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AEFBD294-93DA-4E08-9038-A41707C08C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" sheetId="2" r:id="rId1"/>
    <sheet name="Playerrankings" sheetId="11" r:id="rId2"/>
    <sheet name="Skater2024" sheetId="1" r:id="rId3"/>
    <sheet name="Goalie2024" sheetId="6" r:id="rId4"/>
    <sheet name="Injuries Table" sheetId="10" r:id="rId5"/>
    <sheet name="2023" sheetId="4" r:id="rId6"/>
    <sheet name="Skater2023" sheetId="3" r:id="rId7"/>
    <sheet name="Goalie2023" sheetId="8" r:id="rId8"/>
  </sheets>
  <definedNames>
    <definedName name="_xlnm._FilterDatabase" localSheetId="2" hidden="1">Skater2024!$P$1:$P$770</definedName>
    <definedName name="ExternalData_1" localSheetId="4" hidden="1">'Injuries Table'!$A$1:$E$121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87" i="1" l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V2" i="1"/>
  <c r="U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3" i="1"/>
  <c r="T4" i="1"/>
  <c r="T5" i="1"/>
  <c r="T6" i="1"/>
  <c r="T7" i="1"/>
  <c r="T8" i="1"/>
  <c r="T9" i="1"/>
  <c r="T10" i="1"/>
  <c r="T11" i="1"/>
  <c r="T12" i="1"/>
  <c r="T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R2" i="6"/>
  <c r="A12" i="11" l="1"/>
  <c r="F26" i="2"/>
  <c r="E26" i="2"/>
  <c r="E32" i="2"/>
  <c r="E24" i="2"/>
  <c r="E8" i="2"/>
  <c r="E16" i="2"/>
  <c r="F29" i="2"/>
  <c r="F19" i="2"/>
  <c r="E11" i="2"/>
  <c r="E19" i="2"/>
  <c r="F2" i="2"/>
  <c r="F32" i="2"/>
  <c r="F8" i="2"/>
  <c r="F16" i="2"/>
  <c r="F25" i="2"/>
  <c r="E25" i="2"/>
  <c r="A4" i="11"/>
  <c r="F11" i="2"/>
  <c r="F28" i="2"/>
  <c r="A11" i="11"/>
  <c r="A3" i="11"/>
  <c r="E13" i="2"/>
  <c r="E29" i="2"/>
  <c r="F20" i="2"/>
  <c r="F24" i="2"/>
  <c r="F3" i="2"/>
  <c r="F12" i="2"/>
  <c r="A7" i="11"/>
  <c r="E20" i="2"/>
  <c r="E21" i="2"/>
  <c r="E5" i="2"/>
  <c r="E3" i="2"/>
  <c r="E12" i="2"/>
  <c r="F13" i="2"/>
  <c r="F9" i="2"/>
  <c r="E9" i="2"/>
  <c r="A6" i="11"/>
  <c r="A10" i="11"/>
  <c r="F31" i="2"/>
  <c r="F33" i="2"/>
  <c r="F10" i="2"/>
  <c r="F23" i="2"/>
  <c r="F30" i="2"/>
  <c r="F5" i="2"/>
  <c r="F6" i="2"/>
  <c r="F14" i="2"/>
  <c r="F7" i="2"/>
  <c r="F4" i="2"/>
  <c r="F21" i="2"/>
  <c r="F22" i="2"/>
  <c r="F15" i="2"/>
  <c r="F27" i="2"/>
  <c r="F17" i="2"/>
  <c r="F18" i="2"/>
  <c r="E28" i="2"/>
  <c r="A8" i="11"/>
  <c r="A2" i="11"/>
  <c r="A5" i="11"/>
  <c r="A9" i="11"/>
  <c r="E31" i="2"/>
  <c r="E33" i="2"/>
  <c r="E10" i="2"/>
  <c r="E23" i="2"/>
  <c r="E30" i="2"/>
  <c r="E6" i="2"/>
  <c r="E14" i="2"/>
  <c r="E7" i="2"/>
  <c r="E4" i="2"/>
  <c r="E22" i="2"/>
  <c r="E15" i="2"/>
  <c r="E27" i="2"/>
  <c r="E17" i="2"/>
  <c r="E18" i="2"/>
  <c r="E2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K4" i="2" l="1"/>
  <c r="O699" i="1" l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L2" i="2"/>
  <c r="M3" i="2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D2" i="2" l="1"/>
  <c r="D3" i="2"/>
  <c r="D11" i="2"/>
  <c r="D19" i="2"/>
  <c r="D27" i="2"/>
  <c r="D6" i="2"/>
  <c r="D30" i="2"/>
  <c r="D23" i="2"/>
  <c r="D24" i="2"/>
  <c r="D25" i="2"/>
  <c r="D10" i="2"/>
  <c r="D26" i="2"/>
  <c r="D4" i="2"/>
  <c r="D12" i="2"/>
  <c r="D20" i="2"/>
  <c r="D28" i="2"/>
  <c r="D22" i="2"/>
  <c r="D7" i="2"/>
  <c r="D16" i="2"/>
  <c r="D17" i="2"/>
  <c r="D18" i="2"/>
  <c r="D5" i="2"/>
  <c r="D13" i="2"/>
  <c r="D21" i="2"/>
  <c r="D29" i="2"/>
  <c r="D14" i="2"/>
  <c r="D15" i="2"/>
  <c r="D31" i="2"/>
  <c r="D8" i="2"/>
  <c r="D32" i="2"/>
  <c r="D9" i="2"/>
  <c r="D33" i="2"/>
  <c r="M2" i="2"/>
  <c r="L3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N2" i="2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53274-C101-4CD6-8AFC-785307B70190}" keepAlive="1" name="Query - Injuries Table" description="Connection to the 'Injuries Table' query in the workbook." type="5" refreshedVersion="8" background="1" saveData="1">
    <dbPr connection="Provider=Microsoft.Mashup.OleDb.1;Data Source=$Workbook$;Location=&quot;Injuries Table&quot;;Extended Properties=&quot;&quot;" command="SELECT * FROM [Injuries Table]"/>
  </connection>
</connections>
</file>

<file path=xl/sharedStrings.xml><?xml version="1.0" encoding="utf-8"?>
<sst xmlns="http://schemas.openxmlformats.org/spreadsheetml/2006/main" count="6717" uniqueCount="1143">
  <si>
    <t>Player</t>
  </si>
  <si>
    <t>Season</t>
  </si>
  <si>
    <t>Team</t>
  </si>
  <si>
    <t>Position</t>
  </si>
  <si>
    <t>GP</t>
  </si>
  <si>
    <t>TOI_All</t>
  </si>
  <si>
    <t>xEVO_GAR</t>
  </si>
  <si>
    <t>xEVD_GAR</t>
  </si>
  <si>
    <t>xPPO_GAR</t>
  </si>
  <si>
    <t>xSHD_GAR</t>
  </si>
  <si>
    <t>Take_GAR</t>
  </si>
  <si>
    <t>Draw_GAR</t>
  </si>
  <si>
    <t>xOff_GAR</t>
  </si>
  <si>
    <t>xDef_GAR</t>
  </si>
  <si>
    <t>Pens_GAR</t>
  </si>
  <si>
    <t>xGAR</t>
  </si>
  <si>
    <t>xWAR</t>
  </si>
  <si>
    <t>xSPAR</t>
  </si>
  <si>
    <t>Adam Fantilli</t>
  </si>
  <si>
    <t>23-24</t>
  </si>
  <si>
    <t>CBJ</t>
  </si>
  <si>
    <t>C</t>
  </si>
  <si>
    <t>Adam Fox</t>
  </si>
  <si>
    <t>NYR</t>
  </si>
  <si>
    <t>D</t>
  </si>
  <si>
    <t>Adam Henrique</t>
  </si>
  <si>
    <t>ANA</t>
  </si>
  <si>
    <t>Adam Larsson</t>
  </si>
  <si>
    <t>SEA</t>
  </si>
  <si>
    <t>Adam Lowry</t>
  </si>
  <si>
    <t>WPG</t>
  </si>
  <si>
    <t>Adam Pelech</t>
  </si>
  <si>
    <t>NYI</t>
  </si>
  <si>
    <t>Adam Ruzicka</t>
  </si>
  <si>
    <t>CGY</t>
  </si>
  <si>
    <t>Adrian Kempe</t>
  </si>
  <si>
    <t>L.A</t>
  </si>
  <si>
    <t>R</t>
  </si>
  <si>
    <t>Alec Martinez</t>
  </si>
  <si>
    <t>VGK</t>
  </si>
  <si>
    <t>Aleksander Barkov</t>
  </si>
  <si>
    <t>FLA</t>
  </si>
  <si>
    <t>T.B</t>
  </si>
  <si>
    <t>Alex Carrier</t>
  </si>
  <si>
    <t>NSH</t>
  </si>
  <si>
    <t>Alex Debrincat</t>
  </si>
  <si>
    <t>DET</t>
  </si>
  <si>
    <t>Alex Holtz</t>
  </si>
  <si>
    <t>N.J</t>
  </si>
  <si>
    <t>Alex Iafallo</t>
  </si>
  <si>
    <t>L</t>
  </si>
  <si>
    <t>Alex Kerfoot</t>
  </si>
  <si>
    <t>ARI</t>
  </si>
  <si>
    <t>Alex Laferriere</t>
  </si>
  <si>
    <t>Alex Newhook</t>
  </si>
  <si>
    <t>MTL</t>
  </si>
  <si>
    <t>Alex Ovechkin</t>
  </si>
  <si>
    <t>WSH</t>
  </si>
  <si>
    <t>Alex Pietrangelo</t>
  </si>
  <si>
    <t>Alex Romanov</t>
  </si>
  <si>
    <t>Alex Texier</t>
  </si>
  <si>
    <t>Alex Tuch</t>
  </si>
  <si>
    <t>BUF</t>
  </si>
  <si>
    <t>Alex Vlasic</t>
  </si>
  <si>
    <t>CHI</t>
  </si>
  <si>
    <t>Alex Wennberg</t>
  </si>
  <si>
    <t>Alexei Toropchenko</t>
  </si>
  <si>
    <t>STL</t>
  </si>
  <si>
    <t>Alexis LafreniÃ¨re</t>
  </si>
  <si>
    <t>Anders Lee</t>
  </si>
  <si>
    <t>Andreas Englund</t>
  </si>
  <si>
    <t>Andrei Kuzmenko</t>
  </si>
  <si>
    <t>VAN</t>
  </si>
  <si>
    <t>Andrew Copp</t>
  </si>
  <si>
    <t>Andrew Mangiapane</t>
  </si>
  <si>
    <t>Anthony Beauvillier</t>
  </si>
  <si>
    <t>Anthony Cirelli</t>
  </si>
  <si>
    <t>Anthony Duclair</t>
  </si>
  <si>
    <t>S.J</t>
  </si>
  <si>
    <t>Anton Lundell</t>
  </si>
  <si>
    <t>Anze Kopitar</t>
  </si>
  <si>
    <t>Arber Xhekaj</t>
  </si>
  <si>
    <t>Artemi Panarin</t>
  </si>
  <si>
    <t>Arthur Kaliyev</t>
  </si>
  <si>
    <t>Artturi Lehkonen</t>
  </si>
  <si>
    <t>COL</t>
  </si>
  <si>
    <t>Auston Matthews</t>
  </si>
  <si>
    <t>TOR</t>
  </si>
  <si>
    <t>Barclay Goodrow</t>
  </si>
  <si>
    <t>Barrett Hayton</t>
  </si>
  <si>
    <t>Beck Malenstyn</t>
  </si>
  <si>
    <t>Ben Chiarot</t>
  </si>
  <si>
    <t>Ben Hutton</t>
  </si>
  <si>
    <t>Blake Coleman</t>
  </si>
  <si>
    <t>Blake Lizotte</t>
  </si>
  <si>
    <t>Blake Wheeler</t>
  </si>
  <si>
    <t>Bo Horvat</t>
  </si>
  <si>
    <t>Bobby Brink</t>
  </si>
  <si>
    <t>PHI</t>
  </si>
  <si>
    <t>Boone Jenner</t>
  </si>
  <si>
    <t>Bowen Byram</t>
  </si>
  <si>
    <t>Brad Marchand</t>
  </si>
  <si>
    <t>BOS</t>
  </si>
  <si>
    <t>Braden Schneider</t>
  </si>
  <si>
    <t>Brady Skjei</t>
  </si>
  <si>
    <t>CAR</t>
  </si>
  <si>
    <t>Brady Tkachuk</t>
  </si>
  <si>
    <t>OTT</t>
  </si>
  <si>
    <t>Brandon Carlo</t>
  </si>
  <si>
    <t>Brandon Duhaime</t>
  </si>
  <si>
    <t>MIN</t>
  </si>
  <si>
    <t>Brandon Hagel</t>
  </si>
  <si>
    <t>Brandon Saad</t>
  </si>
  <si>
    <t>Brayden McNabb</t>
  </si>
  <si>
    <t>Brayden Point</t>
  </si>
  <si>
    <t>Brayden Schenn</t>
  </si>
  <si>
    <t>Brendan Gallagher</t>
  </si>
  <si>
    <t>Brendan Smith</t>
  </si>
  <si>
    <t>Brenden Dillon</t>
  </si>
  <si>
    <t>Brent Burns</t>
  </si>
  <si>
    <t>Brett Howden</t>
  </si>
  <si>
    <t>Brett Kulak</t>
  </si>
  <si>
    <t>EDM</t>
  </si>
  <si>
    <t>Brett Leason</t>
  </si>
  <si>
    <t>Brett Pesce</t>
  </si>
  <si>
    <t>Brian Dumoulin</t>
  </si>
  <si>
    <t>Brock Boeser</t>
  </si>
  <si>
    <t>Brock Faber</t>
  </si>
  <si>
    <t>Brock Nelson</t>
  </si>
  <si>
    <t>Bryan Rust</t>
  </si>
  <si>
    <t>PIT</t>
  </si>
  <si>
    <t>Cal Clutterbuck</t>
  </si>
  <si>
    <t>Cale Makar</t>
  </si>
  <si>
    <t>Calen Addison</t>
  </si>
  <si>
    <t>Calle Jarnkrok</t>
  </si>
  <si>
    <t>Calvin De Haan</t>
  </si>
  <si>
    <t>Cam Atkinson</t>
  </si>
  <si>
    <t>Cam Fowler</t>
  </si>
  <si>
    <t>Cam York</t>
  </si>
  <si>
    <t>Carl Grundstrom</t>
  </si>
  <si>
    <t>Carson Soucy</t>
  </si>
  <si>
    <t>Carter Verhaeghe</t>
  </si>
  <si>
    <t>Casey Cizikas</t>
  </si>
  <si>
    <t>Casey Mittelstadt</t>
  </si>
  <si>
    <t>Chad Ruhwedel</t>
  </si>
  <si>
    <t>Chandler Stephenson</t>
  </si>
  <si>
    <t>Charlie Coyle</t>
  </si>
  <si>
    <t>Charlie McAvoy</t>
  </si>
  <si>
    <t>Chris Kreider</t>
  </si>
  <si>
    <t>Chris Tanev</t>
  </si>
  <si>
    <t>Christian Fischer</t>
  </si>
  <si>
    <t>Claude Giroux</t>
  </si>
  <si>
    <t>Clayton Keller</t>
  </si>
  <si>
    <t>Cody Ceci</t>
  </si>
  <si>
    <t>Cole Caufield</t>
  </si>
  <si>
    <t>Cole Perfetti</t>
  </si>
  <si>
    <t>Cole Sillinger</t>
  </si>
  <si>
    <t>Cole Smith</t>
  </si>
  <si>
    <t>Colton Parayko</t>
  </si>
  <si>
    <t>Colton Sissons</t>
  </si>
  <si>
    <t>Connor Bedard</t>
  </si>
  <si>
    <t>Connor Clifton</t>
  </si>
  <si>
    <t>Connor Dewar</t>
  </si>
  <si>
    <t>Connor McDavid</t>
  </si>
  <si>
    <t>Connor McMichael</t>
  </si>
  <si>
    <t>Connor Murphy</t>
  </si>
  <si>
    <t>Conor Garland</t>
  </si>
  <si>
    <t>Corey Perry</t>
  </si>
  <si>
    <t>DAL</t>
  </si>
  <si>
    <t>Curtis Lazar</t>
  </si>
  <si>
    <t>Dakota Joshua</t>
  </si>
  <si>
    <t>Dakota Mermis</t>
  </si>
  <si>
    <t>Damon Severson</t>
  </si>
  <si>
    <t>Daniel Sprong</t>
  </si>
  <si>
    <t>Dante Fabbro</t>
  </si>
  <si>
    <t>Darnell Nurse</t>
  </si>
  <si>
    <t>Darren Raddysh</t>
  </si>
  <si>
    <t>David Jiricek</t>
  </si>
  <si>
    <t>David Kampf</t>
  </si>
  <si>
    <t>David Pastrnak</t>
  </si>
  <si>
    <t>David Perron</t>
  </si>
  <si>
    <t>Dawson Mercer</t>
  </si>
  <si>
    <t>Derek Forbort</t>
  </si>
  <si>
    <t>Derek Ryan</t>
  </si>
  <si>
    <t>Devon Toews</t>
  </si>
  <si>
    <t>Dillon Dube</t>
  </si>
  <si>
    <t>Dmitri Voronkov</t>
  </si>
  <si>
    <t>Dmitry Kulikov</t>
  </si>
  <si>
    <t>Dmitry Orlov</t>
  </si>
  <si>
    <t>Dominik Kubalik</t>
  </si>
  <si>
    <t>Dougie Hamilton</t>
  </si>
  <si>
    <t>Drake Batherson</t>
  </si>
  <si>
    <t>Drew Doughty</t>
  </si>
  <si>
    <t>Drew O'Connor</t>
  </si>
  <si>
    <t>Dylan Cozens</t>
  </si>
  <si>
    <t>Dylan Demelo</t>
  </si>
  <si>
    <t>Dylan Larkin</t>
  </si>
  <si>
    <t>Dylan Samberg</t>
  </si>
  <si>
    <t>Dylan Strome</t>
  </si>
  <si>
    <t>Eeli Tolvanen</t>
  </si>
  <si>
    <t>Eetu Luostarinen</t>
  </si>
  <si>
    <t>Egor Zamula</t>
  </si>
  <si>
    <t>Elias Lindholm</t>
  </si>
  <si>
    <t>Elias Pettersson</t>
  </si>
  <si>
    <t>Emil Bemstrom</t>
  </si>
  <si>
    <t>Erik Cernak</t>
  </si>
  <si>
    <t>Erik Gudbranson</t>
  </si>
  <si>
    <t>Erik Gustafsson (D)</t>
  </si>
  <si>
    <t>Erik Haula</t>
  </si>
  <si>
    <t>Erik Johnson</t>
  </si>
  <si>
    <t>Erik Karlsson</t>
  </si>
  <si>
    <t>Esa Lindell</t>
  </si>
  <si>
    <t>Evan Bouchard</t>
  </si>
  <si>
    <t>Evan Rodrigues</t>
  </si>
  <si>
    <t>Evander Kane</t>
  </si>
  <si>
    <t>Evgeni Malkin</t>
  </si>
  <si>
    <t>Evgeny Dadonov</t>
  </si>
  <si>
    <t>Evgeny Kuznetsov</t>
  </si>
  <si>
    <t>Fabian Zetterlund</t>
  </si>
  <si>
    <t>Filip Forsberg</t>
  </si>
  <si>
    <t>Filip Hronek</t>
  </si>
  <si>
    <t>Filip Zadina</t>
  </si>
  <si>
    <t>Frank Vatrano</t>
  </si>
  <si>
    <t>Fredrik Olofsson</t>
  </si>
  <si>
    <t>Garnet Hathaway</t>
  </si>
  <si>
    <t>Gustav Forsling</t>
  </si>
  <si>
    <t>Gustav Nyquist</t>
  </si>
  <si>
    <t>Hampus Lindholm</t>
  </si>
  <si>
    <t>Henri Jokiharju</t>
  </si>
  <si>
    <t>Ian Cole</t>
  </si>
  <si>
    <t>Ilya Lyubushkin</t>
  </si>
  <si>
    <t>Ilya Mikheyev</t>
  </si>
  <si>
    <t>Ivan Barbashev</t>
  </si>
  <si>
    <t>Ivan Provorov</t>
  </si>
  <si>
    <t>J.T. Compher</t>
  </si>
  <si>
    <t>J.T. Miller</t>
  </si>
  <si>
    <t>Jaccob Slavin</t>
  </si>
  <si>
    <t>Jack Drury</t>
  </si>
  <si>
    <t>Jack Eichel</t>
  </si>
  <si>
    <t>Jack Hughes</t>
  </si>
  <si>
    <t>Jack Johnson</t>
  </si>
  <si>
    <t>Jack Roslovic</t>
  </si>
  <si>
    <t>Jackson Lacombe</t>
  </si>
  <si>
    <t>Jacob Bernard-Docker</t>
  </si>
  <si>
    <t>Jacob Middleton</t>
  </si>
  <si>
    <t>Jacob Trouba</t>
  </si>
  <si>
    <t>Jaden Schwartz</t>
  </si>
  <si>
    <t>Jake Bean</t>
  </si>
  <si>
    <t>Jake Debrusk</t>
  </si>
  <si>
    <t>Jake Evans</t>
  </si>
  <si>
    <t>Jake Guentzel</t>
  </si>
  <si>
    <t>Jake McCabe</t>
  </si>
  <si>
    <t>Jake Neighbours</t>
  </si>
  <si>
    <t>Jake Sanderson</t>
  </si>
  <si>
    <t>Jake Walman</t>
  </si>
  <si>
    <t>Jakob Chychrun</t>
  </si>
  <si>
    <t>Jakob Silfverberg</t>
  </si>
  <si>
    <t>Jalen Chatfield</t>
  </si>
  <si>
    <t>James Van Riemsdyk</t>
  </si>
  <si>
    <t>Jamie Benn</t>
  </si>
  <si>
    <t>Jamie Oleksiak</t>
  </si>
  <si>
    <t>Jan Rutta</t>
  </si>
  <si>
    <t>Jani Hakanpaa</t>
  </si>
  <si>
    <t>Janis Moser</t>
  </si>
  <si>
    <t>Jared McCann</t>
  </si>
  <si>
    <t>Jason Dickinson</t>
  </si>
  <si>
    <t>Jason Robertson</t>
  </si>
  <si>
    <t>Jean-Gabriel Pageau</t>
  </si>
  <si>
    <t>Jeff Petry</t>
  </si>
  <si>
    <t>Jeff Skinner</t>
  </si>
  <si>
    <t>Jeremy Lauzon</t>
  </si>
  <si>
    <t>Jesper Bratt</t>
  </si>
  <si>
    <t>Jesper Fast</t>
  </si>
  <si>
    <t>Jesperi Kotkaniemi</t>
  </si>
  <si>
    <t>Jj Peterka</t>
  </si>
  <si>
    <t>Joe Pavelski</t>
  </si>
  <si>
    <t>Joe Veleno</t>
  </si>
  <si>
    <t>Joel Eriksson Ek</t>
  </si>
  <si>
    <t>Joel Farabee</t>
  </si>
  <si>
    <t>John Beecher</t>
  </si>
  <si>
    <t>John Carlson</t>
  </si>
  <si>
    <t>John Klingberg</t>
  </si>
  <si>
    <t>John Marino</t>
  </si>
  <si>
    <t>John Tavares</t>
  </si>
  <si>
    <t>Johnathan Kovacevic</t>
  </si>
  <si>
    <t>Johnny Gaudreau</t>
  </si>
  <si>
    <t>Jon Merrill</t>
  </si>
  <si>
    <t>Jonas Brodin</t>
  </si>
  <si>
    <t>Jonas Siegenthaler</t>
  </si>
  <si>
    <t>Jonathan Drouin</t>
  </si>
  <si>
    <t>Jonathan Huberdeau</t>
  </si>
  <si>
    <t>Jonathan Marchessault</t>
  </si>
  <si>
    <t>Jordan Eberle</t>
  </si>
  <si>
    <t>Jordan Greenway</t>
  </si>
  <si>
    <t>Jordan Harris</t>
  </si>
  <si>
    <t>Jordan Kyrou</t>
  </si>
  <si>
    <t>Jordan Martinook</t>
  </si>
  <si>
    <t>Jordan Spence</t>
  </si>
  <si>
    <t>Jordan Staal</t>
  </si>
  <si>
    <t>Josh Anderson</t>
  </si>
  <si>
    <t>Josh Brown</t>
  </si>
  <si>
    <t>Josh Mahura</t>
  </si>
  <si>
    <t>Josh Manson</t>
  </si>
  <si>
    <t>Josh Morrissey</t>
  </si>
  <si>
    <t>Josh Norris</t>
  </si>
  <si>
    <t>Juraj Slafkovsky</t>
  </si>
  <si>
    <t>Justin Barron</t>
  </si>
  <si>
    <t>Justin Danforth</t>
  </si>
  <si>
    <t>Justin Faulk</t>
  </si>
  <si>
    <t>Justin Holl</t>
  </si>
  <si>
    <t>Justin Schultz</t>
  </si>
  <si>
    <t>Juuso Parssinen</t>
  </si>
  <si>
    <t>Juuso Valimaki</t>
  </si>
  <si>
    <t>K'Andre Miller</t>
  </si>
  <si>
    <t>Kaapo Kakko</t>
  </si>
  <si>
    <t>Kaiden Guhle</t>
  </si>
  <si>
    <t>Kailer Yamamoto</t>
  </si>
  <si>
    <t>Kasperi Kapanen</t>
  </si>
  <si>
    <t>Keegan Kolesar</t>
  </si>
  <si>
    <t>Kevin Bahl</t>
  </si>
  <si>
    <t>Kevin Fiala</t>
  </si>
  <si>
    <t>Kevin Hayes</t>
  </si>
  <si>
    <t>Kevin Korchinski</t>
  </si>
  <si>
    <t>Kevin Labanc</t>
  </si>
  <si>
    <t>Kevin Shattenkirk</t>
  </si>
  <si>
    <t>Kevin Stenlund</t>
  </si>
  <si>
    <t>Kiefer Sherwood</t>
  </si>
  <si>
    <t>Kirill Kaprizov</t>
  </si>
  <si>
    <t>Kirill Marchenko</t>
  </si>
  <si>
    <t>Kris Letang</t>
  </si>
  <si>
    <t>Kyle Burroughs</t>
  </si>
  <si>
    <t>Kyle Connor</t>
  </si>
  <si>
    <t>Kyle Okposo</t>
  </si>
  <si>
    <t>Kyle Palmieri</t>
  </si>
  <si>
    <t>Lars Eller</t>
  </si>
  <si>
    <t>Lawson Crouse</t>
  </si>
  <si>
    <t>Leo Carlsson</t>
  </si>
  <si>
    <t>Leon Draisaitl</t>
  </si>
  <si>
    <t>Liam O'Brien</t>
  </si>
  <si>
    <t>Logan Cooley</t>
  </si>
  <si>
    <t>Logan O'Connor</t>
  </si>
  <si>
    <t>Lucas Raymond</t>
  </si>
  <si>
    <t>Lukas Reichel</t>
  </si>
  <si>
    <t>Luke Evangelista</t>
  </si>
  <si>
    <t>Luke Glendening</t>
  </si>
  <si>
    <t>Luke Hughes</t>
  </si>
  <si>
    <t>Luke Kunin</t>
  </si>
  <si>
    <t>MacKenzie Weegar</t>
  </si>
  <si>
    <t>Marc-Edouard Vlasic</t>
  </si>
  <si>
    <t>Marco Rossi</t>
  </si>
  <si>
    <t>Marco Scandella</t>
  </si>
  <si>
    <t>Marcus Foligno</t>
  </si>
  <si>
    <t>Marcus Johansson</t>
  </si>
  <si>
    <t>Marcus Pettersson</t>
  </si>
  <si>
    <t>Mario Ferraro</t>
  </si>
  <si>
    <t>Mark Giordano</t>
  </si>
  <si>
    <t>Mark Scheifele</t>
  </si>
  <si>
    <t>Mark Stone</t>
  </si>
  <si>
    <t>Martin Fehervary</t>
  </si>
  <si>
    <t>Martin Necas</t>
  </si>
  <si>
    <t>Mason Appleton</t>
  </si>
  <si>
    <t>Mason Marchment</t>
  </si>
  <si>
    <t>Mason McTavish</t>
  </si>
  <si>
    <t>Mathew Barzal</t>
  </si>
  <si>
    <t>Mathieu Joseph</t>
  </si>
  <si>
    <t>Matias MacCelli</t>
  </si>
  <si>
    <t>Mats Zuccarello</t>
  </si>
  <si>
    <t>Matt Boldy</t>
  </si>
  <si>
    <t>Matt Duchene</t>
  </si>
  <si>
    <t>Matt Dumba</t>
  </si>
  <si>
    <t>Matt Nieto</t>
  </si>
  <si>
    <t>Matt Roy</t>
  </si>
  <si>
    <t>Matthew Knies</t>
  </si>
  <si>
    <t>Matthew Poitras</t>
  </si>
  <si>
    <t>Matthew Tkachuk</t>
  </si>
  <si>
    <t>Mattias Ekholm</t>
  </si>
  <si>
    <t>Mattias Samuelsson</t>
  </si>
  <si>
    <t>Matty Beniers</t>
  </si>
  <si>
    <t>Max Domi</t>
  </si>
  <si>
    <t>Max Jones</t>
  </si>
  <si>
    <t>Michael Amadio</t>
  </si>
  <si>
    <t>Michael Bunting</t>
  </si>
  <si>
    <t>Michael Carcone</t>
  </si>
  <si>
    <t>Michael Eyssimont</t>
  </si>
  <si>
    <t>Michael McLeod</t>
  </si>
  <si>
    <t>Michael Rasmussen</t>
  </si>
  <si>
    <t>Mika Zibanejad</t>
  </si>
  <si>
    <t>Mikael Backlund</t>
  </si>
  <si>
    <t>Mikael Granlund</t>
  </si>
  <si>
    <t>Mike Hoffman</t>
  </si>
  <si>
    <t>Mike Matheson</t>
  </si>
  <si>
    <t>Mikey Anderson</t>
  </si>
  <si>
    <t>Mikhail Sergachev</t>
  </si>
  <si>
    <t>Mikko Rantanen</t>
  </si>
  <si>
    <t>Miles Wood</t>
  </si>
  <si>
    <t>Miro Heiskanen</t>
  </si>
  <si>
    <t>Mitch Marner</t>
  </si>
  <si>
    <t>Morgan Barron</t>
  </si>
  <si>
    <t>Morgan Geekie</t>
  </si>
  <si>
    <t>Morgan Rielly</t>
  </si>
  <si>
    <t>Moritz Seider</t>
  </si>
  <si>
    <t>Nate Schmidt</t>
  </si>
  <si>
    <t>Nathan MacKinnon</t>
  </si>
  <si>
    <t>Nazem Kadri</t>
  </si>
  <si>
    <t>Neal Pionk</t>
  </si>
  <si>
    <t>Nick Bjugstad</t>
  </si>
  <si>
    <t>Nick Bonino</t>
  </si>
  <si>
    <t>Nick Cousins</t>
  </si>
  <si>
    <t>Nick Foligno</t>
  </si>
  <si>
    <t>Nick Jensen</t>
  </si>
  <si>
    <t>Nick Leddy</t>
  </si>
  <si>
    <t>Nick Paul</t>
  </si>
  <si>
    <t>Nick Perbix</t>
  </si>
  <si>
    <t>Nick Schmaltz</t>
  </si>
  <si>
    <t>Nick Seeler</t>
  </si>
  <si>
    <t>Nick Suzuki</t>
  </si>
  <si>
    <t>Nico Sturm</t>
  </si>
  <si>
    <t>Nicolas Deslauriers</t>
  </si>
  <si>
    <t>Nicolas Hague</t>
  </si>
  <si>
    <t>Nikita Kucherov</t>
  </si>
  <si>
    <t>Nikita Okhotiuk</t>
  </si>
  <si>
    <t>Nikita Zadorov</t>
  </si>
  <si>
    <t>Niko Mikkola</t>
  </si>
  <si>
    <t>Nikolaj Ehlers</t>
  </si>
  <si>
    <t>Nils Hoglander</t>
  </si>
  <si>
    <t>Nils Lundkvist</t>
  </si>
  <si>
    <t>Nino Niederreiter</t>
  </si>
  <si>
    <t>Noah Cates</t>
  </si>
  <si>
    <t>Noah Dobson</t>
  </si>
  <si>
    <t>Noah Gregor</t>
  </si>
  <si>
    <t>Noah Hanifin</t>
  </si>
  <si>
    <t>Noel Acciari</t>
  </si>
  <si>
    <t>Oliver Bjorkstrand</t>
  </si>
  <si>
    <t>Oliver Ekman-Larsson</t>
  </si>
  <si>
    <t>Olli Maatta</t>
  </si>
  <si>
    <t>Ondrej Palat</t>
  </si>
  <si>
    <t>Oskar Sundqvist</t>
  </si>
  <si>
    <t>Owen Power</t>
  </si>
  <si>
    <t>Owen Tippett</t>
  </si>
  <si>
    <t>Patrick Maroon</t>
  </si>
  <si>
    <t>Paul Cotter</t>
  </si>
  <si>
    <t>Pavel Buchnevich</t>
  </si>
  <si>
    <t>Pavel Mintyukov</t>
  </si>
  <si>
    <t>Pavel Zacha</t>
  </si>
  <si>
    <t>Peyton Krebs</t>
  </si>
  <si>
    <t>Philipp Kurashev</t>
  </si>
  <si>
    <t>Phillip Danault</t>
  </si>
  <si>
    <t>Phillip Di Giuseppe</t>
  </si>
  <si>
    <t>Pierre-Edouard Bellemare</t>
  </si>
  <si>
    <t>Pierre-Luc Dubois</t>
  </si>
  <si>
    <t>Pierre Engvall</t>
  </si>
  <si>
    <t>Pius Suter</t>
  </si>
  <si>
    <t>Quinn Hughes</t>
  </si>
  <si>
    <t>Quinton Byfield</t>
  </si>
  <si>
    <t>C/R</t>
  </si>
  <si>
    <t>Radek Faksa</t>
  </si>
  <si>
    <t>Radko Gudas</t>
  </si>
  <si>
    <t>Rafael Harvey-Pinard</t>
  </si>
  <si>
    <t>Rasmus Andersson</t>
  </si>
  <si>
    <t>Rasmus Dahlin</t>
  </si>
  <si>
    <t>Rasmus Sandin</t>
  </si>
  <si>
    <t>Reilly Smith</t>
  </si>
  <si>
    <t>Rickard Rakell</t>
  </si>
  <si>
    <t>Robert Thomas</t>
  </si>
  <si>
    <t>Roman Josi</t>
  </si>
  <si>
    <t>Roope Hintz</t>
  </si>
  <si>
    <t>Ross Colton</t>
  </si>
  <si>
    <t>Ryan Donato</t>
  </si>
  <si>
    <t>Ryan Graves</t>
  </si>
  <si>
    <t>Ryan Hartman</t>
  </si>
  <si>
    <t>Ryan Johansen</t>
  </si>
  <si>
    <t>Ryan Lindgren</t>
  </si>
  <si>
    <t>Ryan Lomberg</t>
  </si>
  <si>
    <t>Ryan McDonagh</t>
  </si>
  <si>
    <t>Ryan McLeod</t>
  </si>
  <si>
    <t>Ryan Nugent-Hopkins</t>
  </si>
  <si>
    <t>Ryan O'Reilly</t>
  </si>
  <si>
    <t>Ryan Poehling</t>
  </si>
  <si>
    <t>Ryan Pulock</t>
  </si>
  <si>
    <t>Ryan Strome</t>
  </si>
  <si>
    <t>Ryan Suter</t>
  </si>
  <si>
    <t>Sam Carrick</t>
  </si>
  <si>
    <t>Sam Lafferty</t>
  </si>
  <si>
    <t>Sam Reinhart</t>
  </si>
  <si>
    <t>Sammy Blais</t>
  </si>
  <si>
    <t>Samuel Girard</t>
  </si>
  <si>
    <t>Scott Laughton</t>
  </si>
  <si>
    <t>Scott Mayfield</t>
  </si>
  <si>
    <t>Sean Couturier</t>
  </si>
  <si>
    <t>Sean Durzi</t>
  </si>
  <si>
    <t>Sean Kuraly</t>
  </si>
  <si>
    <t>Sean Monahan</t>
  </si>
  <si>
    <t>Sean Walker</t>
  </si>
  <si>
    <t>Sebastian Aho</t>
  </si>
  <si>
    <t>Sebastian Aho (D)</t>
  </si>
  <si>
    <t>Seth Jarvis</t>
  </si>
  <si>
    <t>Seth Jones</t>
  </si>
  <si>
    <t>Shayne Gostisbehere</t>
  </si>
  <si>
    <t>Shea Theodore</t>
  </si>
  <si>
    <t>Sidney Crosby</t>
  </si>
  <si>
    <t>Simon Holmstrom</t>
  </si>
  <si>
    <t>Sonny Milano</t>
  </si>
  <si>
    <t>Stefan Noesen</t>
  </si>
  <si>
    <t>Steven Stamkos</t>
  </si>
  <si>
    <t>T.J. Oshie</t>
  </si>
  <si>
    <t>Tage Thompson</t>
  </si>
  <si>
    <t>Tanner Jeannot</t>
  </si>
  <si>
    <t>Tanner Pearson</t>
  </si>
  <si>
    <t>Taylor Hall</t>
  </si>
  <si>
    <t>Taylor Raddysh</t>
  </si>
  <si>
    <t>Teuvo Teravainen</t>
  </si>
  <si>
    <t>Thomas Chabot</t>
  </si>
  <si>
    <t>Thomas Harley</t>
  </si>
  <si>
    <t>Thomas Novak</t>
  </si>
  <si>
    <t>Tim StÃ¼tzle</t>
  </si>
  <si>
    <t>Timo Meier</t>
  </si>
  <si>
    <t>Timothy Liljegren</t>
  </si>
  <si>
    <t>Tj Brodie</t>
  </si>
  <si>
    <t>Tom Wilson</t>
  </si>
  <si>
    <t>Tomas Hertl</t>
  </si>
  <si>
    <t>Tomas Tatar</t>
  </si>
  <si>
    <t>Tony Deangelo</t>
  </si>
  <si>
    <t>Torey Krug</t>
  </si>
  <si>
    <t>Travis Hamonic</t>
  </si>
  <si>
    <t>Travis Konecny</t>
  </si>
  <si>
    <t>Travis Sanheim</t>
  </si>
  <si>
    <t>Trent Frederic</t>
  </si>
  <si>
    <t>Trevor Lewis</t>
  </si>
  <si>
    <t>Trevor Moore</t>
  </si>
  <si>
    <t>Trevor Van Riemsdyk</t>
  </si>
  <si>
    <t>Trevor Zegras</t>
  </si>
  <si>
    <t>Troy Stecher</t>
  </si>
  <si>
    <t>Troy Terry</t>
  </si>
  <si>
    <t>Ty Emberson</t>
  </si>
  <si>
    <t>Tye Kartye</t>
  </si>
  <si>
    <t>Tyler Bertuzzi</t>
  </si>
  <si>
    <t>Tyler Johnson</t>
  </si>
  <si>
    <t>Tyler Myers</t>
  </si>
  <si>
    <t>Tyler Seguin</t>
  </si>
  <si>
    <t>Tyler Toffoli</t>
  </si>
  <si>
    <t>Tyson Barrie</t>
  </si>
  <si>
    <t>Tyson Foerster</t>
  </si>
  <si>
    <t>Urho Vaakanainen</t>
  </si>
  <si>
    <t>Valeri Nichushkin</t>
  </si>
  <si>
    <t>Victor Hedman</t>
  </si>
  <si>
    <t>Vince Dunn</t>
  </si>
  <si>
    <t>Vincent Desharnais</t>
  </si>
  <si>
    <t>Vincent Trocheck</t>
  </si>
  <si>
    <t>Vladimir Tarasenko</t>
  </si>
  <si>
    <t>Vladislav Gavrikov</t>
  </si>
  <si>
    <t>Vladislav Namestnikov</t>
  </si>
  <si>
    <t>Warren Foegele</t>
  </si>
  <si>
    <t>Will Cuylle</t>
  </si>
  <si>
    <t>William Borgen</t>
  </si>
  <si>
    <t>William Carrier</t>
  </si>
  <si>
    <t>William Eklund</t>
  </si>
  <si>
    <t>William Karlsson</t>
  </si>
  <si>
    <t>William Nylander</t>
  </si>
  <si>
    <t>Wyatt Johnston</t>
  </si>
  <si>
    <t>Wyatt Kaiser</t>
  </si>
  <si>
    <t>Yakov Trenin</t>
  </si>
  <si>
    <t>Yanni Gourde</t>
  </si>
  <si>
    <t>Yegor Sharangovich</t>
  </si>
  <si>
    <t>Zach Hyman</t>
  </si>
  <si>
    <t>Zach Werenski</t>
  </si>
  <si>
    <t>Zemgus Girgensons</t>
  </si>
  <si>
    <t xml:space="preserve"> Anaheim Ducks</t>
  </si>
  <si>
    <t xml:space="preserve"> Arizona Coyotes</t>
  </si>
  <si>
    <t xml:space="preserve"> Boston Bruins</t>
  </si>
  <si>
    <t xml:space="preserve"> Buffalo Sabres</t>
  </si>
  <si>
    <t xml:space="preserve"> Calgary Flames</t>
  </si>
  <si>
    <t xml:space="preserve"> Carolina Hurricanes</t>
  </si>
  <si>
    <t xml:space="preserve"> Chicago Blackhawks</t>
  </si>
  <si>
    <t xml:space="preserve"> Colorado Avalanche</t>
  </si>
  <si>
    <t xml:space="preserve"> Columbus Blue Jackets</t>
  </si>
  <si>
    <t xml:space="preserve"> Dallas Stars</t>
  </si>
  <si>
    <t xml:space="preserve"> Detroit Red Wings</t>
  </si>
  <si>
    <t xml:space="preserve"> Edmonton Oilers</t>
  </si>
  <si>
    <t xml:space="preserve"> Florida Panthers</t>
  </si>
  <si>
    <t xml:space="preserve"> Los Angeles Kings</t>
  </si>
  <si>
    <t xml:space="preserve"> Minnesota Wild</t>
  </si>
  <si>
    <t xml:space="preserve"> Montreal Canadiens</t>
  </si>
  <si>
    <t xml:space="preserve"> Nashville Predators</t>
  </si>
  <si>
    <t xml:space="preserve"> New Jersey Devils</t>
  </si>
  <si>
    <t xml:space="preserve"> New York Islanders</t>
  </si>
  <si>
    <t xml:space="preserve"> New York Rangers</t>
  </si>
  <si>
    <t xml:space="preserve"> Ottawa Senators</t>
  </si>
  <si>
    <t xml:space="preserve"> Philadelphia Flyers</t>
  </si>
  <si>
    <t xml:space="preserve"> Pittsburgh Penguins</t>
  </si>
  <si>
    <t xml:space="preserve"> San Jose Sharks</t>
  </si>
  <si>
    <t xml:space="preserve"> Tampa Bay Lightning</t>
  </si>
  <si>
    <t xml:space="preserve"> Toronto Maple Leafs</t>
  </si>
  <si>
    <t xml:space="preserve"> Vancouver Canucks</t>
  </si>
  <si>
    <t xml:space="preserve"> Vegas Golden Knights</t>
  </si>
  <si>
    <t xml:space="preserve"> Washington Capitals</t>
  </si>
  <si>
    <t xml:space="preserve"> Winnipeg Jets</t>
  </si>
  <si>
    <t xml:space="preserve"> St. Louis Blues</t>
  </si>
  <si>
    <t>Seattle Kraken</t>
  </si>
  <si>
    <t>SUM of xGAR</t>
  </si>
  <si>
    <t>A.J. Greer</t>
  </si>
  <si>
    <t>22-23</t>
  </si>
  <si>
    <t>Aaron Ekblad</t>
  </si>
  <si>
    <t>Adam Boqvist</t>
  </si>
  <si>
    <t>Adam Erne</t>
  </si>
  <si>
    <t>Alex Alexeyev</t>
  </si>
  <si>
    <t>Alex Barabanov</t>
  </si>
  <si>
    <t>Alex Edler</t>
  </si>
  <si>
    <t>Alex Goligoski</t>
  </si>
  <si>
    <t>Alex Killorn</t>
  </si>
  <si>
    <t>Aliaksei Protas</t>
  </si>
  <si>
    <t>Andre Burakovsky</t>
  </si>
  <si>
    <t>Andreas Athanasiou</t>
  </si>
  <si>
    <t>Andrei Svechnikov</t>
  </si>
  <si>
    <t>Andrew Cogliano</t>
  </si>
  <si>
    <t>Andrew Peeke</t>
  </si>
  <si>
    <t>Anthony Mantha</t>
  </si>
  <si>
    <t>Artem Zub</t>
  </si>
  <si>
    <t>Austin Watson</t>
  </si>
  <si>
    <t>Axel Jonsson-Fjallby</t>
  </si>
  <si>
    <t>Ben Harpur</t>
  </si>
  <si>
    <t>Boris Katchouk</t>
  </si>
  <si>
    <t>Brad Hunt</t>
  </si>
  <si>
    <t>Brandon Montour</t>
  </si>
  <si>
    <t>Brandon Tanev</t>
  </si>
  <si>
    <t>Brock McGinn</t>
  </si>
  <si>
    <t>Caleb Jones</t>
  </si>
  <si>
    <t>Calle Rosen</t>
  </si>
  <si>
    <t>Chris Wideman</t>
  </si>
  <si>
    <t>Christian Dvorak</t>
  </si>
  <si>
    <t>Cody Glass</t>
  </si>
  <si>
    <t>Colin Blackwell</t>
  </si>
  <si>
    <t>Colin Miller</t>
  </si>
  <si>
    <t>Colin White (C)</t>
  </si>
  <si>
    <t>Colton White</t>
  </si>
  <si>
    <t>Conor Sheary</t>
  </si>
  <si>
    <t>Danton Heinen</t>
  </si>
  <si>
    <t>David Gustafsson</t>
  </si>
  <si>
    <t>David Krejci</t>
  </si>
  <si>
    <t>David Savard</t>
  </si>
  <si>
    <t>Denis Gurianov</t>
  </si>
  <si>
    <t>Derek Grant</t>
  </si>
  <si>
    <t>Derek Stepan</t>
  </si>
  <si>
    <t>Derick Brassard</t>
  </si>
  <si>
    <t>Dylan Gambrell</t>
  </si>
  <si>
    <t>Dylan Holloway</t>
  </si>
  <si>
    <t>Eric Robinson</t>
  </si>
  <si>
    <t>Eric Staal</t>
  </si>
  <si>
    <t>Erik Brannstrom</t>
  </si>
  <si>
    <t>Ethan Bear</t>
  </si>
  <si>
    <t>Evgeny Svechnikov</t>
  </si>
  <si>
    <t>Filip Chytil</t>
  </si>
  <si>
    <t>Frederick Gaudreau</t>
  </si>
  <si>
    <t>Gabriel Vilardi</t>
  </si>
  <si>
    <t>Gavin Bayreuther</t>
  </si>
  <si>
    <t>Gustav Lindstrom</t>
  </si>
  <si>
    <t>Hudson Fasching</t>
  </si>
  <si>
    <t>Ian Mitchell</t>
  </si>
  <si>
    <t>Isac Lundestrom</t>
  </si>
  <si>
    <t>Jack McBain</t>
  </si>
  <si>
    <t>Jack Quinn</t>
  </si>
  <si>
    <t>Jack Studnicka</t>
  </si>
  <si>
    <t>Jacob Bryson</t>
  </si>
  <si>
    <t>Jared Spurgeon</t>
  </si>
  <si>
    <t>Jaret Anderson-Dolan</t>
  </si>
  <si>
    <t>Jarred Tinordi</t>
  </si>
  <si>
    <t>Jason Zucker</t>
  </si>
  <si>
    <t>Jaycob Megna</t>
  </si>
  <si>
    <t>Jeff Carter</t>
  </si>
  <si>
    <t>Jesper Boqvist</t>
  </si>
  <si>
    <t>Jesse Puljujarvi</t>
  </si>
  <si>
    <t>Jesse Ylonen</t>
  </si>
  <si>
    <t>Jimmy Vesey</t>
  </si>
  <si>
    <t>Joel Armia</t>
  </si>
  <si>
    <t>Joel Edmundson</t>
  </si>
  <si>
    <t>Joel Kiviranta</t>
  </si>
  <si>
    <t>Jonatan Berggren</t>
  </si>
  <si>
    <t>Jonathan Toews</t>
  </si>
  <si>
    <t>Jordan Oesterle</t>
  </si>
  <si>
    <t>Josh Archibald</t>
  </si>
  <si>
    <t>Josh Bailey</t>
  </si>
  <si>
    <t>Josh Leivo</t>
  </si>
  <si>
    <t>Jujhar Khaira</t>
  </si>
  <si>
    <t>Justin Braun</t>
  </si>
  <si>
    <t>Kale Clague</t>
  </si>
  <si>
    <t>Kent Johnson</t>
  </si>
  <si>
    <t>Kirby Dach</t>
  </si>
  <si>
    <t>Klim Kostin</t>
  </si>
  <si>
    <t>Liam Foudy</t>
  </si>
  <si>
    <t>Logan Couture</t>
  </si>
  <si>
    <t>Luke Schenn</t>
  </si>
  <si>
    <t>Mackenzie Entwistle</t>
  </si>
  <si>
    <t>Marc Staal</t>
  </si>
  <si>
    <t>Marcus Bjork</t>
  </si>
  <si>
    <t>Mark Jankowski</t>
  </si>
  <si>
    <t>Mark Kastelic</t>
  </si>
  <si>
    <t>Mason Shaw</t>
  </si>
  <si>
    <t>Mathieu Olivier</t>
  </si>
  <si>
    <t>Matt Benning</t>
  </si>
  <si>
    <t>Matt Grzelcyk</t>
  </si>
  <si>
    <t>Matt Irwin</t>
  </si>
  <si>
    <t>Matt Martin</t>
  </si>
  <si>
    <t>Mattias Janmark</t>
  </si>
  <si>
    <t>Max Comtois</t>
  </si>
  <si>
    <t>Michael Pezzetta</t>
  </si>
  <si>
    <t>Michael Stone</t>
  </si>
  <si>
    <t>Milan Lucic</t>
  </si>
  <si>
    <t>Morgan Frost</t>
  </si>
  <si>
    <t>Nathan Bastian</t>
  </si>
  <si>
    <t>Nathan Beaulieu</t>
  </si>
  <si>
    <t>Nathan Walker</t>
  </si>
  <si>
    <t>Nic Dowd</t>
  </si>
  <si>
    <t>Nick Blankenburg</t>
  </si>
  <si>
    <t>Nick Holden</t>
  </si>
  <si>
    <t>Nick Ritchie</t>
  </si>
  <si>
    <t>Nicklas Backstrom</t>
  </si>
  <si>
    <t>Nico Hischier</t>
  </si>
  <si>
    <t>Nicolas Aube-Kubel</t>
  </si>
  <si>
    <t>Nicolas Roy</t>
  </si>
  <si>
    <t>Nikita Zaitsev</t>
  </si>
  <si>
    <t>Nils Aman</t>
  </si>
  <si>
    <t>Oskar Lindblom</t>
  </si>
  <si>
    <t>Parker Kelly</t>
  </si>
  <si>
    <t>Patrice Bergeron</t>
  </si>
  <si>
    <t>Patrick Brown</t>
  </si>
  <si>
    <t>Patrick Kane</t>
  </si>
  <si>
    <t>Patrik Laine</t>
  </si>
  <si>
    <t>Patrik Nemeth</t>
  </si>
  <si>
    <t>Paul Stastny</t>
  </si>
  <si>
    <t>Phil Kessel</t>
  </si>
  <si>
    <t>Philip Broberg</t>
  </si>
  <si>
    <t>Philip Tomasino</t>
  </si>
  <si>
    <t>Pierre-Olivier Joseph</t>
  </si>
  <si>
    <t>Radim Simek</t>
  </si>
  <si>
    <t>Rasmus Kupari</t>
  </si>
  <si>
    <t>Rasmus Ristolainen</t>
  </si>
  <si>
    <t>Reese Johnson</t>
  </si>
  <si>
    <t>Rem Pitlick</t>
  </si>
  <si>
    <t>Riley Stillman</t>
  </si>
  <si>
    <t>Robert Bortuzzo</t>
  </si>
  <si>
    <t>Robert Hagg</t>
  </si>
  <si>
    <t>Ryan Reaves</t>
  </si>
  <si>
    <t>Saku Maenalanen</t>
  </si>
  <si>
    <t>Sam Bennett</t>
  </si>
  <si>
    <t>Sam Gagner</t>
  </si>
  <si>
    <t>Sam Steel</t>
  </si>
  <si>
    <t>Shane Pinto</t>
  </si>
  <si>
    <t>Sheldon Dries</t>
  </si>
  <si>
    <t>Simon Benoit</t>
  </si>
  <si>
    <t>Steven Lorentz</t>
  </si>
  <si>
    <t>Teddy Blueger</t>
  </si>
  <si>
    <t>Tim Berni</t>
  </si>
  <si>
    <t>Tomas Nosek</t>
  </si>
  <si>
    <t>Travis Boyd</t>
  </si>
  <si>
    <t>C/L</t>
  </si>
  <si>
    <t>Ty Dellandrea</t>
  </si>
  <si>
    <t>Tyler Motte</t>
  </si>
  <si>
    <t>Tyler Pitlick</t>
  </si>
  <si>
    <t>Tyson Jost</t>
  </si>
  <si>
    <t>Vasily Podkolzin</t>
  </si>
  <si>
    <t>Victor Olofsson</t>
  </si>
  <si>
    <t>Victor Soderstrom</t>
  </si>
  <si>
    <t>Viktor Arvidsson</t>
  </si>
  <si>
    <t>L/R</t>
  </si>
  <si>
    <t>Wade Allison</t>
  </si>
  <si>
    <t>Zach Aston-Reese</t>
  </si>
  <si>
    <t>Zach Bogosian</t>
  </si>
  <si>
    <t>Zach Parise</t>
  </si>
  <si>
    <t>Zach Whitecloud</t>
  </si>
  <si>
    <t>Zack Kassian</t>
  </si>
  <si>
    <t>Zack MacEwen</t>
  </si>
  <si>
    <t>ABV</t>
  </si>
  <si>
    <t>TOI_EV</t>
  </si>
  <si>
    <t>TOI_SH</t>
  </si>
  <si>
    <t>FA_EV</t>
  </si>
  <si>
    <t>FA_SH</t>
  </si>
  <si>
    <t>EVD_GAR</t>
  </si>
  <si>
    <t>SHD_GAR</t>
  </si>
  <si>
    <t>GAR</t>
  </si>
  <si>
    <t>WAR</t>
  </si>
  <si>
    <t>SPAR</t>
  </si>
  <si>
    <t>Adin Hill</t>
  </si>
  <si>
    <t>G</t>
  </si>
  <si>
    <t>Akira Schmid</t>
  </si>
  <si>
    <t>Alex Nedeljkovic</t>
  </si>
  <si>
    <t>Alexandar Georgiev</t>
  </si>
  <si>
    <t>Anthony Stolarz</t>
  </si>
  <si>
    <t>Anton Forsberg</t>
  </si>
  <si>
    <t>Antti Raanta</t>
  </si>
  <si>
    <t>Arvid Soderblom</t>
  </si>
  <si>
    <t>Calvin Petersen</t>
  </si>
  <si>
    <t>Cam Talbot</t>
  </si>
  <si>
    <t>Carter Hart</t>
  </si>
  <si>
    <t>Casey Desmith</t>
  </si>
  <si>
    <t>Cayden Primeau</t>
  </si>
  <si>
    <t>Charlie Lindgren</t>
  </si>
  <si>
    <t>Connor Hellebuyck</t>
  </si>
  <si>
    <t>Connor Ingram</t>
  </si>
  <si>
    <t>Dan Vladar</t>
  </si>
  <si>
    <t>Darcy Kuemper</t>
  </si>
  <si>
    <t>Devon Levi</t>
  </si>
  <si>
    <t>Elvis Merzlikins</t>
  </si>
  <si>
    <t>Eric Comrie</t>
  </si>
  <si>
    <t>Filip Gustavsson</t>
  </si>
  <si>
    <t>Frederik Andersen</t>
  </si>
  <si>
    <t>Hunter Shepard</t>
  </si>
  <si>
    <t>Igor Shesterkin</t>
  </si>
  <si>
    <t>Ilya Samsonov</t>
  </si>
  <si>
    <t>Ilya Sorokin</t>
  </si>
  <si>
    <t>Ivan Prosvetov</t>
  </si>
  <si>
    <t>Jack Campbell</t>
  </si>
  <si>
    <t>Jacob Markstrom</t>
  </si>
  <si>
    <t>Jake Allen</t>
  </si>
  <si>
    <t>Jake Oettinger</t>
  </si>
  <si>
    <t>James Reimer</t>
  </si>
  <si>
    <t>Jeremy Swayman</t>
  </si>
  <si>
    <t>Joel Hofer</t>
  </si>
  <si>
    <t>Joey Daccord</t>
  </si>
  <si>
    <t>John Gibson</t>
  </si>
  <si>
    <t>Jonas Johansson</t>
  </si>
  <si>
    <t>Jonathan Quick</t>
  </si>
  <si>
    <t>Joonas Korpisalo</t>
  </si>
  <si>
    <t>Jordan Binnington</t>
  </si>
  <si>
    <t>Joseph Woll</t>
  </si>
  <si>
    <t>Juuse Saros</t>
  </si>
  <si>
    <t>Kaapo Kahkonen</t>
  </si>
  <si>
    <t>Karel Vejmelka</t>
  </si>
  <si>
    <t>Kevin Lankinen</t>
  </si>
  <si>
    <t>Laurent Brossoit</t>
  </si>
  <si>
    <t>Linus Ullmark</t>
  </si>
  <si>
    <t>Logan Thompson</t>
  </si>
  <si>
    <t>Lukas Dostal</t>
  </si>
  <si>
    <t>Mackenzie Blackwood</t>
  </si>
  <si>
    <t>Magnus Hellberg</t>
  </si>
  <si>
    <t>Marc-Andre Fleury</t>
  </si>
  <si>
    <t>Matt Tomkins</t>
  </si>
  <si>
    <t>Petr Mrazek</t>
  </si>
  <si>
    <t>Pheonix Copley</t>
  </si>
  <si>
    <t>Philipp Grubauer</t>
  </si>
  <si>
    <t>Pyotr Kochetkov</t>
  </si>
  <si>
    <t>Sam Montembeault</t>
  </si>
  <si>
    <t>Samuel Ersson</t>
  </si>
  <si>
    <t>Scott Wedgewood</t>
  </si>
  <si>
    <t>Semyon Varlamov</t>
  </si>
  <si>
    <t>Sergei Bobrovsky</t>
  </si>
  <si>
    <t>Spencer Martin</t>
  </si>
  <si>
    <t>Stuart Skinner</t>
  </si>
  <si>
    <t>Thatcher Demko</t>
  </si>
  <si>
    <t>Tristan Jarry</t>
  </si>
  <si>
    <t>Ukko-Pekka Luukkonen</t>
  </si>
  <si>
    <t>Ville Husso</t>
  </si>
  <si>
    <t>Vitek Vanecek</t>
  </si>
  <si>
    <t>Sum Goalie War</t>
  </si>
  <si>
    <t>Aaron Dell</t>
  </si>
  <si>
    <t>Alex Lyon</t>
  </si>
  <si>
    <t>Alex Stalock</t>
  </si>
  <si>
    <t>Andrei Vasilevskiy</t>
  </si>
  <si>
    <t>Arturs Silovs</t>
  </si>
  <si>
    <t>Brian Elliott</t>
  </si>
  <si>
    <t>Collin Delia</t>
  </si>
  <si>
    <t>Craig Anderson</t>
  </si>
  <si>
    <t>Daniil Tarasov (G)</t>
  </si>
  <si>
    <t>David Rittich</t>
  </si>
  <si>
    <t>Dustin Tokarski</t>
  </si>
  <si>
    <t>Dylan Ferguson</t>
  </si>
  <si>
    <t>Erik Kallgren</t>
  </si>
  <si>
    <t>Felix Sandstrom</t>
  </si>
  <si>
    <t>Jaroslav Halak</t>
  </si>
  <si>
    <t>Jaxson Stauber</t>
  </si>
  <si>
    <t>Jet Greaves</t>
  </si>
  <si>
    <t>Jiri Patera</t>
  </si>
  <si>
    <t>Jon Gillies</t>
  </si>
  <si>
    <t>Justus Annunen</t>
  </si>
  <si>
    <t>Kevin Mandolese</t>
  </si>
  <si>
    <t>Mads Sogaard</t>
  </si>
  <si>
    <t>Martin Jones</t>
  </si>
  <si>
    <t>Matt Murray</t>
  </si>
  <si>
    <t>Matt Murray (2)</t>
  </si>
  <si>
    <t>Michael Hutchinson</t>
  </si>
  <si>
    <t>Pavel Francouz</t>
  </si>
  <si>
    <t>Spencer Knight</t>
  </si>
  <si>
    <t>Thomas Greiss</t>
  </si>
  <si>
    <t>Goalie Gar</t>
  </si>
  <si>
    <t>Connor Brown</t>
  </si>
  <si>
    <t>Calvin Pickard</t>
  </si>
  <si>
    <t>Alex Barre-Boulet</t>
  </si>
  <si>
    <t>Connor Zary</t>
  </si>
  <si>
    <t>Radim Zohorna</t>
  </si>
  <si>
    <t>Benoit-Olivier Groulx</t>
  </si>
  <si>
    <t>Craig Smith</t>
  </si>
  <si>
    <t>William Lagesson</t>
  </si>
  <si>
    <t>Zach Benson</t>
  </si>
  <si>
    <t>Yegor Chinakhov</t>
  </si>
  <si>
    <t>Weighted xGAR</t>
  </si>
  <si>
    <t>Noah Juulsen</t>
  </si>
  <si>
    <t>Dustin Wolf</t>
  </si>
  <si>
    <t>Dennis Gilbert</t>
  </si>
  <si>
    <t>Mason Lohrei</t>
  </si>
  <si>
    <t>Michael McCarron</t>
  </si>
  <si>
    <t>Scott Perunovich</t>
  </si>
  <si>
    <t>Travis Dermott</t>
  </si>
  <si>
    <t>Martin Pospisil</t>
  </si>
  <si>
    <t>Robby Fabbri</t>
  </si>
  <si>
    <t>Ryan Johnson (D)</t>
  </si>
  <si>
    <t>Samuel Bolduc</t>
  </si>
  <si>
    <t>Isaak Phillips</t>
  </si>
  <si>
    <t>Ridly Greig</t>
  </si>
  <si>
    <t>Michael Kesselring</t>
  </si>
  <si>
    <t>Simon Nemec</t>
  </si>
  <si>
    <t>Personal</t>
  </si>
  <si>
    <t>Lower Body</t>
  </si>
  <si>
    <t>Knee</t>
  </si>
  <si>
    <t>Achilles</t>
  </si>
  <si>
    <t>Upper Body</t>
  </si>
  <si>
    <t>Ankle</t>
  </si>
  <si>
    <t>Concussion</t>
  </si>
  <si>
    <t>Date of Injury</t>
  </si>
  <si>
    <t>Injury Type</t>
  </si>
  <si>
    <t>Injury Note</t>
  </si>
  <si>
    <t>Anaheim Ducks</t>
  </si>
  <si>
    <t>The Ducks announced that Carlsson has a sprained MCL and will miss 4-6 weeks.</t>
  </si>
  <si>
    <t>Lower-Body</t>
  </si>
  <si>
    <t>Arizona Coyotes</t>
  </si>
  <si>
    <t>Boyd will be out for multiple weeks with an upper-body injury according to coach Andre Tourigny.</t>
  </si>
  <si>
    <t>Arizona Coyotes announced Hayton is going to miss 4-6 weeks with an upper-body injury.</t>
  </si>
  <si>
    <t>Vladislav Kolyachonok</t>
  </si>
  <si>
    <t>The Arizona Coyotes announced Kolyachonok is week-to-week with a lower body injury.</t>
  </si>
  <si>
    <t>Bryan Little</t>
  </si>
  <si>
    <t>The Arizona Coyotes placed F Bryan Little on Injured Reserve.</t>
  </si>
  <si>
    <t>Jakub Voracek</t>
  </si>
  <si>
    <t>Voracek is not expected to resume his NHL career, Aaron Portzline of The Athletic reports</t>
  </si>
  <si>
    <t>Shea Weber</t>
  </si>
  <si>
    <t>Weber has not played since the 2021 playoffs and is unlikely to play again.</t>
  </si>
  <si>
    <t>Boston Bruins</t>
  </si>
  <si>
    <t>Undisclosed</t>
  </si>
  <si>
    <t>The Boston Bruins placed D Derek Forbort on injured reserve.</t>
  </si>
  <si>
    <t>Lucic will be entering the NHL/NHLPA Player Assistance Program while he remains on indefinite leave.</t>
  </si>
  <si>
    <t>Buffalo Sabres</t>
  </si>
  <si>
    <t>Calgary Flames</t>
  </si>
  <si>
    <t>Illness</t>
  </si>
  <si>
    <t>Shoulder</t>
  </si>
  <si>
    <t>Carolina Hurricanes</t>
  </si>
  <si>
    <t>Blood Clotting</t>
  </si>
  <si>
    <t>The Carolina Hurricanes placed G Frederik Andersen on Injured Reserve.</t>
  </si>
  <si>
    <t>Chicago Blackhawks</t>
  </si>
  <si>
    <t>Groin</t>
  </si>
  <si>
    <t>The Chicago Blackhawks placed F Andreas Athanasiou on injured reserve.</t>
  </si>
  <si>
    <t>The Blackhawks announced that Hall underwent successful surgery on his right ACL.</t>
  </si>
  <si>
    <t>Upper body</t>
  </si>
  <si>
    <t>Luke Philp</t>
  </si>
  <si>
    <t>The Chicago Blackhawks placed F Luke Philp on injured reserve.</t>
  </si>
  <si>
    <t>Samuel Savoie</t>
  </si>
  <si>
    <t>Leg</t>
  </si>
  <si>
    <t>The Chicago Blackhawks placed F Samuel Savoie on injured reserve.</t>
  </si>
  <si>
    <t>Colorado Avalanche</t>
  </si>
  <si>
    <t>The Avalanche announced that Francouz will return to the Czech Republic for the rest of the season.</t>
  </si>
  <si>
    <t>Gabriel Landeskog</t>
  </si>
  <si>
    <t>The Avalanche announced that Landeskog is undergoing surgery and is expected to miss the entire 2023-24 season.</t>
  </si>
  <si>
    <t>Neck</t>
  </si>
  <si>
    <t>Lehkonen will miss 6-8 more weeks with a neck injury according to coach Jared Bednar.</t>
  </si>
  <si>
    <t>Columbus Blue Jackets</t>
  </si>
  <si>
    <t>Upper-Body</t>
  </si>
  <si>
    <t>The Columbus Blue Jackets placed D Nick Blankenburg on injured reserve.</t>
  </si>
  <si>
    <t>Jaw</t>
  </si>
  <si>
    <t>The Blue Jackets placed Jenner on Injured Reserve with a fractured jaw. He's slated to be sidelined six weeks.</t>
  </si>
  <si>
    <t>Abdominal</t>
  </si>
  <si>
    <t>Clavicle Fracture</t>
  </si>
  <si>
    <t>The Columbus Blue Jackets placed F Patrik Laine on Injured Reserve.</t>
  </si>
  <si>
    <t>Dallas Stars</t>
  </si>
  <si>
    <t>Jerad Rosburg</t>
  </si>
  <si>
    <t>The Dallas Stars placed D Jerad Rosburg on injured reserve.</t>
  </si>
  <si>
    <t>Detroit Red Wings</t>
  </si>
  <si>
    <t>The Detroit Red Wings placed G Ville Husso on injured reserve.</t>
  </si>
  <si>
    <t>The Detroit Red Wings placed F Klim Kostin on injured reserve.</t>
  </si>
  <si>
    <t>Matt Luff</t>
  </si>
  <si>
    <t>The Detroit Red Wings placed F Matt Luff on injured reserve.</t>
  </si>
  <si>
    <t>Ryan Fanti</t>
  </si>
  <si>
    <t>Edmonton Oilers</t>
  </si>
  <si>
    <t>Hip</t>
  </si>
  <si>
    <t>The Edmonton Oilers placed G Ryan Fanti on Injured Reserve.</t>
  </si>
  <si>
    <t>Florida Panthers</t>
  </si>
  <si>
    <t>Los Angeles Kings</t>
  </si>
  <si>
    <t>Back</t>
  </si>
  <si>
    <t>The Los Angeles Kings placed F Viktor Arvidsson on long-term injured reserve.</t>
  </si>
  <si>
    <t>Caedan Bankier</t>
  </si>
  <si>
    <t>Minnesota Wild</t>
  </si>
  <si>
    <t>The Minnesota Wild placed F Caedan Bankier on Injured Reserve.</t>
  </si>
  <si>
    <t>The Minnesota Wild placed D Jonas Brodin on Injured Reserve.</t>
  </si>
  <si>
    <t>Sam Hentges</t>
  </si>
  <si>
    <t>The Minnesota Wild placed F Sam Hentges on Injured Reserve.</t>
  </si>
  <si>
    <t>Montreal Canadiens</t>
  </si>
  <si>
    <t>Canadiens GM Kent Hughes announced that Dach underwent successful surgery and is expected to ready for the start of the 2024-25 season.</t>
  </si>
  <si>
    <t>Lower body</t>
  </si>
  <si>
    <t>The Montreal Canadiens placed F Alex Newhook on the Injured Reserve.</t>
  </si>
  <si>
    <t>The Montreal Canadiens placed F Tanner Pearson on Injured Reserve.</t>
  </si>
  <si>
    <t>Carey Price</t>
  </si>
  <si>
    <t>In a press conference, Price said he is unlikely to play in the NHL again.</t>
  </si>
  <si>
    <t>The Montreal Canadiens placed D Chris Wideman on injured reserve.</t>
  </si>
  <si>
    <t>Nolan Foote</t>
  </si>
  <si>
    <t>New Jersey Devils</t>
  </si>
  <si>
    <t>The New Jersey Devils placed F Nolan Foote on Injured Reserve.</t>
  </si>
  <si>
    <t>Pectoral Muscle</t>
  </si>
  <si>
    <t>The New Jersey Devils placed D Dougie Hamilton on Injured Reserve.</t>
  </si>
  <si>
    <t>The New Jersey Devils placed F Tomas Nosek on Injured Reserve.</t>
  </si>
  <si>
    <t>New York Islanders</t>
  </si>
  <si>
    <t>New York Rangers</t>
  </si>
  <si>
    <t>The Rangers announced that Chytil (Upper-Body) has been placed on the Injured Reserve.</t>
  </si>
  <si>
    <t>Ottawa Senators</t>
  </si>
  <si>
    <t>Philadelphia Flyers</t>
  </si>
  <si>
    <t>Foot</t>
  </si>
  <si>
    <t>The Philadelphia Flyers placed F Noah Cates on Injured Reserve.</t>
  </si>
  <si>
    <t>Ryan Ellis</t>
  </si>
  <si>
    <t>The Philadelphia Flyers placed D Ryan Ellis on Injured Reserve.</t>
  </si>
  <si>
    <t>Pittsburgh Penguins</t>
  </si>
  <si>
    <t>San Jose Sharks</t>
  </si>
  <si>
    <t>Mid-Body</t>
  </si>
  <si>
    <t>The San Jose Sharks placed F Logan Couture on Injured Reserve.</t>
  </si>
  <si>
    <t>Jacob MacDonald</t>
  </si>
  <si>
    <t>The San Jose Sharks placed D Jacob MacDonald on injured reserve.</t>
  </si>
  <si>
    <t>Givani Smith</t>
  </si>
  <si>
    <t>The San Jose Sharks placed F Nico Sturm on injured reserve.</t>
  </si>
  <si>
    <t>Bellmare is expected to miss 4-6 weeks with a broken bone in his leg according to Geoff Baker of the Seattle Times.</t>
  </si>
  <si>
    <t>The Seattle Kraken placed G Philipp Grubauer on injured reserve.</t>
  </si>
  <si>
    <t>Josh Jacobs</t>
  </si>
  <si>
    <t>St. Louis Blues</t>
  </si>
  <si>
    <t>The St. Louis Blues placed D Josh Jacobs on injured reserve.</t>
  </si>
  <si>
    <t>Anton Malmstrom</t>
  </si>
  <si>
    <t>The St. Louis Blues placed D Anton Malmstorm on injured reserve.</t>
  </si>
  <si>
    <t>Tampa Bay Lightning</t>
  </si>
  <si>
    <t>Toronto Maple Leafs</t>
  </si>
  <si>
    <t>Finger</t>
  </si>
  <si>
    <t>Maple Leafs GM Brad Treliving said Klingberg will undergo surgery.</t>
  </si>
  <si>
    <t>The Maple Leafs announced that Murray underwent surgery and is expected to miss a minimum of 6-8 months.</t>
  </si>
  <si>
    <t>Jake Muzzin</t>
  </si>
  <si>
    <t>The Toronto Maple Leafs placed D Jake Muzzin on Injured Reserve.</t>
  </si>
  <si>
    <t>The Toronto Maple Leafs placed G Joseph Woll on Injured Reserve.</t>
  </si>
  <si>
    <t>Guillaume Brisebois</t>
  </si>
  <si>
    <t>Vancouver Canucks</t>
  </si>
  <si>
    <t>The Vancouver Canucks announced that Brisebois was placed on long-term injured reserve.</t>
  </si>
  <si>
    <t>Tucker Poolman</t>
  </si>
  <si>
    <t>Head</t>
  </si>
  <si>
    <t>The Vancouver Canucks placed D Tucker Poolman on Injured Reserve.</t>
  </si>
  <si>
    <t>Vegas Golden Knights</t>
  </si>
  <si>
    <t>The Vegas Golden Knights placed D Shea Theodore on Long-Term Injured Reserve.</t>
  </si>
  <si>
    <t>Washington Capitals</t>
  </si>
  <si>
    <t>The Washington Capitals placed F Nicklas Backstrom on Injured Reserve.</t>
  </si>
  <si>
    <t>The Washington Capitals placed F Sonny Milano on injured reserve.</t>
  </si>
  <si>
    <t>Winnipeg Jets</t>
  </si>
  <si>
    <t>The Winnipeg Jets placed F Kyle Connor on injured reserve.</t>
  </si>
  <si>
    <t>Injury Gar</t>
  </si>
  <si>
    <t>Weighting</t>
  </si>
  <si>
    <t>Expected</t>
  </si>
  <si>
    <t>Games Played</t>
  </si>
  <si>
    <t xml:space="preserve">Player </t>
  </si>
  <si>
    <t>Goalie</t>
  </si>
  <si>
    <t>Offense Xgar</t>
  </si>
  <si>
    <t>Defense xgar</t>
  </si>
  <si>
    <t>Defense Xgar</t>
  </si>
  <si>
    <t>Wrist</t>
  </si>
  <si>
    <t>The Chicago Blackhawks placed F Anthony Beauvillier on injured reserve.</t>
  </si>
  <si>
    <t>The Chicago Blackhawks placed F Nick Foligno on Injured Reserve with a fractured left finger.</t>
  </si>
  <si>
    <t>The Chicago Blackhawks placed F Tyler Johnson on injured reserve.</t>
  </si>
  <si>
    <t>The Colorado Avalanche placed D Bowen Byram on Injured Reserve.</t>
  </si>
  <si>
    <t>The Columbus Blue Jackets placed F Sean Kuraly on the Injured Reserve.</t>
  </si>
  <si>
    <t>The Columbus Blue Jackets placed D Zach Werenski on the Injured Reserve.</t>
  </si>
  <si>
    <t>Heiskanen is week-to-week according to coach Peter DeBoer.</t>
  </si>
  <si>
    <t>Concussion Protocol</t>
  </si>
  <si>
    <t>The Florida Panthers placed F Nick Cousins on Injured Reserve.</t>
  </si>
  <si>
    <t>The Kings announced that Copley underwent surgery for a torn ACL and is out for the season.</t>
  </si>
  <si>
    <t>Vinni Lettieri</t>
  </si>
  <si>
    <t>The Minnesota Wild placed F Vinni Lettieri on Injured Reserve.</t>
  </si>
  <si>
    <t>The Minnesota Wild placed D Jared Spurgeon on Injured Reserve.</t>
  </si>
  <si>
    <t>Pectoral</t>
  </si>
  <si>
    <t>The Montreal Canadiens placed F Christian Dvorak on Injured Reserve.</t>
  </si>
  <si>
    <t>The New Jersey Devils placed F Timo Meier on injured reserve.</t>
  </si>
  <si>
    <t>The New York Islanders placed D Robert Bortuzzo on injured reserve.</t>
  </si>
  <si>
    <t>The New York Islanders placed D Ryan Pulock on the Long-Term Injured Reserve.</t>
  </si>
  <si>
    <t>Pitlick is out week-to-week with a lower body injury, per NY Rangers.</t>
  </si>
  <si>
    <t>John Ludvig</t>
  </si>
  <si>
    <t>The Pittsburgh Penguins placed D John Ludvig on injured reserve.</t>
  </si>
  <si>
    <t>Nieto underwent successful laparoscopic surgery on his right knee. Expected recovery is six to eight weeks.</t>
  </si>
  <si>
    <t>The Sharks announced that Benning's estimated time of recovery is approximately five months.</t>
  </si>
  <si>
    <t>The San Jose Sharks placed F Givani Smith on injured reserve.</t>
  </si>
  <si>
    <t>Haydn Fleury</t>
  </si>
  <si>
    <t>Hand</t>
  </si>
  <si>
    <t>The Tampa Bay Lightning placed D Haydn Fleury on Injured Reserve.</t>
  </si>
  <si>
    <t>The Tampa Bay Lightning placed D Mikhail Sergachev on Injured Reserve.</t>
  </si>
  <si>
    <t>The Vancouver Canucks placed F Phillip Di Giuseppe on long-term injured reserve.</t>
  </si>
  <si>
    <t>The Vegas Golden Knights placed D Ben Hutton on Injured Reserve.</t>
  </si>
  <si>
    <t>The Vegas Golden Knights placed F William Karlsson on Injured Reserve.</t>
  </si>
  <si>
    <t>The Winnipeg Jets placed F David Gustafsson on injured reserve.</t>
  </si>
  <si>
    <t>Nico Daws</t>
  </si>
  <si>
    <t>Henry Thrun</t>
  </si>
  <si>
    <t>Jayden Struble</t>
  </si>
  <si>
    <t>Mike Reilly</t>
  </si>
  <si>
    <t>Pavel Dorofeyev</t>
  </si>
  <si>
    <t>Cole Guttman</t>
  </si>
  <si>
    <t>The Anaheim Ducks placed F Max Jones on injured reserve.</t>
  </si>
  <si>
    <t>The Blackhawks announced that Bedard underwent successful surgery and will be out of the lineup for approximately 6-8 weeks.</t>
  </si>
  <si>
    <t>Nashville Predators</t>
  </si>
  <si>
    <t>Hughes is out weeks, not months, per Mike Morreale on X.</t>
  </si>
  <si>
    <t>The New Jersey Devils placed D Jonas Siegenthaler on injured reserve.</t>
  </si>
  <si>
    <t>Varlamov has yet to resume skating according to head coach Lane Lambert.</t>
  </si>
  <si>
    <t>According to Coach David Quinn, Emberson is dealing with a week-to-week upper-body injury.</t>
  </si>
  <si>
    <t>The Toronto Maple Leafs placed F Ryan Reaves on Injured Reserve.</t>
  </si>
  <si>
    <t>The Vegas Golden Knights placed F William Carrier on the Injured Reserve.</t>
  </si>
  <si>
    <t>Shouler</t>
  </si>
  <si>
    <t>Mintyukov suffered a separated shoulder and will be out approximately 6 weeks according to the Anaheim Ducks.</t>
  </si>
  <si>
    <t>Zegras suffered a broken ankle and will have surgery in the near future. He is expected to miss 6-8 weeks.</t>
  </si>
  <si>
    <t>The Boston Bruins placed D Brandon Carlo on Injured Reserve.</t>
  </si>
  <si>
    <t>Poitras is out for Saturday's (Jan. 13) game against St. Louis.</t>
  </si>
  <si>
    <t>Ullmark is out for Saturday's (Jan. 13) game against St. Louis.</t>
  </si>
  <si>
    <t>Olofsson is out for Saturday's (Jan. 13) game against Vancouver.</t>
  </si>
  <si>
    <t>The Sabres announced that Skinner is week-to-week.</t>
  </si>
  <si>
    <t>Gilbert is out for Saturday's (Jan. 13) game against Vegas.</t>
  </si>
  <si>
    <t>Rod BrindâAmour says that Pyotr Kochetkov is in concussion protocol after having to exit Thursday's (Jan. 11) game.</t>
  </si>
  <si>
    <t>Necas is out for Saturday's (Jan. 13) game against Florida.</t>
  </si>
  <si>
    <t>Wood is out for Saturday's (Jan. 13) game against Toronto.</t>
  </si>
  <si>
    <t>Wedgewood left Saturday's (Jan. 13) game with an undisclosed injury.</t>
  </si>
  <si>
    <t>The Canadiens announced that Anderson will not play in Saturday's game (Jan. 13) against the Oilers.</t>
  </si>
  <si>
    <t>Barrie is out for Saturday's (Jan. 13) game against the Islanders.</t>
  </si>
  <si>
    <t>Palat is out for Saturday's (Jan. 13) game against Florida.</t>
  </si>
  <si>
    <t>The Islanders announced that Cizikas is week-to-week.</t>
  </si>
  <si>
    <t>Kakko will not play in Saturday's game (Jan. 13) against the Capitals, according to Tom Gulitti of NHL.com.</t>
  </si>
  <si>
    <t>Zibanejad is a game-time decision for Saturday's game (Jan. 13) against the Capitals, according to Mollie Walker of the NHL Network.</t>
  </si>
  <si>
    <t>The Ottawa Senators placed G Anton Forsberg on long-term injured reserve.</t>
  </si>
  <si>
    <t>Norris is OUT for Saturday's (Jan. 13) game against San Jose, Bruce Garrioch of the Ottawa Sun reports.</t>
  </si>
  <si>
    <t>Smithâs upper-body injury is being categorized as âlonger-termâ, per Sullivan. Noted Smith is still being evaluated</t>
  </si>
  <si>
    <t>Cernak is out for Saturday's (Jan. 13) game against Anaheim.</t>
  </si>
  <si>
    <t>The Tampa Bay Lightning placed F Tanner Jeannot on Injured Reserve.</t>
  </si>
  <si>
    <t>The Golden Knights announced that Eicheil will miss Saturday's (Jan. 13) game and be further evaluated.</t>
  </si>
  <si>
    <t>Patera is out for Saturday's (Jan. 13) game against Calgary.</t>
  </si>
  <si>
    <t>Ovechkin is a game-time decision for Saturday's game (Jan. 13) against the Rangers, according to Tarik El-Bashir of the NHL Network.</t>
  </si>
  <si>
    <t>The Washington Capitals placed D Rasmus Sandin on injured reserve.</t>
  </si>
  <si>
    <t>Nose</t>
  </si>
  <si>
    <t>Wilson is a game-time decision for Saturday's game (Jan. 13) against the Rangers, according to Tarik El-Bashir of the NHL Network.</t>
  </si>
  <si>
    <t>Scheifele is out for Saturday's (Jan. 13) game against Philadelphia.</t>
  </si>
  <si>
    <t>topplayer</t>
  </si>
  <si>
    <t>worstplayer</t>
  </si>
  <si>
    <t>topgoalie</t>
  </si>
  <si>
    <t>worstgoalie</t>
  </si>
  <si>
    <t>adjgar</t>
  </si>
  <si>
    <t>adjoffens</t>
  </si>
  <si>
    <t>adjdef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</si>
</sst>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B091E9-5E23-4775-BA20-0C2692C5212B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Team" tableColumnId="2"/>
      <queryTableField id="3" name="Date of Injury" tableColumnId="3"/>
      <queryTableField id="4" name="Injury Type" tableColumnId="4"/>
      <queryTableField id="5" name="Injury No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5E88E0-B451-4515-8971-02FE9F0ECD61}" name="Injuries_Table" displayName="Injuries_Table" ref="A1:E121" tableType="queryTable" totalsRowShown="0">
  <autoFilter ref="A1:E121" xr:uid="{BA5E88E0-B451-4515-8971-02FE9F0ECD61}"/>
  <tableColumns count="5">
    <tableColumn id="1" xr3:uid="{5A4A9D8C-FC60-4D02-9E99-8EE0FDF82A50}" uniqueName="1" name="Player" queryTableFieldId="1" dataDxfId="4"/>
    <tableColumn id="2" xr3:uid="{897C8DC1-4BDB-4D1B-AAB3-918839633BD6}" uniqueName="2" name="Team" queryTableFieldId="2" dataDxfId="3"/>
    <tableColumn id="3" xr3:uid="{4BB8ABE5-1E0F-4D7E-88DF-30BFD5D89046}" uniqueName="3" name="Date of Injury" queryTableFieldId="3" dataDxfId="2"/>
    <tableColumn id="4" xr3:uid="{0C7FF7BF-823F-4FE7-97D2-BF8016DEAAF6}" uniqueName="4" name="Injury Type" queryTableFieldId="4" dataDxfId="1"/>
    <tableColumn id="5" xr3:uid="{420C93FD-A50A-4895-BEDB-0394DCEF590F}" uniqueName="5" name="Injury Not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7" zoomScaleNormal="100" workbookViewId="0">
      <selection activeCell="H18" sqref="H18"/>
    </sheetView>
  </sheetViews>
  <sheetFormatPr defaultRowHeight="14.4" x14ac:dyDescent="0.3"/>
  <cols>
    <col min="1" max="1" width="21.88671875" bestFit="1" customWidth="1"/>
    <col min="3" max="3" width="14.5546875" customWidth="1"/>
    <col min="4" max="4" width="18.109375" customWidth="1"/>
    <col min="5" max="5" width="13" customWidth="1"/>
    <col min="6" max="6" width="16.5546875" customWidth="1"/>
    <col min="8" max="8" width="24.88671875" customWidth="1"/>
    <col min="9" max="9" width="18.21875" customWidth="1"/>
    <col min="10" max="10" width="13" customWidth="1"/>
    <col min="11" max="11" width="11.33203125" hidden="1" customWidth="1"/>
    <col min="12" max="12" width="8.88671875" hidden="1" customWidth="1"/>
    <col min="14" max="14" width="0" hidden="1" customWidth="1"/>
  </cols>
  <sheetData>
    <row r="1" spans="1:14" x14ac:dyDescent="0.3">
      <c r="C1" t="s">
        <v>892</v>
      </c>
      <c r="D1" t="s">
        <v>851</v>
      </c>
      <c r="E1" t="s">
        <v>1054</v>
      </c>
      <c r="F1" t="s">
        <v>1055</v>
      </c>
      <c r="J1" s="4" t="s">
        <v>1051</v>
      </c>
      <c r="K1" t="s">
        <v>1049</v>
      </c>
      <c r="L1" t="s">
        <v>1050</v>
      </c>
      <c r="M1" t="s">
        <v>1049</v>
      </c>
    </row>
    <row r="2" spans="1:14" x14ac:dyDescent="0.3">
      <c r="A2" t="s">
        <v>566</v>
      </c>
      <c r="B2" t="s">
        <v>26</v>
      </c>
      <c r="C2" s="1">
        <f ca="1">SUMIF(Skater2024!$C$2:$C$768,B2,Skater2024!$P$2:$P$762)*$M$2</f>
        <v>-40.635555555555541</v>
      </c>
      <c r="D2" s="3">
        <f>SUMIF(Goalie2024!$C$2:$C$95,'2024'!B2,Goalie2024!$R$2:$R$117)*$M$3</f>
        <v>7.9977777777777774</v>
      </c>
      <c r="E2" s="1">
        <f ca="1">SUMIF(Skater2024!$C$2:$C$764,B2,Skater2024!$U$2:$U$759)*$M$2</f>
        <v>-4.5555555555555589</v>
      </c>
      <c r="F2" s="1">
        <f ca="1">SUMIF(Skater2024!$C$2:$C$764,B2,Skater2024!$V$2:$V$759)*$M$2</f>
        <v>-35.168888888888894</v>
      </c>
      <c r="I2" t="s">
        <v>1052</v>
      </c>
      <c r="J2" s="5">
        <v>45</v>
      </c>
      <c r="K2">
        <v>82</v>
      </c>
      <c r="L2">
        <f>J2</f>
        <v>45</v>
      </c>
      <c r="M2">
        <f>K2/L2</f>
        <v>1.8222222222222222</v>
      </c>
      <c r="N2">
        <f>M2/L2</f>
        <v>4.049382716049383E-2</v>
      </c>
    </row>
    <row r="3" spans="1:14" x14ac:dyDescent="0.3">
      <c r="A3" t="s">
        <v>567</v>
      </c>
      <c r="B3" t="s">
        <v>52</v>
      </c>
      <c r="C3" s="1">
        <f ca="1">SUMIF(Skater2024!$C$2:$C$768,B3,Skater2024!$P$2:$P$762)*$M$2</f>
        <v>50.293333333333301</v>
      </c>
      <c r="D3" s="3">
        <f>SUMIF(Goalie2024!$C$2:$C$95,'2024'!B3,Goalie2024!$R$2:$R$117)*$M$3</f>
        <v>27.924444444444447</v>
      </c>
      <c r="E3" s="1">
        <f ca="1">SUMIF(Skater2024!$C$2:$C$764,B3,Skater2024!$U$2:$U$759)*$M$2</f>
        <v>51.022222222222219</v>
      </c>
      <c r="F3" s="1">
        <f ca="1">SUMIF(Skater2024!$C$2:$C$764,B3,Skater2024!$V$2:$V$759)*$M$2</f>
        <v>-11.844444444444443</v>
      </c>
      <c r="I3" t="s">
        <v>1053</v>
      </c>
      <c r="K3">
        <v>61</v>
      </c>
      <c r="L3">
        <f>K2/(J2*K4)</f>
        <v>1.3555555555555556</v>
      </c>
      <c r="M3">
        <f>K2/(J2*K4)</f>
        <v>1.3555555555555556</v>
      </c>
    </row>
    <row r="4" spans="1:14" x14ac:dyDescent="0.3">
      <c r="A4" t="s">
        <v>568</v>
      </c>
      <c r="B4" t="s">
        <v>102</v>
      </c>
      <c r="C4" s="1">
        <f ca="1">SUMIF(Skater2024!$C$2:$C$768,B4,Skater2024!$P$2:$P$762)*$M$2</f>
        <v>88.559999999999988</v>
      </c>
      <c r="D4" s="3">
        <f>SUMIF(Goalie2024!$C$2:$C$95,'2024'!B4,Goalie2024!$R$2:$R$117)*$M$3</f>
        <v>20.875555555555557</v>
      </c>
      <c r="E4" s="1">
        <f ca="1">SUMIF(Skater2024!$C$2:$C$764,B4,Skater2024!$U$2:$U$759)*$M$2</f>
        <v>86.737777777777765</v>
      </c>
      <c r="F4" s="1">
        <f ca="1">SUMIF(Skater2024!$C$2:$C$764,B4,Skater2024!$V$2:$V$759)*$M$2</f>
        <v>-10.75111111111111</v>
      </c>
      <c r="K4">
        <f>K2/K3</f>
        <v>1.3442622950819672</v>
      </c>
    </row>
    <row r="5" spans="1:14" x14ac:dyDescent="0.3">
      <c r="A5" t="s">
        <v>569</v>
      </c>
      <c r="B5" t="s">
        <v>62</v>
      </c>
      <c r="C5" s="1">
        <f ca="1">SUMIF(Skater2024!$C$2:$C$768,B5,Skater2024!$P$2:$P$762)*$M$2</f>
        <v>51.204444444444455</v>
      </c>
      <c r="D5" s="3">
        <f>SUMIF(Goalie2024!$C$2:$C$95,'2024'!B5,Goalie2024!$R$2:$R$117)*$M$3</f>
        <v>-2.7111111111111112</v>
      </c>
      <c r="E5" s="1">
        <f ca="1">SUMIF(Skater2024!$C$2:$C$764,B5,Skater2024!$U$2:$U$759)*$M$2</f>
        <v>28.426666666666669</v>
      </c>
      <c r="F5" s="1">
        <f ca="1">SUMIF(Skater2024!$C$2:$C$764,B5,Skater2024!$V$2:$V$759)*$M$2</f>
        <v>7.2888888888888879</v>
      </c>
    </row>
    <row r="6" spans="1:14" x14ac:dyDescent="0.3">
      <c r="A6" t="s">
        <v>570</v>
      </c>
      <c r="B6" t="s">
        <v>34</v>
      </c>
      <c r="C6" s="1">
        <f ca="1">SUMIF(Skater2024!$C$2:$C$768,B6,Skater2024!$P$2:$P$762)*$M$2</f>
        <v>59.586666666666659</v>
      </c>
      <c r="D6" s="3">
        <f>SUMIF(Goalie2024!$C$2:$C$95,'2024'!B6,Goalie2024!$R$2:$R$117)*$M$3</f>
        <v>14.504444444444443</v>
      </c>
      <c r="E6" s="1">
        <f ca="1">SUMIF(Skater2024!$C$2:$C$764,B6,Skater2024!$U$2:$U$759)*$M$2</f>
        <v>59.768888888888881</v>
      </c>
      <c r="F6" s="1">
        <f ca="1">SUMIF(Skater2024!$C$2:$C$764,B6,Skater2024!$V$2:$V$759)*$M$2</f>
        <v>-8.0177777777777788</v>
      </c>
    </row>
    <row r="7" spans="1:14" x14ac:dyDescent="0.3">
      <c r="A7" t="s">
        <v>571</v>
      </c>
      <c r="B7" t="s">
        <v>105</v>
      </c>
      <c r="C7" s="1">
        <f ca="1">SUMIF(Skater2024!$C$2:$C$768,B7,Skater2024!$P$2:$P$762)*$M$2</f>
        <v>157.80444444444444</v>
      </c>
      <c r="D7" s="3">
        <f>SUMIF(Goalie2024!$C$2:$C$95,'2024'!B7,Goalie2024!$R$2:$R$117)*$M$3</f>
        <v>-8.1333333333333329</v>
      </c>
      <c r="E7" s="1">
        <f ca="1">SUMIF(Skater2024!$C$2:$C$764,B7,Skater2024!$U$2:$U$759)*$M$2</f>
        <v>86.919999999999987</v>
      </c>
      <c r="F7" s="1">
        <f ca="1">SUMIF(Skater2024!$C$2:$C$764,B7,Skater2024!$V$2:$V$759)*$M$2</f>
        <v>60.862222222222229</v>
      </c>
    </row>
    <row r="8" spans="1:14" x14ac:dyDescent="0.3">
      <c r="A8" t="s">
        <v>572</v>
      </c>
      <c r="B8" t="s">
        <v>64</v>
      </c>
      <c r="C8" s="1">
        <f ca="1">SUMIF(Skater2024!$C$2:$C$768,B8,Skater2024!$P$2:$P$762)*$M$2</f>
        <v>-61.773333333333341</v>
      </c>
      <c r="D8" s="3">
        <f>SUMIF(Goalie2024!$C$2:$C$95,'2024'!B8,Goalie2024!$R$2:$R$117)*$M$3</f>
        <v>3.5244444444444443</v>
      </c>
      <c r="E8" s="1">
        <f ca="1">SUMIF(Skater2024!$C$2:$C$764,B8,Skater2024!$U$2:$U$759)*$M$2</f>
        <v>-18.58666666666667</v>
      </c>
      <c r="F8" s="1">
        <f ca="1">SUMIF(Skater2024!$C$2:$C$764,B8,Skater2024!$V$2:$V$759)*$M$2</f>
        <v>-41.728888888888889</v>
      </c>
    </row>
    <row r="9" spans="1:14" x14ac:dyDescent="0.3">
      <c r="A9" t="s">
        <v>573</v>
      </c>
      <c r="B9" t="s">
        <v>85</v>
      </c>
      <c r="C9" s="1">
        <f ca="1">SUMIF(Skater2024!$C$2:$C$768,B9,Skater2024!$P$2:$P$762)*$M$2</f>
        <v>104.95999999999998</v>
      </c>
      <c r="D9" s="3">
        <f>SUMIF(Goalie2024!$C$2:$C$95,'2024'!B9,Goalie2024!$R$2:$R$117)*$M$3</f>
        <v>9.0822222222222226</v>
      </c>
      <c r="E9" s="1">
        <f ca="1">SUMIF(Skater2024!$C$2:$C$764,B9,Skater2024!$U$2:$U$759)*$M$2</f>
        <v>89.835555555555544</v>
      </c>
      <c r="F9" s="1">
        <f ca="1">SUMIF(Skater2024!$C$2:$C$764,B9,Skater2024!$V$2:$V$759)*$M$2</f>
        <v>8.9288888888888884</v>
      </c>
    </row>
    <row r="10" spans="1:14" x14ac:dyDescent="0.3">
      <c r="A10" t="s">
        <v>574</v>
      </c>
      <c r="B10" t="s">
        <v>20</v>
      </c>
      <c r="C10" s="1">
        <f ca="1">SUMIF(Skater2024!$C$2:$C$768,B10,Skater2024!$P$2:$P$762)*$M$2</f>
        <v>57.946666666666658</v>
      </c>
      <c r="D10" s="3">
        <f>SUMIF(Goalie2024!$C$2:$C$95,'2024'!B10,Goalie2024!$R$2:$R$117)*$M$3</f>
        <v>-2.0333333333333323</v>
      </c>
      <c r="E10" s="1">
        <f ca="1">SUMIF(Skater2024!$C$2:$C$764,B10,Skater2024!$U$2:$U$759)*$M$2</f>
        <v>61.408888888888882</v>
      </c>
      <c r="F10" s="1">
        <f ca="1">SUMIF(Skater2024!$C$2:$C$764,B10,Skater2024!$V$2:$V$759)*$M$2</f>
        <v>-15.124444444444446</v>
      </c>
    </row>
    <row r="11" spans="1:14" x14ac:dyDescent="0.3">
      <c r="A11" t="s">
        <v>575</v>
      </c>
      <c r="B11" t="s">
        <v>168</v>
      </c>
      <c r="C11" s="1">
        <f ca="1">SUMIF(Skater2024!$C$2:$C$768,B11,Skater2024!$P$2:$P$762)*$M$2</f>
        <v>119.90222222222219</v>
      </c>
      <c r="D11" s="3">
        <f>SUMIF(Goalie2024!$C$2:$C$95,'2024'!B11,Goalie2024!$R$2:$R$117)*$M$3</f>
        <v>-0.81333333333333335</v>
      </c>
      <c r="E11" s="1">
        <f ca="1">SUMIF(Skater2024!$C$2:$C$764,B11,Skater2024!$U$2:$U$759)*$M$2</f>
        <v>83.640000000000015</v>
      </c>
      <c r="F11" s="1">
        <f ca="1">SUMIF(Skater2024!$C$2:$C$764,B11,Skater2024!$V$2:$V$759)*$M$2</f>
        <v>19.315555555555559</v>
      </c>
    </row>
    <row r="12" spans="1:14" x14ac:dyDescent="0.3">
      <c r="A12" t="s">
        <v>576</v>
      </c>
      <c r="B12" t="s">
        <v>46</v>
      </c>
      <c r="C12" s="1">
        <f ca="1">SUMIF(Skater2024!$C$2:$C$768,B12,Skater2024!$P$2:$P$762)*$M$2</f>
        <v>92.204444444444448</v>
      </c>
      <c r="D12" s="3">
        <f>SUMIF(Goalie2024!$C$2:$C$95,'2024'!B12,Goalie2024!$R$2:$R$117)*$M$3</f>
        <v>4.2022222222222227</v>
      </c>
      <c r="E12" s="1">
        <f ca="1">SUMIF(Skater2024!$C$2:$C$764,B12,Skater2024!$U$2:$U$759)*$M$2</f>
        <v>91.839999999999989</v>
      </c>
      <c r="F12" s="1">
        <f ca="1">SUMIF(Skater2024!$C$2:$C$764,B12,Skater2024!$V$2:$V$759)*$M$2</f>
        <v>-16.946666666666669</v>
      </c>
    </row>
    <row r="13" spans="1:14" x14ac:dyDescent="0.3">
      <c r="A13" t="s">
        <v>577</v>
      </c>
      <c r="B13" t="s">
        <v>122</v>
      </c>
      <c r="C13" s="1">
        <f ca="1">SUMIF(Skater2024!$C$2:$C$768,B13,Skater2024!$P$2:$P$762)*$M$2</f>
        <v>130.28888888888892</v>
      </c>
      <c r="D13" s="3">
        <f>SUMIF(Goalie2024!$C$2:$C$95,'2024'!B13,Goalie2024!$R$2:$R$117)*$M$3</f>
        <v>-0.94888888888888923</v>
      </c>
      <c r="E13" s="1">
        <f ca="1">SUMIF(Skater2024!$C$2:$C$764,B13,Skater2024!$U$2:$U$759)*$M$2</f>
        <v>102.77333333333333</v>
      </c>
      <c r="F13" s="1">
        <f ca="1">SUMIF(Skater2024!$C$2:$C$764,B13,Skater2024!$V$2:$V$759)*$M$2</f>
        <v>21.319999999999997</v>
      </c>
    </row>
    <row r="14" spans="1:14" x14ac:dyDescent="0.3">
      <c r="A14" t="s">
        <v>578</v>
      </c>
      <c r="B14" t="s">
        <v>41</v>
      </c>
      <c r="C14" s="1">
        <f ca="1">SUMIF(Skater2024!$C$2:$C$768,B14,Skater2024!$P$2:$P$762)*$M$2</f>
        <v>96.031111111111102</v>
      </c>
      <c r="D14" s="3">
        <f>SUMIF(Goalie2024!$C$2:$C$95,'2024'!B14,Goalie2024!$R$2:$R$117)*$M$3</f>
        <v>29.686666666666667</v>
      </c>
      <c r="E14" s="1">
        <f ca="1">SUMIF(Skater2024!$C$2:$C$764,B14,Skater2024!$U$2:$U$759)*$M$2</f>
        <v>67.422222222222217</v>
      </c>
      <c r="F14" s="1">
        <f ca="1">SUMIF(Skater2024!$C$2:$C$764,B14,Skater2024!$V$2:$V$759)*$M$2</f>
        <v>25.87555555555555</v>
      </c>
    </row>
    <row r="15" spans="1:14" x14ac:dyDescent="0.3">
      <c r="A15" t="s">
        <v>579</v>
      </c>
      <c r="B15" t="s">
        <v>36</v>
      </c>
      <c r="C15" s="1">
        <f ca="1">SUMIF(Skater2024!$C$2:$C$768,B15,Skater2024!$P$2:$P$762)*$M$2</f>
        <v>95.11999999999999</v>
      </c>
      <c r="D15" s="3">
        <f>SUMIF(Goalie2024!$C$2:$C$95,'2024'!B15,Goalie2024!$R$2:$R$117)*$M$3</f>
        <v>21.011111111111113</v>
      </c>
      <c r="E15" s="1">
        <f ca="1">SUMIF(Skater2024!$C$2:$C$764,B15,Skater2024!$U$2:$U$759)*$M$2</f>
        <v>52.297777777777775</v>
      </c>
      <c r="F15" s="1">
        <f ca="1">SUMIF(Skater2024!$C$2:$C$764,B15,Skater2024!$V$2:$V$759)*$M$2</f>
        <v>25.875555555555557</v>
      </c>
    </row>
    <row r="16" spans="1:14" x14ac:dyDescent="0.3">
      <c r="A16" t="s">
        <v>580</v>
      </c>
      <c r="B16" t="s">
        <v>110</v>
      </c>
      <c r="C16" s="1">
        <f ca="1">SUMIF(Skater2024!$C$2:$C$768,B16,Skater2024!$P$2:$P$762)*$M$2</f>
        <v>60.862222222222229</v>
      </c>
      <c r="D16" s="3">
        <f>SUMIF(Goalie2024!$C$2:$C$95,'2024'!B16,Goalie2024!$R$2:$R$117)*$M$3</f>
        <v>1.0844444444444443</v>
      </c>
      <c r="E16" s="1">
        <f ca="1">SUMIF(Skater2024!$C$2:$C$764,B16,Skater2024!$U$2:$U$759)*$M$2</f>
        <v>47.37777777777778</v>
      </c>
      <c r="F16" s="1">
        <f ca="1">SUMIF(Skater2024!$C$2:$C$764,B16,Skater2024!$V$2:$V$759)*$M$2</f>
        <v>2.0044444444444425</v>
      </c>
    </row>
    <row r="17" spans="1:6" x14ac:dyDescent="0.3">
      <c r="A17" t="s">
        <v>581</v>
      </c>
      <c r="B17" t="s">
        <v>55</v>
      </c>
      <c r="C17" s="1">
        <f ca="1">SUMIF(Skater2024!$C$2:$C$768,B17,Skater2024!$P$2:$P$762)*$M$2</f>
        <v>-21.502222222222219</v>
      </c>
      <c r="D17" s="3">
        <f>SUMIF(Goalie2024!$C$2:$C$95,'2024'!B17,Goalie2024!$R$2:$R$117)*$M$3</f>
        <v>31.991111111111113</v>
      </c>
      <c r="E17" s="1">
        <f ca="1">SUMIF(Skater2024!$C$2:$C$764,B17,Skater2024!$U$2:$U$759)*$M$2</f>
        <v>53.573333333333323</v>
      </c>
      <c r="F17" s="1">
        <f ca="1">SUMIF(Skater2024!$C$2:$C$764,B17,Skater2024!$V$2:$V$759)*$M$2</f>
        <v>-30.431111111111111</v>
      </c>
    </row>
    <row r="18" spans="1:6" x14ac:dyDescent="0.3">
      <c r="A18" t="s">
        <v>582</v>
      </c>
      <c r="B18" t="s">
        <v>44</v>
      </c>
      <c r="C18" s="1">
        <f ca="1">SUMIF(Skater2024!$C$2:$C$768,B18,Skater2024!$P$2:$P$762)*$M$2</f>
        <v>53.573333333333316</v>
      </c>
      <c r="D18" s="3">
        <f>SUMIF(Goalie2024!$C$2:$C$95,'2024'!B18,Goalie2024!$R$2:$R$117)*$M$3</f>
        <v>6.5066666666666668</v>
      </c>
      <c r="E18" s="1">
        <f ca="1">SUMIF(Skater2024!$C$2:$C$764,B18,Skater2024!$U$2:$U$759)*$M$2</f>
        <v>60.315555555555555</v>
      </c>
      <c r="F18" s="1">
        <f ca="1">SUMIF(Skater2024!$C$2:$C$764,B18,Skater2024!$V$2:$V$759)*$M$2</f>
        <v>6.3777777777777773</v>
      </c>
    </row>
    <row r="19" spans="1:6" x14ac:dyDescent="0.3">
      <c r="A19" t="s">
        <v>583</v>
      </c>
      <c r="B19" t="s">
        <v>48</v>
      </c>
      <c r="C19" s="1">
        <f ca="1">SUMIF(Skater2024!$C$2:$C$768,B19,Skater2024!$P$2:$P$762)*$M$2</f>
        <v>98.40000000000002</v>
      </c>
      <c r="D19" s="3">
        <f>SUMIF(Goalie2024!$C$2:$C$95,'2024'!B19,Goalie2024!$R$2:$R$117)*$M$3</f>
        <v>-7.4555555555555557</v>
      </c>
      <c r="E19" s="1">
        <f ca="1">SUMIF(Skater2024!$C$2:$C$764,B19,Skater2024!$U$2:$U$759)*$M$2</f>
        <v>66.146666666666675</v>
      </c>
      <c r="F19" s="1">
        <f ca="1">SUMIF(Skater2024!$C$2:$C$764,B19,Skater2024!$V$2:$V$759)*$M$2</f>
        <v>24.964444444444442</v>
      </c>
    </row>
    <row r="20" spans="1:6" x14ac:dyDescent="0.3">
      <c r="A20" t="s">
        <v>584</v>
      </c>
      <c r="B20" t="s">
        <v>32</v>
      </c>
      <c r="C20" s="1">
        <f ca="1">SUMIF(Skater2024!$C$2:$C$768,B20,Skater2024!$P$2:$P$762)*$M$2</f>
        <v>56.671111111111109</v>
      </c>
      <c r="D20" s="3">
        <f>SUMIF(Goalie2024!$C$2:$C$95,'2024'!B20,Goalie2024!$R$2:$R$117)*$M$3</f>
        <v>13.826666666666666</v>
      </c>
      <c r="E20" s="1">
        <f ca="1">SUMIF(Skater2024!$C$2:$C$764,B20,Skater2024!$U$2:$U$759)*$M$2</f>
        <v>64.324444444444453</v>
      </c>
      <c r="F20" s="1">
        <f ca="1">SUMIF(Skater2024!$C$2:$C$764,B20,Skater2024!$V$2:$V$759)*$M$2</f>
        <v>-15.124444444444446</v>
      </c>
    </row>
    <row r="21" spans="1:6" x14ac:dyDescent="0.3">
      <c r="A21" t="s">
        <v>585</v>
      </c>
      <c r="B21" t="s">
        <v>23</v>
      </c>
      <c r="C21" s="1">
        <f ca="1">SUMIF(Skater2024!$C$2:$C$768,B21,Skater2024!$P$2:$P$762)*$M$2</f>
        <v>85.462222222222238</v>
      </c>
      <c r="D21" s="3">
        <f>SUMIF(Goalie2024!$C$2:$C$95,'2024'!B21,Goalie2024!$R$2:$R$117)*$M$3</f>
        <v>19.248888888888889</v>
      </c>
      <c r="E21" s="1">
        <f ca="1">SUMIF(Skater2024!$C$2:$C$764,B21,Skater2024!$U$2:$U$759)*$M$2</f>
        <v>75.257777777777747</v>
      </c>
      <c r="F21" s="1">
        <f ca="1">SUMIF(Skater2024!$C$2:$C$764,B21,Skater2024!$V$2:$V$759)*$M$2</f>
        <v>-4.7377777777777776</v>
      </c>
    </row>
    <row r="22" spans="1:6" x14ac:dyDescent="0.3">
      <c r="A22" t="s">
        <v>586</v>
      </c>
      <c r="B22" t="s">
        <v>107</v>
      </c>
      <c r="C22" s="1">
        <f ca="1">SUMIF(Skater2024!$C$2:$C$768,B22,Skater2024!$P$2:$P$762)*$M$2</f>
        <v>86.373333333333349</v>
      </c>
      <c r="D22" s="3">
        <f>SUMIF(Goalie2024!$C$2:$C$95,'2024'!B22,Goalie2024!$R$2:$R$117)*$M$3</f>
        <v>-14.911111111111111</v>
      </c>
      <c r="E22" s="1">
        <f ca="1">SUMIF(Skater2024!$C$2:$C$764,B22,Skater2024!$U$2:$U$759)*$M$2</f>
        <v>82.182222222222222</v>
      </c>
      <c r="F22" s="1">
        <f ca="1">SUMIF(Skater2024!$C$2:$C$764,B22,Skater2024!$V$2:$V$759)*$M$2</f>
        <v>-9.8399999999999981</v>
      </c>
    </row>
    <row r="23" spans="1:6" x14ac:dyDescent="0.3">
      <c r="A23" t="s">
        <v>587</v>
      </c>
      <c r="B23" t="s">
        <v>98</v>
      </c>
      <c r="C23" s="1">
        <f ca="1">SUMIF(Skater2024!$C$2:$C$768,B23,Skater2024!$P$2:$P$762)*$M$2</f>
        <v>39.724444444444451</v>
      </c>
      <c r="D23" s="3">
        <f>SUMIF(Goalie2024!$C$2:$C$95,'2024'!B23,Goalie2024!$R$2:$R$117)*$M$3</f>
        <v>24.806666666666668</v>
      </c>
      <c r="E23" s="1">
        <f ca="1">SUMIF(Skater2024!$C$2:$C$764,B23,Skater2024!$U$2:$U$759)*$M$2</f>
        <v>12.208888888888891</v>
      </c>
      <c r="F23" s="1">
        <f ca="1">SUMIF(Skater2024!$C$2:$C$764,B23,Skater2024!$V$2:$V$759)*$M$2</f>
        <v>18.768888888888885</v>
      </c>
    </row>
    <row r="24" spans="1:6" x14ac:dyDescent="0.3">
      <c r="A24" t="s">
        <v>588</v>
      </c>
      <c r="B24" t="s">
        <v>130</v>
      </c>
      <c r="C24" s="1">
        <f ca="1">SUMIF(Skater2024!$C$2:$C$768,B24,Skater2024!$P$2:$P$762)*$M$2</f>
        <v>90.564444444444462</v>
      </c>
      <c r="D24" s="3">
        <f>SUMIF(Goalie2024!$C$2:$C$95,'2024'!B24,Goalie2024!$R$2:$R$117)*$M$3</f>
        <v>33.346666666666671</v>
      </c>
      <c r="E24" s="1">
        <f ca="1">SUMIF(Skater2024!$C$2:$C$764,B24,Skater2024!$U$2:$U$759)*$M$2</f>
        <v>66.146666666666675</v>
      </c>
      <c r="F24" s="1">
        <f ca="1">SUMIF(Skater2024!$C$2:$C$764,B24,Skater2024!$V$2:$V$759)*$M$2</f>
        <v>5.1022222222222222</v>
      </c>
    </row>
    <row r="25" spans="1:6" x14ac:dyDescent="0.3">
      <c r="A25" t="s">
        <v>589</v>
      </c>
      <c r="B25" t="s">
        <v>78</v>
      </c>
      <c r="C25" s="1">
        <f ca="1">SUMIF(Skater2024!$C$2:$C$768,B25,Skater2024!$P$2:$P$762)*$M$2</f>
        <v>-85.826666666666668</v>
      </c>
      <c r="D25" s="3">
        <f>SUMIF(Goalie2024!$C$2:$C$95,'2024'!B25,Goalie2024!$R$2:$R$117)*$M$3</f>
        <v>0.81333333333333291</v>
      </c>
      <c r="E25" s="1">
        <f ca="1">SUMIF(Skater2024!$C$2:$C$764,B25,Skater2024!$U$2:$U$759)*$M$2</f>
        <v>2.3688888888888884</v>
      </c>
      <c r="F25" s="1">
        <f ca="1">SUMIF(Skater2024!$C$2:$C$764,B25,Skater2024!$V$2:$V$759)*$M$2</f>
        <v>-84.915555555555542</v>
      </c>
    </row>
    <row r="26" spans="1:6" x14ac:dyDescent="0.3">
      <c r="A26" t="s">
        <v>597</v>
      </c>
      <c r="B26" t="s">
        <v>28</v>
      </c>
      <c r="C26" s="1">
        <f ca="1">SUMIF(Skater2024!$C$2:$C$768,B26,Skater2024!$P$2:$P$762)*$M$2</f>
        <v>55.76</v>
      </c>
      <c r="D26" s="3">
        <f>SUMIF(Goalie2024!$C$2:$C$95,'2024'!B26,Goalie2024!$R$2:$R$117)*$M$3</f>
        <v>30.093333333333334</v>
      </c>
      <c r="E26" s="1">
        <f ca="1">SUMIF(Skater2024!$C$2:$C$764,B26,Skater2024!$U$2:$U$759)*$M$2</f>
        <v>39.36</v>
      </c>
      <c r="F26" s="1">
        <f ca="1">SUMIF(Skater2024!$C$2:$C$764,B26,Skater2024!$V$2:$V$759)*$M$2</f>
        <v>11.48</v>
      </c>
    </row>
    <row r="27" spans="1:6" x14ac:dyDescent="0.3">
      <c r="A27" t="s">
        <v>596</v>
      </c>
      <c r="B27" t="s">
        <v>67</v>
      </c>
      <c r="C27" s="1">
        <f ca="1">SUMIF(Skater2024!$C$2:$C$768,B27,Skater2024!$P$2:$P$762)*$M$2</f>
        <v>8.9288888888888955</v>
      </c>
      <c r="D27" s="3">
        <f>SUMIF(Goalie2024!$C$2:$C$95,'2024'!B27,Goalie2024!$R$2:$R$117)*$M$3</f>
        <v>16.402222222222221</v>
      </c>
      <c r="E27" s="1">
        <f ca="1">SUMIF(Skater2024!$C$2:$C$764,B27,Skater2024!$U$2:$U$759)*$M$2</f>
        <v>26.057777777777787</v>
      </c>
      <c r="F27" s="1">
        <f ca="1">SUMIF(Skater2024!$C$2:$C$764,B27,Skater2024!$V$2:$V$759)*$M$2</f>
        <v>-37.355555555555554</v>
      </c>
    </row>
    <row r="28" spans="1:6" x14ac:dyDescent="0.3">
      <c r="A28" t="s">
        <v>590</v>
      </c>
      <c r="B28" t="s">
        <v>42</v>
      </c>
      <c r="C28" s="1">
        <f ca="1">SUMIF(Skater2024!$C$2:$C$768,B28,Skater2024!$P$2:$P$762)*$M$2</f>
        <v>106.96444444444447</v>
      </c>
      <c r="D28" s="3">
        <f>SUMIF(Goalie2024!$C$2:$C$95,'2024'!B28,Goalie2024!$R$2:$R$117)*$M$3</f>
        <v>-6.2355555555555569</v>
      </c>
      <c r="E28" s="1">
        <f ca="1">SUMIF(Skater2024!$C$2:$C$764,B28,Skater2024!$U$2:$U$759)*$M$2</f>
        <v>96.395555555555561</v>
      </c>
      <c r="F28" s="1">
        <f ca="1">SUMIF(Skater2024!$C$2:$C$764,B28,Skater2024!$V$2:$V$759)*$M$2</f>
        <v>-16.764444444444447</v>
      </c>
    </row>
    <row r="29" spans="1:6" x14ac:dyDescent="0.3">
      <c r="A29" t="s">
        <v>591</v>
      </c>
      <c r="B29" t="s">
        <v>87</v>
      </c>
      <c r="C29" s="1">
        <f ca="1">SUMIF(Skater2024!$C$2:$C$768,B29,Skater2024!$P$2:$P$762)*$M$2</f>
        <v>64.506666666666661</v>
      </c>
      <c r="D29" s="3">
        <f>SUMIF(Goalie2024!$C$2:$C$95,'2024'!B29,Goalie2024!$R$2:$R$117)*$M$3</f>
        <v>2.1688888888888886</v>
      </c>
      <c r="E29" s="1">
        <f ca="1">SUMIF(Skater2024!$C$2:$C$764,B29,Skater2024!$U$2:$U$759)*$M$2</f>
        <v>72.524444444444441</v>
      </c>
      <c r="F29" s="1">
        <f ca="1">SUMIF(Skater2024!$C$2:$C$764,B29,Skater2024!$V$2:$V$759)*$M$2</f>
        <v>-18.951111111111114</v>
      </c>
    </row>
    <row r="30" spans="1:6" x14ac:dyDescent="0.3">
      <c r="A30" t="s">
        <v>592</v>
      </c>
      <c r="B30" t="s">
        <v>72</v>
      </c>
      <c r="C30" s="1">
        <f ca="1">SUMIF(Skater2024!$C$2:$C$768,B30,Skater2024!$P$2:$P$762)*$M$2</f>
        <v>124.09333333333332</v>
      </c>
      <c r="D30" s="3">
        <f>SUMIF(Goalie2024!$C$2:$C$95,'2024'!B30,Goalie2024!$R$2:$R$117)*$M$3</f>
        <v>25.213333333333338</v>
      </c>
      <c r="E30" s="1">
        <f ca="1">SUMIF(Skater2024!$C$2:$C$764,B30,Skater2024!$U$2:$U$759)*$M$2</f>
        <v>129.01333333333332</v>
      </c>
      <c r="F30" s="1">
        <f ca="1">SUMIF(Skater2024!$C$2:$C$764,B30,Skater2024!$V$2:$V$759)*$M$2</f>
        <v>6.9244444444444451</v>
      </c>
    </row>
    <row r="31" spans="1:6" x14ac:dyDescent="0.3">
      <c r="A31" t="s">
        <v>593</v>
      </c>
      <c r="B31" t="s">
        <v>39</v>
      </c>
      <c r="C31" s="1">
        <f ca="1">SUMIF(Skater2024!$C$2:$C$768,B31,Skater2024!$P$2:$P$762)*$M$2</f>
        <v>69.244444444444426</v>
      </c>
      <c r="D31" s="3">
        <f>SUMIF(Goalie2024!$C$2:$C$95,'2024'!B31,Goalie2024!$R$2:$R$117)*$M$3</f>
        <v>28.195555555555554</v>
      </c>
      <c r="E31" s="1">
        <f ca="1">SUMIF(Skater2024!$C$2:$C$764,B31,Skater2024!$U$2:$U$759)*$M$2</f>
        <v>20.591111111111115</v>
      </c>
      <c r="F31" s="1">
        <f ca="1">SUMIF(Skater2024!$C$2:$C$764,B31,Skater2024!$V$2:$V$759)*$M$2</f>
        <v>-13.302222222222222</v>
      </c>
    </row>
    <row r="32" spans="1:6" x14ac:dyDescent="0.3">
      <c r="A32" t="s">
        <v>594</v>
      </c>
      <c r="B32" t="s">
        <v>57</v>
      </c>
      <c r="C32" s="1">
        <f ca="1">SUMIF(Skater2024!$C$2:$C$768,B32,Skater2024!$P$2:$P$762)*$M$2</f>
        <v>-15.124444444444448</v>
      </c>
      <c r="D32" s="3">
        <f>SUMIF(Goalie2024!$C$2:$C$95,'2024'!B32,Goalie2024!$R$2:$R$117)*$M$3</f>
        <v>19.926666666666669</v>
      </c>
      <c r="E32" s="1">
        <f ca="1">SUMIF(Skater2024!$C$2:$C$764,B32,Skater2024!$U$2:$U$759)*$M$2</f>
        <v>24.964444444444453</v>
      </c>
      <c r="F32" s="1">
        <f ca="1">SUMIF(Skater2024!$C$2:$C$764,B32,Skater2024!$V$2:$V$759)*$M$2</f>
        <v>-5.6488888888888882</v>
      </c>
    </row>
    <row r="33" spans="1:6" x14ac:dyDescent="0.3">
      <c r="A33" t="s">
        <v>595</v>
      </c>
      <c r="B33" t="s">
        <v>30</v>
      </c>
      <c r="C33" s="1">
        <f ca="1">SUMIF(Skater2024!$C$2:$C$768,B33,Skater2024!$P$2:$P$762)*$M$2</f>
        <v>105.50666666666666</v>
      </c>
      <c r="D33" s="3">
        <f>SUMIF(Goalie2024!$C$2:$C$95,'2024'!B33,Goalie2024!$R$2:$R$117)*$M$3</f>
        <v>42.293333333333337</v>
      </c>
      <c r="E33" s="1">
        <f ca="1">SUMIF(Skater2024!$C$2:$C$764,B33,Skater2024!$U$2:$U$759)*$M$2</f>
        <v>47.377777777777773</v>
      </c>
      <c r="F33" s="1">
        <f ca="1">SUMIF(Skater2024!$C$2:$C$764,B33,Skater2024!$V$2:$V$759)*$M$2</f>
        <v>28.79111111111111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AEE6-79EC-4B95-A3FF-B6E255B16E7A}">
  <dimension ref="A1:D12"/>
  <sheetViews>
    <sheetView workbookViewId="0">
      <selection activeCell="A4" sqref="A4"/>
    </sheetView>
  </sheetViews>
  <sheetFormatPr defaultRowHeight="14.4" x14ac:dyDescent="0.3"/>
  <cols>
    <col min="1" max="1" width="14.21875" customWidth="1"/>
    <col min="2" max="2" width="12.21875" customWidth="1"/>
  </cols>
  <sheetData>
    <row r="1" spans="1:4" x14ac:dyDescent="0.3">
      <c r="A1" t="s">
        <v>1136</v>
      </c>
      <c r="B1" t="s">
        <v>1137</v>
      </c>
      <c r="C1" t="s">
        <v>1138</v>
      </c>
      <c r="D1" t="s">
        <v>1139</v>
      </c>
    </row>
    <row r="2" spans="1:4" x14ac:dyDescent="0.3">
      <c r="A2" t="str">
        <f>INDEX(Skater2024!$A$2:$A$749, MATCH(MAX(Skater2024!T2:T729), Skater2024!T2:T612, 0))</f>
        <v>Sam Reinhart</v>
      </c>
    </row>
    <row r="3" spans="1:4" x14ac:dyDescent="0.3">
      <c r="A3" t="str">
        <f>INDEX(Skater2024!$A$2:$A$749, MATCH(MAX(Skater2024!T3:T730), Skater2024!T3:T613, 0))</f>
        <v>Sam Lafferty</v>
      </c>
    </row>
    <row r="4" spans="1:4" x14ac:dyDescent="0.3">
      <c r="A4" t="str">
        <f>INDEX(Skater2024!$A$2:$A$749, MATCH(MAX(Skater2024!T4:T731), Skater2024!T4:T614, 0))</f>
        <v>Sam Carrick</v>
      </c>
    </row>
    <row r="5" spans="1:4" x14ac:dyDescent="0.3">
      <c r="A5" t="str">
        <f>INDEX(Skater2024!$A$2:$A$749, MATCH(MAX(Skater2024!T5:T732), Skater2024!T5:T615, 0))</f>
        <v>Sam Bennett</v>
      </c>
    </row>
    <row r="6" spans="1:4" x14ac:dyDescent="0.3">
      <c r="A6" t="str">
        <f>INDEX(Skater2024!$A$2:$A$749, MATCH(MAX(Skater2024!T6:T733), Skater2024!T6:T616, 0))</f>
        <v>Ryan Suter</v>
      </c>
    </row>
    <row r="7" spans="1:4" x14ac:dyDescent="0.3">
      <c r="A7" t="str">
        <f>INDEX(Skater2024!$A$2:$A$749, MATCH(MAX(Skater2024!T7:T734), Skater2024!T7:T617, 0))</f>
        <v>Ryan Strome</v>
      </c>
    </row>
    <row r="8" spans="1:4" x14ac:dyDescent="0.3">
      <c r="A8" t="str">
        <f>INDEX(Skater2024!$A$2:$A$749, MATCH(MAX(Skater2024!T8:T735), Skater2024!T8:T618, 0))</f>
        <v>Ryan Pulock</v>
      </c>
    </row>
    <row r="9" spans="1:4" x14ac:dyDescent="0.3">
      <c r="A9" t="str">
        <f>INDEX(Skater2024!$A$2:$A$749, MATCH(MAX(Skater2024!T9:T736), Skater2024!T9:T619, 0))</f>
        <v>Ryan Poehling</v>
      </c>
    </row>
    <row r="10" spans="1:4" x14ac:dyDescent="0.3">
      <c r="A10" t="str">
        <f>INDEX(Skater2024!$A$2:$A$749, MATCH(MAX(Skater2024!T10:T737), Skater2024!T10:T620, 0))</f>
        <v>Ryan O'Reilly</v>
      </c>
    </row>
    <row r="11" spans="1:4" x14ac:dyDescent="0.3">
      <c r="A11" t="str">
        <f>INDEX(Skater2024!$A$2:$A$749, MATCH(MAX(Skater2024!T11:T738), Skater2024!T11:T621, 0))</f>
        <v>Ryan Nugent-Hopkins</v>
      </c>
    </row>
    <row r="12" spans="1:4" x14ac:dyDescent="0.3">
      <c r="A12" t="str">
        <f>INDEX(Skater2024!$A$2:$A$749, MATCH(MAX(Skater2024!T12:T739), Skater2024!T12:T622, 0))</f>
        <v>Ryan McLeod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70"/>
  <sheetViews>
    <sheetView workbookViewId="0">
      <selection activeCell="T2" sqref="T2"/>
    </sheetView>
  </sheetViews>
  <sheetFormatPr defaultRowHeight="14.4" x14ac:dyDescent="0.3"/>
  <cols>
    <col min="1" max="1" width="17.21875" customWidth="1"/>
    <col min="2" max="2" width="14.5546875" customWidth="1"/>
    <col min="3" max="3" width="17.88671875" customWidth="1"/>
    <col min="4" max="4" width="12.109375" customWidth="1"/>
    <col min="6" max="6" width="14.21875" customWidth="1"/>
    <col min="7" max="7" width="13" customWidth="1"/>
    <col min="8" max="8" width="12.5546875" customWidth="1"/>
    <col min="15" max="16" width="17.5546875" customWidth="1"/>
    <col min="17" max="17" width="16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1140</v>
      </c>
      <c r="U1" t="s">
        <v>1141</v>
      </c>
      <c r="V1" t="s">
        <v>1142</v>
      </c>
    </row>
    <row r="2" spans="1:22" x14ac:dyDescent="0.3">
      <c r="A2" t="s">
        <v>599</v>
      </c>
      <c r="B2" t="s">
        <v>19</v>
      </c>
      <c r="C2" t="s">
        <v>34</v>
      </c>
      <c r="D2" t="s">
        <v>50</v>
      </c>
      <c r="E2">
        <v>42</v>
      </c>
      <c r="F2">
        <v>372.2</v>
      </c>
      <c r="G2">
        <v>1.3</v>
      </c>
      <c r="H2">
        <v>1</v>
      </c>
      <c r="I2">
        <v>0</v>
      </c>
      <c r="J2">
        <v>0.1</v>
      </c>
      <c r="K2">
        <v>-0.2</v>
      </c>
      <c r="L2">
        <v>0.1</v>
      </c>
      <c r="M2">
        <v>1.4</v>
      </c>
      <c r="N2">
        <v>1.1000000000000001</v>
      </c>
      <c r="O2">
        <v>-0.1</v>
      </c>
      <c r="P2">
        <v>2.4</v>
      </c>
      <c r="Q2">
        <v>0.4</v>
      </c>
      <c r="R2">
        <v>0.8</v>
      </c>
      <c r="T2">
        <f>IF(COUNTIF('Injuries Table'!$A$2:$A$173, A2) &gt; 0, 0, Skater2024!P2)</f>
        <v>2.4</v>
      </c>
      <c r="U2">
        <f>IF(COUNTIF('Injuries Table'!$A$2:$A$173, A2) &gt; 0, 0, Skater2024!M2)</f>
        <v>1.4</v>
      </c>
      <c r="V2">
        <f>IF(COUNTIF('Injuries Table'!$A$2:$A$173, A2) &gt; 0, 0, Skater2024!N2)</f>
        <v>1.1000000000000001</v>
      </c>
    </row>
    <row r="3" spans="1:22" x14ac:dyDescent="0.3">
      <c r="A3" t="s">
        <v>601</v>
      </c>
      <c r="B3" t="s">
        <v>19</v>
      </c>
      <c r="C3" t="s">
        <v>41</v>
      </c>
      <c r="D3" t="s">
        <v>24</v>
      </c>
      <c r="E3">
        <v>25</v>
      </c>
      <c r="F3">
        <v>532.79999999999995</v>
      </c>
      <c r="G3">
        <v>0.7</v>
      </c>
      <c r="H3">
        <v>0.5</v>
      </c>
      <c r="I3">
        <v>-0.4</v>
      </c>
      <c r="J3">
        <v>0.3</v>
      </c>
      <c r="K3">
        <v>-0.4</v>
      </c>
      <c r="L3">
        <v>-0.2</v>
      </c>
      <c r="M3">
        <v>0.3</v>
      </c>
      <c r="N3">
        <v>0.8</v>
      </c>
      <c r="O3">
        <v>-0.6</v>
      </c>
      <c r="P3">
        <v>0.5</v>
      </c>
      <c r="Q3">
        <v>0.1</v>
      </c>
      <c r="R3">
        <v>0.1</v>
      </c>
      <c r="T3">
        <f>IF(COUNTIF('Injuries Table'!$A$2:$A$173, A3) &gt; 0, 0, Skater2024!P3)</f>
        <v>0.5</v>
      </c>
      <c r="U3">
        <f>IF(COUNTIF('Injuries Table'!$A$2:$A$173, A3) &gt; 0, 0, Skater2024!M3)</f>
        <v>0.3</v>
      </c>
      <c r="V3">
        <f>IF(COUNTIF('Injuries Table'!$A$2:$A$173, A3) &gt; 0, 0, Skater2024!N3)</f>
        <v>0.8</v>
      </c>
    </row>
    <row r="4" spans="1:22" x14ac:dyDescent="0.3">
      <c r="A4" t="s">
        <v>18</v>
      </c>
      <c r="B4" t="s">
        <v>19</v>
      </c>
      <c r="C4" t="s">
        <v>20</v>
      </c>
      <c r="D4" t="s">
        <v>21</v>
      </c>
      <c r="E4">
        <v>43</v>
      </c>
      <c r="F4">
        <v>681.6</v>
      </c>
      <c r="G4">
        <v>3.4</v>
      </c>
      <c r="H4">
        <v>-2.1</v>
      </c>
      <c r="I4">
        <v>-1.2</v>
      </c>
      <c r="J4">
        <v>0</v>
      </c>
      <c r="K4">
        <v>0.5</v>
      </c>
      <c r="L4">
        <v>0.4</v>
      </c>
      <c r="M4">
        <v>2.2000000000000002</v>
      </c>
      <c r="N4">
        <v>-2.1</v>
      </c>
      <c r="O4">
        <v>0.9</v>
      </c>
      <c r="P4">
        <v>1</v>
      </c>
      <c r="Q4">
        <v>0.2</v>
      </c>
      <c r="R4">
        <v>0.3</v>
      </c>
      <c r="T4">
        <f>IF(COUNTIF('Injuries Table'!$A$2:$A$173, A4) &gt; 0, 0, Skater2024!P4)</f>
        <v>1</v>
      </c>
      <c r="U4">
        <f>IF(COUNTIF('Injuries Table'!$A$2:$A$173, A4) &gt; 0, 0, Skater2024!M4)</f>
        <v>2.2000000000000002</v>
      </c>
      <c r="V4">
        <f>IF(COUNTIF('Injuries Table'!$A$2:$A$173, A4) &gt; 0, 0, Skater2024!N4)</f>
        <v>-2.1</v>
      </c>
    </row>
    <row r="5" spans="1:22" x14ac:dyDescent="0.3">
      <c r="A5" t="s">
        <v>22</v>
      </c>
      <c r="B5" t="s">
        <v>19</v>
      </c>
      <c r="C5" t="s">
        <v>23</v>
      </c>
      <c r="D5" t="s">
        <v>24</v>
      </c>
      <c r="E5">
        <v>32</v>
      </c>
      <c r="F5">
        <v>729.1</v>
      </c>
      <c r="G5">
        <v>6.9</v>
      </c>
      <c r="H5">
        <v>1.8</v>
      </c>
      <c r="I5">
        <v>4.0999999999999996</v>
      </c>
      <c r="J5">
        <v>1.9</v>
      </c>
      <c r="K5">
        <v>0.3</v>
      </c>
      <c r="L5">
        <v>1.9</v>
      </c>
      <c r="M5">
        <v>11</v>
      </c>
      <c r="N5">
        <v>3.7</v>
      </c>
      <c r="O5">
        <v>2.2000000000000002</v>
      </c>
      <c r="P5">
        <v>17</v>
      </c>
      <c r="Q5">
        <v>2.7</v>
      </c>
      <c r="R5">
        <v>5.3</v>
      </c>
      <c r="T5">
        <f>IF(COUNTIF('Injuries Table'!$A$2:$A$173, A5) &gt; 0, 0, Skater2024!P5)</f>
        <v>17</v>
      </c>
      <c r="U5">
        <f>IF(COUNTIF('Injuries Table'!$A$2:$A$173, A5) &gt; 0, 0, Skater2024!M5)</f>
        <v>11</v>
      </c>
      <c r="V5">
        <f>IF(COUNTIF('Injuries Table'!$A$2:$A$173, A5) &gt; 0, 0, Skater2024!N5)</f>
        <v>3.7</v>
      </c>
    </row>
    <row r="6" spans="1:22" x14ac:dyDescent="0.3">
      <c r="A6" t="s">
        <v>25</v>
      </c>
      <c r="B6" t="s">
        <v>19</v>
      </c>
      <c r="C6" t="s">
        <v>26</v>
      </c>
      <c r="D6" t="s">
        <v>21</v>
      </c>
      <c r="E6">
        <v>41</v>
      </c>
      <c r="F6">
        <v>697.7</v>
      </c>
      <c r="G6">
        <v>0.6</v>
      </c>
      <c r="H6">
        <v>-1.4</v>
      </c>
      <c r="I6">
        <v>1.4</v>
      </c>
      <c r="J6">
        <v>0.4</v>
      </c>
      <c r="K6">
        <v>0.7</v>
      </c>
      <c r="L6">
        <v>-0.8</v>
      </c>
      <c r="M6">
        <v>2</v>
      </c>
      <c r="N6">
        <v>-1.1000000000000001</v>
      </c>
      <c r="O6">
        <v>-0.1</v>
      </c>
      <c r="P6">
        <v>0.8</v>
      </c>
      <c r="Q6">
        <v>0.1</v>
      </c>
      <c r="R6">
        <v>0.3</v>
      </c>
      <c r="T6">
        <f>IF(COUNTIF('Injuries Table'!$A$2:$A$173, A6) &gt; 0, 0, Skater2024!P6)</f>
        <v>0.8</v>
      </c>
      <c r="U6">
        <f>IF(COUNTIF('Injuries Table'!$A$2:$A$173, A6) &gt; 0, 0, Skater2024!M6)</f>
        <v>2</v>
      </c>
      <c r="V6">
        <f>IF(COUNTIF('Injuries Table'!$A$2:$A$173, A6) &gt; 0, 0, Skater2024!N6)</f>
        <v>-1.1000000000000001</v>
      </c>
    </row>
    <row r="7" spans="1:22" x14ac:dyDescent="0.3">
      <c r="A7" t="s">
        <v>27</v>
      </c>
      <c r="B7" t="s">
        <v>19</v>
      </c>
      <c r="C7" t="s">
        <v>28</v>
      </c>
      <c r="D7" t="s">
        <v>24</v>
      </c>
      <c r="E7">
        <v>42</v>
      </c>
      <c r="F7">
        <v>996.2</v>
      </c>
      <c r="G7">
        <v>-2.1</v>
      </c>
      <c r="H7">
        <v>-0.6</v>
      </c>
      <c r="I7">
        <v>0</v>
      </c>
      <c r="J7">
        <v>-3.5</v>
      </c>
      <c r="K7">
        <v>0.3</v>
      </c>
      <c r="L7">
        <v>-0.4</v>
      </c>
      <c r="M7">
        <v>-2.2000000000000002</v>
      </c>
      <c r="N7">
        <v>-4</v>
      </c>
      <c r="O7">
        <v>-0.1</v>
      </c>
      <c r="P7">
        <v>-6.4</v>
      </c>
      <c r="Q7">
        <v>-1</v>
      </c>
      <c r="R7">
        <v>-2</v>
      </c>
      <c r="T7">
        <f>IF(COUNTIF('Injuries Table'!$A$2:$A$173, A7) &gt; 0, 0, Skater2024!P7)</f>
        <v>-6.4</v>
      </c>
      <c r="U7">
        <f>IF(COUNTIF('Injuries Table'!$A$2:$A$173, A7) &gt; 0, 0, Skater2024!M7)</f>
        <v>-2.2000000000000002</v>
      </c>
      <c r="V7">
        <f>IF(COUNTIF('Injuries Table'!$A$2:$A$173, A7) &gt; 0, 0, Skater2024!N7)</f>
        <v>-4</v>
      </c>
    </row>
    <row r="8" spans="1:22" x14ac:dyDescent="0.3">
      <c r="A8" t="s">
        <v>29</v>
      </c>
      <c r="B8" t="s">
        <v>19</v>
      </c>
      <c r="C8" t="s">
        <v>30</v>
      </c>
      <c r="D8" t="s">
        <v>21</v>
      </c>
      <c r="E8">
        <v>42</v>
      </c>
      <c r="F8">
        <v>676.3</v>
      </c>
      <c r="G8">
        <v>3</v>
      </c>
      <c r="H8">
        <v>2.9</v>
      </c>
      <c r="I8">
        <v>-0.2</v>
      </c>
      <c r="J8">
        <v>0.8</v>
      </c>
      <c r="K8">
        <v>0.2</v>
      </c>
      <c r="L8">
        <v>0</v>
      </c>
      <c r="M8">
        <v>2.8</v>
      </c>
      <c r="N8">
        <v>3.7</v>
      </c>
      <c r="O8">
        <v>0.2</v>
      </c>
      <c r="P8">
        <v>6.8</v>
      </c>
      <c r="Q8">
        <v>1.1000000000000001</v>
      </c>
      <c r="R8">
        <v>2.1</v>
      </c>
      <c r="T8">
        <f>IF(COUNTIF('Injuries Table'!$A$2:$A$173, A8) &gt; 0, 0, Skater2024!P8)</f>
        <v>6.8</v>
      </c>
      <c r="U8">
        <f>IF(COUNTIF('Injuries Table'!$A$2:$A$173, A8) &gt; 0, 0, Skater2024!M8)</f>
        <v>2.8</v>
      </c>
      <c r="V8">
        <f>IF(COUNTIF('Injuries Table'!$A$2:$A$173, A8) &gt; 0, 0, Skater2024!N8)</f>
        <v>3.7</v>
      </c>
    </row>
    <row r="9" spans="1:22" x14ac:dyDescent="0.3">
      <c r="A9" t="s">
        <v>31</v>
      </c>
      <c r="B9" t="s">
        <v>19</v>
      </c>
      <c r="C9" t="s">
        <v>32</v>
      </c>
      <c r="D9" t="s">
        <v>24</v>
      </c>
      <c r="E9">
        <v>19</v>
      </c>
      <c r="F9">
        <v>370</v>
      </c>
      <c r="G9">
        <v>-1.3</v>
      </c>
      <c r="H9">
        <v>0</v>
      </c>
      <c r="I9">
        <v>0</v>
      </c>
      <c r="J9">
        <v>0.4</v>
      </c>
      <c r="K9">
        <v>-0.4</v>
      </c>
      <c r="L9">
        <v>0.3</v>
      </c>
      <c r="M9">
        <v>-1.3</v>
      </c>
      <c r="N9">
        <v>0.4</v>
      </c>
      <c r="O9">
        <v>0</v>
      </c>
      <c r="P9">
        <v>-0.9</v>
      </c>
      <c r="Q9">
        <v>-0.1</v>
      </c>
      <c r="R9">
        <v>-0.3</v>
      </c>
      <c r="T9">
        <f>IF(COUNTIF('Injuries Table'!$A$2:$A$173, A9) &gt; 0, 0, Skater2024!P9)</f>
        <v>-0.9</v>
      </c>
      <c r="U9">
        <f>IF(COUNTIF('Injuries Table'!$A$2:$A$173, A9) &gt; 0, 0, Skater2024!M9)</f>
        <v>-1.3</v>
      </c>
      <c r="V9">
        <f>IF(COUNTIF('Injuries Table'!$A$2:$A$173, A9) &gt; 0, 0, Skater2024!N9)</f>
        <v>0.4</v>
      </c>
    </row>
    <row r="10" spans="1:22" x14ac:dyDescent="0.3">
      <c r="A10" t="s">
        <v>33</v>
      </c>
      <c r="B10" t="s">
        <v>19</v>
      </c>
      <c r="C10" t="s">
        <v>34</v>
      </c>
      <c r="D10" t="s">
        <v>21</v>
      </c>
      <c r="E10">
        <v>36</v>
      </c>
      <c r="F10">
        <v>368.5</v>
      </c>
      <c r="G10">
        <v>-1</v>
      </c>
      <c r="H10">
        <v>0.6</v>
      </c>
      <c r="I10">
        <v>-0.7</v>
      </c>
      <c r="J10">
        <v>0</v>
      </c>
      <c r="K10">
        <v>0.5</v>
      </c>
      <c r="L10">
        <v>0.2</v>
      </c>
      <c r="M10">
        <v>-1.7</v>
      </c>
      <c r="N10">
        <v>0.6</v>
      </c>
      <c r="O10">
        <v>0.7</v>
      </c>
      <c r="P10">
        <v>-0.4</v>
      </c>
      <c r="Q10">
        <v>-0.1</v>
      </c>
      <c r="R10">
        <v>-0.1</v>
      </c>
      <c r="T10">
        <f>IF(COUNTIF('Injuries Table'!$A$2:$A$173, A10) &gt; 0, 0, Skater2024!P10)</f>
        <v>-0.4</v>
      </c>
      <c r="U10">
        <f>IF(COUNTIF('Injuries Table'!$A$2:$A$173, A10) &gt; 0, 0, Skater2024!M10)</f>
        <v>-1.7</v>
      </c>
      <c r="V10">
        <f>IF(COUNTIF('Injuries Table'!$A$2:$A$173, A10) &gt; 0, 0, Skater2024!N10)</f>
        <v>0.6</v>
      </c>
    </row>
    <row r="11" spans="1:22" x14ac:dyDescent="0.3">
      <c r="A11" t="s">
        <v>35</v>
      </c>
      <c r="B11" t="s">
        <v>19</v>
      </c>
      <c r="C11" t="s">
        <v>36</v>
      </c>
      <c r="D11" t="s">
        <v>37</v>
      </c>
      <c r="E11">
        <v>39</v>
      </c>
      <c r="F11">
        <v>727.9</v>
      </c>
      <c r="G11">
        <v>3.5</v>
      </c>
      <c r="H11">
        <v>0.1</v>
      </c>
      <c r="I11">
        <v>-0.7</v>
      </c>
      <c r="J11">
        <v>0.1</v>
      </c>
      <c r="K11">
        <v>-0.5</v>
      </c>
      <c r="L11">
        <v>1.5</v>
      </c>
      <c r="M11">
        <v>2.8</v>
      </c>
      <c r="N11">
        <v>0.3</v>
      </c>
      <c r="O11">
        <v>1</v>
      </c>
      <c r="P11">
        <v>4</v>
      </c>
      <c r="Q11">
        <v>0.6</v>
      </c>
      <c r="R11">
        <v>1.3</v>
      </c>
      <c r="T11">
        <f>IF(COUNTIF('Injuries Table'!$A$2:$A$173, A11) &gt; 0, 0, Skater2024!P11)</f>
        <v>4</v>
      </c>
      <c r="U11">
        <f>IF(COUNTIF('Injuries Table'!$A$2:$A$173, A11) &gt; 0, 0, Skater2024!M11)</f>
        <v>2.8</v>
      </c>
      <c r="V11">
        <f>IF(COUNTIF('Injuries Table'!$A$2:$A$173, A11) &gt; 0, 0, Skater2024!N11)</f>
        <v>0.3</v>
      </c>
    </row>
    <row r="12" spans="1:22" x14ac:dyDescent="0.3">
      <c r="A12" t="s">
        <v>38</v>
      </c>
      <c r="B12" t="s">
        <v>19</v>
      </c>
      <c r="C12" t="s">
        <v>39</v>
      </c>
      <c r="D12" t="s">
        <v>24</v>
      </c>
      <c r="E12">
        <v>26</v>
      </c>
      <c r="F12">
        <v>495.6</v>
      </c>
      <c r="G12">
        <v>1.2</v>
      </c>
      <c r="H12">
        <v>-0.6</v>
      </c>
      <c r="I12">
        <v>0</v>
      </c>
      <c r="J12">
        <v>0.3</v>
      </c>
      <c r="K12">
        <v>0.7</v>
      </c>
      <c r="L12">
        <v>0.3</v>
      </c>
      <c r="M12">
        <v>1.1000000000000001</v>
      </c>
      <c r="N12">
        <v>-0.4</v>
      </c>
      <c r="O12">
        <v>1</v>
      </c>
      <c r="P12">
        <v>1.8</v>
      </c>
      <c r="Q12">
        <v>0.3</v>
      </c>
      <c r="R12">
        <v>0.6</v>
      </c>
      <c r="T12">
        <f>IF(COUNTIF('Injuries Table'!$A$2:$A$173, A12) &gt; 0, 0, Skater2024!P12)</f>
        <v>1.8</v>
      </c>
      <c r="U12">
        <f>IF(COUNTIF('Injuries Table'!$A$2:$A$173, A12) &gt; 0, 0, Skater2024!M12)</f>
        <v>1.1000000000000001</v>
      </c>
      <c r="V12">
        <f>IF(COUNTIF('Injuries Table'!$A$2:$A$173, A12) &gt; 0, 0, Skater2024!N12)</f>
        <v>-0.4</v>
      </c>
    </row>
    <row r="13" spans="1:22" x14ac:dyDescent="0.3">
      <c r="A13" t="s">
        <v>40</v>
      </c>
      <c r="B13" t="s">
        <v>19</v>
      </c>
      <c r="C13" t="s">
        <v>41</v>
      </c>
      <c r="D13" t="s">
        <v>21</v>
      </c>
      <c r="E13">
        <v>39</v>
      </c>
      <c r="F13">
        <v>757</v>
      </c>
      <c r="G13">
        <v>4.5999999999999996</v>
      </c>
      <c r="H13">
        <v>1.1000000000000001</v>
      </c>
      <c r="I13">
        <v>0.5</v>
      </c>
      <c r="J13">
        <v>1.3</v>
      </c>
      <c r="K13">
        <v>0.4</v>
      </c>
      <c r="L13">
        <v>0</v>
      </c>
      <c r="M13">
        <v>5.0999999999999996</v>
      </c>
      <c r="N13">
        <v>2.2999999999999998</v>
      </c>
      <c r="O13">
        <v>0.4</v>
      </c>
      <c r="P13">
        <v>7.8</v>
      </c>
      <c r="Q13">
        <v>1.2</v>
      </c>
      <c r="R13">
        <v>2.4</v>
      </c>
      <c r="T13">
        <f>IF(COUNTIF('Injuries Table'!$A$2:$A$173, A13) &gt; 0, 0, Skater2024!P13)</f>
        <v>7.8</v>
      </c>
      <c r="U13">
        <f>IF(COUNTIF('Injuries Table'!$A$2:$A$173, A13) &gt; 0, 0, Skater2024!M13)</f>
        <v>5.0999999999999996</v>
      </c>
      <c r="V13">
        <f>IF(COUNTIF('Injuries Table'!$A$2:$A$173, A13) &gt; 0, 0, Skater2024!N13)</f>
        <v>2.2999999999999998</v>
      </c>
    </row>
    <row r="14" spans="1:22" x14ac:dyDescent="0.3">
      <c r="A14" t="s">
        <v>605</v>
      </c>
      <c r="B14" t="s">
        <v>19</v>
      </c>
      <c r="C14" t="s">
        <v>78</v>
      </c>
      <c r="D14" t="s">
        <v>50</v>
      </c>
      <c r="E14">
        <v>23</v>
      </c>
      <c r="F14">
        <v>372.1</v>
      </c>
      <c r="G14">
        <v>1</v>
      </c>
      <c r="H14">
        <v>-0.3</v>
      </c>
      <c r="I14">
        <v>-0.3</v>
      </c>
      <c r="J14">
        <v>0</v>
      </c>
      <c r="K14">
        <v>0.5</v>
      </c>
      <c r="L14">
        <v>-0.5</v>
      </c>
      <c r="M14">
        <v>0.8</v>
      </c>
      <c r="N14">
        <v>-0.3</v>
      </c>
      <c r="O14">
        <v>0</v>
      </c>
      <c r="P14">
        <v>0.5</v>
      </c>
      <c r="Q14">
        <v>0.1</v>
      </c>
      <c r="R14">
        <v>0.1</v>
      </c>
      <c r="T14">
        <f>IF(COUNTIF('Injuries Table'!$A$2:$A$173, A14) &gt; 0, 0, Skater2024!P14)</f>
        <v>0.5</v>
      </c>
      <c r="U14">
        <f>IF(COUNTIF('Injuries Table'!$A$2:$A$173, A14) &gt; 0, 0, Skater2024!M14)</f>
        <v>0.8</v>
      </c>
      <c r="V14">
        <f>IF(COUNTIF('Injuries Table'!$A$2:$A$173, A14) &gt; 0, 0, Skater2024!N14)</f>
        <v>-0.3</v>
      </c>
    </row>
    <row r="15" spans="1:22" x14ac:dyDescent="0.3">
      <c r="A15" t="s">
        <v>884</v>
      </c>
      <c r="B15" t="s">
        <v>19</v>
      </c>
      <c r="C15" t="s">
        <v>42</v>
      </c>
      <c r="D15" t="s">
        <v>21</v>
      </c>
      <c r="E15">
        <v>31</v>
      </c>
      <c r="F15">
        <v>357.7</v>
      </c>
      <c r="G15">
        <v>0.7</v>
      </c>
      <c r="H15">
        <v>-2.8</v>
      </c>
      <c r="I15">
        <v>0.9</v>
      </c>
      <c r="J15">
        <v>0</v>
      </c>
      <c r="K15">
        <v>-0.2</v>
      </c>
      <c r="L15">
        <v>0.4</v>
      </c>
      <c r="M15">
        <v>1.6</v>
      </c>
      <c r="N15">
        <v>-2.8</v>
      </c>
      <c r="O15">
        <v>0.2</v>
      </c>
      <c r="P15">
        <v>-1</v>
      </c>
      <c r="Q15">
        <v>-0.2</v>
      </c>
      <c r="R15">
        <v>-0.3</v>
      </c>
      <c r="T15">
        <f>IF(COUNTIF('Injuries Table'!$A$2:$A$173, A15) &gt; 0, 0, Skater2024!P15)</f>
        <v>-1</v>
      </c>
      <c r="U15">
        <f>IF(COUNTIF('Injuries Table'!$A$2:$A$173, A15) &gt; 0, 0, Skater2024!M15)</f>
        <v>1.6</v>
      </c>
      <c r="V15">
        <f>IF(COUNTIF('Injuries Table'!$A$2:$A$173, A15) &gt; 0, 0, Skater2024!N15)</f>
        <v>-2.8</v>
      </c>
    </row>
    <row r="16" spans="1:22" x14ac:dyDescent="0.3">
      <c r="A16" t="s">
        <v>43</v>
      </c>
      <c r="B16" t="s">
        <v>19</v>
      </c>
      <c r="C16" t="s">
        <v>44</v>
      </c>
      <c r="D16" t="s">
        <v>24</v>
      </c>
      <c r="E16">
        <v>39</v>
      </c>
      <c r="F16">
        <v>714.2</v>
      </c>
      <c r="G16">
        <v>1.6</v>
      </c>
      <c r="H16">
        <v>2.2999999999999998</v>
      </c>
      <c r="I16">
        <v>0.3</v>
      </c>
      <c r="J16">
        <v>0.3</v>
      </c>
      <c r="K16">
        <v>-0.5</v>
      </c>
      <c r="L16">
        <v>0.3</v>
      </c>
      <c r="M16">
        <v>1.9</v>
      </c>
      <c r="N16">
        <v>2.6</v>
      </c>
      <c r="O16">
        <v>-0.2</v>
      </c>
      <c r="P16">
        <v>4.3</v>
      </c>
      <c r="Q16">
        <v>0.7</v>
      </c>
      <c r="R16">
        <v>1.3</v>
      </c>
      <c r="T16">
        <f>IF(COUNTIF('Injuries Table'!$A$2:$A$173, A16) &gt; 0, 0, Skater2024!P16)</f>
        <v>4.3</v>
      </c>
      <c r="U16">
        <f>IF(COUNTIF('Injuries Table'!$A$2:$A$173, A16) &gt; 0, 0, Skater2024!M16)</f>
        <v>1.9</v>
      </c>
      <c r="V16">
        <f>IF(COUNTIF('Injuries Table'!$A$2:$A$173, A16) &gt; 0, 0, Skater2024!N16)</f>
        <v>2.6</v>
      </c>
    </row>
    <row r="17" spans="1:22" x14ac:dyDescent="0.3">
      <c r="A17" t="s">
        <v>45</v>
      </c>
      <c r="B17" t="s">
        <v>19</v>
      </c>
      <c r="C17" t="s">
        <v>46</v>
      </c>
      <c r="D17" t="s">
        <v>37</v>
      </c>
      <c r="E17">
        <v>43</v>
      </c>
      <c r="F17">
        <v>784.6</v>
      </c>
      <c r="G17">
        <v>4.7</v>
      </c>
      <c r="H17">
        <v>2.6</v>
      </c>
      <c r="I17">
        <v>0.6</v>
      </c>
      <c r="J17">
        <v>0</v>
      </c>
      <c r="K17">
        <v>0.6</v>
      </c>
      <c r="L17">
        <v>-0.6</v>
      </c>
      <c r="M17">
        <v>5.3</v>
      </c>
      <c r="N17">
        <v>2.6</v>
      </c>
      <c r="O17">
        <v>0</v>
      </c>
      <c r="P17">
        <v>8</v>
      </c>
      <c r="Q17">
        <v>1.3</v>
      </c>
      <c r="R17">
        <v>2.5</v>
      </c>
      <c r="T17">
        <f>IF(COUNTIF('Injuries Table'!$A$2:$A$173, A17) &gt; 0, 0, Skater2024!P17)</f>
        <v>8</v>
      </c>
      <c r="U17">
        <f>IF(COUNTIF('Injuries Table'!$A$2:$A$173, A17) &gt; 0, 0, Skater2024!M17)</f>
        <v>5.3</v>
      </c>
      <c r="V17">
        <f>IF(COUNTIF('Injuries Table'!$A$2:$A$173, A17) &gt; 0, 0, Skater2024!N17)</f>
        <v>2.6</v>
      </c>
    </row>
    <row r="18" spans="1:22" x14ac:dyDescent="0.3">
      <c r="A18" t="s">
        <v>607</v>
      </c>
      <c r="B18" t="s">
        <v>19</v>
      </c>
      <c r="C18" t="s">
        <v>110</v>
      </c>
      <c r="D18" t="s">
        <v>24</v>
      </c>
      <c r="E18">
        <v>24</v>
      </c>
      <c r="F18">
        <v>382.3</v>
      </c>
      <c r="G18">
        <v>-3</v>
      </c>
      <c r="H18">
        <v>-0.7</v>
      </c>
      <c r="I18">
        <v>0.2</v>
      </c>
      <c r="J18">
        <v>0</v>
      </c>
      <c r="K18">
        <v>-0.2</v>
      </c>
      <c r="L18">
        <v>0.1</v>
      </c>
      <c r="M18">
        <v>-2.8</v>
      </c>
      <c r="N18">
        <v>-0.6</v>
      </c>
      <c r="O18">
        <v>-0.1</v>
      </c>
      <c r="P18">
        <v>-3.5</v>
      </c>
      <c r="Q18">
        <v>-0.6</v>
      </c>
      <c r="R18">
        <v>-1.1000000000000001</v>
      </c>
      <c r="T18">
        <f>IF(COUNTIF('Injuries Table'!$A$2:$A$173, A18) &gt; 0, 0, Skater2024!P18)</f>
        <v>-3.5</v>
      </c>
      <c r="U18">
        <f>IF(COUNTIF('Injuries Table'!$A$2:$A$173, A18) &gt; 0, 0, Skater2024!M18)</f>
        <v>-2.8</v>
      </c>
      <c r="V18">
        <f>IF(COUNTIF('Injuries Table'!$A$2:$A$173, A18) &gt; 0, 0, Skater2024!N18)</f>
        <v>-0.6</v>
      </c>
    </row>
    <row r="19" spans="1:22" x14ac:dyDescent="0.3">
      <c r="A19" t="s">
        <v>47</v>
      </c>
      <c r="B19" t="s">
        <v>19</v>
      </c>
      <c r="C19" t="s">
        <v>48</v>
      </c>
      <c r="D19" t="s">
        <v>37</v>
      </c>
      <c r="E19">
        <v>40</v>
      </c>
      <c r="F19">
        <v>485.1</v>
      </c>
      <c r="G19">
        <v>4.4000000000000004</v>
      </c>
      <c r="H19">
        <v>-1.7</v>
      </c>
      <c r="I19">
        <v>-0.3</v>
      </c>
      <c r="J19">
        <v>0</v>
      </c>
      <c r="K19">
        <v>0.4</v>
      </c>
      <c r="L19">
        <v>-0.7</v>
      </c>
      <c r="M19">
        <v>4.0999999999999996</v>
      </c>
      <c r="N19">
        <v>-1.7</v>
      </c>
      <c r="O19">
        <v>-0.3</v>
      </c>
      <c r="P19">
        <v>2.1</v>
      </c>
      <c r="Q19">
        <v>0.3</v>
      </c>
      <c r="R19">
        <v>0.6</v>
      </c>
      <c r="T19">
        <f>IF(COUNTIF('Injuries Table'!$A$2:$A$173, A19) &gt; 0, 0, Skater2024!P19)</f>
        <v>2.1</v>
      </c>
      <c r="U19">
        <f>IF(COUNTIF('Injuries Table'!$A$2:$A$173, A19) &gt; 0, 0, Skater2024!M19)</f>
        <v>4.0999999999999996</v>
      </c>
      <c r="V19">
        <f>IF(COUNTIF('Injuries Table'!$A$2:$A$173, A19) &gt; 0, 0, Skater2024!N19)</f>
        <v>-1.7</v>
      </c>
    </row>
    <row r="20" spans="1:22" x14ac:dyDescent="0.3">
      <c r="A20" t="s">
        <v>49</v>
      </c>
      <c r="B20" t="s">
        <v>19</v>
      </c>
      <c r="C20" t="s">
        <v>30</v>
      </c>
      <c r="D20" t="s">
        <v>50</v>
      </c>
      <c r="E20">
        <v>42</v>
      </c>
      <c r="F20">
        <v>699.8</v>
      </c>
      <c r="G20">
        <v>-1.8</v>
      </c>
      <c r="H20">
        <v>0.2</v>
      </c>
      <c r="I20">
        <v>0</v>
      </c>
      <c r="J20">
        <v>0</v>
      </c>
      <c r="K20">
        <v>1.5</v>
      </c>
      <c r="L20">
        <v>-0.6</v>
      </c>
      <c r="M20">
        <v>-1.8</v>
      </c>
      <c r="N20">
        <v>0.1</v>
      </c>
      <c r="O20">
        <v>0.9</v>
      </c>
      <c r="P20">
        <v>-0.8</v>
      </c>
      <c r="Q20">
        <v>-0.1</v>
      </c>
      <c r="R20">
        <v>-0.3</v>
      </c>
      <c r="T20">
        <f>IF(COUNTIF('Injuries Table'!$A$2:$A$173, A20) &gt; 0, 0, Skater2024!P20)</f>
        <v>-0.8</v>
      </c>
      <c r="U20">
        <f>IF(COUNTIF('Injuries Table'!$A$2:$A$173, A20) &gt; 0, 0, Skater2024!M20)</f>
        <v>-1.8</v>
      </c>
      <c r="V20">
        <f>IF(COUNTIF('Injuries Table'!$A$2:$A$173, A20) &gt; 0, 0, Skater2024!N20)</f>
        <v>0.1</v>
      </c>
    </row>
    <row r="21" spans="1:22" x14ac:dyDescent="0.3">
      <c r="A21" t="s">
        <v>51</v>
      </c>
      <c r="B21" t="s">
        <v>19</v>
      </c>
      <c r="C21" t="s">
        <v>52</v>
      </c>
      <c r="D21" t="s">
        <v>21</v>
      </c>
      <c r="E21">
        <v>41</v>
      </c>
      <c r="F21">
        <v>723.5</v>
      </c>
      <c r="G21">
        <v>-1.5</v>
      </c>
      <c r="H21">
        <v>-0.2</v>
      </c>
      <c r="I21">
        <v>0.4</v>
      </c>
      <c r="J21">
        <v>-1</v>
      </c>
      <c r="K21">
        <v>0.8</v>
      </c>
      <c r="L21">
        <v>0.3</v>
      </c>
      <c r="M21">
        <v>-1.1000000000000001</v>
      </c>
      <c r="N21">
        <v>-1.1000000000000001</v>
      </c>
      <c r="O21">
        <v>1</v>
      </c>
      <c r="P21">
        <v>-1.2</v>
      </c>
      <c r="Q21">
        <v>-0.2</v>
      </c>
      <c r="R21">
        <v>-0.4</v>
      </c>
      <c r="T21">
        <f>IF(COUNTIF('Injuries Table'!$A$2:$A$173, A21) &gt; 0, 0, Skater2024!P21)</f>
        <v>-1.2</v>
      </c>
      <c r="U21">
        <f>IF(COUNTIF('Injuries Table'!$A$2:$A$173, A21) &gt; 0, 0, Skater2024!M21)</f>
        <v>-1.1000000000000001</v>
      </c>
      <c r="V21">
        <f>IF(COUNTIF('Injuries Table'!$A$2:$A$173, A21) &gt; 0, 0, Skater2024!N21)</f>
        <v>-1.1000000000000001</v>
      </c>
    </row>
    <row r="22" spans="1:22" x14ac:dyDescent="0.3">
      <c r="A22" t="s">
        <v>608</v>
      </c>
      <c r="B22" t="s">
        <v>19</v>
      </c>
      <c r="C22" t="s">
        <v>26</v>
      </c>
      <c r="D22" t="s">
        <v>753</v>
      </c>
      <c r="E22">
        <v>32</v>
      </c>
      <c r="F22">
        <v>588.4</v>
      </c>
      <c r="G22">
        <v>-2</v>
      </c>
      <c r="H22">
        <v>-2.2000000000000002</v>
      </c>
      <c r="I22">
        <v>1.1000000000000001</v>
      </c>
      <c r="J22">
        <v>0.1</v>
      </c>
      <c r="K22">
        <v>-0.1</v>
      </c>
      <c r="L22">
        <v>-0.5</v>
      </c>
      <c r="M22">
        <v>-1</v>
      </c>
      <c r="N22">
        <v>-2.1</v>
      </c>
      <c r="O22">
        <v>-0.6</v>
      </c>
      <c r="P22">
        <v>-3.7</v>
      </c>
      <c r="Q22">
        <v>-0.6</v>
      </c>
      <c r="R22">
        <v>-1.2</v>
      </c>
      <c r="T22">
        <f>IF(COUNTIF('Injuries Table'!$A$2:$A$173, A22) &gt; 0, 0, Skater2024!P22)</f>
        <v>-3.7</v>
      </c>
      <c r="U22">
        <f>IF(COUNTIF('Injuries Table'!$A$2:$A$173, A22) &gt; 0, 0, Skater2024!M22)</f>
        <v>-1</v>
      </c>
      <c r="V22">
        <f>IF(COUNTIF('Injuries Table'!$A$2:$A$173, A22) &gt; 0, 0, Skater2024!N22)</f>
        <v>-2.1</v>
      </c>
    </row>
    <row r="23" spans="1:22" x14ac:dyDescent="0.3">
      <c r="A23" t="s">
        <v>53</v>
      </c>
      <c r="B23" t="s">
        <v>19</v>
      </c>
      <c r="C23" t="s">
        <v>36</v>
      </c>
      <c r="D23" t="s">
        <v>37</v>
      </c>
      <c r="E23">
        <v>38</v>
      </c>
      <c r="F23">
        <v>491.6</v>
      </c>
      <c r="G23">
        <v>-3.2</v>
      </c>
      <c r="H23">
        <v>-0.1</v>
      </c>
      <c r="I23">
        <v>0.1</v>
      </c>
      <c r="J23">
        <v>0</v>
      </c>
      <c r="K23">
        <v>-0.2</v>
      </c>
      <c r="L23">
        <v>1.2</v>
      </c>
      <c r="M23">
        <v>-3.1</v>
      </c>
      <c r="N23">
        <v>-0.1</v>
      </c>
      <c r="O23">
        <v>1</v>
      </c>
      <c r="P23">
        <v>-2.2000000000000002</v>
      </c>
      <c r="Q23">
        <v>-0.3</v>
      </c>
      <c r="R23">
        <v>-0.7</v>
      </c>
      <c r="T23">
        <f>IF(COUNTIF('Injuries Table'!$A$2:$A$173, A23) &gt; 0, 0, Skater2024!P23)</f>
        <v>-2.2000000000000002</v>
      </c>
      <c r="U23">
        <f>IF(COUNTIF('Injuries Table'!$A$2:$A$173, A23) &gt; 0, 0, Skater2024!M23)</f>
        <v>-3.1</v>
      </c>
      <c r="V23">
        <f>IF(COUNTIF('Injuries Table'!$A$2:$A$173, A23) &gt; 0, 0, Skater2024!N23)</f>
        <v>-0.1</v>
      </c>
    </row>
    <row r="24" spans="1:22" x14ac:dyDescent="0.3">
      <c r="A24" t="s">
        <v>54</v>
      </c>
      <c r="B24" t="s">
        <v>19</v>
      </c>
      <c r="C24" t="s">
        <v>55</v>
      </c>
      <c r="D24" t="s">
        <v>21</v>
      </c>
      <c r="E24">
        <v>23</v>
      </c>
      <c r="F24">
        <v>381.2</v>
      </c>
      <c r="G24">
        <v>5.2</v>
      </c>
      <c r="H24">
        <v>-1.6</v>
      </c>
      <c r="I24">
        <v>-0.5</v>
      </c>
      <c r="J24">
        <v>0</v>
      </c>
      <c r="K24">
        <v>0.2</v>
      </c>
      <c r="L24">
        <v>-0.5</v>
      </c>
      <c r="M24">
        <v>4.7</v>
      </c>
      <c r="N24">
        <v>-1.6</v>
      </c>
      <c r="O24">
        <v>-0.3</v>
      </c>
      <c r="P24">
        <v>2.7</v>
      </c>
      <c r="Q24">
        <v>0.4</v>
      </c>
      <c r="R24">
        <v>0.9</v>
      </c>
      <c r="T24">
        <f>IF(COUNTIF('Injuries Table'!$A$2:$A$173, A24) &gt; 0, 0, Skater2024!P24)</f>
        <v>0</v>
      </c>
      <c r="U24">
        <f>IF(COUNTIF('Injuries Table'!$A$2:$A$173, A24) &gt; 0, 0, Skater2024!M24)</f>
        <v>0</v>
      </c>
      <c r="V24">
        <f>IF(COUNTIF('Injuries Table'!$A$2:$A$173, A24) &gt; 0, 0, Skater2024!N24)</f>
        <v>0</v>
      </c>
    </row>
    <row r="25" spans="1:22" x14ac:dyDescent="0.3">
      <c r="A25" t="s">
        <v>56</v>
      </c>
      <c r="B25" t="s">
        <v>19</v>
      </c>
      <c r="C25" t="s">
        <v>57</v>
      </c>
      <c r="D25" t="s">
        <v>50</v>
      </c>
      <c r="E25">
        <v>39</v>
      </c>
      <c r="F25">
        <v>756</v>
      </c>
      <c r="G25">
        <v>-1.7</v>
      </c>
      <c r="H25">
        <v>-5.8</v>
      </c>
      <c r="I25">
        <v>-0.6</v>
      </c>
      <c r="J25">
        <v>0</v>
      </c>
      <c r="K25">
        <v>0.4</v>
      </c>
      <c r="L25">
        <v>-1</v>
      </c>
      <c r="M25">
        <v>-2.2999999999999998</v>
      </c>
      <c r="N25">
        <v>-5.8</v>
      </c>
      <c r="O25">
        <v>-0.6</v>
      </c>
      <c r="P25">
        <v>-8.8000000000000007</v>
      </c>
      <c r="Q25">
        <v>-1.4</v>
      </c>
      <c r="R25">
        <v>-2.7</v>
      </c>
      <c r="T25">
        <f>IF(COUNTIF('Injuries Table'!$A$2:$A$173, A25) &gt; 0, 0, Skater2024!P25)</f>
        <v>0</v>
      </c>
      <c r="U25">
        <f>IF(COUNTIF('Injuries Table'!$A$2:$A$173, A25) &gt; 0, 0, Skater2024!M25)</f>
        <v>0</v>
      </c>
      <c r="V25">
        <f>IF(COUNTIF('Injuries Table'!$A$2:$A$173, A25) &gt; 0, 0, Skater2024!N25)</f>
        <v>0</v>
      </c>
    </row>
    <row r="26" spans="1:22" x14ac:dyDescent="0.3">
      <c r="A26" t="s">
        <v>58</v>
      </c>
      <c r="B26" t="s">
        <v>19</v>
      </c>
      <c r="C26" t="s">
        <v>39</v>
      </c>
      <c r="D26" t="s">
        <v>24</v>
      </c>
      <c r="E26">
        <v>38</v>
      </c>
      <c r="F26">
        <v>913.1</v>
      </c>
      <c r="G26">
        <v>4.2</v>
      </c>
      <c r="H26">
        <v>-0.5</v>
      </c>
      <c r="I26">
        <v>-0.7</v>
      </c>
      <c r="J26">
        <v>0.2</v>
      </c>
      <c r="K26">
        <v>1.6</v>
      </c>
      <c r="L26">
        <v>-0.2</v>
      </c>
      <c r="M26">
        <v>3.5</v>
      </c>
      <c r="N26">
        <v>-0.3</v>
      </c>
      <c r="O26">
        <v>1.4</v>
      </c>
      <c r="P26">
        <v>4.5999999999999996</v>
      </c>
      <c r="Q26">
        <v>0.7</v>
      </c>
      <c r="R26">
        <v>1.4</v>
      </c>
      <c r="T26">
        <f>IF(COUNTIF('Injuries Table'!$A$2:$A$173, A26) &gt; 0, 0, Skater2024!P26)</f>
        <v>4.5999999999999996</v>
      </c>
      <c r="U26">
        <f>IF(COUNTIF('Injuries Table'!$A$2:$A$173, A26) &gt; 0, 0, Skater2024!M26)</f>
        <v>3.5</v>
      </c>
      <c r="V26">
        <f>IF(COUNTIF('Injuries Table'!$A$2:$A$173, A26) &gt; 0, 0, Skater2024!N26)</f>
        <v>-0.3</v>
      </c>
    </row>
    <row r="27" spans="1:22" x14ac:dyDescent="0.3">
      <c r="A27" t="s">
        <v>59</v>
      </c>
      <c r="B27" t="s">
        <v>19</v>
      </c>
      <c r="C27" t="s">
        <v>32</v>
      </c>
      <c r="D27" t="s">
        <v>24</v>
      </c>
      <c r="E27">
        <v>42</v>
      </c>
      <c r="F27">
        <v>955.7</v>
      </c>
      <c r="G27">
        <v>4.4000000000000004</v>
      </c>
      <c r="H27">
        <v>1.6</v>
      </c>
      <c r="I27">
        <v>0</v>
      </c>
      <c r="J27">
        <v>-1.7</v>
      </c>
      <c r="K27">
        <v>1.4</v>
      </c>
      <c r="L27">
        <v>-0.9</v>
      </c>
      <c r="M27">
        <v>4.4000000000000004</v>
      </c>
      <c r="N27">
        <v>-0.1</v>
      </c>
      <c r="O27">
        <v>0.5</v>
      </c>
      <c r="P27">
        <v>4.9000000000000004</v>
      </c>
      <c r="Q27">
        <v>0.8</v>
      </c>
      <c r="R27">
        <v>1.5</v>
      </c>
      <c r="T27">
        <f>IF(COUNTIF('Injuries Table'!$A$2:$A$173, A27) &gt; 0, 0, Skater2024!P27)</f>
        <v>4.9000000000000004</v>
      </c>
      <c r="U27">
        <f>IF(COUNTIF('Injuries Table'!$A$2:$A$173, A27) &gt; 0, 0, Skater2024!M27)</f>
        <v>4.4000000000000004</v>
      </c>
      <c r="V27">
        <f>IF(COUNTIF('Injuries Table'!$A$2:$A$173, A27) &gt; 0, 0, Skater2024!N27)</f>
        <v>-0.1</v>
      </c>
    </row>
    <row r="28" spans="1:22" x14ac:dyDescent="0.3">
      <c r="A28" t="s">
        <v>60</v>
      </c>
      <c r="B28" t="s">
        <v>19</v>
      </c>
      <c r="C28" t="s">
        <v>20</v>
      </c>
      <c r="D28" t="s">
        <v>21</v>
      </c>
      <c r="E28">
        <v>41</v>
      </c>
      <c r="F28">
        <v>592.70000000000005</v>
      </c>
      <c r="G28">
        <v>1.8</v>
      </c>
      <c r="H28">
        <v>-3.7</v>
      </c>
      <c r="I28">
        <v>0</v>
      </c>
      <c r="J28">
        <v>-0.2</v>
      </c>
      <c r="K28">
        <v>-0.1</v>
      </c>
      <c r="L28">
        <v>-0.1</v>
      </c>
      <c r="M28">
        <v>1.8</v>
      </c>
      <c r="N28">
        <v>-3.9</v>
      </c>
      <c r="O28">
        <v>-0.2</v>
      </c>
      <c r="P28">
        <v>-2.2000000000000002</v>
      </c>
      <c r="Q28">
        <v>-0.3</v>
      </c>
      <c r="R28">
        <v>-0.7</v>
      </c>
      <c r="T28">
        <f>IF(COUNTIF('Injuries Table'!$A$2:$A$173, A28) &gt; 0, 0, Skater2024!P28)</f>
        <v>-2.2000000000000002</v>
      </c>
      <c r="U28">
        <f>IF(COUNTIF('Injuries Table'!$A$2:$A$173, A28) &gt; 0, 0, Skater2024!M28)</f>
        <v>1.8</v>
      </c>
      <c r="V28">
        <f>IF(COUNTIF('Injuries Table'!$A$2:$A$173, A28) &gt; 0, 0, Skater2024!N28)</f>
        <v>-3.9</v>
      </c>
    </row>
    <row r="29" spans="1:22" x14ac:dyDescent="0.3">
      <c r="A29" t="s">
        <v>61</v>
      </c>
      <c r="B29" t="s">
        <v>19</v>
      </c>
      <c r="C29" t="s">
        <v>62</v>
      </c>
      <c r="D29" t="s">
        <v>37</v>
      </c>
      <c r="E29">
        <v>36</v>
      </c>
      <c r="F29">
        <v>684.6</v>
      </c>
      <c r="G29">
        <v>4</v>
      </c>
      <c r="H29">
        <v>-1</v>
      </c>
      <c r="I29">
        <v>-0.4</v>
      </c>
      <c r="J29">
        <v>0.5</v>
      </c>
      <c r="K29">
        <v>-0.1</v>
      </c>
      <c r="L29">
        <v>-0.6</v>
      </c>
      <c r="M29">
        <v>3.7</v>
      </c>
      <c r="N29">
        <v>-0.5</v>
      </c>
      <c r="O29">
        <v>-0.7</v>
      </c>
      <c r="P29">
        <v>2.5</v>
      </c>
      <c r="Q29">
        <v>0.4</v>
      </c>
      <c r="R29">
        <v>0.8</v>
      </c>
      <c r="T29">
        <f>IF(COUNTIF('Injuries Table'!$A$2:$A$173, A29) &gt; 0, 0, Skater2024!P29)</f>
        <v>2.5</v>
      </c>
      <c r="U29">
        <f>IF(COUNTIF('Injuries Table'!$A$2:$A$173, A29) &gt; 0, 0, Skater2024!M29)</f>
        <v>3.7</v>
      </c>
      <c r="V29">
        <f>IF(COUNTIF('Injuries Table'!$A$2:$A$173, A29) &gt; 0, 0, Skater2024!N29)</f>
        <v>-0.5</v>
      </c>
    </row>
    <row r="30" spans="1:22" x14ac:dyDescent="0.3">
      <c r="A30" t="s">
        <v>63</v>
      </c>
      <c r="B30" t="s">
        <v>19</v>
      </c>
      <c r="C30" t="s">
        <v>64</v>
      </c>
      <c r="D30" t="s">
        <v>24</v>
      </c>
      <c r="E30">
        <v>37</v>
      </c>
      <c r="F30">
        <v>765.2</v>
      </c>
      <c r="G30">
        <v>-0.7</v>
      </c>
      <c r="H30">
        <v>2.2999999999999998</v>
      </c>
      <c r="I30">
        <v>-0.2</v>
      </c>
      <c r="J30">
        <v>1.8</v>
      </c>
      <c r="K30">
        <v>1</v>
      </c>
      <c r="L30">
        <v>-0.3</v>
      </c>
      <c r="M30">
        <v>-0.8</v>
      </c>
      <c r="N30">
        <v>4.0999999999999996</v>
      </c>
      <c r="O30">
        <v>0.6</v>
      </c>
      <c r="P30">
        <v>3.9</v>
      </c>
      <c r="Q30">
        <v>0.6</v>
      </c>
      <c r="R30">
        <v>1.2</v>
      </c>
      <c r="T30">
        <f>IF(COUNTIF('Injuries Table'!$A$2:$A$173, A30) &gt; 0, 0, Skater2024!P30)</f>
        <v>3.9</v>
      </c>
      <c r="U30">
        <f>IF(COUNTIF('Injuries Table'!$A$2:$A$173, A30) &gt; 0, 0, Skater2024!M30)</f>
        <v>-0.8</v>
      </c>
      <c r="V30">
        <f>IF(COUNTIF('Injuries Table'!$A$2:$A$173, A30) &gt; 0, 0, Skater2024!N30)</f>
        <v>4.0999999999999996</v>
      </c>
    </row>
    <row r="31" spans="1:22" x14ac:dyDescent="0.3">
      <c r="A31" t="s">
        <v>65</v>
      </c>
      <c r="B31" t="s">
        <v>19</v>
      </c>
      <c r="C31" t="s">
        <v>28</v>
      </c>
      <c r="D31" t="s">
        <v>21</v>
      </c>
      <c r="E31">
        <v>42</v>
      </c>
      <c r="F31">
        <v>781.5</v>
      </c>
      <c r="G31">
        <v>1.3</v>
      </c>
      <c r="H31">
        <v>0</v>
      </c>
      <c r="I31">
        <v>0.8</v>
      </c>
      <c r="J31">
        <v>-4.0999999999999996</v>
      </c>
      <c r="K31">
        <v>0.8</v>
      </c>
      <c r="L31">
        <v>0.7</v>
      </c>
      <c r="M31">
        <v>2</v>
      </c>
      <c r="N31">
        <v>-4.0999999999999996</v>
      </c>
      <c r="O31">
        <v>1.5</v>
      </c>
      <c r="P31">
        <v>-0.6</v>
      </c>
      <c r="Q31">
        <v>-0.1</v>
      </c>
      <c r="R31">
        <v>-0.2</v>
      </c>
      <c r="T31">
        <f>IF(COUNTIF('Injuries Table'!$A$2:$A$173, A31) &gt; 0, 0, Skater2024!P31)</f>
        <v>-0.6</v>
      </c>
      <c r="U31">
        <f>IF(COUNTIF('Injuries Table'!$A$2:$A$173, A31) &gt; 0, 0, Skater2024!M31)</f>
        <v>2</v>
      </c>
      <c r="V31">
        <f>IF(COUNTIF('Injuries Table'!$A$2:$A$173, A31) &gt; 0, 0, Skater2024!N31)</f>
        <v>-4.0999999999999996</v>
      </c>
    </row>
    <row r="32" spans="1:22" x14ac:dyDescent="0.3">
      <c r="A32" t="s">
        <v>66</v>
      </c>
      <c r="B32" t="s">
        <v>19</v>
      </c>
      <c r="C32" t="s">
        <v>67</v>
      </c>
      <c r="D32" t="s">
        <v>37</v>
      </c>
      <c r="E32">
        <v>41</v>
      </c>
      <c r="F32">
        <v>489.4</v>
      </c>
      <c r="G32">
        <v>-0.6</v>
      </c>
      <c r="H32">
        <v>-1.4</v>
      </c>
      <c r="I32">
        <v>0</v>
      </c>
      <c r="J32">
        <v>0.3</v>
      </c>
      <c r="K32">
        <v>-0.7</v>
      </c>
      <c r="L32">
        <v>0.5</v>
      </c>
      <c r="M32">
        <v>-0.6</v>
      </c>
      <c r="N32">
        <v>-1.1000000000000001</v>
      </c>
      <c r="O32">
        <v>-0.2</v>
      </c>
      <c r="P32">
        <v>-1.8</v>
      </c>
      <c r="Q32">
        <v>-0.3</v>
      </c>
      <c r="R32">
        <v>-0.6</v>
      </c>
      <c r="T32">
        <f>IF(COUNTIF('Injuries Table'!$A$2:$A$173, A32) &gt; 0, 0, Skater2024!P32)</f>
        <v>-1.8</v>
      </c>
      <c r="U32">
        <f>IF(COUNTIF('Injuries Table'!$A$2:$A$173, A32) &gt; 0, 0, Skater2024!M32)</f>
        <v>-0.6</v>
      </c>
      <c r="V32">
        <f>IF(COUNTIF('Injuries Table'!$A$2:$A$173, A32) &gt; 0, 0, Skater2024!N32)</f>
        <v>-1.1000000000000001</v>
      </c>
    </row>
    <row r="33" spans="1:22" x14ac:dyDescent="0.3">
      <c r="A33" t="s">
        <v>68</v>
      </c>
      <c r="B33" t="s">
        <v>19</v>
      </c>
      <c r="C33" t="s">
        <v>23</v>
      </c>
      <c r="D33" t="s">
        <v>50</v>
      </c>
      <c r="E33">
        <v>42</v>
      </c>
      <c r="F33">
        <v>726.4</v>
      </c>
      <c r="G33">
        <v>3.1</v>
      </c>
      <c r="H33">
        <v>-2.2999999999999998</v>
      </c>
      <c r="I33">
        <v>1.5</v>
      </c>
      <c r="J33">
        <v>0</v>
      </c>
      <c r="K33">
        <v>0.6</v>
      </c>
      <c r="L33">
        <v>0.8</v>
      </c>
      <c r="M33">
        <v>4.5</v>
      </c>
      <c r="N33">
        <v>-2.2999999999999998</v>
      </c>
      <c r="O33">
        <v>1.4</v>
      </c>
      <c r="P33">
        <v>3.6</v>
      </c>
      <c r="Q33">
        <v>0.6</v>
      </c>
      <c r="R33">
        <v>1.1000000000000001</v>
      </c>
      <c r="T33">
        <f>IF(COUNTIF('Injuries Table'!$A$2:$A$173, A33) &gt; 0, 0, Skater2024!P33)</f>
        <v>3.6</v>
      </c>
      <c r="U33">
        <f>IF(COUNTIF('Injuries Table'!$A$2:$A$173, A33) &gt; 0, 0, Skater2024!M33)</f>
        <v>4.5</v>
      </c>
      <c r="V33">
        <f>IF(COUNTIF('Injuries Table'!$A$2:$A$173, A33) &gt; 0, 0, Skater2024!N33)</f>
        <v>-2.2999999999999998</v>
      </c>
    </row>
    <row r="34" spans="1:22" x14ac:dyDescent="0.3">
      <c r="A34" t="s">
        <v>609</v>
      </c>
      <c r="B34" t="s">
        <v>19</v>
      </c>
      <c r="C34" t="s">
        <v>57</v>
      </c>
      <c r="D34" t="s">
        <v>21</v>
      </c>
      <c r="E34">
        <v>40</v>
      </c>
      <c r="F34">
        <v>517</v>
      </c>
      <c r="G34">
        <v>0.2</v>
      </c>
      <c r="H34">
        <v>-0.1</v>
      </c>
      <c r="I34">
        <v>-0.2</v>
      </c>
      <c r="J34">
        <v>0.2</v>
      </c>
      <c r="K34">
        <v>0.8</v>
      </c>
      <c r="L34">
        <v>-0.5</v>
      </c>
      <c r="M34">
        <v>0.1</v>
      </c>
      <c r="N34">
        <v>0</v>
      </c>
      <c r="O34">
        <v>0.4</v>
      </c>
      <c r="P34">
        <v>0.5</v>
      </c>
      <c r="Q34">
        <v>0.1</v>
      </c>
      <c r="R34">
        <v>0.2</v>
      </c>
      <c r="T34">
        <f>IF(COUNTIF('Injuries Table'!$A$2:$A$173, A34) &gt; 0, 0, Skater2024!P34)</f>
        <v>0.5</v>
      </c>
      <c r="U34">
        <f>IF(COUNTIF('Injuries Table'!$A$2:$A$173, A34) &gt; 0, 0, Skater2024!M34)</f>
        <v>0.1</v>
      </c>
      <c r="V34">
        <f>IF(COUNTIF('Injuries Table'!$A$2:$A$173, A34) &gt; 0, 0, Skater2024!N34)</f>
        <v>0</v>
      </c>
    </row>
    <row r="35" spans="1:22" x14ac:dyDescent="0.3">
      <c r="A35" t="s">
        <v>69</v>
      </c>
      <c r="B35" t="s">
        <v>19</v>
      </c>
      <c r="C35" t="s">
        <v>32</v>
      </c>
      <c r="D35" t="s">
        <v>50</v>
      </c>
      <c r="E35">
        <v>42</v>
      </c>
      <c r="F35">
        <v>645.6</v>
      </c>
      <c r="G35">
        <v>2.2999999999999998</v>
      </c>
      <c r="H35">
        <v>-0.4</v>
      </c>
      <c r="I35">
        <v>0.7</v>
      </c>
      <c r="J35">
        <v>0</v>
      </c>
      <c r="K35">
        <v>-0.2</v>
      </c>
      <c r="L35">
        <v>0</v>
      </c>
      <c r="M35">
        <v>3.1</v>
      </c>
      <c r="N35">
        <v>-0.4</v>
      </c>
      <c r="O35">
        <v>-0.2</v>
      </c>
      <c r="P35">
        <v>2.5</v>
      </c>
      <c r="Q35">
        <v>0.4</v>
      </c>
      <c r="R35">
        <v>0.8</v>
      </c>
      <c r="T35">
        <f>IF(COUNTIF('Injuries Table'!$A$2:$A$173, A35) &gt; 0, 0, Skater2024!P35)</f>
        <v>2.5</v>
      </c>
      <c r="U35">
        <f>IF(COUNTIF('Injuries Table'!$A$2:$A$173, A35) &gt; 0, 0, Skater2024!M35)</f>
        <v>3.1</v>
      </c>
      <c r="V35">
        <f>IF(COUNTIF('Injuries Table'!$A$2:$A$173, A35) &gt; 0, 0, Skater2024!N35)</f>
        <v>-0.4</v>
      </c>
    </row>
    <row r="36" spans="1:22" x14ac:dyDescent="0.3">
      <c r="A36" t="s">
        <v>70</v>
      </c>
      <c r="B36" t="s">
        <v>19</v>
      </c>
      <c r="C36" t="s">
        <v>36</v>
      </c>
      <c r="D36" t="s">
        <v>24</v>
      </c>
      <c r="E36">
        <v>39</v>
      </c>
      <c r="F36">
        <v>511.2</v>
      </c>
      <c r="G36">
        <v>-1</v>
      </c>
      <c r="H36">
        <v>-0.3</v>
      </c>
      <c r="I36">
        <v>0</v>
      </c>
      <c r="J36">
        <v>-0.4</v>
      </c>
      <c r="K36">
        <v>0.6</v>
      </c>
      <c r="L36">
        <v>1.3</v>
      </c>
      <c r="M36">
        <v>-1</v>
      </c>
      <c r="N36">
        <v>-0.7</v>
      </c>
      <c r="O36">
        <v>1.9</v>
      </c>
      <c r="P36">
        <v>0.3</v>
      </c>
      <c r="Q36">
        <v>0</v>
      </c>
      <c r="R36">
        <v>0.1</v>
      </c>
      <c r="T36">
        <f>IF(COUNTIF('Injuries Table'!$A$2:$A$173, A36) &gt; 0, 0, Skater2024!P36)</f>
        <v>0.3</v>
      </c>
      <c r="U36">
        <f>IF(COUNTIF('Injuries Table'!$A$2:$A$173, A36) &gt; 0, 0, Skater2024!M36)</f>
        <v>-1</v>
      </c>
      <c r="V36">
        <f>IF(COUNTIF('Injuries Table'!$A$2:$A$173, A36) &gt; 0, 0, Skater2024!N36)</f>
        <v>-0.7</v>
      </c>
    </row>
    <row r="37" spans="1:22" x14ac:dyDescent="0.3">
      <c r="A37" t="s">
        <v>71</v>
      </c>
      <c r="B37" t="s">
        <v>19</v>
      </c>
      <c r="C37" t="s">
        <v>72</v>
      </c>
      <c r="D37" t="s">
        <v>50</v>
      </c>
      <c r="E37">
        <v>37</v>
      </c>
      <c r="F37">
        <v>541.79999999999995</v>
      </c>
      <c r="G37">
        <v>2.2999999999999998</v>
      </c>
      <c r="H37">
        <v>-1.2</v>
      </c>
      <c r="I37">
        <v>0.5</v>
      </c>
      <c r="J37">
        <v>0</v>
      </c>
      <c r="K37">
        <v>1.1000000000000001</v>
      </c>
      <c r="L37">
        <v>0.1</v>
      </c>
      <c r="M37">
        <v>2.8</v>
      </c>
      <c r="N37">
        <v>-1.2</v>
      </c>
      <c r="O37">
        <v>1.2</v>
      </c>
      <c r="P37">
        <v>2.8</v>
      </c>
      <c r="Q37">
        <v>0.4</v>
      </c>
      <c r="R37">
        <v>0.9</v>
      </c>
      <c r="T37">
        <f>IF(COUNTIF('Injuries Table'!$A$2:$A$173, A37) &gt; 0, 0, Skater2024!P37)</f>
        <v>2.8</v>
      </c>
      <c r="U37">
        <f>IF(COUNTIF('Injuries Table'!$A$2:$A$173, A37) &gt; 0, 0, Skater2024!M37)</f>
        <v>2.8</v>
      </c>
      <c r="V37">
        <f>IF(COUNTIF('Injuries Table'!$A$2:$A$173, A37) &gt; 0, 0, Skater2024!N37)</f>
        <v>-1.2</v>
      </c>
    </row>
    <row r="38" spans="1:22" x14ac:dyDescent="0.3">
      <c r="A38" t="s">
        <v>612</v>
      </c>
      <c r="B38" t="s">
        <v>19</v>
      </c>
      <c r="C38" t="s">
        <v>105</v>
      </c>
      <c r="D38" t="s">
        <v>37</v>
      </c>
      <c r="E38">
        <v>27</v>
      </c>
      <c r="F38">
        <v>459.8</v>
      </c>
      <c r="G38">
        <v>4.0999999999999996</v>
      </c>
      <c r="H38">
        <v>-0.6</v>
      </c>
      <c r="I38">
        <v>2.2999999999999998</v>
      </c>
      <c r="J38">
        <v>0</v>
      </c>
      <c r="K38">
        <v>-1.7</v>
      </c>
      <c r="L38">
        <v>0.7</v>
      </c>
      <c r="M38">
        <v>6.4</v>
      </c>
      <c r="N38">
        <v>-0.6</v>
      </c>
      <c r="O38">
        <v>-1</v>
      </c>
      <c r="P38">
        <v>4.8</v>
      </c>
      <c r="Q38">
        <v>0.8</v>
      </c>
      <c r="R38">
        <v>1.5</v>
      </c>
      <c r="T38">
        <f>IF(COUNTIF('Injuries Table'!$A$2:$A$173, A38) &gt; 0, 0, Skater2024!P38)</f>
        <v>4.8</v>
      </c>
      <c r="U38">
        <f>IF(COUNTIF('Injuries Table'!$A$2:$A$173, A38) &gt; 0, 0, Skater2024!M38)</f>
        <v>6.4</v>
      </c>
      <c r="V38">
        <f>IF(COUNTIF('Injuries Table'!$A$2:$A$173, A38) &gt; 0, 0, Skater2024!N38)</f>
        <v>-0.6</v>
      </c>
    </row>
    <row r="39" spans="1:22" x14ac:dyDescent="0.3">
      <c r="A39" t="s">
        <v>613</v>
      </c>
      <c r="B39" t="s">
        <v>19</v>
      </c>
      <c r="C39" t="s">
        <v>85</v>
      </c>
      <c r="D39" t="s">
        <v>21</v>
      </c>
      <c r="E39">
        <v>37</v>
      </c>
      <c r="F39">
        <v>406.4</v>
      </c>
      <c r="G39">
        <v>1</v>
      </c>
      <c r="H39">
        <v>2.2999999999999998</v>
      </c>
      <c r="I39">
        <v>0</v>
      </c>
      <c r="J39">
        <v>-0.4</v>
      </c>
      <c r="K39">
        <v>0.1</v>
      </c>
      <c r="L39">
        <v>1.3</v>
      </c>
      <c r="M39">
        <v>1</v>
      </c>
      <c r="N39">
        <v>1.9</v>
      </c>
      <c r="O39">
        <v>1.4</v>
      </c>
      <c r="P39">
        <v>4.3</v>
      </c>
      <c r="Q39">
        <v>0.7</v>
      </c>
      <c r="R39">
        <v>1.3</v>
      </c>
      <c r="T39">
        <f>IF(COUNTIF('Injuries Table'!$A$2:$A$173, A39) &gt; 0, 0, Skater2024!P39)</f>
        <v>4.3</v>
      </c>
      <c r="U39">
        <f>IF(COUNTIF('Injuries Table'!$A$2:$A$173, A39) &gt; 0, 0, Skater2024!M39)</f>
        <v>1</v>
      </c>
      <c r="V39">
        <f>IF(COUNTIF('Injuries Table'!$A$2:$A$173, A39) &gt; 0, 0, Skater2024!N39)</f>
        <v>1.9</v>
      </c>
    </row>
    <row r="40" spans="1:22" x14ac:dyDescent="0.3">
      <c r="A40" t="s">
        <v>73</v>
      </c>
      <c r="B40" t="s">
        <v>19</v>
      </c>
      <c r="C40" t="s">
        <v>46</v>
      </c>
      <c r="D40" t="s">
        <v>21</v>
      </c>
      <c r="E40">
        <v>42</v>
      </c>
      <c r="F40">
        <v>705.6</v>
      </c>
      <c r="G40">
        <v>-0.1</v>
      </c>
      <c r="H40">
        <v>0.2</v>
      </c>
      <c r="I40">
        <v>0.7</v>
      </c>
      <c r="J40">
        <v>-2.2999999999999998</v>
      </c>
      <c r="K40">
        <v>0.1</v>
      </c>
      <c r="L40">
        <v>0.3</v>
      </c>
      <c r="M40">
        <v>0.6</v>
      </c>
      <c r="N40">
        <v>-2.1</v>
      </c>
      <c r="O40">
        <v>0.4</v>
      </c>
      <c r="P40">
        <v>-1.2</v>
      </c>
      <c r="Q40">
        <v>-0.2</v>
      </c>
      <c r="R40">
        <v>-0.4</v>
      </c>
      <c r="T40">
        <f>IF(COUNTIF('Injuries Table'!$A$2:$A$173, A40) &gt; 0, 0, Skater2024!P40)</f>
        <v>-1.2</v>
      </c>
      <c r="U40">
        <f>IF(COUNTIF('Injuries Table'!$A$2:$A$173, A40) &gt; 0, 0, Skater2024!M40)</f>
        <v>0.6</v>
      </c>
      <c r="V40">
        <f>IF(COUNTIF('Injuries Table'!$A$2:$A$173, A40) &gt; 0, 0, Skater2024!N40)</f>
        <v>-2.1</v>
      </c>
    </row>
    <row r="41" spans="1:22" x14ac:dyDescent="0.3">
      <c r="A41" t="s">
        <v>74</v>
      </c>
      <c r="B41" t="s">
        <v>19</v>
      </c>
      <c r="C41" t="s">
        <v>34</v>
      </c>
      <c r="D41" t="s">
        <v>50</v>
      </c>
      <c r="E41">
        <v>42</v>
      </c>
      <c r="F41">
        <v>649.9</v>
      </c>
      <c r="G41">
        <v>2.2000000000000002</v>
      </c>
      <c r="H41">
        <v>-0.5</v>
      </c>
      <c r="I41">
        <v>0.7</v>
      </c>
      <c r="J41">
        <v>-0.8</v>
      </c>
      <c r="K41">
        <v>-0.4</v>
      </c>
      <c r="L41">
        <v>-0.4</v>
      </c>
      <c r="M41">
        <v>3</v>
      </c>
      <c r="N41">
        <v>-1.3</v>
      </c>
      <c r="O41">
        <v>-0.8</v>
      </c>
      <c r="P41">
        <v>0.8</v>
      </c>
      <c r="Q41">
        <v>0.1</v>
      </c>
      <c r="R41">
        <v>0.3</v>
      </c>
      <c r="T41">
        <f>IF(COUNTIF('Injuries Table'!$A$2:$A$173, A41) &gt; 0, 0, Skater2024!P41)</f>
        <v>0.8</v>
      </c>
      <c r="U41">
        <f>IF(COUNTIF('Injuries Table'!$A$2:$A$173, A41) &gt; 0, 0, Skater2024!M41)</f>
        <v>3</v>
      </c>
      <c r="V41">
        <f>IF(COUNTIF('Injuries Table'!$A$2:$A$173, A41) &gt; 0, 0, Skater2024!N41)</f>
        <v>-1.3</v>
      </c>
    </row>
    <row r="42" spans="1:22" x14ac:dyDescent="0.3">
      <c r="A42" t="s">
        <v>75</v>
      </c>
      <c r="B42" t="s">
        <v>19</v>
      </c>
      <c r="C42" t="s">
        <v>72</v>
      </c>
      <c r="D42" t="s">
        <v>50</v>
      </c>
      <c r="E42">
        <v>22</v>
      </c>
      <c r="F42">
        <v>300.3</v>
      </c>
      <c r="G42">
        <v>-1.3</v>
      </c>
      <c r="H42">
        <v>-0.7</v>
      </c>
      <c r="I42">
        <v>0.6</v>
      </c>
      <c r="J42">
        <v>0</v>
      </c>
      <c r="K42">
        <v>0.4</v>
      </c>
      <c r="L42">
        <v>-0.7</v>
      </c>
      <c r="M42">
        <v>-0.7</v>
      </c>
      <c r="N42">
        <v>-0.7</v>
      </c>
      <c r="O42">
        <v>-0.3</v>
      </c>
      <c r="P42">
        <v>-1.8</v>
      </c>
      <c r="Q42">
        <v>-0.3</v>
      </c>
      <c r="R42">
        <v>-0.6</v>
      </c>
      <c r="T42">
        <f>IF(COUNTIF('Injuries Table'!$A$2:$A$173, A42) &gt; 0, 0, Skater2024!P42)</f>
        <v>0</v>
      </c>
      <c r="U42">
        <f>IF(COUNTIF('Injuries Table'!$A$2:$A$173, A42) &gt; 0, 0, Skater2024!M42)</f>
        <v>0</v>
      </c>
      <c r="V42">
        <f>IF(COUNTIF('Injuries Table'!$A$2:$A$173, A42) &gt; 0, 0, Skater2024!N42)</f>
        <v>0</v>
      </c>
    </row>
    <row r="43" spans="1:22" x14ac:dyDescent="0.3">
      <c r="A43" t="s">
        <v>76</v>
      </c>
      <c r="B43" t="s">
        <v>19</v>
      </c>
      <c r="C43" t="s">
        <v>42</v>
      </c>
      <c r="D43" t="s">
        <v>21</v>
      </c>
      <c r="E43">
        <v>43</v>
      </c>
      <c r="F43">
        <v>776.1</v>
      </c>
      <c r="G43">
        <v>-0.6</v>
      </c>
      <c r="H43">
        <v>2.4</v>
      </c>
      <c r="I43">
        <v>1.9</v>
      </c>
      <c r="J43">
        <v>0</v>
      </c>
      <c r="K43">
        <v>0.7</v>
      </c>
      <c r="L43">
        <v>0.9</v>
      </c>
      <c r="M43">
        <v>1.3</v>
      </c>
      <c r="N43">
        <v>2.2999999999999998</v>
      </c>
      <c r="O43">
        <v>1.6</v>
      </c>
      <c r="P43">
        <v>5.3</v>
      </c>
      <c r="Q43">
        <v>0.8</v>
      </c>
      <c r="R43">
        <v>1.6</v>
      </c>
      <c r="T43">
        <f>IF(COUNTIF('Injuries Table'!$A$2:$A$173, A43) &gt; 0, 0, Skater2024!P43)</f>
        <v>5.3</v>
      </c>
      <c r="U43">
        <f>IF(COUNTIF('Injuries Table'!$A$2:$A$173, A43) &gt; 0, 0, Skater2024!M43)</f>
        <v>1.3</v>
      </c>
      <c r="V43">
        <f>IF(COUNTIF('Injuries Table'!$A$2:$A$173, A43) &gt; 0, 0, Skater2024!N43)</f>
        <v>2.2999999999999998</v>
      </c>
    </row>
    <row r="44" spans="1:22" x14ac:dyDescent="0.3">
      <c r="A44" t="s">
        <v>77</v>
      </c>
      <c r="B44" t="s">
        <v>19</v>
      </c>
      <c r="C44" t="s">
        <v>78</v>
      </c>
      <c r="D44" t="s">
        <v>50</v>
      </c>
      <c r="E44">
        <v>39</v>
      </c>
      <c r="F44">
        <v>623.1</v>
      </c>
      <c r="G44">
        <v>2.7</v>
      </c>
      <c r="H44">
        <v>0.3</v>
      </c>
      <c r="I44">
        <v>-1.1000000000000001</v>
      </c>
      <c r="J44">
        <v>0</v>
      </c>
      <c r="K44">
        <v>0</v>
      </c>
      <c r="L44">
        <v>0.5</v>
      </c>
      <c r="M44">
        <v>1.6</v>
      </c>
      <c r="N44">
        <v>0.3</v>
      </c>
      <c r="O44">
        <v>0.5</v>
      </c>
      <c r="P44">
        <v>2.4</v>
      </c>
      <c r="Q44">
        <v>0.4</v>
      </c>
      <c r="R44">
        <v>0.7</v>
      </c>
      <c r="T44">
        <f>IF(COUNTIF('Injuries Table'!$A$2:$A$173, A44) &gt; 0, 0, Skater2024!P44)</f>
        <v>2.4</v>
      </c>
      <c r="U44">
        <f>IF(COUNTIF('Injuries Table'!$A$2:$A$173, A44) &gt; 0, 0, Skater2024!M44)</f>
        <v>1.6</v>
      </c>
      <c r="V44">
        <f>IF(COUNTIF('Injuries Table'!$A$2:$A$173, A44) &gt; 0, 0, Skater2024!N44)</f>
        <v>0.3</v>
      </c>
    </row>
    <row r="45" spans="1:22" x14ac:dyDescent="0.3">
      <c r="A45" t="s">
        <v>615</v>
      </c>
      <c r="B45" t="s">
        <v>19</v>
      </c>
      <c r="C45" t="s">
        <v>57</v>
      </c>
      <c r="D45" t="s">
        <v>37</v>
      </c>
      <c r="E45">
        <v>37</v>
      </c>
      <c r="F45">
        <v>510.8</v>
      </c>
      <c r="G45">
        <v>8.1</v>
      </c>
      <c r="H45">
        <v>2.1</v>
      </c>
      <c r="I45">
        <v>0.2</v>
      </c>
      <c r="J45">
        <v>0</v>
      </c>
      <c r="K45">
        <v>0.8</v>
      </c>
      <c r="L45">
        <v>-0.4</v>
      </c>
      <c r="M45">
        <v>8.3000000000000007</v>
      </c>
      <c r="N45">
        <v>2.1</v>
      </c>
      <c r="O45">
        <v>0.4</v>
      </c>
      <c r="P45">
        <v>10.8</v>
      </c>
      <c r="Q45">
        <v>1.7</v>
      </c>
      <c r="R45">
        <v>3.4</v>
      </c>
      <c r="T45">
        <f>IF(COUNTIF('Injuries Table'!$A$2:$A$173, A45) &gt; 0, 0, Skater2024!P45)</f>
        <v>10.8</v>
      </c>
      <c r="U45">
        <f>IF(COUNTIF('Injuries Table'!$A$2:$A$173, A45) &gt; 0, 0, Skater2024!M45)</f>
        <v>8.3000000000000007</v>
      </c>
      <c r="V45">
        <f>IF(COUNTIF('Injuries Table'!$A$2:$A$173, A45) &gt; 0, 0, Skater2024!N45)</f>
        <v>2.1</v>
      </c>
    </row>
    <row r="46" spans="1:22" x14ac:dyDescent="0.3">
      <c r="A46" t="s">
        <v>79</v>
      </c>
      <c r="B46" t="s">
        <v>19</v>
      </c>
      <c r="C46" t="s">
        <v>41</v>
      </c>
      <c r="D46" t="s">
        <v>21</v>
      </c>
      <c r="E46">
        <v>38</v>
      </c>
      <c r="F46">
        <v>580.6</v>
      </c>
      <c r="G46">
        <v>-3.3</v>
      </c>
      <c r="H46">
        <v>-2.8</v>
      </c>
      <c r="I46">
        <v>-0.5</v>
      </c>
      <c r="J46">
        <v>1.1000000000000001</v>
      </c>
      <c r="K46">
        <v>0</v>
      </c>
      <c r="L46">
        <v>0.3</v>
      </c>
      <c r="M46">
        <v>-3.8</v>
      </c>
      <c r="N46">
        <v>-1.7</v>
      </c>
      <c r="O46">
        <v>0.3</v>
      </c>
      <c r="P46">
        <v>-5.2</v>
      </c>
      <c r="Q46">
        <v>-0.8</v>
      </c>
      <c r="R46">
        <v>-1.6</v>
      </c>
      <c r="T46">
        <f>IF(COUNTIF('Injuries Table'!$A$2:$A$173, A46) &gt; 0, 0, Skater2024!P46)</f>
        <v>-5.2</v>
      </c>
      <c r="U46">
        <f>IF(COUNTIF('Injuries Table'!$A$2:$A$173, A46) &gt; 0, 0, Skater2024!M46)</f>
        <v>-3.8</v>
      </c>
      <c r="V46">
        <f>IF(COUNTIF('Injuries Table'!$A$2:$A$173, A46) &gt; 0, 0, Skater2024!N46)</f>
        <v>-1.7</v>
      </c>
    </row>
    <row r="47" spans="1:22" x14ac:dyDescent="0.3">
      <c r="A47" t="s">
        <v>80</v>
      </c>
      <c r="B47" t="s">
        <v>19</v>
      </c>
      <c r="C47" t="s">
        <v>36</v>
      </c>
      <c r="D47" t="s">
        <v>21</v>
      </c>
      <c r="E47">
        <v>39</v>
      </c>
      <c r="F47">
        <v>760.3</v>
      </c>
      <c r="G47">
        <v>1.6</v>
      </c>
      <c r="H47">
        <v>-0.1</v>
      </c>
      <c r="I47">
        <v>4.5</v>
      </c>
      <c r="J47">
        <v>-0.9</v>
      </c>
      <c r="K47">
        <v>1.3</v>
      </c>
      <c r="L47">
        <v>-0.4</v>
      </c>
      <c r="M47">
        <v>6.1</v>
      </c>
      <c r="N47">
        <v>-1</v>
      </c>
      <c r="O47">
        <v>0.9</v>
      </c>
      <c r="P47">
        <v>6</v>
      </c>
      <c r="Q47">
        <v>0.9</v>
      </c>
      <c r="R47">
        <v>1.9</v>
      </c>
      <c r="T47">
        <f>IF(COUNTIF('Injuries Table'!$A$2:$A$173, A47) &gt; 0, 0, Skater2024!P47)</f>
        <v>6</v>
      </c>
      <c r="U47">
        <f>IF(COUNTIF('Injuries Table'!$A$2:$A$173, A47) &gt; 0, 0, Skater2024!M47)</f>
        <v>6.1</v>
      </c>
      <c r="V47">
        <f>IF(COUNTIF('Injuries Table'!$A$2:$A$173, A47) &gt; 0, 0, Skater2024!N47)</f>
        <v>-1</v>
      </c>
    </row>
    <row r="48" spans="1:22" x14ac:dyDescent="0.3">
      <c r="A48" t="s">
        <v>616</v>
      </c>
      <c r="B48" t="s">
        <v>19</v>
      </c>
      <c r="C48" t="s">
        <v>107</v>
      </c>
      <c r="D48" t="s">
        <v>24</v>
      </c>
      <c r="E48">
        <v>30</v>
      </c>
      <c r="F48">
        <v>620.4</v>
      </c>
      <c r="G48">
        <v>0.7</v>
      </c>
      <c r="H48">
        <v>2.7</v>
      </c>
      <c r="I48">
        <v>0</v>
      </c>
      <c r="J48">
        <v>0.8</v>
      </c>
      <c r="K48">
        <v>0.1</v>
      </c>
      <c r="L48">
        <v>-0.2</v>
      </c>
      <c r="M48">
        <v>0.7</v>
      </c>
      <c r="N48">
        <v>3.5</v>
      </c>
      <c r="O48">
        <v>-0.1</v>
      </c>
      <c r="P48">
        <v>4.0999999999999996</v>
      </c>
      <c r="Q48">
        <v>0.6</v>
      </c>
      <c r="R48">
        <v>1.3</v>
      </c>
      <c r="T48">
        <f>IF(COUNTIF('Injuries Table'!$A$2:$A$173, A48) &gt; 0, 0, Skater2024!P48)</f>
        <v>4.0999999999999996</v>
      </c>
      <c r="U48">
        <f>IF(COUNTIF('Injuries Table'!$A$2:$A$173, A48) &gt; 0, 0, Skater2024!M48)</f>
        <v>0.7</v>
      </c>
      <c r="V48">
        <f>IF(COUNTIF('Injuries Table'!$A$2:$A$173, A48) &gt; 0, 0, Skater2024!N48)</f>
        <v>3.5</v>
      </c>
    </row>
    <row r="49" spans="1:22" x14ac:dyDescent="0.3">
      <c r="A49" t="s">
        <v>82</v>
      </c>
      <c r="B49" t="s">
        <v>19</v>
      </c>
      <c r="C49" t="s">
        <v>23</v>
      </c>
      <c r="D49" t="s">
        <v>50</v>
      </c>
      <c r="E49">
        <v>42</v>
      </c>
      <c r="F49">
        <v>844.8</v>
      </c>
      <c r="G49">
        <v>13.7</v>
      </c>
      <c r="H49">
        <v>-0.9</v>
      </c>
      <c r="I49">
        <v>4.8</v>
      </c>
      <c r="J49">
        <v>0</v>
      </c>
      <c r="K49">
        <v>1.1000000000000001</v>
      </c>
      <c r="L49">
        <v>0.3</v>
      </c>
      <c r="M49">
        <v>18.5</v>
      </c>
      <c r="N49">
        <v>-0.9</v>
      </c>
      <c r="O49">
        <v>1.3</v>
      </c>
      <c r="P49">
        <v>19</v>
      </c>
      <c r="Q49">
        <v>3</v>
      </c>
      <c r="R49">
        <v>5.9</v>
      </c>
      <c r="T49">
        <f>IF(COUNTIF('Injuries Table'!$A$2:$A$173, A49) &gt; 0, 0, Skater2024!P49)</f>
        <v>19</v>
      </c>
      <c r="U49">
        <f>IF(COUNTIF('Injuries Table'!$A$2:$A$173, A49) &gt; 0, 0, Skater2024!M49)</f>
        <v>18.5</v>
      </c>
      <c r="V49">
        <f>IF(COUNTIF('Injuries Table'!$A$2:$A$173, A49) &gt; 0, 0, Skater2024!N49)</f>
        <v>-0.9</v>
      </c>
    </row>
    <row r="50" spans="1:22" x14ac:dyDescent="0.3">
      <c r="A50" t="s">
        <v>83</v>
      </c>
      <c r="B50" t="s">
        <v>19</v>
      </c>
      <c r="C50" t="s">
        <v>36</v>
      </c>
      <c r="D50" t="s">
        <v>37</v>
      </c>
      <c r="E50">
        <v>34</v>
      </c>
      <c r="F50">
        <v>462</v>
      </c>
      <c r="G50">
        <v>1.3</v>
      </c>
      <c r="H50">
        <v>0.1</v>
      </c>
      <c r="I50">
        <v>0.5</v>
      </c>
      <c r="J50">
        <v>0</v>
      </c>
      <c r="K50">
        <v>-0.2</v>
      </c>
      <c r="L50">
        <v>-0.7</v>
      </c>
      <c r="M50">
        <v>1.8</v>
      </c>
      <c r="N50">
        <v>0.1</v>
      </c>
      <c r="O50">
        <v>-0.8</v>
      </c>
      <c r="P50">
        <v>1</v>
      </c>
      <c r="Q50">
        <v>0.2</v>
      </c>
      <c r="R50">
        <v>0.3</v>
      </c>
      <c r="T50">
        <f>IF(COUNTIF('Injuries Table'!$A$2:$A$173, A50) &gt; 0, 0, Skater2024!P50)</f>
        <v>1</v>
      </c>
      <c r="U50">
        <f>IF(COUNTIF('Injuries Table'!$A$2:$A$173, A50) &gt; 0, 0, Skater2024!M50)</f>
        <v>1.8</v>
      </c>
      <c r="V50">
        <f>IF(COUNTIF('Injuries Table'!$A$2:$A$173, A50) &gt; 0, 0, Skater2024!N50)</f>
        <v>0.1</v>
      </c>
    </row>
    <row r="51" spans="1:22" x14ac:dyDescent="0.3">
      <c r="A51" t="s">
        <v>86</v>
      </c>
      <c r="B51" t="s">
        <v>19</v>
      </c>
      <c r="C51" t="s">
        <v>87</v>
      </c>
      <c r="D51" t="s">
        <v>21</v>
      </c>
      <c r="E51">
        <v>40</v>
      </c>
      <c r="F51">
        <v>848.5</v>
      </c>
      <c r="G51">
        <v>9.3000000000000007</v>
      </c>
      <c r="H51">
        <v>2.2000000000000002</v>
      </c>
      <c r="I51">
        <v>4.8</v>
      </c>
      <c r="J51">
        <v>1.1000000000000001</v>
      </c>
      <c r="K51">
        <v>1.6</v>
      </c>
      <c r="L51">
        <v>0.3</v>
      </c>
      <c r="M51">
        <v>14.1</v>
      </c>
      <c r="N51">
        <v>3.3</v>
      </c>
      <c r="O51">
        <v>1.9</v>
      </c>
      <c r="P51">
        <v>19.399999999999999</v>
      </c>
      <c r="Q51">
        <v>3.1</v>
      </c>
      <c r="R51">
        <v>6</v>
      </c>
      <c r="T51">
        <f>IF(COUNTIF('Injuries Table'!$A$2:$A$173, A51) &gt; 0, 0, Skater2024!P51)</f>
        <v>19.399999999999999</v>
      </c>
      <c r="U51">
        <f>IF(COUNTIF('Injuries Table'!$A$2:$A$173, A51) &gt; 0, 0, Skater2024!M51)</f>
        <v>14.1</v>
      </c>
      <c r="V51">
        <f>IF(COUNTIF('Injuries Table'!$A$2:$A$173, A51) &gt; 0, 0, Skater2024!N51)</f>
        <v>3.3</v>
      </c>
    </row>
    <row r="52" spans="1:22" x14ac:dyDescent="0.3">
      <c r="A52" t="s">
        <v>88</v>
      </c>
      <c r="B52" t="s">
        <v>19</v>
      </c>
      <c r="C52" t="s">
        <v>23</v>
      </c>
      <c r="D52" t="s">
        <v>21</v>
      </c>
      <c r="E52">
        <v>40</v>
      </c>
      <c r="F52">
        <v>506.4</v>
      </c>
      <c r="G52">
        <v>-2.5</v>
      </c>
      <c r="H52">
        <v>-1.9</v>
      </c>
      <c r="I52">
        <v>0</v>
      </c>
      <c r="J52">
        <v>1.9</v>
      </c>
      <c r="K52">
        <v>-0.2</v>
      </c>
      <c r="L52">
        <v>-0.6</v>
      </c>
      <c r="M52">
        <v>-2.5</v>
      </c>
      <c r="N52">
        <v>0</v>
      </c>
      <c r="O52">
        <v>-0.8</v>
      </c>
      <c r="P52">
        <v>-3.4</v>
      </c>
      <c r="Q52">
        <v>-0.5</v>
      </c>
      <c r="R52">
        <v>-1.1000000000000001</v>
      </c>
      <c r="T52">
        <f>IF(COUNTIF('Injuries Table'!$A$2:$A$173, A52) &gt; 0, 0, Skater2024!P52)</f>
        <v>-3.4</v>
      </c>
      <c r="U52">
        <f>IF(COUNTIF('Injuries Table'!$A$2:$A$173, A52) &gt; 0, 0, Skater2024!M52)</f>
        <v>-2.5</v>
      </c>
      <c r="V52">
        <f>IF(COUNTIF('Injuries Table'!$A$2:$A$173, A52) &gt; 0, 0, Skater2024!N52)</f>
        <v>0</v>
      </c>
    </row>
    <row r="53" spans="1:22" x14ac:dyDescent="0.3">
      <c r="A53" t="s">
        <v>90</v>
      </c>
      <c r="B53" t="s">
        <v>19</v>
      </c>
      <c r="C53" t="s">
        <v>57</v>
      </c>
      <c r="D53" t="s">
        <v>50</v>
      </c>
      <c r="E53">
        <v>41</v>
      </c>
      <c r="F53">
        <v>578.1</v>
      </c>
      <c r="G53">
        <v>-1.2</v>
      </c>
      <c r="H53">
        <v>-2.7</v>
      </c>
      <c r="I53">
        <v>0</v>
      </c>
      <c r="J53">
        <v>0.2</v>
      </c>
      <c r="K53">
        <v>0.5</v>
      </c>
      <c r="L53">
        <v>0.9</v>
      </c>
      <c r="M53">
        <v>-1.2</v>
      </c>
      <c r="N53">
        <v>-2.5</v>
      </c>
      <c r="O53">
        <v>1.4</v>
      </c>
      <c r="P53">
        <v>-2.4</v>
      </c>
      <c r="Q53">
        <v>-0.4</v>
      </c>
      <c r="R53">
        <v>-0.7</v>
      </c>
      <c r="T53">
        <f>IF(COUNTIF('Injuries Table'!$A$2:$A$173, A53) &gt; 0, 0, Skater2024!P53)</f>
        <v>-2.4</v>
      </c>
      <c r="U53">
        <f>IF(COUNTIF('Injuries Table'!$A$2:$A$173, A53) &gt; 0, 0, Skater2024!M53)</f>
        <v>-1.2</v>
      </c>
      <c r="V53">
        <f>IF(COUNTIF('Injuries Table'!$A$2:$A$173, A53) &gt; 0, 0, Skater2024!N53)</f>
        <v>-2.5</v>
      </c>
    </row>
    <row r="54" spans="1:22" x14ac:dyDescent="0.3">
      <c r="A54" t="s">
        <v>91</v>
      </c>
      <c r="B54" t="s">
        <v>19</v>
      </c>
      <c r="C54" t="s">
        <v>46</v>
      </c>
      <c r="D54" t="s">
        <v>24</v>
      </c>
      <c r="E54">
        <v>43</v>
      </c>
      <c r="F54">
        <v>846.5</v>
      </c>
      <c r="G54">
        <v>-0.4</v>
      </c>
      <c r="H54">
        <v>2.2000000000000002</v>
      </c>
      <c r="I54">
        <v>0</v>
      </c>
      <c r="J54">
        <v>-0.7</v>
      </c>
      <c r="K54">
        <v>-0.4</v>
      </c>
      <c r="L54">
        <v>-0.8</v>
      </c>
      <c r="M54">
        <v>-0.4</v>
      </c>
      <c r="N54">
        <v>1.5</v>
      </c>
      <c r="O54">
        <v>-1.2</v>
      </c>
      <c r="P54">
        <v>0</v>
      </c>
      <c r="Q54">
        <v>0</v>
      </c>
      <c r="R54">
        <v>0</v>
      </c>
      <c r="T54">
        <f>IF(COUNTIF('Injuries Table'!$A$2:$A$173, A54) &gt; 0, 0, Skater2024!P54)</f>
        <v>0</v>
      </c>
      <c r="U54">
        <f>IF(COUNTIF('Injuries Table'!$A$2:$A$173, A54) &gt; 0, 0, Skater2024!M54)</f>
        <v>-0.4</v>
      </c>
      <c r="V54">
        <f>IF(COUNTIF('Injuries Table'!$A$2:$A$173, A54) &gt; 0, 0, Skater2024!N54)</f>
        <v>1.5</v>
      </c>
    </row>
    <row r="55" spans="1:22" x14ac:dyDescent="0.3">
      <c r="A55" t="s">
        <v>92</v>
      </c>
      <c r="B55" t="s">
        <v>19</v>
      </c>
      <c r="C55" t="s">
        <v>39</v>
      </c>
      <c r="D55" t="s">
        <v>24</v>
      </c>
      <c r="E55">
        <v>31</v>
      </c>
      <c r="F55">
        <v>499.4</v>
      </c>
      <c r="G55">
        <v>-2</v>
      </c>
      <c r="H55">
        <v>0.2</v>
      </c>
      <c r="I55">
        <v>0.2</v>
      </c>
      <c r="J55">
        <v>0</v>
      </c>
      <c r="K55">
        <v>0.3</v>
      </c>
      <c r="L55">
        <v>-0.2</v>
      </c>
      <c r="M55">
        <v>-1.8</v>
      </c>
      <c r="N55">
        <v>0.2</v>
      </c>
      <c r="O55">
        <v>0.1</v>
      </c>
      <c r="P55">
        <v>-1.5</v>
      </c>
      <c r="Q55">
        <v>-0.2</v>
      </c>
      <c r="R55">
        <v>-0.5</v>
      </c>
      <c r="T55">
        <f>IF(COUNTIF('Injuries Table'!$A$2:$A$173, A55) &gt; 0, 0, Skater2024!P55)</f>
        <v>0</v>
      </c>
      <c r="U55">
        <f>IF(COUNTIF('Injuries Table'!$A$2:$A$173, A55) &gt; 0, 0, Skater2024!M55)</f>
        <v>0</v>
      </c>
      <c r="V55">
        <f>IF(COUNTIF('Injuries Table'!$A$2:$A$173, A55) &gt; 0, 0, Skater2024!N55)</f>
        <v>0</v>
      </c>
    </row>
    <row r="56" spans="1:22" x14ac:dyDescent="0.3">
      <c r="A56" t="s">
        <v>887</v>
      </c>
      <c r="B56" t="s">
        <v>19</v>
      </c>
      <c r="C56" t="s">
        <v>26</v>
      </c>
      <c r="D56" t="s">
        <v>21</v>
      </c>
      <c r="E56">
        <v>24</v>
      </c>
      <c r="F56">
        <v>304.5</v>
      </c>
      <c r="G56">
        <v>-2.2000000000000002</v>
      </c>
      <c r="H56">
        <v>-1.2</v>
      </c>
      <c r="I56">
        <v>0</v>
      </c>
      <c r="J56">
        <v>-1.1000000000000001</v>
      </c>
      <c r="K56">
        <v>-0.4</v>
      </c>
      <c r="L56">
        <v>-0.7</v>
      </c>
      <c r="M56">
        <v>-2.2000000000000002</v>
      </c>
      <c r="N56">
        <v>-2.2000000000000002</v>
      </c>
      <c r="O56">
        <v>-1.1000000000000001</v>
      </c>
      <c r="P56">
        <v>-5.5</v>
      </c>
      <c r="Q56">
        <v>-0.9</v>
      </c>
      <c r="R56">
        <v>-1.7</v>
      </c>
      <c r="T56">
        <f>IF(COUNTIF('Injuries Table'!$A$2:$A$173, A56) &gt; 0, 0, Skater2024!P56)</f>
        <v>-5.5</v>
      </c>
      <c r="U56">
        <f>IF(COUNTIF('Injuries Table'!$A$2:$A$173, A56) &gt; 0, 0, Skater2024!M56)</f>
        <v>-2.2000000000000002</v>
      </c>
      <c r="V56">
        <f>IF(COUNTIF('Injuries Table'!$A$2:$A$173, A56) &gt; 0, 0, Skater2024!N56)</f>
        <v>-2.2000000000000002</v>
      </c>
    </row>
    <row r="57" spans="1:22" x14ac:dyDescent="0.3">
      <c r="A57" t="s">
        <v>93</v>
      </c>
      <c r="B57" t="s">
        <v>19</v>
      </c>
      <c r="C57" t="s">
        <v>34</v>
      </c>
      <c r="D57" t="s">
        <v>21</v>
      </c>
      <c r="E57">
        <v>43</v>
      </c>
      <c r="F57">
        <v>720.1</v>
      </c>
      <c r="G57">
        <v>5.9</v>
      </c>
      <c r="H57">
        <v>0.7</v>
      </c>
      <c r="I57">
        <v>1.2</v>
      </c>
      <c r="J57">
        <v>0.6</v>
      </c>
      <c r="K57">
        <v>-1.9</v>
      </c>
      <c r="L57">
        <v>1.2</v>
      </c>
      <c r="M57">
        <v>7.1</v>
      </c>
      <c r="N57">
        <v>1.3</v>
      </c>
      <c r="O57">
        <v>-0.7</v>
      </c>
      <c r="P57">
        <v>7.7</v>
      </c>
      <c r="Q57">
        <v>1.2</v>
      </c>
      <c r="R57">
        <v>2.4</v>
      </c>
      <c r="T57">
        <f>IF(COUNTIF('Injuries Table'!$A$2:$A$173, A57) &gt; 0, 0, Skater2024!P57)</f>
        <v>7.7</v>
      </c>
      <c r="U57">
        <f>IF(COUNTIF('Injuries Table'!$A$2:$A$173, A57) &gt; 0, 0, Skater2024!M57)</f>
        <v>7.1</v>
      </c>
      <c r="V57">
        <f>IF(COUNTIF('Injuries Table'!$A$2:$A$173, A57) &gt; 0, 0, Skater2024!N57)</f>
        <v>1.3</v>
      </c>
    </row>
    <row r="58" spans="1:22" x14ac:dyDescent="0.3">
      <c r="A58" t="s">
        <v>94</v>
      </c>
      <c r="B58" t="s">
        <v>19</v>
      </c>
      <c r="C58" t="s">
        <v>36</v>
      </c>
      <c r="D58" t="s">
        <v>21</v>
      </c>
      <c r="E58">
        <v>33</v>
      </c>
      <c r="F58">
        <v>374.2</v>
      </c>
      <c r="G58">
        <v>0.1</v>
      </c>
      <c r="H58">
        <v>0.2</v>
      </c>
      <c r="I58">
        <v>0</v>
      </c>
      <c r="J58">
        <v>0.7</v>
      </c>
      <c r="K58">
        <v>0.3</v>
      </c>
      <c r="L58">
        <v>-0.1</v>
      </c>
      <c r="M58">
        <v>0.1</v>
      </c>
      <c r="N58">
        <v>0.8</v>
      </c>
      <c r="O58">
        <v>0.3</v>
      </c>
      <c r="P58">
        <v>1.2</v>
      </c>
      <c r="Q58">
        <v>0.2</v>
      </c>
      <c r="R58">
        <v>0.4</v>
      </c>
      <c r="T58">
        <f>IF(COUNTIF('Injuries Table'!$A$2:$A$173, A58) &gt; 0, 0, Skater2024!P58)</f>
        <v>1.2</v>
      </c>
      <c r="U58">
        <f>IF(COUNTIF('Injuries Table'!$A$2:$A$173, A58) &gt; 0, 0, Skater2024!M58)</f>
        <v>0.1</v>
      </c>
      <c r="V58">
        <f>IF(COUNTIF('Injuries Table'!$A$2:$A$173, A58) &gt; 0, 0, Skater2024!N58)</f>
        <v>0.8</v>
      </c>
    </row>
    <row r="59" spans="1:22" x14ac:dyDescent="0.3">
      <c r="A59" t="s">
        <v>95</v>
      </c>
      <c r="B59" t="s">
        <v>19</v>
      </c>
      <c r="C59" t="s">
        <v>23</v>
      </c>
      <c r="D59" t="s">
        <v>37</v>
      </c>
      <c r="E59">
        <v>42</v>
      </c>
      <c r="F59">
        <v>534.9</v>
      </c>
      <c r="G59">
        <v>-0.7</v>
      </c>
      <c r="H59">
        <v>-5</v>
      </c>
      <c r="I59">
        <v>0.2</v>
      </c>
      <c r="J59">
        <v>0</v>
      </c>
      <c r="K59">
        <v>-0.1</v>
      </c>
      <c r="L59">
        <v>-1</v>
      </c>
      <c r="M59">
        <v>-0.6</v>
      </c>
      <c r="N59">
        <v>-5</v>
      </c>
      <c r="O59">
        <v>-1.1000000000000001</v>
      </c>
      <c r="P59">
        <v>-6.7</v>
      </c>
      <c r="Q59">
        <v>-1.1000000000000001</v>
      </c>
      <c r="R59">
        <v>-2.1</v>
      </c>
      <c r="T59">
        <f>IF(COUNTIF('Injuries Table'!$A$2:$A$173, A59) &gt; 0, 0, Skater2024!P59)</f>
        <v>-6.7</v>
      </c>
      <c r="U59">
        <f>IF(COUNTIF('Injuries Table'!$A$2:$A$173, A59) &gt; 0, 0, Skater2024!M59)</f>
        <v>-0.6</v>
      </c>
      <c r="V59">
        <f>IF(COUNTIF('Injuries Table'!$A$2:$A$173, A59) &gt; 0, 0, Skater2024!N59)</f>
        <v>-5</v>
      </c>
    </row>
    <row r="60" spans="1:22" x14ac:dyDescent="0.3">
      <c r="A60" t="s">
        <v>96</v>
      </c>
      <c r="B60" t="s">
        <v>19</v>
      </c>
      <c r="C60" t="s">
        <v>32</v>
      </c>
      <c r="D60" t="s">
        <v>21</v>
      </c>
      <c r="E60">
        <v>41</v>
      </c>
      <c r="F60">
        <v>790.3</v>
      </c>
      <c r="G60">
        <v>5.6</v>
      </c>
      <c r="H60">
        <v>0.6</v>
      </c>
      <c r="I60">
        <v>4.3</v>
      </c>
      <c r="J60">
        <v>-0.4</v>
      </c>
      <c r="K60">
        <v>1.2</v>
      </c>
      <c r="L60">
        <v>-0.8</v>
      </c>
      <c r="M60">
        <v>9.9</v>
      </c>
      <c r="N60">
        <v>0.2</v>
      </c>
      <c r="O60">
        <v>0.3</v>
      </c>
      <c r="P60">
        <v>10.5</v>
      </c>
      <c r="Q60">
        <v>1.7</v>
      </c>
      <c r="R60">
        <v>3.3</v>
      </c>
      <c r="T60">
        <f>IF(COUNTIF('Injuries Table'!$A$2:$A$173, A60) &gt; 0, 0, Skater2024!P60)</f>
        <v>10.5</v>
      </c>
      <c r="U60">
        <f>IF(COUNTIF('Injuries Table'!$A$2:$A$173, A60) &gt; 0, 0, Skater2024!M60)</f>
        <v>9.9</v>
      </c>
      <c r="V60">
        <f>IF(COUNTIF('Injuries Table'!$A$2:$A$173, A60) &gt; 0, 0, Skater2024!N60)</f>
        <v>0.2</v>
      </c>
    </row>
    <row r="61" spans="1:22" x14ac:dyDescent="0.3">
      <c r="A61" t="s">
        <v>97</v>
      </c>
      <c r="B61" t="s">
        <v>19</v>
      </c>
      <c r="C61" t="s">
        <v>98</v>
      </c>
      <c r="D61" t="s">
        <v>37</v>
      </c>
      <c r="E61">
        <v>37</v>
      </c>
      <c r="F61">
        <v>535.6</v>
      </c>
      <c r="G61">
        <v>-0.6</v>
      </c>
      <c r="H61">
        <v>0.2</v>
      </c>
      <c r="I61">
        <v>0.7</v>
      </c>
      <c r="J61">
        <v>0</v>
      </c>
      <c r="K61">
        <v>0.7</v>
      </c>
      <c r="L61">
        <v>1</v>
      </c>
      <c r="M61">
        <v>0.1</v>
      </c>
      <c r="N61">
        <v>0.2</v>
      </c>
      <c r="O61">
        <v>1.7</v>
      </c>
      <c r="P61">
        <v>2</v>
      </c>
      <c r="Q61">
        <v>0.3</v>
      </c>
      <c r="R61">
        <v>0.6</v>
      </c>
      <c r="T61">
        <f>IF(COUNTIF('Injuries Table'!$A$2:$A$173, A61) &gt; 0, 0, Skater2024!P61)</f>
        <v>2</v>
      </c>
      <c r="U61">
        <f>IF(COUNTIF('Injuries Table'!$A$2:$A$173, A61) &gt; 0, 0, Skater2024!M61)</f>
        <v>0.1</v>
      </c>
      <c r="V61">
        <f>IF(COUNTIF('Injuries Table'!$A$2:$A$173, A61) &gt; 0, 0, Skater2024!N61)</f>
        <v>0.2</v>
      </c>
    </row>
    <row r="62" spans="1:22" x14ac:dyDescent="0.3">
      <c r="A62" t="s">
        <v>99</v>
      </c>
      <c r="B62" t="s">
        <v>19</v>
      </c>
      <c r="C62" t="s">
        <v>20</v>
      </c>
      <c r="D62" t="s">
        <v>21</v>
      </c>
      <c r="E62">
        <v>29</v>
      </c>
      <c r="F62">
        <v>559.6</v>
      </c>
      <c r="G62">
        <v>6.8</v>
      </c>
      <c r="H62">
        <v>0.5</v>
      </c>
      <c r="I62">
        <v>0.5</v>
      </c>
      <c r="J62">
        <v>0.4</v>
      </c>
      <c r="K62">
        <v>0.8</v>
      </c>
      <c r="L62">
        <v>-0.1</v>
      </c>
      <c r="M62">
        <v>7.3</v>
      </c>
      <c r="N62">
        <v>0.9</v>
      </c>
      <c r="O62">
        <v>0.7</v>
      </c>
      <c r="P62">
        <v>8.8000000000000007</v>
      </c>
      <c r="Q62">
        <v>1.4</v>
      </c>
      <c r="R62">
        <v>2.8</v>
      </c>
      <c r="T62">
        <f>IF(COUNTIF('Injuries Table'!$A$2:$A$173, A62) &gt; 0, 0, Skater2024!P62)</f>
        <v>0</v>
      </c>
      <c r="U62">
        <f>IF(COUNTIF('Injuries Table'!$A$2:$A$173, A62) &gt; 0, 0, Skater2024!M62)</f>
        <v>0</v>
      </c>
      <c r="V62">
        <f>IF(COUNTIF('Injuries Table'!$A$2:$A$173, A62) &gt; 0, 0, Skater2024!N62)</f>
        <v>0</v>
      </c>
    </row>
    <row r="63" spans="1:22" x14ac:dyDescent="0.3">
      <c r="A63" t="s">
        <v>100</v>
      </c>
      <c r="B63" t="s">
        <v>19</v>
      </c>
      <c r="C63" t="s">
        <v>85</v>
      </c>
      <c r="D63" t="s">
        <v>24</v>
      </c>
      <c r="E63">
        <v>39</v>
      </c>
      <c r="F63">
        <v>792.9</v>
      </c>
      <c r="G63">
        <v>3.9</v>
      </c>
      <c r="H63">
        <v>-0.4</v>
      </c>
      <c r="I63">
        <v>-0.5</v>
      </c>
      <c r="J63">
        <v>0.3</v>
      </c>
      <c r="K63">
        <v>-0.9</v>
      </c>
      <c r="L63">
        <v>-0.2</v>
      </c>
      <c r="M63">
        <v>3.4</v>
      </c>
      <c r="N63">
        <v>-0.2</v>
      </c>
      <c r="O63">
        <v>-1.1000000000000001</v>
      </c>
      <c r="P63">
        <v>2.1</v>
      </c>
      <c r="Q63">
        <v>0.3</v>
      </c>
      <c r="R63">
        <v>0.7</v>
      </c>
      <c r="T63">
        <f>IF(COUNTIF('Injuries Table'!$A$2:$A$173, A63) &gt; 0, 0, Skater2024!P63)</f>
        <v>0</v>
      </c>
      <c r="U63">
        <f>IF(COUNTIF('Injuries Table'!$A$2:$A$173, A63) &gt; 0, 0, Skater2024!M63)</f>
        <v>0</v>
      </c>
      <c r="V63">
        <f>IF(COUNTIF('Injuries Table'!$A$2:$A$173, A63) &gt; 0, 0, Skater2024!N63)</f>
        <v>0</v>
      </c>
    </row>
    <row r="64" spans="1:22" x14ac:dyDescent="0.3">
      <c r="A64" t="s">
        <v>101</v>
      </c>
      <c r="B64" t="s">
        <v>19</v>
      </c>
      <c r="C64" t="s">
        <v>102</v>
      </c>
      <c r="D64" t="s">
        <v>50</v>
      </c>
      <c r="E64">
        <v>42</v>
      </c>
      <c r="F64">
        <v>821.3</v>
      </c>
      <c r="G64">
        <v>2.6</v>
      </c>
      <c r="H64">
        <v>1.2</v>
      </c>
      <c r="I64">
        <v>2.8</v>
      </c>
      <c r="J64">
        <v>0.6</v>
      </c>
      <c r="K64">
        <v>-0.8</v>
      </c>
      <c r="L64">
        <v>2.2999999999999998</v>
      </c>
      <c r="M64">
        <v>5.4</v>
      </c>
      <c r="N64">
        <v>1.8</v>
      </c>
      <c r="O64">
        <v>1.5</v>
      </c>
      <c r="P64">
        <v>8.6</v>
      </c>
      <c r="Q64">
        <v>1.4</v>
      </c>
      <c r="R64">
        <v>2.7</v>
      </c>
      <c r="T64">
        <f>IF(COUNTIF('Injuries Table'!$A$2:$A$173, A64) &gt; 0, 0, Skater2024!P64)</f>
        <v>8.6</v>
      </c>
      <c r="U64">
        <f>IF(COUNTIF('Injuries Table'!$A$2:$A$173, A64) &gt; 0, 0, Skater2024!M64)</f>
        <v>5.4</v>
      </c>
      <c r="V64">
        <f>IF(COUNTIF('Injuries Table'!$A$2:$A$173, A64) &gt; 0, 0, Skater2024!N64)</f>
        <v>1.8</v>
      </c>
    </row>
    <row r="65" spans="1:22" x14ac:dyDescent="0.3">
      <c r="A65" t="s">
        <v>103</v>
      </c>
      <c r="B65" t="s">
        <v>19</v>
      </c>
      <c r="C65" t="s">
        <v>23</v>
      </c>
      <c r="D65" t="s">
        <v>24</v>
      </c>
      <c r="E65">
        <v>42</v>
      </c>
      <c r="F65">
        <v>630.70000000000005</v>
      </c>
      <c r="G65">
        <v>3.3</v>
      </c>
      <c r="H65">
        <v>-0.1</v>
      </c>
      <c r="I65">
        <v>0</v>
      </c>
      <c r="J65">
        <v>0</v>
      </c>
      <c r="K65">
        <v>0.7</v>
      </c>
      <c r="L65">
        <v>-0.3</v>
      </c>
      <c r="M65">
        <v>3.3</v>
      </c>
      <c r="N65">
        <v>-0.1</v>
      </c>
      <c r="O65">
        <v>0.4</v>
      </c>
      <c r="P65">
        <v>3.6</v>
      </c>
      <c r="Q65">
        <v>0.6</v>
      </c>
      <c r="R65">
        <v>1.1000000000000001</v>
      </c>
      <c r="T65">
        <f>IF(COUNTIF('Injuries Table'!$A$2:$A$173, A65) &gt; 0, 0, Skater2024!P65)</f>
        <v>3.6</v>
      </c>
      <c r="U65">
        <f>IF(COUNTIF('Injuries Table'!$A$2:$A$173, A65) &gt; 0, 0, Skater2024!M65)</f>
        <v>3.3</v>
      </c>
      <c r="V65">
        <f>IF(COUNTIF('Injuries Table'!$A$2:$A$173, A65) &gt; 0, 0, Skater2024!N65)</f>
        <v>-0.1</v>
      </c>
    </row>
    <row r="66" spans="1:22" x14ac:dyDescent="0.3">
      <c r="A66" t="s">
        <v>104</v>
      </c>
      <c r="B66" t="s">
        <v>19</v>
      </c>
      <c r="C66" t="s">
        <v>105</v>
      </c>
      <c r="D66" t="s">
        <v>24</v>
      </c>
      <c r="E66">
        <v>42</v>
      </c>
      <c r="F66">
        <v>895.4</v>
      </c>
      <c r="G66">
        <v>2.2999999999999998</v>
      </c>
      <c r="H66">
        <v>4.2</v>
      </c>
      <c r="I66">
        <v>0.6</v>
      </c>
      <c r="J66">
        <v>1.2</v>
      </c>
      <c r="K66">
        <v>0.2</v>
      </c>
      <c r="L66">
        <v>0.4</v>
      </c>
      <c r="M66">
        <v>2.9</v>
      </c>
      <c r="N66">
        <v>5.4</v>
      </c>
      <c r="O66">
        <v>0.7</v>
      </c>
      <c r="P66">
        <v>8.9</v>
      </c>
      <c r="Q66">
        <v>1.4</v>
      </c>
      <c r="R66">
        <v>2.8</v>
      </c>
      <c r="T66">
        <f>IF(COUNTIF('Injuries Table'!$A$2:$A$173, A66) &gt; 0, 0, Skater2024!P66)</f>
        <v>8.9</v>
      </c>
      <c r="U66">
        <f>IF(COUNTIF('Injuries Table'!$A$2:$A$173, A66) &gt; 0, 0, Skater2024!M66)</f>
        <v>2.9</v>
      </c>
      <c r="V66">
        <f>IF(COUNTIF('Injuries Table'!$A$2:$A$173, A66) &gt; 0, 0, Skater2024!N66)</f>
        <v>5.4</v>
      </c>
    </row>
    <row r="67" spans="1:22" x14ac:dyDescent="0.3">
      <c r="A67" t="s">
        <v>106</v>
      </c>
      <c r="B67" t="s">
        <v>19</v>
      </c>
      <c r="C67" t="s">
        <v>107</v>
      </c>
      <c r="D67" t="s">
        <v>50</v>
      </c>
      <c r="E67">
        <v>38</v>
      </c>
      <c r="F67">
        <v>721.6</v>
      </c>
      <c r="G67">
        <v>7.4</v>
      </c>
      <c r="H67">
        <v>-1.9</v>
      </c>
      <c r="I67">
        <v>1</v>
      </c>
      <c r="J67">
        <v>0</v>
      </c>
      <c r="K67">
        <v>0.4</v>
      </c>
      <c r="L67">
        <v>1.6</v>
      </c>
      <c r="M67">
        <v>8.3000000000000007</v>
      </c>
      <c r="N67">
        <v>-1.9</v>
      </c>
      <c r="O67">
        <v>2</v>
      </c>
      <c r="P67">
        <v>8.4</v>
      </c>
      <c r="Q67">
        <v>1.3</v>
      </c>
      <c r="R67">
        <v>2.6</v>
      </c>
      <c r="T67">
        <f>IF(COUNTIF('Injuries Table'!$A$2:$A$173, A67) &gt; 0, 0, Skater2024!P67)</f>
        <v>8.4</v>
      </c>
      <c r="U67">
        <f>IF(COUNTIF('Injuries Table'!$A$2:$A$173, A67) &gt; 0, 0, Skater2024!M67)</f>
        <v>8.3000000000000007</v>
      </c>
      <c r="V67">
        <f>IF(COUNTIF('Injuries Table'!$A$2:$A$173, A67) &gt; 0, 0, Skater2024!N67)</f>
        <v>-1.9</v>
      </c>
    </row>
    <row r="68" spans="1:22" x14ac:dyDescent="0.3">
      <c r="A68" t="s">
        <v>108</v>
      </c>
      <c r="B68" t="s">
        <v>19</v>
      </c>
      <c r="C68" t="s">
        <v>102</v>
      </c>
      <c r="D68" t="s">
        <v>24</v>
      </c>
      <c r="E68">
        <v>39</v>
      </c>
      <c r="F68">
        <v>790.7</v>
      </c>
      <c r="G68">
        <v>0.4</v>
      </c>
      <c r="H68">
        <v>1.7</v>
      </c>
      <c r="I68">
        <v>0</v>
      </c>
      <c r="J68">
        <v>-0.3</v>
      </c>
      <c r="K68">
        <v>0.1</v>
      </c>
      <c r="L68">
        <v>-0.5</v>
      </c>
      <c r="M68">
        <v>0.4</v>
      </c>
      <c r="N68">
        <v>1.5</v>
      </c>
      <c r="O68">
        <v>-0.5</v>
      </c>
      <c r="P68">
        <v>1.5</v>
      </c>
      <c r="Q68">
        <v>0.2</v>
      </c>
      <c r="R68">
        <v>0.5</v>
      </c>
      <c r="T68">
        <f>IF(COUNTIF('Injuries Table'!$A$2:$A$173, A68) &gt; 0, 0, Skater2024!P68)</f>
        <v>0</v>
      </c>
      <c r="U68">
        <f>IF(COUNTIF('Injuries Table'!$A$2:$A$173, A68) &gt; 0, 0, Skater2024!M68)</f>
        <v>0</v>
      </c>
      <c r="V68">
        <f>IF(COUNTIF('Injuries Table'!$A$2:$A$173, A68) &gt; 0, 0, Skater2024!N68)</f>
        <v>0</v>
      </c>
    </row>
    <row r="69" spans="1:22" x14ac:dyDescent="0.3">
      <c r="A69" t="s">
        <v>109</v>
      </c>
      <c r="B69" t="s">
        <v>19</v>
      </c>
      <c r="C69" t="s">
        <v>110</v>
      </c>
      <c r="D69" t="s">
        <v>37</v>
      </c>
      <c r="E69">
        <v>42</v>
      </c>
      <c r="F69">
        <v>423.4</v>
      </c>
      <c r="G69">
        <v>0.1</v>
      </c>
      <c r="H69">
        <v>-1.3</v>
      </c>
      <c r="I69">
        <v>0</v>
      </c>
      <c r="J69">
        <v>0</v>
      </c>
      <c r="K69">
        <v>-0.2</v>
      </c>
      <c r="L69">
        <v>0</v>
      </c>
      <c r="M69">
        <v>0.1</v>
      </c>
      <c r="N69">
        <v>-1.3</v>
      </c>
      <c r="O69">
        <v>-0.2</v>
      </c>
      <c r="P69">
        <v>-1.3</v>
      </c>
      <c r="Q69">
        <v>-0.2</v>
      </c>
      <c r="R69">
        <v>-0.4</v>
      </c>
      <c r="T69">
        <f>IF(COUNTIF('Injuries Table'!$A$2:$A$173, A69) &gt; 0, 0, Skater2024!P69)</f>
        <v>-1.3</v>
      </c>
      <c r="U69">
        <f>IF(COUNTIF('Injuries Table'!$A$2:$A$173, A69) &gt; 0, 0, Skater2024!M69)</f>
        <v>0.1</v>
      </c>
      <c r="V69">
        <f>IF(COUNTIF('Injuries Table'!$A$2:$A$173, A69) &gt; 0, 0, Skater2024!N69)</f>
        <v>-1.3</v>
      </c>
    </row>
    <row r="70" spans="1:22" x14ac:dyDescent="0.3">
      <c r="A70" t="s">
        <v>111</v>
      </c>
      <c r="B70" t="s">
        <v>19</v>
      </c>
      <c r="C70" t="s">
        <v>42</v>
      </c>
      <c r="D70" t="s">
        <v>50</v>
      </c>
      <c r="E70">
        <v>44</v>
      </c>
      <c r="F70">
        <v>835.4</v>
      </c>
      <c r="G70">
        <v>5.2</v>
      </c>
      <c r="H70">
        <v>3.4</v>
      </c>
      <c r="I70">
        <v>0.3</v>
      </c>
      <c r="J70">
        <v>1.5</v>
      </c>
      <c r="K70">
        <v>0.1</v>
      </c>
      <c r="L70">
        <v>0.3</v>
      </c>
      <c r="M70">
        <v>5.6</v>
      </c>
      <c r="N70">
        <v>4.9000000000000004</v>
      </c>
      <c r="O70">
        <v>0.5</v>
      </c>
      <c r="P70">
        <v>11</v>
      </c>
      <c r="Q70">
        <v>1.7</v>
      </c>
      <c r="R70">
        <v>3.4</v>
      </c>
      <c r="T70">
        <f>IF(COUNTIF('Injuries Table'!$A$2:$A$173, A70) &gt; 0, 0, Skater2024!P70)</f>
        <v>11</v>
      </c>
      <c r="U70">
        <f>IF(COUNTIF('Injuries Table'!$A$2:$A$173, A70) &gt; 0, 0, Skater2024!M70)</f>
        <v>5.6</v>
      </c>
      <c r="V70">
        <f>IF(COUNTIF('Injuries Table'!$A$2:$A$173, A70) &gt; 0, 0, Skater2024!N70)</f>
        <v>4.9000000000000004</v>
      </c>
    </row>
    <row r="71" spans="1:22" x14ac:dyDescent="0.3">
      <c r="A71" t="s">
        <v>622</v>
      </c>
      <c r="B71" t="s">
        <v>19</v>
      </c>
      <c r="C71" t="s">
        <v>41</v>
      </c>
      <c r="D71" t="s">
        <v>24</v>
      </c>
      <c r="E71">
        <v>26</v>
      </c>
      <c r="F71">
        <v>600.1</v>
      </c>
      <c r="G71">
        <v>-0.3</v>
      </c>
      <c r="H71">
        <v>1.7</v>
      </c>
      <c r="I71">
        <v>-0.2</v>
      </c>
      <c r="J71">
        <v>0.1</v>
      </c>
      <c r="K71">
        <v>0.8</v>
      </c>
      <c r="L71">
        <v>-0.1</v>
      </c>
      <c r="M71">
        <v>-0.6</v>
      </c>
      <c r="N71">
        <v>1.8</v>
      </c>
      <c r="O71">
        <v>0.7</v>
      </c>
      <c r="P71">
        <v>1.9</v>
      </c>
      <c r="Q71">
        <v>0.3</v>
      </c>
      <c r="R71">
        <v>0.6</v>
      </c>
      <c r="T71">
        <f>IF(COUNTIF('Injuries Table'!$A$2:$A$173, A71) &gt; 0, 0, Skater2024!P71)</f>
        <v>1.9</v>
      </c>
      <c r="U71">
        <f>IF(COUNTIF('Injuries Table'!$A$2:$A$173, A71) &gt; 0, 0, Skater2024!M71)</f>
        <v>-0.6</v>
      </c>
      <c r="V71">
        <f>IF(COUNTIF('Injuries Table'!$A$2:$A$173, A71) &gt; 0, 0, Skater2024!N71)</f>
        <v>1.8</v>
      </c>
    </row>
    <row r="72" spans="1:22" x14ac:dyDescent="0.3">
      <c r="A72" t="s">
        <v>112</v>
      </c>
      <c r="B72" t="s">
        <v>19</v>
      </c>
      <c r="C72" t="s">
        <v>67</v>
      </c>
      <c r="D72" t="s">
        <v>50</v>
      </c>
      <c r="E72">
        <v>41</v>
      </c>
      <c r="F72">
        <v>635.6</v>
      </c>
      <c r="G72">
        <v>3.8</v>
      </c>
      <c r="H72">
        <v>-3.9</v>
      </c>
      <c r="I72">
        <v>1.5</v>
      </c>
      <c r="J72">
        <v>0.4</v>
      </c>
      <c r="K72">
        <v>0.2</v>
      </c>
      <c r="L72">
        <v>-0.5</v>
      </c>
      <c r="M72">
        <v>5.3</v>
      </c>
      <c r="N72">
        <v>-3.5</v>
      </c>
      <c r="O72">
        <v>-0.3</v>
      </c>
      <c r="P72">
        <v>1.5</v>
      </c>
      <c r="Q72">
        <v>0.2</v>
      </c>
      <c r="R72">
        <v>0.5</v>
      </c>
      <c r="T72">
        <f>IF(COUNTIF('Injuries Table'!$A$2:$A$173, A72) &gt; 0, 0, Skater2024!P72)</f>
        <v>1.5</v>
      </c>
      <c r="U72">
        <f>IF(COUNTIF('Injuries Table'!$A$2:$A$173, A72) &gt; 0, 0, Skater2024!M72)</f>
        <v>5.3</v>
      </c>
      <c r="V72">
        <f>IF(COUNTIF('Injuries Table'!$A$2:$A$173, A72) &gt; 0, 0, Skater2024!N72)</f>
        <v>-3.5</v>
      </c>
    </row>
    <row r="73" spans="1:22" x14ac:dyDescent="0.3">
      <c r="A73" t="s">
        <v>623</v>
      </c>
      <c r="B73" t="s">
        <v>19</v>
      </c>
      <c r="C73" t="s">
        <v>28</v>
      </c>
      <c r="D73" t="s">
        <v>50</v>
      </c>
      <c r="E73">
        <v>26</v>
      </c>
      <c r="F73">
        <v>389.5</v>
      </c>
      <c r="G73">
        <v>-0.3</v>
      </c>
      <c r="H73">
        <v>1.2</v>
      </c>
      <c r="I73">
        <v>0</v>
      </c>
      <c r="J73">
        <v>0.7</v>
      </c>
      <c r="K73">
        <v>-0.1</v>
      </c>
      <c r="L73">
        <v>-0.1</v>
      </c>
      <c r="M73">
        <v>-0.3</v>
      </c>
      <c r="N73">
        <v>1.9</v>
      </c>
      <c r="O73">
        <v>-0.2</v>
      </c>
      <c r="P73">
        <v>1.4</v>
      </c>
      <c r="Q73">
        <v>0.2</v>
      </c>
      <c r="R73">
        <v>0.4</v>
      </c>
      <c r="T73">
        <f>IF(COUNTIF('Injuries Table'!$A$2:$A$173, A73) &gt; 0, 0, Skater2024!P73)</f>
        <v>1.4</v>
      </c>
      <c r="U73">
        <f>IF(COUNTIF('Injuries Table'!$A$2:$A$173, A73) &gt; 0, 0, Skater2024!M73)</f>
        <v>-0.3</v>
      </c>
      <c r="V73">
        <f>IF(COUNTIF('Injuries Table'!$A$2:$A$173, A73) &gt; 0, 0, Skater2024!N73)</f>
        <v>1.9</v>
      </c>
    </row>
    <row r="74" spans="1:22" x14ac:dyDescent="0.3">
      <c r="A74" t="s">
        <v>113</v>
      </c>
      <c r="B74" t="s">
        <v>19</v>
      </c>
      <c r="C74" t="s">
        <v>39</v>
      </c>
      <c r="D74" t="s">
        <v>24</v>
      </c>
      <c r="E74">
        <v>43</v>
      </c>
      <c r="F74">
        <v>842.1</v>
      </c>
      <c r="G74">
        <v>0.9</v>
      </c>
      <c r="H74">
        <v>2.6</v>
      </c>
      <c r="I74">
        <v>0</v>
      </c>
      <c r="J74">
        <v>-0.6</v>
      </c>
      <c r="K74">
        <v>0.4</v>
      </c>
      <c r="L74">
        <v>-0.4</v>
      </c>
      <c r="M74">
        <v>0.9</v>
      </c>
      <c r="N74">
        <v>2</v>
      </c>
      <c r="O74">
        <v>0</v>
      </c>
      <c r="P74">
        <v>2.9</v>
      </c>
      <c r="Q74">
        <v>0.5</v>
      </c>
      <c r="R74">
        <v>0.9</v>
      </c>
      <c r="T74">
        <f>IF(COUNTIF('Injuries Table'!$A$2:$A$173, A74) &gt; 0, 0, Skater2024!P74)</f>
        <v>2.9</v>
      </c>
      <c r="U74">
        <f>IF(COUNTIF('Injuries Table'!$A$2:$A$173, A74) &gt; 0, 0, Skater2024!M74)</f>
        <v>0.9</v>
      </c>
      <c r="V74">
        <f>IF(COUNTIF('Injuries Table'!$A$2:$A$173, A74) &gt; 0, 0, Skater2024!N74)</f>
        <v>2</v>
      </c>
    </row>
    <row r="75" spans="1:22" x14ac:dyDescent="0.3">
      <c r="A75" t="s">
        <v>114</v>
      </c>
      <c r="B75" t="s">
        <v>19</v>
      </c>
      <c r="C75" t="s">
        <v>42</v>
      </c>
      <c r="D75" t="s">
        <v>21</v>
      </c>
      <c r="E75">
        <v>44</v>
      </c>
      <c r="F75">
        <v>897.4</v>
      </c>
      <c r="G75">
        <v>6.7</v>
      </c>
      <c r="H75">
        <v>-3.3</v>
      </c>
      <c r="I75">
        <v>3.7</v>
      </c>
      <c r="J75">
        <v>0</v>
      </c>
      <c r="K75">
        <v>1.5</v>
      </c>
      <c r="L75">
        <v>-0.3</v>
      </c>
      <c r="M75">
        <v>10.4</v>
      </c>
      <c r="N75">
        <v>-3.3</v>
      </c>
      <c r="O75">
        <v>1.2</v>
      </c>
      <c r="P75">
        <v>8.3000000000000007</v>
      </c>
      <c r="Q75">
        <v>1.3</v>
      </c>
      <c r="R75">
        <v>2.6</v>
      </c>
      <c r="T75">
        <f>IF(COUNTIF('Injuries Table'!$A$2:$A$173, A75) &gt; 0, 0, Skater2024!P75)</f>
        <v>8.3000000000000007</v>
      </c>
      <c r="U75">
        <f>IF(COUNTIF('Injuries Table'!$A$2:$A$173, A75) &gt; 0, 0, Skater2024!M75)</f>
        <v>10.4</v>
      </c>
      <c r="V75">
        <f>IF(COUNTIF('Injuries Table'!$A$2:$A$173, A75) &gt; 0, 0, Skater2024!N75)</f>
        <v>-3.3</v>
      </c>
    </row>
    <row r="76" spans="1:22" x14ac:dyDescent="0.3">
      <c r="A76" t="s">
        <v>115</v>
      </c>
      <c r="B76" t="s">
        <v>19</v>
      </c>
      <c r="C76" t="s">
        <v>67</v>
      </c>
      <c r="D76" t="s">
        <v>21</v>
      </c>
      <c r="E76">
        <v>41</v>
      </c>
      <c r="F76">
        <v>710.8</v>
      </c>
      <c r="G76">
        <v>0.7</v>
      </c>
      <c r="H76">
        <v>0.7</v>
      </c>
      <c r="I76">
        <v>-0.8</v>
      </c>
      <c r="J76">
        <v>-0.8</v>
      </c>
      <c r="K76">
        <v>0.3</v>
      </c>
      <c r="L76">
        <v>-0.4</v>
      </c>
      <c r="M76">
        <v>-0.1</v>
      </c>
      <c r="N76">
        <v>-0.1</v>
      </c>
      <c r="O76">
        <v>-0.2</v>
      </c>
      <c r="P76">
        <v>-0.3</v>
      </c>
      <c r="Q76">
        <v>-0.1</v>
      </c>
      <c r="R76">
        <v>-0.1</v>
      </c>
      <c r="T76">
        <f>IF(COUNTIF('Injuries Table'!$A$2:$A$173, A76) &gt; 0, 0, Skater2024!P76)</f>
        <v>-0.3</v>
      </c>
      <c r="U76">
        <f>IF(COUNTIF('Injuries Table'!$A$2:$A$173, A76) &gt; 0, 0, Skater2024!M76)</f>
        <v>-0.1</v>
      </c>
      <c r="V76">
        <f>IF(COUNTIF('Injuries Table'!$A$2:$A$173, A76) &gt; 0, 0, Skater2024!N76)</f>
        <v>-0.1</v>
      </c>
    </row>
    <row r="77" spans="1:22" x14ac:dyDescent="0.3">
      <c r="A77" t="s">
        <v>116</v>
      </c>
      <c r="B77" t="s">
        <v>19</v>
      </c>
      <c r="C77" t="s">
        <v>55</v>
      </c>
      <c r="D77" t="s">
        <v>37</v>
      </c>
      <c r="E77">
        <v>42</v>
      </c>
      <c r="F77">
        <v>600.4</v>
      </c>
      <c r="G77">
        <v>4.3</v>
      </c>
      <c r="H77">
        <v>-0.5</v>
      </c>
      <c r="I77">
        <v>-0.7</v>
      </c>
      <c r="J77">
        <v>0</v>
      </c>
      <c r="K77">
        <v>-1.5</v>
      </c>
      <c r="L77">
        <v>-0.8</v>
      </c>
      <c r="M77">
        <v>3.6</v>
      </c>
      <c r="N77">
        <v>-0.5</v>
      </c>
      <c r="O77">
        <v>-2.2000000000000002</v>
      </c>
      <c r="P77">
        <v>0.9</v>
      </c>
      <c r="Q77">
        <v>0.1</v>
      </c>
      <c r="R77">
        <v>0.3</v>
      </c>
      <c r="T77">
        <f>IF(COUNTIF('Injuries Table'!$A$2:$A$173, A77) &gt; 0, 0, Skater2024!P77)</f>
        <v>0.9</v>
      </c>
      <c r="U77">
        <f>IF(COUNTIF('Injuries Table'!$A$2:$A$173, A77) &gt; 0, 0, Skater2024!M77)</f>
        <v>3.6</v>
      </c>
      <c r="V77">
        <f>IF(COUNTIF('Injuries Table'!$A$2:$A$173, A77) &gt; 0, 0, Skater2024!N77)</f>
        <v>-0.5</v>
      </c>
    </row>
    <row r="78" spans="1:22" x14ac:dyDescent="0.3">
      <c r="A78" t="s">
        <v>117</v>
      </c>
      <c r="B78" t="s">
        <v>19</v>
      </c>
      <c r="C78" t="s">
        <v>48</v>
      </c>
      <c r="D78" t="s">
        <v>24</v>
      </c>
      <c r="E78">
        <v>33</v>
      </c>
      <c r="F78">
        <v>487.5</v>
      </c>
      <c r="G78">
        <v>-2.7</v>
      </c>
      <c r="H78">
        <v>0.5</v>
      </c>
      <c r="I78">
        <v>0</v>
      </c>
      <c r="J78">
        <v>3.1</v>
      </c>
      <c r="K78">
        <v>-1.1000000000000001</v>
      </c>
      <c r="L78">
        <v>0.5</v>
      </c>
      <c r="M78">
        <v>-2.7</v>
      </c>
      <c r="N78">
        <v>3.6</v>
      </c>
      <c r="O78">
        <v>-0.6</v>
      </c>
      <c r="P78">
        <v>0.3</v>
      </c>
      <c r="Q78">
        <v>0</v>
      </c>
      <c r="R78">
        <v>0.1</v>
      </c>
      <c r="T78">
        <f>IF(COUNTIF('Injuries Table'!$A$2:$A$173, A78) &gt; 0, 0, Skater2024!P78)</f>
        <v>0.3</v>
      </c>
      <c r="U78">
        <f>IF(COUNTIF('Injuries Table'!$A$2:$A$173, A78) &gt; 0, 0, Skater2024!M78)</f>
        <v>-2.7</v>
      </c>
      <c r="V78">
        <f>IF(COUNTIF('Injuries Table'!$A$2:$A$173, A78) &gt; 0, 0, Skater2024!N78)</f>
        <v>3.6</v>
      </c>
    </row>
    <row r="79" spans="1:22" x14ac:dyDescent="0.3">
      <c r="A79" t="s">
        <v>118</v>
      </c>
      <c r="B79" t="s">
        <v>19</v>
      </c>
      <c r="C79" t="s">
        <v>30</v>
      </c>
      <c r="D79" t="s">
        <v>24</v>
      </c>
      <c r="E79">
        <v>42</v>
      </c>
      <c r="F79">
        <v>788.5</v>
      </c>
      <c r="G79">
        <v>7.3</v>
      </c>
      <c r="H79">
        <v>0.5</v>
      </c>
      <c r="I79">
        <v>0</v>
      </c>
      <c r="J79">
        <v>0.2</v>
      </c>
      <c r="K79">
        <v>-0.2</v>
      </c>
      <c r="L79">
        <v>-0.7</v>
      </c>
      <c r="M79">
        <v>7.3</v>
      </c>
      <c r="N79">
        <v>0.7</v>
      </c>
      <c r="O79">
        <v>-0.9</v>
      </c>
      <c r="P79">
        <v>7</v>
      </c>
      <c r="Q79">
        <v>1.1000000000000001</v>
      </c>
      <c r="R79">
        <v>2.2000000000000002</v>
      </c>
      <c r="T79">
        <f>IF(COUNTIF('Injuries Table'!$A$2:$A$173, A79) &gt; 0, 0, Skater2024!P79)</f>
        <v>7</v>
      </c>
      <c r="U79">
        <f>IF(COUNTIF('Injuries Table'!$A$2:$A$173, A79) &gt; 0, 0, Skater2024!M79)</f>
        <v>7.3</v>
      </c>
      <c r="V79">
        <f>IF(COUNTIF('Injuries Table'!$A$2:$A$173, A79) &gt; 0, 0, Skater2024!N79)</f>
        <v>0.7</v>
      </c>
    </row>
    <row r="80" spans="1:22" x14ac:dyDescent="0.3">
      <c r="A80" t="s">
        <v>119</v>
      </c>
      <c r="B80" t="s">
        <v>19</v>
      </c>
      <c r="C80" t="s">
        <v>105</v>
      </c>
      <c r="D80" t="s">
        <v>24</v>
      </c>
      <c r="E80">
        <v>42</v>
      </c>
      <c r="F80">
        <v>905.1</v>
      </c>
      <c r="G80">
        <v>1.6</v>
      </c>
      <c r="H80">
        <v>1</v>
      </c>
      <c r="I80">
        <v>2.8</v>
      </c>
      <c r="J80">
        <v>1.2</v>
      </c>
      <c r="K80">
        <v>1</v>
      </c>
      <c r="L80">
        <v>-0.5</v>
      </c>
      <c r="M80">
        <v>4.3</v>
      </c>
      <c r="N80">
        <v>2.2000000000000002</v>
      </c>
      <c r="O80">
        <v>0.6</v>
      </c>
      <c r="P80">
        <v>7.1</v>
      </c>
      <c r="Q80">
        <v>1.1000000000000001</v>
      </c>
      <c r="R80">
        <v>2.2000000000000002</v>
      </c>
      <c r="T80">
        <f>IF(COUNTIF('Injuries Table'!$A$2:$A$173, A80) &gt; 0, 0, Skater2024!P80)</f>
        <v>7.1</v>
      </c>
      <c r="U80">
        <f>IF(COUNTIF('Injuries Table'!$A$2:$A$173, A80) &gt; 0, 0, Skater2024!M80)</f>
        <v>4.3</v>
      </c>
      <c r="V80">
        <f>IF(COUNTIF('Injuries Table'!$A$2:$A$173, A80) &gt; 0, 0, Skater2024!N80)</f>
        <v>2.2000000000000002</v>
      </c>
    </row>
    <row r="81" spans="1:22" x14ac:dyDescent="0.3">
      <c r="A81" t="s">
        <v>120</v>
      </c>
      <c r="B81" t="s">
        <v>19</v>
      </c>
      <c r="C81" t="s">
        <v>39</v>
      </c>
      <c r="D81" t="s">
        <v>21</v>
      </c>
      <c r="E81">
        <v>41</v>
      </c>
      <c r="F81">
        <v>529</v>
      </c>
      <c r="G81">
        <v>-0.9</v>
      </c>
      <c r="H81">
        <v>-2.9</v>
      </c>
      <c r="I81">
        <v>0</v>
      </c>
      <c r="J81">
        <v>-0.8</v>
      </c>
      <c r="K81">
        <v>0.1</v>
      </c>
      <c r="L81">
        <v>-0.6</v>
      </c>
      <c r="M81">
        <v>-0.9</v>
      </c>
      <c r="N81">
        <v>-3.7</v>
      </c>
      <c r="O81">
        <v>-0.5</v>
      </c>
      <c r="P81">
        <v>-5.0999999999999996</v>
      </c>
      <c r="Q81">
        <v>-0.8</v>
      </c>
      <c r="R81">
        <v>-1.6</v>
      </c>
      <c r="T81">
        <f>IF(COUNTIF('Injuries Table'!$A$2:$A$173, A81) &gt; 0, 0, Skater2024!P81)</f>
        <v>-5.0999999999999996</v>
      </c>
      <c r="U81">
        <f>IF(COUNTIF('Injuries Table'!$A$2:$A$173, A81) &gt; 0, 0, Skater2024!M81)</f>
        <v>-0.9</v>
      </c>
      <c r="V81">
        <f>IF(COUNTIF('Injuries Table'!$A$2:$A$173, A81) &gt; 0, 0, Skater2024!N81)</f>
        <v>-3.7</v>
      </c>
    </row>
    <row r="82" spans="1:22" x14ac:dyDescent="0.3">
      <c r="A82" t="s">
        <v>121</v>
      </c>
      <c r="B82" t="s">
        <v>19</v>
      </c>
      <c r="C82" t="s">
        <v>122</v>
      </c>
      <c r="D82" t="s">
        <v>24</v>
      </c>
      <c r="E82">
        <v>39</v>
      </c>
      <c r="F82">
        <v>570.6</v>
      </c>
      <c r="G82">
        <v>1.1000000000000001</v>
      </c>
      <c r="H82">
        <v>2.6</v>
      </c>
      <c r="I82">
        <v>0</v>
      </c>
      <c r="J82">
        <v>-0.1</v>
      </c>
      <c r="K82">
        <v>-0.1</v>
      </c>
      <c r="L82">
        <v>-0.3</v>
      </c>
      <c r="M82">
        <v>1.1000000000000001</v>
      </c>
      <c r="N82">
        <v>2.5</v>
      </c>
      <c r="O82">
        <v>-0.4</v>
      </c>
      <c r="P82">
        <v>3.2</v>
      </c>
      <c r="Q82">
        <v>0.5</v>
      </c>
      <c r="R82">
        <v>1</v>
      </c>
      <c r="T82">
        <f>IF(COUNTIF('Injuries Table'!$A$2:$A$173, A82) &gt; 0, 0, Skater2024!P82)</f>
        <v>3.2</v>
      </c>
      <c r="U82">
        <f>IF(COUNTIF('Injuries Table'!$A$2:$A$173, A82) &gt; 0, 0, Skater2024!M82)</f>
        <v>1.1000000000000001</v>
      </c>
      <c r="V82">
        <f>IF(COUNTIF('Injuries Table'!$A$2:$A$173, A82) &gt; 0, 0, Skater2024!N82)</f>
        <v>2.5</v>
      </c>
    </row>
    <row r="83" spans="1:22" x14ac:dyDescent="0.3">
      <c r="A83" t="s">
        <v>123</v>
      </c>
      <c r="B83" t="s">
        <v>19</v>
      </c>
      <c r="C83" t="s">
        <v>26</v>
      </c>
      <c r="D83" t="s">
        <v>37</v>
      </c>
      <c r="E83">
        <v>36</v>
      </c>
      <c r="F83">
        <v>462.1</v>
      </c>
      <c r="G83">
        <v>3.5</v>
      </c>
      <c r="H83">
        <v>0.9</v>
      </c>
      <c r="I83">
        <v>0</v>
      </c>
      <c r="J83">
        <v>-0.4</v>
      </c>
      <c r="K83">
        <v>0.2</v>
      </c>
      <c r="L83">
        <v>-0.5</v>
      </c>
      <c r="M83">
        <v>3.5</v>
      </c>
      <c r="N83">
        <v>0.5</v>
      </c>
      <c r="O83">
        <v>-0.3</v>
      </c>
      <c r="P83">
        <v>3.7</v>
      </c>
      <c r="Q83">
        <v>0.6</v>
      </c>
      <c r="R83">
        <v>1.2</v>
      </c>
      <c r="T83">
        <f>IF(COUNTIF('Injuries Table'!$A$2:$A$173, A83) &gt; 0, 0, Skater2024!P83)</f>
        <v>3.7</v>
      </c>
      <c r="U83">
        <f>IF(COUNTIF('Injuries Table'!$A$2:$A$173, A83) &gt; 0, 0, Skater2024!M83)</f>
        <v>3.5</v>
      </c>
      <c r="V83">
        <f>IF(COUNTIF('Injuries Table'!$A$2:$A$173, A83) &gt; 0, 0, Skater2024!N83)</f>
        <v>0.5</v>
      </c>
    </row>
    <row r="84" spans="1:22" x14ac:dyDescent="0.3">
      <c r="A84" t="s">
        <v>124</v>
      </c>
      <c r="B84" t="s">
        <v>19</v>
      </c>
      <c r="C84" t="s">
        <v>105</v>
      </c>
      <c r="D84" t="s">
        <v>24</v>
      </c>
      <c r="E84">
        <v>34</v>
      </c>
      <c r="F84">
        <v>688</v>
      </c>
      <c r="G84">
        <v>1.1000000000000001</v>
      </c>
      <c r="H84">
        <v>-1</v>
      </c>
      <c r="I84">
        <v>0</v>
      </c>
      <c r="J84">
        <v>1.8</v>
      </c>
      <c r="K84">
        <v>0.7</v>
      </c>
      <c r="L84">
        <v>0.3</v>
      </c>
      <c r="M84">
        <v>1.1000000000000001</v>
      </c>
      <c r="N84">
        <v>0.9</v>
      </c>
      <c r="O84">
        <v>1</v>
      </c>
      <c r="P84">
        <v>2.9</v>
      </c>
      <c r="Q84">
        <v>0.5</v>
      </c>
      <c r="R84">
        <v>0.9</v>
      </c>
      <c r="T84">
        <f>IF(COUNTIF('Injuries Table'!$A$2:$A$173, A84) &gt; 0, 0, Skater2024!P84)</f>
        <v>2.9</v>
      </c>
      <c r="U84">
        <f>IF(COUNTIF('Injuries Table'!$A$2:$A$173, A84) &gt; 0, 0, Skater2024!M84)</f>
        <v>1.1000000000000001</v>
      </c>
      <c r="V84">
        <f>IF(COUNTIF('Injuries Table'!$A$2:$A$173, A84) &gt; 0, 0, Skater2024!N84)</f>
        <v>0.9</v>
      </c>
    </row>
    <row r="85" spans="1:22" x14ac:dyDescent="0.3">
      <c r="A85" t="s">
        <v>125</v>
      </c>
      <c r="B85" t="s">
        <v>19</v>
      </c>
      <c r="C85" t="s">
        <v>28</v>
      </c>
      <c r="D85" t="s">
        <v>24</v>
      </c>
      <c r="E85">
        <v>41</v>
      </c>
      <c r="F85">
        <v>663</v>
      </c>
      <c r="G85">
        <v>2.2000000000000002</v>
      </c>
      <c r="H85">
        <v>2.2000000000000002</v>
      </c>
      <c r="I85">
        <v>0</v>
      </c>
      <c r="J85">
        <v>-0.1</v>
      </c>
      <c r="K85">
        <v>0.2</v>
      </c>
      <c r="L85">
        <v>0.2</v>
      </c>
      <c r="M85">
        <v>2.2000000000000002</v>
      </c>
      <c r="N85">
        <v>2</v>
      </c>
      <c r="O85">
        <v>0.3</v>
      </c>
      <c r="P85">
        <v>4.5</v>
      </c>
      <c r="Q85">
        <v>0.7</v>
      </c>
      <c r="R85">
        <v>1.4</v>
      </c>
      <c r="T85">
        <f>IF(COUNTIF('Injuries Table'!$A$2:$A$173, A85) &gt; 0, 0, Skater2024!P85)</f>
        <v>4.5</v>
      </c>
      <c r="U85">
        <f>IF(COUNTIF('Injuries Table'!$A$2:$A$173, A85) &gt; 0, 0, Skater2024!M85)</f>
        <v>2.2000000000000002</v>
      </c>
      <c r="V85">
        <f>IF(COUNTIF('Injuries Table'!$A$2:$A$173, A85) &gt; 0, 0, Skater2024!N85)</f>
        <v>2</v>
      </c>
    </row>
    <row r="86" spans="1:22" x14ac:dyDescent="0.3">
      <c r="A86" t="s">
        <v>126</v>
      </c>
      <c r="B86" t="s">
        <v>19</v>
      </c>
      <c r="C86" t="s">
        <v>72</v>
      </c>
      <c r="D86" t="s">
        <v>37</v>
      </c>
      <c r="E86">
        <v>43</v>
      </c>
      <c r="F86">
        <v>807.9</v>
      </c>
      <c r="G86">
        <v>8.5</v>
      </c>
      <c r="H86">
        <v>-3.2</v>
      </c>
      <c r="I86">
        <v>3.7</v>
      </c>
      <c r="J86">
        <v>0</v>
      </c>
      <c r="K86">
        <v>1.5</v>
      </c>
      <c r="L86">
        <v>-1</v>
      </c>
      <c r="M86">
        <v>12.2</v>
      </c>
      <c r="N86">
        <v>-3.2</v>
      </c>
      <c r="O86">
        <v>0.5</v>
      </c>
      <c r="P86">
        <v>9.5</v>
      </c>
      <c r="Q86">
        <v>1.5</v>
      </c>
      <c r="R86">
        <v>3</v>
      </c>
      <c r="T86">
        <f>IF(COUNTIF('Injuries Table'!$A$2:$A$173, A86) &gt; 0, 0, Skater2024!P86)</f>
        <v>9.5</v>
      </c>
      <c r="U86">
        <f>IF(COUNTIF('Injuries Table'!$A$2:$A$173, A86) &gt; 0, 0, Skater2024!M86)</f>
        <v>12.2</v>
      </c>
      <c r="V86">
        <f>IF(COUNTIF('Injuries Table'!$A$2:$A$173, A86) &gt; 0, 0, Skater2024!N86)</f>
        <v>-3.2</v>
      </c>
    </row>
    <row r="87" spans="1:22" x14ac:dyDescent="0.3">
      <c r="A87" t="s">
        <v>127</v>
      </c>
      <c r="B87" t="s">
        <v>19</v>
      </c>
      <c r="C87" t="s">
        <v>110</v>
      </c>
      <c r="D87" t="s">
        <v>24</v>
      </c>
      <c r="E87">
        <v>42</v>
      </c>
      <c r="F87">
        <v>1039.8</v>
      </c>
      <c r="G87">
        <v>-2.4</v>
      </c>
      <c r="H87">
        <v>2.2000000000000002</v>
      </c>
      <c r="I87">
        <v>0.8</v>
      </c>
      <c r="J87">
        <v>0.1</v>
      </c>
      <c r="K87">
        <v>1.2</v>
      </c>
      <c r="L87">
        <v>-0.8</v>
      </c>
      <c r="M87">
        <v>-1.6</v>
      </c>
      <c r="N87">
        <v>2.2999999999999998</v>
      </c>
      <c r="O87">
        <v>0.5</v>
      </c>
      <c r="P87">
        <v>1.2</v>
      </c>
      <c r="Q87">
        <v>0.2</v>
      </c>
      <c r="R87">
        <v>0.4</v>
      </c>
      <c r="T87">
        <f>IF(COUNTIF('Injuries Table'!$A$2:$A$173, A87) &gt; 0, 0, Skater2024!P87)</f>
        <v>1.2</v>
      </c>
      <c r="U87">
        <f>IF(COUNTIF('Injuries Table'!$A$2:$A$173, A87) &gt; 0, 0, Skater2024!M87)</f>
        <v>-1.6</v>
      </c>
      <c r="V87">
        <f>IF(COUNTIF('Injuries Table'!$A$2:$A$173, A87) &gt; 0, 0, Skater2024!N87)</f>
        <v>2.2999999999999998</v>
      </c>
    </row>
    <row r="88" spans="1:22" x14ac:dyDescent="0.3">
      <c r="A88" t="s">
        <v>128</v>
      </c>
      <c r="B88" t="s">
        <v>19</v>
      </c>
      <c r="C88" t="s">
        <v>32</v>
      </c>
      <c r="D88" t="s">
        <v>21</v>
      </c>
      <c r="E88">
        <v>42</v>
      </c>
      <c r="F88">
        <v>736.5</v>
      </c>
      <c r="G88">
        <v>3.8</v>
      </c>
      <c r="H88">
        <v>-2.7</v>
      </c>
      <c r="I88">
        <v>2.4</v>
      </c>
      <c r="J88">
        <v>0.1</v>
      </c>
      <c r="K88">
        <v>0.7</v>
      </c>
      <c r="L88">
        <v>0.4</v>
      </c>
      <c r="M88">
        <v>6.2</v>
      </c>
      <c r="N88">
        <v>-2.5</v>
      </c>
      <c r="O88">
        <v>1.1000000000000001</v>
      </c>
      <c r="P88">
        <v>4.8</v>
      </c>
      <c r="Q88">
        <v>0.8</v>
      </c>
      <c r="R88">
        <v>1.5</v>
      </c>
      <c r="T88">
        <f>IF(COUNTIF('Injuries Table'!$A$2:$A$173, A88) &gt; 0, 0, Skater2024!P88)</f>
        <v>4.8</v>
      </c>
      <c r="U88">
        <f>IF(COUNTIF('Injuries Table'!$A$2:$A$173, A88) &gt; 0, 0, Skater2024!M88)</f>
        <v>6.2</v>
      </c>
      <c r="V88">
        <f>IF(COUNTIF('Injuries Table'!$A$2:$A$173, A88) &gt; 0, 0, Skater2024!N88)</f>
        <v>-2.5</v>
      </c>
    </row>
    <row r="89" spans="1:22" x14ac:dyDescent="0.3">
      <c r="A89" t="s">
        <v>129</v>
      </c>
      <c r="B89" t="s">
        <v>19</v>
      </c>
      <c r="C89" t="s">
        <v>130</v>
      </c>
      <c r="D89" t="s">
        <v>37</v>
      </c>
      <c r="E89">
        <v>28</v>
      </c>
      <c r="F89">
        <v>522</v>
      </c>
      <c r="G89">
        <v>4.7</v>
      </c>
      <c r="H89">
        <v>1.1000000000000001</v>
      </c>
      <c r="I89">
        <v>-0.9</v>
      </c>
      <c r="J89">
        <v>-0.2</v>
      </c>
      <c r="K89">
        <v>1.1000000000000001</v>
      </c>
      <c r="L89">
        <v>-0.6</v>
      </c>
      <c r="M89">
        <v>3.8</v>
      </c>
      <c r="N89">
        <v>1</v>
      </c>
      <c r="O89">
        <v>0.4</v>
      </c>
      <c r="P89">
        <v>5.2</v>
      </c>
      <c r="Q89">
        <v>0.8</v>
      </c>
      <c r="R89">
        <v>1.6</v>
      </c>
      <c r="T89">
        <f>IF(COUNTIF('Injuries Table'!$A$2:$A$173, A89) &gt; 0, 0, Skater2024!P89)</f>
        <v>5.2</v>
      </c>
      <c r="U89">
        <f>IF(COUNTIF('Injuries Table'!$A$2:$A$173, A89) &gt; 0, 0, Skater2024!M89)</f>
        <v>3.8</v>
      </c>
      <c r="V89">
        <f>IF(COUNTIF('Injuries Table'!$A$2:$A$173, A89) &gt; 0, 0, Skater2024!N89)</f>
        <v>1</v>
      </c>
    </row>
    <row r="90" spans="1:22" x14ac:dyDescent="0.3">
      <c r="A90" t="s">
        <v>131</v>
      </c>
      <c r="B90" t="s">
        <v>19</v>
      </c>
      <c r="C90" t="s">
        <v>32</v>
      </c>
      <c r="D90" t="s">
        <v>37</v>
      </c>
      <c r="E90">
        <v>42</v>
      </c>
      <c r="F90">
        <v>551.4</v>
      </c>
      <c r="G90">
        <v>0.9</v>
      </c>
      <c r="H90">
        <v>1.8</v>
      </c>
      <c r="I90">
        <v>0</v>
      </c>
      <c r="J90">
        <v>1.2</v>
      </c>
      <c r="K90">
        <v>0</v>
      </c>
      <c r="L90">
        <v>0</v>
      </c>
      <c r="M90">
        <v>0.9</v>
      </c>
      <c r="N90">
        <v>3</v>
      </c>
      <c r="O90">
        <v>0</v>
      </c>
      <c r="P90">
        <v>3.9</v>
      </c>
      <c r="Q90">
        <v>0.6</v>
      </c>
      <c r="R90">
        <v>1.2</v>
      </c>
      <c r="T90">
        <f>IF(COUNTIF('Injuries Table'!$A$2:$A$173, A90) &gt; 0, 0, Skater2024!P90)</f>
        <v>3.9</v>
      </c>
      <c r="U90">
        <f>IF(COUNTIF('Injuries Table'!$A$2:$A$173, A90) &gt; 0, 0, Skater2024!M90)</f>
        <v>0.9</v>
      </c>
      <c r="V90">
        <f>IF(COUNTIF('Injuries Table'!$A$2:$A$173, A90) &gt; 0, 0, Skater2024!N90)</f>
        <v>3</v>
      </c>
    </row>
    <row r="91" spans="1:22" x14ac:dyDescent="0.3">
      <c r="A91" t="s">
        <v>132</v>
      </c>
      <c r="B91" t="s">
        <v>19</v>
      </c>
      <c r="C91" t="s">
        <v>85</v>
      </c>
      <c r="D91" t="s">
        <v>24</v>
      </c>
      <c r="E91">
        <v>38</v>
      </c>
      <c r="F91">
        <v>943.1</v>
      </c>
      <c r="G91">
        <v>0.8</v>
      </c>
      <c r="H91">
        <v>0.4</v>
      </c>
      <c r="I91">
        <v>1.7</v>
      </c>
      <c r="J91">
        <v>-1.1000000000000001</v>
      </c>
      <c r="K91">
        <v>1.2</v>
      </c>
      <c r="L91">
        <v>2</v>
      </c>
      <c r="M91">
        <v>2.6</v>
      </c>
      <c r="N91">
        <v>-0.8</v>
      </c>
      <c r="O91">
        <v>3.2</v>
      </c>
      <c r="P91">
        <v>5.0999999999999996</v>
      </c>
      <c r="Q91">
        <v>0.8</v>
      </c>
      <c r="R91">
        <v>1.6</v>
      </c>
      <c r="T91">
        <f>IF(COUNTIF('Injuries Table'!$A$2:$A$173, A91) &gt; 0, 0, Skater2024!P91)</f>
        <v>5.0999999999999996</v>
      </c>
      <c r="U91">
        <f>IF(COUNTIF('Injuries Table'!$A$2:$A$173, A91) &gt; 0, 0, Skater2024!M91)</f>
        <v>2.6</v>
      </c>
      <c r="V91">
        <f>IF(COUNTIF('Injuries Table'!$A$2:$A$173, A91) &gt; 0, 0, Skater2024!N91)</f>
        <v>-0.8</v>
      </c>
    </row>
    <row r="92" spans="1:22" x14ac:dyDescent="0.3">
      <c r="A92" t="s">
        <v>133</v>
      </c>
      <c r="B92" t="s">
        <v>19</v>
      </c>
      <c r="C92" t="s">
        <v>78</v>
      </c>
      <c r="D92" t="s">
        <v>24</v>
      </c>
      <c r="E92">
        <v>28</v>
      </c>
      <c r="F92">
        <v>497</v>
      </c>
      <c r="G92">
        <v>-1</v>
      </c>
      <c r="H92">
        <v>-1</v>
      </c>
      <c r="I92">
        <v>-1</v>
      </c>
      <c r="J92">
        <v>0</v>
      </c>
      <c r="K92">
        <v>0.5</v>
      </c>
      <c r="L92">
        <v>0</v>
      </c>
      <c r="M92">
        <v>-1.9</v>
      </c>
      <c r="N92">
        <v>-1</v>
      </c>
      <c r="O92">
        <v>0.5</v>
      </c>
      <c r="P92">
        <v>-2.4</v>
      </c>
      <c r="Q92">
        <v>-0.4</v>
      </c>
      <c r="R92">
        <v>-0.8</v>
      </c>
      <c r="T92">
        <f>IF(COUNTIF('Injuries Table'!$A$2:$A$173, A92) &gt; 0, 0, Skater2024!P92)</f>
        <v>-2.4</v>
      </c>
      <c r="U92">
        <f>IF(COUNTIF('Injuries Table'!$A$2:$A$173, A92) &gt; 0, 0, Skater2024!M92)</f>
        <v>-1.9</v>
      </c>
      <c r="V92">
        <f>IF(COUNTIF('Injuries Table'!$A$2:$A$173, A92) &gt; 0, 0, Skater2024!N92)</f>
        <v>-1</v>
      </c>
    </row>
    <row r="93" spans="1:22" x14ac:dyDescent="0.3">
      <c r="A93" t="s">
        <v>134</v>
      </c>
      <c r="B93" t="s">
        <v>19</v>
      </c>
      <c r="C93" t="s">
        <v>87</v>
      </c>
      <c r="D93" t="s">
        <v>21</v>
      </c>
      <c r="E93">
        <v>41</v>
      </c>
      <c r="F93">
        <v>624.9</v>
      </c>
      <c r="G93">
        <v>4.7</v>
      </c>
      <c r="H93">
        <v>-1.9</v>
      </c>
      <c r="I93">
        <v>-0.6</v>
      </c>
      <c r="J93">
        <v>-0.2</v>
      </c>
      <c r="K93">
        <v>0.8</v>
      </c>
      <c r="L93">
        <v>-0.6</v>
      </c>
      <c r="M93">
        <v>4.0999999999999996</v>
      </c>
      <c r="N93">
        <v>-2.1</v>
      </c>
      <c r="O93">
        <v>0.2</v>
      </c>
      <c r="P93">
        <v>2.2000000000000002</v>
      </c>
      <c r="Q93">
        <v>0.3</v>
      </c>
      <c r="R93">
        <v>0.7</v>
      </c>
      <c r="T93">
        <f>IF(COUNTIF('Injuries Table'!$A$2:$A$173, A93) &gt; 0, 0, Skater2024!P93)</f>
        <v>2.2000000000000002</v>
      </c>
      <c r="U93">
        <f>IF(COUNTIF('Injuries Table'!$A$2:$A$173, A93) &gt; 0, 0, Skater2024!M93)</f>
        <v>4.0999999999999996</v>
      </c>
      <c r="V93">
        <f>IF(COUNTIF('Injuries Table'!$A$2:$A$173, A93) &gt; 0, 0, Skater2024!N93)</f>
        <v>-2.1</v>
      </c>
    </row>
    <row r="94" spans="1:22" x14ac:dyDescent="0.3">
      <c r="A94" t="s">
        <v>135</v>
      </c>
      <c r="B94" t="s">
        <v>19</v>
      </c>
      <c r="C94" t="s">
        <v>42</v>
      </c>
      <c r="D94" t="s">
        <v>24</v>
      </c>
      <c r="E94">
        <v>39</v>
      </c>
      <c r="F94">
        <v>640</v>
      </c>
      <c r="G94">
        <v>2.2999999999999998</v>
      </c>
      <c r="H94">
        <v>4</v>
      </c>
      <c r="I94">
        <v>0</v>
      </c>
      <c r="J94">
        <v>0.7</v>
      </c>
      <c r="K94">
        <v>0.6</v>
      </c>
      <c r="L94">
        <v>-0.4</v>
      </c>
      <c r="M94">
        <v>2.2999999999999998</v>
      </c>
      <c r="N94">
        <v>4.5999999999999996</v>
      </c>
      <c r="O94">
        <v>0.2</v>
      </c>
      <c r="P94">
        <v>7.1</v>
      </c>
      <c r="Q94">
        <v>1.1000000000000001</v>
      </c>
      <c r="R94">
        <v>2.2000000000000002</v>
      </c>
      <c r="T94">
        <f>IF(COUNTIF('Injuries Table'!$A$2:$A$173, A94) &gt; 0, 0, Skater2024!P94)</f>
        <v>7.1</v>
      </c>
      <c r="U94">
        <f>IF(COUNTIF('Injuries Table'!$A$2:$A$173, A94) &gt; 0, 0, Skater2024!M94)</f>
        <v>2.2999999999999998</v>
      </c>
      <c r="V94">
        <f>IF(COUNTIF('Injuries Table'!$A$2:$A$173, A94) &gt; 0, 0, Skater2024!N94)</f>
        <v>4.5999999999999996</v>
      </c>
    </row>
    <row r="95" spans="1:22" x14ac:dyDescent="0.3">
      <c r="A95" t="s">
        <v>136</v>
      </c>
      <c r="B95" t="s">
        <v>19</v>
      </c>
      <c r="C95" t="s">
        <v>98</v>
      </c>
      <c r="D95" t="s">
        <v>37</v>
      </c>
      <c r="E95">
        <v>42</v>
      </c>
      <c r="F95">
        <v>715.9</v>
      </c>
      <c r="G95">
        <v>1.1000000000000001</v>
      </c>
      <c r="H95">
        <v>-2.7</v>
      </c>
      <c r="I95">
        <v>-0.6</v>
      </c>
      <c r="J95">
        <v>1</v>
      </c>
      <c r="K95">
        <v>0.6</v>
      </c>
      <c r="L95">
        <v>0.1</v>
      </c>
      <c r="M95">
        <v>0.6</v>
      </c>
      <c r="N95">
        <v>-1.7</v>
      </c>
      <c r="O95">
        <v>0.7</v>
      </c>
      <c r="P95">
        <v>-0.4</v>
      </c>
      <c r="Q95">
        <v>-0.1</v>
      </c>
      <c r="R95">
        <v>-0.1</v>
      </c>
      <c r="T95">
        <f>IF(COUNTIF('Injuries Table'!$A$2:$A$173, A95) &gt; 0, 0, Skater2024!P95)</f>
        <v>-0.4</v>
      </c>
      <c r="U95">
        <f>IF(COUNTIF('Injuries Table'!$A$2:$A$173, A95) &gt; 0, 0, Skater2024!M95)</f>
        <v>0.6</v>
      </c>
      <c r="V95">
        <f>IF(COUNTIF('Injuries Table'!$A$2:$A$173, A95) &gt; 0, 0, Skater2024!N95)</f>
        <v>-1.7</v>
      </c>
    </row>
    <row r="96" spans="1:22" x14ac:dyDescent="0.3">
      <c r="A96" t="s">
        <v>137</v>
      </c>
      <c r="B96" t="s">
        <v>19</v>
      </c>
      <c r="C96" t="s">
        <v>26</v>
      </c>
      <c r="D96" t="s">
        <v>24</v>
      </c>
      <c r="E96">
        <v>42</v>
      </c>
      <c r="F96">
        <v>1060.5999999999999</v>
      </c>
      <c r="G96">
        <v>-3.1</v>
      </c>
      <c r="H96">
        <v>0.8</v>
      </c>
      <c r="I96">
        <v>-0.5</v>
      </c>
      <c r="J96">
        <v>-2.2000000000000002</v>
      </c>
      <c r="K96">
        <v>1.6</v>
      </c>
      <c r="L96">
        <v>-0.6</v>
      </c>
      <c r="M96">
        <v>-3.6</v>
      </c>
      <c r="N96">
        <v>-1.4</v>
      </c>
      <c r="O96">
        <v>1</v>
      </c>
      <c r="P96">
        <v>-4</v>
      </c>
      <c r="Q96">
        <v>-0.6</v>
      </c>
      <c r="R96">
        <v>-1.2</v>
      </c>
      <c r="T96">
        <f>IF(COUNTIF('Injuries Table'!$A$2:$A$173, A96) &gt; 0, 0, Skater2024!P96)</f>
        <v>-4</v>
      </c>
      <c r="U96">
        <f>IF(COUNTIF('Injuries Table'!$A$2:$A$173, A96) &gt; 0, 0, Skater2024!M96)</f>
        <v>-3.6</v>
      </c>
      <c r="V96">
        <f>IF(COUNTIF('Injuries Table'!$A$2:$A$173, A96) &gt; 0, 0, Skater2024!N96)</f>
        <v>-1.4</v>
      </c>
    </row>
    <row r="97" spans="1:22" x14ac:dyDescent="0.3">
      <c r="A97" t="s">
        <v>138</v>
      </c>
      <c r="B97" t="s">
        <v>19</v>
      </c>
      <c r="C97" t="s">
        <v>98</v>
      </c>
      <c r="D97" t="s">
        <v>24</v>
      </c>
      <c r="E97">
        <v>43</v>
      </c>
      <c r="F97">
        <v>959.5</v>
      </c>
      <c r="G97">
        <v>0.5</v>
      </c>
      <c r="H97">
        <v>3.3</v>
      </c>
      <c r="I97">
        <v>-0.7</v>
      </c>
      <c r="J97">
        <v>0.9</v>
      </c>
      <c r="K97">
        <v>-0.3</v>
      </c>
      <c r="L97">
        <v>1.1000000000000001</v>
      </c>
      <c r="M97">
        <v>-0.2</v>
      </c>
      <c r="N97">
        <v>4.2</v>
      </c>
      <c r="O97">
        <v>0.8</v>
      </c>
      <c r="P97">
        <v>4.8</v>
      </c>
      <c r="Q97">
        <v>0.8</v>
      </c>
      <c r="R97">
        <v>1.5</v>
      </c>
      <c r="T97">
        <f>IF(COUNTIF('Injuries Table'!$A$2:$A$173, A97) &gt; 0, 0, Skater2024!P97)</f>
        <v>4.8</v>
      </c>
      <c r="U97">
        <f>IF(COUNTIF('Injuries Table'!$A$2:$A$173, A97) &gt; 0, 0, Skater2024!M97)</f>
        <v>-0.2</v>
      </c>
      <c r="V97">
        <f>IF(COUNTIF('Injuries Table'!$A$2:$A$173, A97) &gt; 0, 0, Skater2024!N97)</f>
        <v>4.2</v>
      </c>
    </row>
    <row r="98" spans="1:22" x14ac:dyDescent="0.3">
      <c r="A98" t="s">
        <v>139</v>
      </c>
      <c r="B98" t="s">
        <v>19</v>
      </c>
      <c r="C98" t="s">
        <v>36</v>
      </c>
      <c r="D98" t="s">
        <v>37</v>
      </c>
      <c r="E98">
        <v>39</v>
      </c>
      <c r="F98">
        <v>446.1</v>
      </c>
      <c r="G98">
        <v>0.8</v>
      </c>
      <c r="H98">
        <v>0.3</v>
      </c>
      <c r="I98">
        <v>0.1</v>
      </c>
      <c r="J98">
        <v>-0.7</v>
      </c>
      <c r="K98">
        <v>0.1</v>
      </c>
      <c r="L98">
        <v>-0.3</v>
      </c>
      <c r="M98">
        <v>0.9</v>
      </c>
      <c r="N98">
        <v>-0.4</v>
      </c>
      <c r="O98">
        <v>-0.1</v>
      </c>
      <c r="P98">
        <v>0.3</v>
      </c>
      <c r="Q98">
        <v>0</v>
      </c>
      <c r="R98">
        <v>0.1</v>
      </c>
      <c r="T98">
        <f>IF(COUNTIF('Injuries Table'!$A$2:$A$173, A98) &gt; 0, 0, Skater2024!P98)</f>
        <v>0.3</v>
      </c>
      <c r="U98">
        <f>IF(COUNTIF('Injuries Table'!$A$2:$A$173, A98) &gt; 0, 0, Skater2024!M98)</f>
        <v>0.9</v>
      </c>
      <c r="V98">
        <f>IF(COUNTIF('Injuries Table'!$A$2:$A$173, A98) &gt; 0, 0, Skater2024!N98)</f>
        <v>-0.4</v>
      </c>
    </row>
    <row r="99" spans="1:22" x14ac:dyDescent="0.3">
      <c r="A99" t="s">
        <v>140</v>
      </c>
      <c r="B99" t="s">
        <v>19</v>
      </c>
      <c r="C99" t="s">
        <v>72</v>
      </c>
      <c r="D99" t="s">
        <v>24</v>
      </c>
      <c r="E99">
        <v>18</v>
      </c>
      <c r="F99">
        <v>315.2</v>
      </c>
      <c r="G99">
        <v>-0.8</v>
      </c>
      <c r="H99">
        <v>1.8</v>
      </c>
      <c r="I99">
        <v>0.1</v>
      </c>
      <c r="J99">
        <v>-0.6</v>
      </c>
      <c r="K99">
        <v>0.5</v>
      </c>
      <c r="L99">
        <v>0.4</v>
      </c>
      <c r="M99">
        <v>-0.8</v>
      </c>
      <c r="N99">
        <v>1.2</v>
      </c>
      <c r="O99">
        <v>1</v>
      </c>
      <c r="P99">
        <v>1.4</v>
      </c>
      <c r="Q99">
        <v>0.2</v>
      </c>
      <c r="R99">
        <v>0.4</v>
      </c>
      <c r="T99">
        <f>IF(COUNTIF('Injuries Table'!$A$2:$A$173, A99) &gt; 0, 0, Skater2024!P99)</f>
        <v>1.4</v>
      </c>
      <c r="U99">
        <f>IF(COUNTIF('Injuries Table'!$A$2:$A$173, A99) &gt; 0, 0, Skater2024!M99)</f>
        <v>-0.8</v>
      </c>
      <c r="V99">
        <f>IF(COUNTIF('Injuries Table'!$A$2:$A$173, A99) &gt; 0, 0, Skater2024!N99)</f>
        <v>1.2</v>
      </c>
    </row>
    <row r="100" spans="1:22" x14ac:dyDescent="0.3">
      <c r="A100" t="s">
        <v>141</v>
      </c>
      <c r="B100" t="s">
        <v>19</v>
      </c>
      <c r="C100" t="s">
        <v>41</v>
      </c>
      <c r="D100" t="s">
        <v>21</v>
      </c>
      <c r="E100">
        <v>42</v>
      </c>
      <c r="F100">
        <v>742.4</v>
      </c>
      <c r="G100">
        <v>9</v>
      </c>
      <c r="H100">
        <v>-2.6</v>
      </c>
      <c r="I100">
        <v>2.8</v>
      </c>
      <c r="J100">
        <v>0</v>
      </c>
      <c r="K100">
        <v>0.3</v>
      </c>
      <c r="L100">
        <v>-1.1000000000000001</v>
      </c>
      <c r="M100">
        <v>11.8</v>
      </c>
      <c r="N100">
        <v>-2.6</v>
      </c>
      <c r="O100">
        <v>-0.8</v>
      </c>
      <c r="P100">
        <v>8.5</v>
      </c>
      <c r="Q100">
        <v>1.3</v>
      </c>
      <c r="R100">
        <v>2.6</v>
      </c>
      <c r="T100">
        <f>IF(COUNTIF('Injuries Table'!$A$2:$A$173, A100) &gt; 0, 0, Skater2024!P100)</f>
        <v>8.5</v>
      </c>
      <c r="U100">
        <f>IF(COUNTIF('Injuries Table'!$A$2:$A$173, A100) &gt; 0, 0, Skater2024!M100)</f>
        <v>11.8</v>
      </c>
      <c r="V100">
        <f>IF(COUNTIF('Injuries Table'!$A$2:$A$173, A100) &gt; 0, 0, Skater2024!N100)</f>
        <v>-2.6</v>
      </c>
    </row>
    <row r="101" spans="1:22" x14ac:dyDescent="0.3">
      <c r="A101" t="s">
        <v>142</v>
      </c>
      <c r="B101" t="s">
        <v>19</v>
      </c>
      <c r="C101" t="s">
        <v>32</v>
      </c>
      <c r="D101" t="s">
        <v>21</v>
      </c>
      <c r="E101">
        <v>39</v>
      </c>
      <c r="F101">
        <v>526.6</v>
      </c>
      <c r="G101">
        <v>1.1000000000000001</v>
      </c>
      <c r="H101">
        <v>-0.1</v>
      </c>
      <c r="I101">
        <v>0</v>
      </c>
      <c r="J101">
        <v>-2.1</v>
      </c>
      <c r="K101">
        <v>0</v>
      </c>
      <c r="L101">
        <v>-0.1</v>
      </c>
      <c r="M101">
        <v>1.1000000000000001</v>
      </c>
      <c r="N101">
        <v>-2.2000000000000002</v>
      </c>
      <c r="O101">
        <v>-0.1</v>
      </c>
      <c r="P101">
        <v>-1.2</v>
      </c>
      <c r="Q101">
        <v>-0.2</v>
      </c>
      <c r="R101">
        <v>-0.4</v>
      </c>
      <c r="T101">
        <f>IF(COUNTIF('Injuries Table'!$A$2:$A$173, A101) &gt; 0, 0, Skater2024!P101)</f>
        <v>0</v>
      </c>
      <c r="U101">
        <f>IF(COUNTIF('Injuries Table'!$A$2:$A$173, A101) &gt; 0, 0, Skater2024!M101)</f>
        <v>0</v>
      </c>
      <c r="V101">
        <f>IF(COUNTIF('Injuries Table'!$A$2:$A$173, A101) &gt; 0, 0, Skater2024!N101)</f>
        <v>0</v>
      </c>
    </row>
    <row r="102" spans="1:22" x14ac:dyDescent="0.3">
      <c r="A102" t="s">
        <v>143</v>
      </c>
      <c r="B102" t="s">
        <v>19</v>
      </c>
      <c r="C102" t="s">
        <v>62</v>
      </c>
      <c r="D102" t="s">
        <v>21</v>
      </c>
      <c r="E102">
        <v>43</v>
      </c>
      <c r="F102">
        <v>806</v>
      </c>
      <c r="G102">
        <v>5</v>
      </c>
      <c r="H102">
        <v>1.4</v>
      </c>
      <c r="I102">
        <v>-0.6</v>
      </c>
      <c r="J102">
        <v>0.1</v>
      </c>
      <c r="K102">
        <v>0.2</v>
      </c>
      <c r="L102">
        <v>-1</v>
      </c>
      <c r="M102">
        <v>4.4000000000000004</v>
      </c>
      <c r="N102">
        <v>1.5</v>
      </c>
      <c r="O102">
        <v>-0.8</v>
      </c>
      <c r="P102">
        <v>5.0999999999999996</v>
      </c>
      <c r="Q102">
        <v>0.8</v>
      </c>
      <c r="R102">
        <v>1.6</v>
      </c>
      <c r="T102">
        <f>IF(COUNTIF('Injuries Table'!$A$2:$A$173, A102) &gt; 0, 0, Skater2024!P102)</f>
        <v>5.0999999999999996</v>
      </c>
      <c r="U102">
        <f>IF(COUNTIF('Injuries Table'!$A$2:$A$173, A102) &gt; 0, 0, Skater2024!M102)</f>
        <v>4.4000000000000004</v>
      </c>
      <c r="V102">
        <f>IF(COUNTIF('Injuries Table'!$A$2:$A$173, A102) &gt; 0, 0, Skater2024!N102)</f>
        <v>1.5</v>
      </c>
    </row>
    <row r="103" spans="1:22" x14ac:dyDescent="0.3">
      <c r="A103" t="s">
        <v>144</v>
      </c>
      <c r="B103" t="s">
        <v>19</v>
      </c>
      <c r="C103" t="s">
        <v>130</v>
      </c>
      <c r="D103" t="s">
        <v>24</v>
      </c>
      <c r="E103">
        <v>27</v>
      </c>
      <c r="F103">
        <v>337</v>
      </c>
      <c r="G103">
        <v>-0.4</v>
      </c>
      <c r="H103">
        <v>1.2</v>
      </c>
      <c r="I103">
        <v>0</v>
      </c>
      <c r="J103">
        <v>0.4</v>
      </c>
      <c r="K103">
        <v>0.6</v>
      </c>
      <c r="L103">
        <v>0</v>
      </c>
      <c r="M103">
        <v>-0.4</v>
      </c>
      <c r="N103">
        <v>1.7</v>
      </c>
      <c r="O103">
        <v>0.6</v>
      </c>
      <c r="P103">
        <v>1.9</v>
      </c>
      <c r="Q103">
        <v>0.3</v>
      </c>
      <c r="R103">
        <v>0.6</v>
      </c>
      <c r="T103">
        <f>IF(COUNTIF('Injuries Table'!$A$2:$A$173, A103) &gt; 0, 0, Skater2024!P103)</f>
        <v>1.9</v>
      </c>
      <c r="U103">
        <f>IF(COUNTIF('Injuries Table'!$A$2:$A$173, A103) &gt; 0, 0, Skater2024!M103)</f>
        <v>-0.4</v>
      </c>
      <c r="V103">
        <f>IF(COUNTIF('Injuries Table'!$A$2:$A$173, A103) &gt; 0, 0, Skater2024!N103)</f>
        <v>1.7</v>
      </c>
    </row>
    <row r="104" spans="1:22" x14ac:dyDescent="0.3">
      <c r="A104" t="s">
        <v>145</v>
      </c>
      <c r="B104" t="s">
        <v>19</v>
      </c>
      <c r="C104" t="s">
        <v>39</v>
      </c>
      <c r="D104" t="s">
        <v>21</v>
      </c>
      <c r="E104">
        <v>39</v>
      </c>
      <c r="F104">
        <v>702.9</v>
      </c>
      <c r="G104">
        <v>0.6</v>
      </c>
      <c r="H104">
        <v>-4.5</v>
      </c>
      <c r="I104">
        <v>0.4</v>
      </c>
      <c r="J104">
        <v>0.4</v>
      </c>
      <c r="K104">
        <v>1</v>
      </c>
      <c r="L104">
        <v>0.8</v>
      </c>
      <c r="M104">
        <v>1</v>
      </c>
      <c r="N104">
        <v>-4.0999999999999996</v>
      </c>
      <c r="O104">
        <v>1.8</v>
      </c>
      <c r="P104">
        <v>-1.4</v>
      </c>
      <c r="Q104">
        <v>-0.2</v>
      </c>
      <c r="R104">
        <v>-0.4</v>
      </c>
      <c r="T104">
        <f>IF(COUNTIF('Injuries Table'!$A$2:$A$173, A104) &gt; 0, 0, Skater2024!P104)</f>
        <v>-1.4</v>
      </c>
      <c r="U104">
        <f>IF(COUNTIF('Injuries Table'!$A$2:$A$173, A104) &gt; 0, 0, Skater2024!M104)</f>
        <v>1</v>
      </c>
      <c r="V104">
        <f>IF(COUNTIF('Injuries Table'!$A$2:$A$173, A104) &gt; 0, 0, Skater2024!N104)</f>
        <v>-4.0999999999999996</v>
      </c>
    </row>
    <row r="105" spans="1:22" x14ac:dyDescent="0.3">
      <c r="A105" t="s">
        <v>146</v>
      </c>
      <c r="B105" t="s">
        <v>19</v>
      </c>
      <c r="C105" t="s">
        <v>102</v>
      </c>
      <c r="D105" t="s">
        <v>21</v>
      </c>
      <c r="E105">
        <v>42</v>
      </c>
      <c r="F105">
        <v>752.7</v>
      </c>
      <c r="G105">
        <v>2.4</v>
      </c>
      <c r="H105">
        <v>-1.5</v>
      </c>
      <c r="I105">
        <v>2.5</v>
      </c>
      <c r="J105">
        <v>-0.8</v>
      </c>
      <c r="K105">
        <v>0.6</v>
      </c>
      <c r="L105">
        <v>0.2</v>
      </c>
      <c r="M105">
        <v>5</v>
      </c>
      <c r="N105">
        <v>-2.2999999999999998</v>
      </c>
      <c r="O105">
        <v>0.7</v>
      </c>
      <c r="P105">
        <v>3.4</v>
      </c>
      <c r="Q105">
        <v>0.5</v>
      </c>
      <c r="R105">
        <v>1.1000000000000001</v>
      </c>
      <c r="T105">
        <f>IF(COUNTIF('Injuries Table'!$A$2:$A$173, A105) &gt; 0, 0, Skater2024!P105)</f>
        <v>3.4</v>
      </c>
      <c r="U105">
        <f>IF(COUNTIF('Injuries Table'!$A$2:$A$173, A105) &gt; 0, 0, Skater2024!M105)</f>
        <v>5</v>
      </c>
      <c r="V105">
        <f>IF(COUNTIF('Injuries Table'!$A$2:$A$173, A105) &gt; 0, 0, Skater2024!N105)</f>
        <v>-2.2999999999999998</v>
      </c>
    </row>
    <row r="106" spans="1:22" x14ac:dyDescent="0.3">
      <c r="A106" t="s">
        <v>147</v>
      </c>
      <c r="B106" t="s">
        <v>19</v>
      </c>
      <c r="C106" t="s">
        <v>102</v>
      </c>
      <c r="D106" t="s">
        <v>24</v>
      </c>
      <c r="E106">
        <v>34</v>
      </c>
      <c r="F106">
        <v>839.5</v>
      </c>
      <c r="G106">
        <v>6.4</v>
      </c>
      <c r="H106">
        <v>0.6</v>
      </c>
      <c r="I106">
        <v>-0.1</v>
      </c>
      <c r="J106">
        <v>0.2</v>
      </c>
      <c r="K106">
        <v>-0.7</v>
      </c>
      <c r="L106">
        <v>1.7</v>
      </c>
      <c r="M106">
        <v>6.3</v>
      </c>
      <c r="N106">
        <v>0.7</v>
      </c>
      <c r="O106">
        <v>1.1000000000000001</v>
      </c>
      <c r="P106">
        <v>8.1</v>
      </c>
      <c r="Q106">
        <v>1.3</v>
      </c>
      <c r="R106">
        <v>2.5</v>
      </c>
      <c r="T106">
        <f>IF(COUNTIF('Injuries Table'!$A$2:$A$173, A106) &gt; 0, 0, Skater2024!P106)</f>
        <v>8.1</v>
      </c>
      <c r="U106">
        <f>IF(COUNTIF('Injuries Table'!$A$2:$A$173, A106) &gt; 0, 0, Skater2024!M106)</f>
        <v>6.3</v>
      </c>
      <c r="V106">
        <f>IF(COUNTIF('Injuries Table'!$A$2:$A$173, A106) &gt; 0, 0, Skater2024!N106)</f>
        <v>0.7</v>
      </c>
    </row>
    <row r="107" spans="1:22" x14ac:dyDescent="0.3">
      <c r="A107" t="s">
        <v>148</v>
      </c>
      <c r="B107" t="s">
        <v>19</v>
      </c>
      <c r="C107" t="s">
        <v>23</v>
      </c>
      <c r="D107" t="s">
        <v>50</v>
      </c>
      <c r="E107">
        <v>42</v>
      </c>
      <c r="F107">
        <v>785.2</v>
      </c>
      <c r="G107">
        <v>4.4000000000000004</v>
      </c>
      <c r="H107">
        <v>1.3</v>
      </c>
      <c r="I107">
        <v>3.9</v>
      </c>
      <c r="J107">
        <v>-0.4</v>
      </c>
      <c r="K107">
        <v>1.2</v>
      </c>
      <c r="L107">
        <v>-0.8</v>
      </c>
      <c r="M107">
        <v>8.3000000000000007</v>
      </c>
      <c r="N107">
        <v>0.8</v>
      </c>
      <c r="O107">
        <v>0.4</v>
      </c>
      <c r="P107">
        <v>9.5</v>
      </c>
      <c r="Q107">
        <v>1.5</v>
      </c>
      <c r="R107">
        <v>3</v>
      </c>
      <c r="T107">
        <f>IF(COUNTIF('Injuries Table'!$A$2:$A$173, A107) &gt; 0, 0, Skater2024!P107)</f>
        <v>9.5</v>
      </c>
      <c r="U107">
        <f>IF(COUNTIF('Injuries Table'!$A$2:$A$173, A107) &gt; 0, 0, Skater2024!M107)</f>
        <v>8.3000000000000007</v>
      </c>
      <c r="V107">
        <f>IF(COUNTIF('Injuries Table'!$A$2:$A$173, A107) &gt; 0, 0, Skater2024!N107)</f>
        <v>0.8</v>
      </c>
    </row>
    <row r="108" spans="1:22" x14ac:dyDescent="0.3">
      <c r="A108" t="s">
        <v>149</v>
      </c>
      <c r="B108" t="s">
        <v>19</v>
      </c>
      <c r="C108" t="s">
        <v>34</v>
      </c>
      <c r="D108" t="s">
        <v>24</v>
      </c>
      <c r="E108">
        <v>40</v>
      </c>
      <c r="F108">
        <v>770.4</v>
      </c>
      <c r="G108">
        <v>-0.5</v>
      </c>
      <c r="H108">
        <v>1.6</v>
      </c>
      <c r="I108">
        <v>0</v>
      </c>
      <c r="J108">
        <v>-0.4</v>
      </c>
      <c r="K108">
        <v>0.5</v>
      </c>
      <c r="L108">
        <v>-0.5</v>
      </c>
      <c r="M108">
        <v>-0.5</v>
      </c>
      <c r="N108">
        <v>1.3</v>
      </c>
      <c r="O108">
        <v>0</v>
      </c>
      <c r="P108">
        <v>0.9</v>
      </c>
      <c r="Q108">
        <v>0.1</v>
      </c>
      <c r="R108">
        <v>0.3</v>
      </c>
      <c r="T108">
        <f>IF(COUNTIF('Injuries Table'!$A$2:$A$173, A108) &gt; 0, 0, Skater2024!P108)</f>
        <v>0.9</v>
      </c>
      <c r="U108">
        <f>IF(COUNTIF('Injuries Table'!$A$2:$A$173, A108) &gt; 0, 0, Skater2024!M108)</f>
        <v>-0.5</v>
      </c>
      <c r="V108">
        <f>IF(COUNTIF('Injuries Table'!$A$2:$A$173, A108) &gt; 0, 0, Skater2024!N108)</f>
        <v>1.3</v>
      </c>
    </row>
    <row r="109" spans="1:22" x14ac:dyDescent="0.3">
      <c r="A109" t="s">
        <v>628</v>
      </c>
      <c r="B109" t="s">
        <v>19</v>
      </c>
      <c r="C109" t="s">
        <v>55</v>
      </c>
      <c r="D109" t="s">
        <v>21</v>
      </c>
      <c r="E109">
        <v>25</v>
      </c>
      <c r="F109">
        <v>398.5</v>
      </c>
      <c r="G109">
        <v>-2</v>
      </c>
      <c r="H109">
        <v>-1.5</v>
      </c>
      <c r="I109">
        <v>0.1</v>
      </c>
      <c r="J109">
        <v>-0.4</v>
      </c>
      <c r="K109">
        <v>0.6</v>
      </c>
      <c r="L109">
        <v>-0.7</v>
      </c>
      <c r="M109">
        <v>-1.9</v>
      </c>
      <c r="N109">
        <v>-1.9</v>
      </c>
      <c r="O109">
        <v>-0.1</v>
      </c>
      <c r="P109">
        <v>-3.9</v>
      </c>
      <c r="Q109">
        <v>-0.6</v>
      </c>
      <c r="R109">
        <v>-1.2</v>
      </c>
      <c r="T109">
        <f>IF(COUNTIF('Injuries Table'!$A$2:$A$173, A109) &gt; 0, 0, Skater2024!P109)</f>
        <v>0</v>
      </c>
      <c r="U109">
        <f>IF(COUNTIF('Injuries Table'!$A$2:$A$173, A109) &gt; 0, 0, Skater2024!M109)</f>
        <v>0</v>
      </c>
      <c r="V109">
        <f>IF(COUNTIF('Injuries Table'!$A$2:$A$173, A109) &gt; 0, 0, Skater2024!N109)</f>
        <v>0</v>
      </c>
    </row>
    <row r="110" spans="1:22" x14ac:dyDescent="0.3">
      <c r="A110" t="s">
        <v>150</v>
      </c>
      <c r="B110" t="s">
        <v>19</v>
      </c>
      <c r="C110" t="s">
        <v>46</v>
      </c>
      <c r="D110" t="s">
        <v>37</v>
      </c>
      <c r="E110">
        <v>40</v>
      </c>
      <c r="F110">
        <v>425.6</v>
      </c>
      <c r="G110">
        <v>-0.9</v>
      </c>
      <c r="H110">
        <v>0.3</v>
      </c>
      <c r="I110">
        <v>0</v>
      </c>
      <c r="J110">
        <v>-0.3</v>
      </c>
      <c r="K110">
        <v>0.3</v>
      </c>
      <c r="L110">
        <v>0.9</v>
      </c>
      <c r="M110">
        <v>-0.9</v>
      </c>
      <c r="N110">
        <v>-0.1</v>
      </c>
      <c r="O110">
        <v>1.2</v>
      </c>
      <c r="P110">
        <v>0.3</v>
      </c>
      <c r="Q110">
        <v>0</v>
      </c>
      <c r="R110">
        <v>0.1</v>
      </c>
      <c r="T110">
        <f>IF(COUNTIF('Injuries Table'!$A$2:$A$173, A110) &gt; 0, 0, Skater2024!P110)</f>
        <v>0.3</v>
      </c>
      <c r="U110">
        <f>IF(COUNTIF('Injuries Table'!$A$2:$A$173, A110) &gt; 0, 0, Skater2024!M110)</f>
        <v>-0.9</v>
      </c>
      <c r="V110">
        <f>IF(COUNTIF('Injuries Table'!$A$2:$A$173, A110) &gt; 0, 0, Skater2024!N110)</f>
        <v>-0.1</v>
      </c>
    </row>
    <row r="111" spans="1:22" x14ac:dyDescent="0.3">
      <c r="A111" t="s">
        <v>151</v>
      </c>
      <c r="B111" t="s">
        <v>19</v>
      </c>
      <c r="C111" t="s">
        <v>107</v>
      </c>
      <c r="D111" t="s">
        <v>37</v>
      </c>
      <c r="E111">
        <v>38</v>
      </c>
      <c r="F111">
        <v>763.9</v>
      </c>
      <c r="G111">
        <v>8</v>
      </c>
      <c r="H111">
        <v>-0.2</v>
      </c>
      <c r="I111">
        <v>2.1</v>
      </c>
      <c r="J111">
        <v>-1.1000000000000001</v>
      </c>
      <c r="K111">
        <v>0.3</v>
      </c>
      <c r="L111">
        <v>1.3</v>
      </c>
      <c r="M111">
        <v>10.1</v>
      </c>
      <c r="N111">
        <v>-1.3</v>
      </c>
      <c r="O111">
        <v>1.6</v>
      </c>
      <c r="P111">
        <v>10.4</v>
      </c>
      <c r="Q111">
        <v>1.6</v>
      </c>
      <c r="R111">
        <v>3.2</v>
      </c>
      <c r="T111">
        <f>IF(COUNTIF('Injuries Table'!$A$2:$A$173, A111) &gt; 0, 0, Skater2024!P111)</f>
        <v>10.4</v>
      </c>
      <c r="U111">
        <f>IF(COUNTIF('Injuries Table'!$A$2:$A$173, A111) &gt; 0, 0, Skater2024!M111)</f>
        <v>10.1</v>
      </c>
      <c r="V111">
        <f>IF(COUNTIF('Injuries Table'!$A$2:$A$173, A111) &gt; 0, 0, Skater2024!N111)</f>
        <v>-1.3</v>
      </c>
    </row>
    <row r="112" spans="1:22" x14ac:dyDescent="0.3">
      <c r="A112" t="s">
        <v>152</v>
      </c>
      <c r="B112" t="s">
        <v>19</v>
      </c>
      <c r="C112" t="s">
        <v>52</v>
      </c>
      <c r="D112" t="s">
        <v>37</v>
      </c>
      <c r="E112">
        <v>41</v>
      </c>
      <c r="F112">
        <v>783.7</v>
      </c>
      <c r="G112">
        <v>2</v>
      </c>
      <c r="H112">
        <v>-0.3</v>
      </c>
      <c r="I112">
        <v>2</v>
      </c>
      <c r="J112">
        <v>0</v>
      </c>
      <c r="K112">
        <v>0</v>
      </c>
      <c r="L112">
        <v>1.2</v>
      </c>
      <c r="M112">
        <v>4</v>
      </c>
      <c r="N112">
        <v>-0.3</v>
      </c>
      <c r="O112">
        <v>1.2</v>
      </c>
      <c r="P112">
        <v>4.9000000000000004</v>
      </c>
      <c r="Q112">
        <v>0.8</v>
      </c>
      <c r="R112">
        <v>1.5</v>
      </c>
      <c r="T112">
        <f>IF(COUNTIF('Injuries Table'!$A$2:$A$173, A112) &gt; 0, 0, Skater2024!P112)</f>
        <v>4.9000000000000004</v>
      </c>
      <c r="U112">
        <f>IF(COUNTIF('Injuries Table'!$A$2:$A$173, A112) &gt; 0, 0, Skater2024!M112)</f>
        <v>4</v>
      </c>
      <c r="V112">
        <f>IF(COUNTIF('Injuries Table'!$A$2:$A$173, A112) &gt; 0, 0, Skater2024!N112)</f>
        <v>-0.3</v>
      </c>
    </row>
    <row r="113" spans="1:22" x14ac:dyDescent="0.3">
      <c r="A113" t="s">
        <v>153</v>
      </c>
      <c r="B113" t="s">
        <v>19</v>
      </c>
      <c r="C113" t="s">
        <v>122</v>
      </c>
      <c r="D113" t="s">
        <v>24</v>
      </c>
      <c r="E113">
        <v>39</v>
      </c>
      <c r="F113">
        <v>781.6</v>
      </c>
      <c r="G113">
        <v>-0.3</v>
      </c>
      <c r="H113">
        <v>-4</v>
      </c>
      <c r="I113">
        <v>0</v>
      </c>
      <c r="J113">
        <v>-0.5</v>
      </c>
      <c r="K113">
        <v>1.1000000000000001</v>
      </c>
      <c r="L113">
        <v>-0.5</v>
      </c>
      <c r="M113">
        <v>-0.3</v>
      </c>
      <c r="N113">
        <v>-4.5</v>
      </c>
      <c r="O113">
        <v>0.6</v>
      </c>
      <c r="P113">
        <v>-4.3</v>
      </c>
      <c r="Q113">
        <v>-0.7</v>
      </c>
      <c r="R113">
        <v>-1.3</v>
      </c>
      <c r="T113">
        <f>IF(COUNTIF('Injuries Table'!$A$2:$A$173, A113) &gt; 0, 0, Skater2024!P113)</f>
        <v>-4.3</v>
      </c>
      <c r="U113">
        <f>IF(COUNTIF('Injuries Table'!$A$2:$A$173, A113) &gt; 0, 0, Skater2024!M113)</f>
        <v>-0.3</v>
      </c>
      <c r="V113">
        <f>IF(COUNTIF('Injuries Table'!$A$2:$A$173, A113) &gt; 0, 0, Skater2024!N113)</f>
        <v>-4.5</v>
      </c>
    </row>
    <row r="114" spans="1:22" x14ac:dyDescent="0.3">
      <c r="A114" t="s">
        <v>154</v>
      </c>
      <c r="B114" t="s">
        <v>19</v>
      </c>
      <c r="C114" t="s">
        <v>55</v>
      </c>
      <c r="D114" t="s">
        <v>37</v>
      </c>
      <c r="E114">
        <v>42</v>
      </c>
      <c r="F114">
        <v>807.5</v>
      </c>
      <c r="G114">
        <v>0.1</v>
      </c>
      <c r="H114">
        <v>0.1</v>
      </c>
      <c r="I114">
        <v>1.1000000000000001</v>
      </c>
      <c r="J114">
        <v>0</v>
      </c>
      <c r="K114">
        <v>0.7</v>
      </c>
      <c r="L114">
        <v>1.3</v>
      </c>
      <c r="M114">
        <v>1.2</v>
      </c>
      <c r="N114">
        <v>0.1</v>
      </c>
      <c r="O114">
        <v>2.1</v>
      </c>
      <c r="P114">
        <v>3.4</v>
      </c>
      <c r="Q114">
        <v>0.5</v>
      </c>
      <c r="R114">
        <v>1.1000000000000001</v>
      </c>
      <c r="T114">
        <f>IF(COUNTIF('Injuries Table'!$A$2:$A$173, A114) &gt; 0, 0, Skater2024!P114)</f>
        <v>3.4</v>
      </c>
      <c r="U114">
        <f>IF(COUNTIF('Injuries Table'!$A$2:$A$173, A114) &gt; 0, 0, Skater2024!M114)</f>
        <v>1.2</v>
      </c>
      <c r="V114">
        <f>IF(COUNTIF('Injuries Table'!$A$2:$A$173, A114) &gt; 0, 0, Skater2024!N114)</f>
        <v>0.1</v>
      </c>
    </row>
    <row r="115" spans="1:22" x14ac:dyDescent="0.3">
      <c r="A115" t="s">
        <v>1095</v>
      </c>
      <c r="B115" t="s">
        <v>19</v>
      </c>
      <c r="C115" t="s">
        <v>64</v>
      </c>
      <c r="D115" t="s">
        <v>21</v>
      </c>
      <c r="E115">
        <v>24</v>
      </c>
      <c r="F115">
        <v>302.39999999999998</v>
      </c>
      <c r="G115">
        <v>-0.8</v>
      </c>
      <c r="H115">
        <v>-0.6</v>
      </c>
      <c r="I115">
        <v>-0.7</v>
      </c>
      <c r="J115">
        <v>0</v>
      </c>
      <c r="K115">
        <v>0.7</v>
      </c>
      <c r="L115">
        <v>0.1</v>
      </c>
      <c r="M115">
        <v>-1.6</v>
      </c>
      <c r="N115">
        <v>-0.6</v>
      </c>
      <c r="O115">
        <v>0.8</v>
      </c>
      <c r="P115">
        <v>-1.4</v>
      </c>
      <c r="Q115">
        <v>-0.2</v>
      </c>
      <c r="R115">
        <v>-0.5</v>
      </c>
      <c r="T115">
        <f>IF(COUNTIF('Injuries Table'!$A$2:$A$173, A115) &gt; 0, 0, Skater2024!P115)</f>
        <v>-1.4</v>
      </c>
      <c r="U115">
        <f>IF(COUNTIF('Injuries Table'!$A$2:$A$173, A115) &gt; 0, 0, Skater2024!M115)</f>
        <v>-1.6</v>
      </c>
      <c r="V115">
        <f>IF(COUNTIF('Injuries Table'!$A$2:$A$173, A115) &gt; 0, 0, Skater2024!N115)</f>
        <v>-0.6</v>
      </c>
    </row>
    <row r="116" spans="1:22" x14ac:dyDescent="0.3">
      <c r="A116" t="s">
        <v>155</v>
      </c>
      <c r="B116" t="s">
        <v>19</v>
      </c>
      <c r="C116" t="s">
        <v>30</v>
      </c>
      <c r="D116" t="s">
        <v>21</v>
      </c>
      <c r="E116">
        <v>42</v>
      </c>
      <c r="F116">
        <v>608.4</v>
      </c>
      <c r="G116">
        <v>1.9</v>
      </c>
      <c r="H116">
        <v>3.6</v>
      </c>
      <c r="I116">
        <v>0.5</v>
      </c>
      <c r="J116">
        <v>0</v>
      </c>
      <c r="K116">
        <v>1.1000000000000001</v>
      </c>
      <c r="L116">
        <v>-1.3</v>
      </c>
      <c r="M116">
        <v>2.4</v>
      </c>
      <c r="N116">
        <v>3.6</v>
      </c>
      <c r="O116">
        <v>-0.3</v>
      </c>
      <c r="P116">
        <v>5.7</v>
      </c>
      <c r="Q116">
        <v>0.9</v>
      </c>
      <c r="R116">
        <v>1.8</v>
      </c>
      <c r="T116">
        <f>IF(COUNTIF('Injuries Table'!$A$2:$A$173, A116) &gt; 0, 0, Skater2024!P116)</f>
        <v>5.7</v>
      </c>
      <c r="U116">
        <f>IF(COUNTIF('Injuries Table'!$A$2:$A$173, A116) &gt; 0, 0, Skater2024!M116)</f>
        <v>2.4</v>
      </c>
      <c r="V116">
        <f>IF(COUNTIF('Injuries Table'!$A$2:$A$173, A116) &gt; 0, 0, Skater2024!N116)</f>
        <v>3.6</v>
      </c>
    </row>
    <row r="117" spans="1:22" x14ac:dyDescent="0.3">
      <c r="A117" t="s">
        <v>156</v>
      </c>
      <c r="B117" t="s">
        <v>19</v>
      </c>
      <c r="C117" t="s">
        <v>20</v>
      </c>
      <c r="D117" t="s">
        <v>21</v>
      </c>
      <c r="E117">
        <v>38</v>
      </c>
      <c r="F117">
        <v>563.5</v>
      </c>
      <c r="G117">
        <v>2.2999999999999998</v>
      </c>
      <c r="H117">
        <v>-1.9</v>
      </c>
      <c r="I117">
        <v>0.5</v>
      </c>
      <c r="J117">
        <v>-1</v>
      </c>
      <c r="K117">
        <v>0.2</v>
      </c>
      <c r="L117">
        <v>-0.9</v>
      </c>
      <c r="M117">
        <v>2.8</v>
      </c>
      <c r="N117">
        <v>-2.9</v>
      </c>
      <c r="O117">
        <v>-0.7</v>
      </c>
      <c r="P117">
        <v>-0.8</v>
      </c>
      <c r="Q117">
        <v>-0.1</v>
      </c>
      <c r="R117">
        <v>-0.2</v>
      </c>
      <c r="T117">
        <f>IF(COUNTIF('Injuries Table'!$A$2:$A$173, A117) &gt; 0, 0, Skater2024!P117)</f>
        <v>-0.8</v>
      </c>
      <c r="U117">
        <f>IF(COUNTIF('Injuries Table'!$A$2:$A$173, A117) &gt; 0, 0, Skater2024!M117)</f>
        <v>2.8</v>
      </c>
      <c r="V117">
        <f>IF(COUNTIF('Injuries Table'!$A$2:$A$173, A117) &gt; 0, 0, Skater2024!N117)</f>
        <v>-2.9</v>
      </c>
    </row>
    <row r="118" spans="1:22" x14ac:dyDescent="0.3">
      <c r="A118" t="s">
        <v>157</v>
      </c>
      <c r="B118" t="s">
        <v>19</v>
      </c>
      <c r="C118" t="s">
        <v>44</v>
      </c>
      <c r="D118" t="s">
        <v>50</v>
      </c>
      <c r="E118">
        <v>42</v>
      </c>
      <c r="F118">
        <v>570.6</v>
      </c>
      <c r="G118">
        <v>-1.4</v>
      </c>
      <c r="H118">
        <v>1.9</v>
      </c>
      <c r="I118">
        <v>0</v>
      </c>
      <c r="J118">
        <v>0.1</v>
      </c>
      <c r="K118">
        <v>-0.1</v>
      </c>
      <c r="L118">
        <v>0</v>
      </c>
      <c r="M118">
        <v>-1.4</v>
      </c>
      <c r="N118">
        <v>2</v>
      </c>
      <c r="O118">
        <v>0</v>
      </c>
      <c r="P118">
        <v>0.6</v>
      </c>
      <c r="Q118">
        <v>0.1</v>
      </c>
      <c r="R118">
        <v>0.2</v>
      </c>
      <c r="T118">
        <f>IF(COUNTIF('Injuries Table'!$A$2:$A$173, A118) &gt; 0, 0, Skater2024!P118)</f>
        <v>0.6</v>
      </c>
      <c r="U118">
        <f>IF(COUNTIF('Injuries Table'!$A$2:$A$173, A118) &gt; 0, 0, Skater2024!M118)</f>
        <v>-1.4</v>
      </c>
      <c r="V118">
        <f>IF(COUNTIF('Injuries Table'!$A$2:$A$173, A118) &gt; 0, 0, Skater2024!N118)</f>
        <v>2</v>
      </c>
    </row>
    <row r="119" spans="1:22" x14ac:dyDescent="0.3">
      <c r="A119" t="s">
        <v>631</v>
      </c>
      <c r="B119" t="s">
        <v>19</v>
      </c>
      <c r="C119" t="s">
        <v>48</v>
      </c>
      <c r="D119" t="s">
        <v>24</v>
      </c>
      <c r="E119">
        <v>21</v>
      </c>
      <c r="F119">
        <v>318.8</v>
      </c>
      <c r="G119">
        <v>2.2000000000000002</v>
      </c>
      <c r="H119">
        <v>0.6</v>
      </c>
      <c r="I119">
        <v>0</v>
      </c>
      <c r="J119">
        <v>0.2</v>
      </c>
      <c r="K119">
        <v>-0.6</v>
      </c>
      <c r="L119">
        <v>0</v>
      </c>
      <c r="M119">
        <v>2.2000000000000002</v>
      </c>
      <c r="N119">
        <v>0.9</v>
      </c>
      <c r="O119">
        <v>-0.6</v>
      </c>
      <c r="P119">
        <v>2.4</v>
      </c>
      <c r="Q119">
        <v>0.4</v>
      </c>
      <c r="R119">
        <v>0.7</v>
      </c>
      <c r="T119">
        <f>IF(COUNTIF('Injuries Table'!$A$2:$A$173, A119) &gt; 0, 0, Skater2024!P119)</f>
        <v>2.4</v>
      </c>
      <c r="U119">
        <f>IF(COUNTIF('Injuries Table'!$A$2:$A$173, A119) &gt; 0, 0, Skater2024!M119)</f>
        <v>2.2000000000000002</v>
      </c>
      <c r="V119">
        <f>IF(COUNTIF('Injuries Table'!$A$2:$A$173, A119) &gt; 0, 0, Skater2024!N119)</f>
        <v>0.9</v>
      </c>
    </row>
    <row r="120" spans="1:22" x14ac:dyDescent="0.3">
      <c r="A120" t="s">
        <v>158</v>
      </c>
      <c r="B120" t="s">
        <v>19</v>
      </c>
      <c r="C120" t="s">
        <v>67</v>
      </c>
      <c r="D120" t="s">
        <v>24</v>
      </c>
      <c r="E120">
        <v>41</v>
      </c>
      <c r="F120">
        <v>978.9</v>
      </c>
      <c r="G120">
        <v>2.6</v>
      </c>
      <c r="H120">
        <v>3.5</v>
      </c>
      <c r="I120">
        <v>0</v>
      </c>
      <c r="J120">
        <v>-2</v>
      </c>
      <c r="K120">
        <v>1.3</v>
      </c>
      <c r="L120">
        <v>-0.2</v>
      </c>
      <c r="M120">
        <v>2.6</v>
      </c>
      <c r="N120">
        <v>1.5</v>
      </c>
      <c r="O120">
        <v>1.1000000000000001</v>
      </c>
      <c r="P120">
        <v>5.0999999999999996</v>
      </c>
      <c r="Q120">
        <v>0.8</v>
      </c>
      <c r="R120">
        <v>1.6</v>
      </c>
      <c r="T120">
        <f>IF(COUNTIF('Injuries Table'!$A$2:$A$173, A120) &gt; 0, 0, Skater2024!P120)</f>
        <v>5.0999999999999996</v>
      </c>
      <c r="U120">
        <f>IF(COUNTIF('Injuries Table'!$A$2:$A$173, A120) &gt; 0, 0, Skater2024!M120)</f>
        <v>2.6</v>
      </c>
      <c r="V120">
        <f>IF(COUNTIF('Injuries Table'!$A$2:$A$173, A120) &gt; 0, 0, Skater2024!N120)</f>
        <v>1.5</v>
      </c>
    </row>
    <row r="121" spans="1:22" x14ac:dyDescent="0.3">
      <c r="A121" t="s">
        <v>159</v>
      </c>
      <c r="B121" t="s">
        <v>19</v>
      </c>
      <c r="C121" t="s">
        <v>44</v>
      </c>
      <c r="D121" t="s">
        <v>21</v>
      </c>
      <c r="E121">
        <v>43</v>
      </c>
      <c r="F121">
        <v>728.5</v>
      </c>
      <c r="G121">
        <v>2</v>
      </c>
      <c r="H121">
        <v>1.6</v>
      </c>
      <c r="I121">
        <v>-0.2</v>
      </c>
      <c r="J121">
        <v>-3.1</v>
      </c>
      <c r="K121">
        <v>0.4</v>
      </c>
      <c r="L121">
        <v>-0.3</v>
      </c>
      <c r="M121">
        <v>1.9</v>
      </c>
      <c r="N121">
        <v>-1.5</v>
      </c>
      <c r="O121">
        <v>0.1</v>
      </c>
      <c r="P121">
        <v>0.5</v>
      </c>
      <c r="Q121">
        <v>0.1</v>
      </c>
      <c r="R121">
        <v>0.1</v>
      </c>
      <c r="T121">
        <f>IF(COUNTIF('Injuries Table'!$A$2:$A$173, A121) &gt; 0, 0, Skater2024!P121)</f>
        <v>0.5</v>
      </c>
      <c r="U121">
        <f>IF(COUNTIF('Injuries Table'!$A$2:$A$173, A121) &gt; 0, 0, Skater2024!M121)</f>
        <v>1.9</v>
      </c>
      <c r="V121">
        <f>IF(COUNTIF('Injuries Table'!$A$2:$A$173, A121) &gt; 0, 0, Skater2024!N121)</f>
        <v>-1.5</v>
      </c>
    </row>
    <row r="122" spans="1:22" x14ac:dyDescent="0.3">
      <c r="A122" t="s">
        <v>160</v>
      </c>
      <c r="B122" t="s">
        <v>19</v>
      </c>
      <c r="C122" t="s">
        <v>64</v>
      </c>
      <c r="D122" t="s">
        <v>21</v>
      </c>
      <c r="E122">
        <v>39</v>
      </c>
      <c r="F122">
        <v>743.6</v>
      </c>
      <c r="G122">
        <v>8.3000000000000007</v>
      </c>
      <c r="H122">
        <v>-4.5</v>
      </c>
      <c r="I122">
        <v>-0.9</v>
      </c>
      <c r="J122">
        <v>0</v>
      </c>
      <c r="K122">
        <v>0.7</v>
      </c>
      <c r="L122">
        <v>1</v>
      </c>
      <c r="M122">
        <v>7.4</v>
      </c>
      <c r="N122">
        <v>-4.5</v>
      </c>
      <c r="O122">
        <v>1.7</v>
      </c>
      <c r="P122">
        <v>4.5</v>
      </c>
      <c r="Q122">
        <v>0.7</v>
      </c>
      <c r="R122">
        <v>1.4</v>
      </c>
      <c r="T122">
        <f>IF(COUNTIF('Injuries Table'!$A$2:$A$173, A122) &gt; 0, 0, Skater2024!P122)</f>
        <v>0</v>
      </c>
      <c r="U122">
        <f>IF(COUNTIF('Injuries Table'!$A$2:$A$173, A122) &gt; 0, 0, Skater2024!M122)</f>
        <v>0</v>
      </c>
      <c r="V122">
        <f>IF(COUNTIF('Injuries Table'!$A$2:$A$173, A122) &gt; 0, 0, Skater2024!N122)</f>
        <v>0</v>
      </c>
    </row>
    <row r="123" spans="1:22" x14ac:dyDescent="0.3">
      <c r="A123" t="s">
        <v>882</v>
      </c>
      <c r="B123" t="s">
        <v>19</v>
      </c>
      <c r="C123" t="s">
        <v>122</v>
      </c>
      <c r="D123" t="s">
        <v>37</v>
      </c>
      <c r="E123">
        <v>32</v>
      </c>
      <c r="F123">
        <v>451.8</v>
      </c>
      <c r="G123">
        <v>-5</v>
      </c>
      <c r="H123">
        <v>0.2</v>
      </c>
      <c r="I123">
        <v>-0.2</v>
      </c>
      <c r="J123">
        <v>0</v>
      </c>
      <c r="K123">
        <v>0.7</v>
      </c>
      <c r="L123">
        <v>-0.6</v>
      </c>
      <c r="M123">
        <v>-5.2</v>
      </c>
      <c r="N123">
        <v>0.2</v>
      </c>
      <c r="O123">
        <v>0.1</v>
      </c>
      <c r="P123">
        <v>-4.9000000000000004</v>
      </c>
      <c r="Q123">
        <v>-0.8</v>
      </c>
      <c r="R123">
        <v>-1.5</v>
      </c>
      <c r="T123">
        <f>IF(COUNTIF('Injuries Table'!$A$2:$A$173, A123) &gt; 0, 0, Skater2024!P123)</f>
        <v>-4.9000000000000004</v>
      </c>
      <c r="U123">
        <f>IF(COUNTIF('Injuries Table'!$A$2:$A$173, A123) &gt; 0, 0, Skater2024!M123)</f>
        <v>-5.2</v>
      </c>
      <c r="V123">
        <f>IF(COUNTIF('Injuries Table'!$A$2:$A$173, A123) &gt; 0, 0, Skater2024!N123)</f>
        <v>0.2</v>
      </c>
    </row>
    <row r="124" spans="1:22" x14ac:dyDescent="0.3">
      <c r="A124" t="s">
        <v>161</v>
      </c>
      <c r="B124" t="s">
        <v>19</v>
      </c>
      <c r="C124" t="s">
        <v>62</v>
      </c>
      <c r="D124" t="s">
        <v>24</v>
      </c>
      <c r="E124">
        <v>40</v>
      </c>
      <c r="F124">
        <v>652.6</v>
      </c>
      <c r="G124">
        <v>-2.5</v>
      </c>
      <c r="H124">
        <v>-0.9</v>
      </c>
      <c r="I124">
        <v>0</v>
      </c>
      <c r="J124">
        <v>-1.2</v>
      </c>
      <c r="K124">
        <v>0.4</v>
      </c>
      <c r="L124">
        <v>0.5</v>
      </c>
      <c r="M124">
        <v>-2.5</v>
      </c>
      <c r="N124">
        <v>-2.1</v>
      </c>
      <c r="O124">
        <v>0.9</v>
      </c>
      <c r="P124">
        <v>-3.8</v>
      </c>
      <c r="Q124">
        <v>-0.6</v>
      </c>
      <c r="R124">
        <v>-1.2</v>
      </c>
      <c r="T124">
        <f>IF(COUNTIF('Injuries Table'!$A$2:$A$173, A124) &gt; 0, 0, Skater2024!P124)</f>
        <v>-3.8</v>
      </c>
      <c r="U124">
        <f>IF(COUNTIF('Injuries Table'!$A$2:$A$173, A124) &gt; 0, 0, Skater2024!M124)</f>
        <v>-2.5</v>
      </c>
      <c r="V124">
        <f>IF(COUNTIF('Injuries Table'!$A$2:$A$173, A124) &gt; 0, 0, Skater2024!N124)</f>
        <v>-2.1</v>
      </c>
    </row>
    <row r="125" spans="1:22" x14ac:dyDescent="0.3">
      <c r="A125" t="s">
        <v>162</v>
      </c>
      <c r="B125" t="s">
        <v>19</v>
      </c>
      <c r="C125" t="s">
        <v>110</v>
      </c>
      <c r="D125" t="s">
        <v>21</v>
      </c>
      <c r="E125">
        <v>42</v>
      </c>
      <c r="F125">
        <v>459.6</v>
      </c>
      <c r="G125">
        <v>1.5</v>
      </c>
      <c r="H125">
        <v>1.5</v>
      </c>
      <c r="I125">
        <v>0</v>
      </c>
      <c r="J125">
        <v>0.9</v>
      </c>
      <c r="K125">
        <v>0.3</v>
      </c>
      <c r="L125">
        <v>-0.4</v>
      </c>
      <c r="M125">
        <v>1.4</v>
      </c>
      <c r="N125">
        <v>2.4</v>
      </c>
      <c r="O125">
        <v>-0.1</v>
      </c>
      <c r="P125">
        <v>3.7</v>
      </c>
      <c r="Q125">
        <v>0.6</v>
      </c>
      <c r="R125">
        <v>1.2</v>
      </c>
      <c r="T125">
        <f>IF(COUNTIF('Injuries Table'!$A$2:$A$173, A125) &gt; 0, 0, Skater2024!P125)</f>
        <v>3.7</v>
      </c>
      <c r="U125">
        <f>IF(COUNTIF('Injuries Table'!$A$2:$A$173, A125) &gt; 0, 0, Skater2024!M125)</f>
        <v>1.4</v>
      </c>
      <c r="V125">
        <f>IF(COUNTIF('Injuries Table'!$A$2:$A$173, A125) &gt; 0, 0, Skater2024!N125)</f>
        <v>2.4</v>
      </c>
    </row>
    <row r="126" spans="1:22" x14ac:dyDescent="0.3">
      <c r="A126" t="s">
        <v>163</v>
      </c>
      <c r="B126" t="s">
        <v>19</v>
      </c>
      <c r="C126" t="s">
        <v>122</v>
      </c>
      <c r="D126" t="s">
        <v>21</v>
      </c>
      <c r="E126">
        <v>37</v>
      </c>
      <c r="F126">
        <v>796.9</v>
      </c>
      <c r="G126">
        <v>7.8</v>
      </c>
      <c r="H126">
        <v>0.9</v>
      </c>
      <c r="I126">
        <v>2.2000000000000002</v>
      </c>
      <c r="J126">
        <v>0.3</v>
      </c>
      <c r="K126">
        <v>-0.1</v>
      </c>
      <c r="L126">
        <v>3.4</v>
      </c>
      <c r="M126">
        <v>10</v>
      </c>
      <c r="N126">
        <v>1.2</v>
      </c>
      <c r="O126">
        <v>3.3</v>
      </c>
      <c r="P126">
        <v>14.5</v>
      </c>
      <c r="Q126">
        <v>2.2999999999999998</v>
      </c>
      <c r="R126">
        <v>4.5</v>
      </c>
      <c r="T126">
        <f>IF(COUNTIF('Injuries Table'!$A$2:$A$173, A126) &gt; 0, 0, Skater2024!P126)</f>
        <v>14.5</v>
      </c>
      <c r="U126">
        <f>IF(COUNTIF('Injuries Table'!$A$2:$A$173, A126) &gt; 0, 0, Skater2024!M126)</f>
        <v>10</v>
      </c>
      <c r="V126">
        <f>IF(COUNTIF('Injuries Table'!$A$2:$A$173, A126) &gt; 0, 0, Skater2024!N126)</f>
        <v>1.2</v>
      </c>
    </row>
    <row r="127" spans="1:22" x14ac:dyDescent="0.3">
      <c r="A127" t="s">
        <v>164</v>
      </c>
      <c r="B127" t="s">
        <v>19</v>
      </c>
      <c r="C127" t="s">
        <v>57</v>
      </c>
      <c r="D127" t="s">
        <v>21</v>
      </c>
      <c r="E127">
        <v>39</v>
      </c>
      <c r="F127">
        <v>590.4</v>
      </c>
      <c r="G127">
        <v>-0.8</v>
      </c>
      <c r="H127">
        <v>-0.3</v>
      </c>
      <c r="I127">
        <v>-0.6</v>
      </c>
      <c r="J127">
        <v>-0.3</v>
      </c>
      <c r="K127">
        <v>-0.4</v>
      </c>
      <c r="L127">
        <v>-0.6</v>
      </c>
      <c r="M127">
        <v>-1.4</v>
      </c>
      <c r="N127">
        <v>-0.7</v>
      </c>
      <c r="O127">
        <v>-1</v>
      </c>
      <c r="P127">
        <v>-3.1</v>
      </c>
      <c r="Q127">
        <v>-0.5</v>
      </c>
      <c r="R127">
        <v>-1</v>
      </c>
      <c r="T127">
        <f>IF(COUNTIF('Injuries Table'!$A$2:$A$173, A127) &gt; 0, 0, Skater2024!P127)</f>
        <v>-3.1</v>
      </c>
      <c r="U127">
        <f>IF(COUNTIF('Injuries Table'!$A$2:$A$173, A127) &gt; 0, 0, Skater2024!M127)</f>
        <v>-1.4</v>
      </c>
      <c r="V127">
        <f>IF(COUNTIF('Injuries Table'!$A$2:$A$173, A127) &gt; 0, 0, Skater2024!N127)</f>
        <v>-0.7</v>
      </c>
    </row>
    <row r="128" spans="1:22" x14ac:dyDescent="0.3">
      <c r="A128" t="s">
        <v>165</v>
      </c>
      <c r="B128" t="s">
        <v>19</v>
      </c>
      <c r="C128" t="s">
        <v>64</v>
      </c>
      <c r="D128" t="s">
        <v>24</v>
      </c>
      <c r="E128">
        <v>43</v>
      </c>
      <c r="F128">
        <v>853.8</v>
      </c>
      <c r="G128">
        <v>0.9</v>
      </c>
      <c r="H128">
        <v>0.5</v>
      </c>
      <c r="I128">
        <v>0</v>
      </c>
      <c r="J128">
        <v>0.1</v>
      </c>
      <c r="K128">
        <v>-0.8</v>
      </c>
      <c r="L128">
        <v>0.9</v>
      </c>
      <c r="M128">
        <v>0.9</v>
      </c>
      <c r="N128">
        <v>0.7</v>
      </c>
      <c r="O128">
        <v>0.1</v>
      </c>
      <c r="P128">
        <v>1.6</v>
      </c>
      <c r="Q128">
        <v>0.3</v>
      </c>
      <c r="R128">
        <v>0.5</v>
      </c>
      <c r="T128">
        <f>IF(COUNTIF('Injuries Table'!$A$2:$A$173, A128) &gt; 0, 0, Skater2024!P128)</f>
        <v>1.6</v>
      </c>
      <c r="U128">
        <f>IF(COUNTIF('Injuries Table'!$A$2:$A$173, A128) &gt; 0, 0, Skater2024!M128)</f>
        <v>0.9</v>
      </c>
      <c r="V128">
        <f>IF(COUNTIF('Injuries Table'!$A$2:$A$173, A128) &gt; 0, 0, Skater2024!N128)</f>
        <v>0.7</v>
      </c>
    </row>
    <row r="129" spans="1:22" x14ac:dyDescent="0.3">
      <c r="A129" t="s">
        <v>885</v>
      </c>
      <c r="B129" t="s">
        <v>19</v>
      </c>
      <c r="C129" t="s">
        <v>34</v>
      </c>
      <c r="D129" t="s">
        <v>21</v>
      </c>
      <c r="E129">
        <v>33</v>
      </c>
      <c r="F129">
        <v>509.4</v>
      </c>
      <c r="G129">
        <v>5.4</v>
      </c>
      <c r="H129">
        <v>2.5</v>
      </c>
      <c r="I129">
        <v>-0.1</v>
      </c>
      <c r="J129">
        <v>0</v>
      </c>
      <c r="K129">
        <v>0.6</v>
      </c>
      <c r="L129">
        <v>0.7</v>
      </c>
      <c r="M129">
        <v>5.3</v>
      </c>
      <c r="N129">
        <v>2.5</v>
      </c>
      <c r="O129">
        <v>1.3</v>
      </c>
      <c r="P129">
        <v>9.1</v>
      </c>
      <c r="Q129">
        <v>1.4</v>
      </c>
      <c r="R129">
        <v>2.8</v>
      </c>
      <c r="T129">
        <f>IF(COUNTIF('Injuries Table'!$A$2:$A$173, A129) &gt; 0, 0, Skater2024!P129)</f>
        <v>9.1</v>
      </c>
      <c r="U129">
        <f>IF(COUNTIF('Injuries Table'!$A$2:$A$173, A129) &gt; 0, 0, Skater2024!M129)</f>
        <v>5.3</v>
      </c>
      <c r="V129">
        <f>IF(COUNTIF('Injuries Table'!$A$2:$A$173, A129) &gt; 0, 0, Skater2024!N129)</f>
        <v>2.5</v>
      </c>
    </row>
    <row r="130" spans="1:22" x14ac:dyDescent="0.3">
      <c r="A130" t="s">
        <v>166</v>
      </c>
      <c r="B130" t="s">
        <v>19</v>
      </c>
      <c r="C130" t="s">
        <v>72</v>
      </c>
      <c r="D130" t="s">
        <v>37</v>
      </c>
      <c r="E130">
        <v>43</v>
      </c>
      <c r="F130">
        <v>587.29999999999995</v>
      </c>
      <c r="G130">
        <v>1.9</v>
      </c>
      <c r="H130">
        <v>2.7</v>
      </c>
      <c r="I130">
        <v>-0.7</v>
      </c>
      <c r="J130">
        <v>0</v>
      </c>
      <c r="K130">
        <v>0.7</v>
      </c>
      <c r="L130">
        <v>1.2</v>
      </c>
      <c r="M130">
        <v>1.2</v>
      </c>
      <c r="N130">
        <v>2.7</v>
      </c>
      <c r="O130">
        <v>1.9</v>
      </c>
      <c r="P130">
        <v>5.8</v>
      </c>
      <c r="Q130">
        <v>0.9</v>
      </c>
      <c r="R130">
        <v>1.8</v>
      </c>
      <c r="T130">
        <f>IF(COUNTIF('Injuries Table'!$A$2:$A$173, A130) &gt; 0, 0, Skater2024!P130)</f>
        <v>5.8</v>
      </c>
      <c r="U130">
        <f>IF(COUNTIF('Injuries Table'!$A$2:$A$173, A130) &gt; 0, 0, Skater2024!M130)</f>
        <v>1.2</v>
      </c>
      <c r="V130">
        <f>IF(COUNTIF('Injuries Table'!$A$2:$A$173, A130) &gt; 0, 0, Skater2024!N130)</f>
        <v>2.7</v>
      </c>
    </row>
    <row r="131" spans="1:22" x14ac:dyDescent="0.3">
      <c r="A131" t="s">
        <v>888</v>
      </c>
      <c r="B131" t="s">
        <v>19</v>
      </c>
      <c r="C131" t="s">
        <v>168</v>
      </c>
      <c r="D131" t="s">
        <v>21</v>
      </c>
      <c r="E131">
        <v>39</v>
      </c>
      <c r="F131">
        <v>397.8</v>
      </c>
      <c r="G131">
        <v>1.5</v>
      </c>
      <c r="H131">
        <v>2.4</v>
      </c>
      <c r="I131">
        <v>0</v>
      </c>
      <c r="J131">
        <v>0</v>
      </c>
      <c r="K131">
        <v>-0.4</v>
      </c>
      <c r="L131">
        <v>-0.3</v>
      </c>
      <c r="M131">
        <v>1.5</v>
      </c>
      <c r="N131">
        <v>2.4</v>
      </c>
      <c r="O131">
        <v>-0.7</v>
      </c>
      <c r="P131">
        <v>3.2</v>
      </c>
      <c r="Q131">
        <v>0.5</v>
      </c>
      <c r="R131">
        <v>1</v>
      </c>
      <c r="T131">
        <f>IF(COUNTIF('Injuries Table'!$A$2:$A$173, A131) &gt; 0, 0, Skater2024!P131)</f>
        <v>3.2</v>
      </c>
      <c r="U131">
        <f>IF(COUNTIF('Injuries Table'!$A$2:$A$173, A131) &gt; 0, 0, Skater2024!M131)</f>
        <v>1.5</v>
      </c>
      <c r="V131">
        <f>IF(COUNTIF('Injuries Table'!$A$2:$A$173, A131) &gt; 0, 0, Skater2024!N131)</f>
        <v>2.4</v>
      </c>
    </row>
    <row r="132" spans="1:22" x14ac:dyDescent="0.3">
      <c r="A132" t="s">
        <v>169</v>
      </c>
      <c r="B132" t="s">
        <v>19</v>
      </c>
      <c r="C132" t="s">
        <v>48</v>
      </c>
      <c r="D132" t="s">
        <v>21</v>
      </c>
      <c r="E132">
        <v>35</v>
      </c>
      <c r="F132">
        <v>439.2</v>
      </c>
      <c r="G132">
        <v>0.7</v>
      </c>
      <c r="H132">
        <v>2.4</v>
      </c>
      <c r="I132">
        <v>0</v>
      </c>
      <c r="J132">
        <v>0.4</v>
      </c>
      <c r="K132">
        <v>-0.1</v>
      </c>
      <c r="L132">
        <v>0.6</v>
      </c>
      <c r="M132">
        <v>0.7</v>
      </c>
      <c r="N132">
        <v>2.8</v>
      </c>
      <c r="O132">
        <v>0.5</v>
      </c>
      <c r="P132">
        <v>4</v>
      </c>
      <c r="Q132">
        <v>0.6</v>
      </c>
      <c r="R132">
        <v>1.2</v>
      </c>
      <c r="T132">
        <f>IF(COUNTIF('Injuries Table'!$A$2:$A$173, A132) &gt; 0, 0, Skater2024!P132)</f>
        <v>4</v>
      </c>
      <c r="U132">
        <f>IF(COUNTIF('Injuries Table'!$A$2:$A$173, A132) &gt; 0, 0, Skater2024!M132)</f>
        <v>0.7</v>
      </c>
      <c r="V132">
        <f>IF(COUNTIF('Injuries Table'!$A$2:$A$173, A132) &gt; 0, 0, Skater2024!N132)</f>
        <v>2.8</v>
      </c>
    </row>
    <row r="133" spans="1:22" x14ac:dyDescent="0.3">
      <c r="A133" t="s">
        <v>170</v>
      </c>
      <c r="B133" t="s">
        <v>19</v>
      </c>
      <c r="C133" t="s">
        <v>72</v>
      </c>
      <c r="D133" t="s">
        <v>21</v>
      </c>
      <c r="E133">
        <v>42</v>
      </c>
      <c r="F133">
        <v>573.6</v>
      </c>
      <c r="G133">
        <v>3.5</v>
      </c>
      <c r="H133">
        <v>1.1000000000000001</v>
      </c>
      <c r="I133">
        <v>0</v>
      </c>
      <c r="J133">
        <v>1.1000000000000001</v>
      </c>
      <c r="K133">
        <v>-0.6</v>
      </c>
      <c r="L133">
        <v>0.8</v>
      </c>
      <c r="M133">
        <v>3.5</v>
      </c>
      <c r="N133">
        <v>2.2000000000000002</v>
      </c>
      <c r="O133">
        <v>0.1</v>
      </c>
      <c r="P133">
        <v>5.8</v>
      </c>
      <c r="Q133">
        <v>0.9</v>
      </c>
      <c r="R133">
        <v>1.8</v>
      </c>
      <c r="T133">
        <f>IF(COUNTIF('Injuries Table'!$A$2:$A$173, A133) &gt; 0, 0, Skater2024!P133)</f>
        <v>5.8</v>
      </c>
      <c r="U133">
        <f>IF(COUNTIF('Injuries Table'!$A$2:$A$173, A133) &gt; 0, 0, Skater2024!M133)</f>
        <v>3.5</v>
      </c>
      <c r="V133">
        <f>IF(COUNTIF('Injuries Table'!$A$2:$A$173, A133) &gt; 0, 0, Skater2024!N133)</f>
        <v>2.2000000000000002</v>
      </c>
    </row>
    <row r="134" spans="1:22" x14ac:dyDescent="0.3">
      <c r="A134" t="s">
        <v>171</v>
      </c>
      <c r="B134" t="s">
        <v>19</v>
      </c>
      <c r="C134" t="s">
        <v>110</v>
      </c>
      <c r="D134" t="s">
        <v>24</v>
      </c>
      <c r="E134">
        <v>26</v>
      </c>
      <c r="F134">
        <v>390.5</v>
      </c>
      <c r="G134">
        <v>0.4</v>
      </c>
      <c r="H134">
        <v>-0.4</v>
      </c>
      <c r="I134">
        <v>0</v>
      </c>
      <c r="J134">
        <v>-0.3</v>
      </c>
      <c r="K134">
        <v>0</v>
      </c>
      <c r="L134">
        <v>0.1</v>
      </c>
      <c r="M134">
        <v>0.4</v>
      </c>
      <c r="N134">
        <v>-0.7</v>
      </c>
      <c r="O134">
        <v>0</v>
      </c>
      <c r="P134">
        <v>-0.2</v>
      </c>
      <c r="Q134">
        <v>0</v>
      </c>
      <c r="R134">
        <v>-0.1</v>
      </c>
      <c r="T134">
        <f>IF(COUNTIF('Injuries Table'!$A$2:$A$173, A134) &gt; 0, 0, Skater2024!P134)</f>
        <v>-0.2</v>
      </c>
      <c r="U134">
        <f>IF(COUNTIF('Injuries Table'!$A$2:$A$173, A134) &gt; 0, 0, Skater2024!M134)</f>
        <v>0.4</v>
      </c>
      <c r="V134">
        <f>IF(COUNTIF('Injuries Table'!$A$2:$A$173, A134) &gt; 0, 0, Skater2024!N134)</f>
        <v>-0.7</v>
      </c>
    </row>
    <row r="135" spans="1:22" x14ac:dyDescent="0.3">
      <c r="A135" t="s">
        <v>172</v>
      </c>
      <c r="B135" t="s">
        <v>19</v>
      </c>
      <c r="C135" t="s">
        <v>20</v>
      </c>
      <c r="D135" t="s">
        <v>24</v>
      </c>
      <c r="E135">
        <v>28</v>
      </c>
      <c r="F135">
        <v>593.9</v>
      </c>
      <c r="G135">
        <v>5.3</v>
      </c>
      <c r="H135">
        <v>0</v>
      </c>
      <c r="I135">
        <v>-0.3</v>
      </c>
      <c r="J135">
        <v>0.3</v>
      </c>
      <c r="K135">
        <v>-0.7</v>
      </c>
      <c r="L135">
        <v>0.3</v>
      </c>
      <c r="M135">
        <v>5</v>
      </c>
      <c r="N135">
        <v>0.3</v>
      </c>
      <c r="O135">
        <v>-0.4</v>
      </c>
      <c r="P135">
        <v>4.8</v>
      </c>
      <c r="Q135">
        <v>0.8</v>
      </c>
      <c r="R135">
        <v>1.5</v>
      </c>
      <c r="T135">
        <f>IF(COUNTIF('Injuries Table'!$A$2:$A$173, A135) &gt; 0, 0, Skater2024!P135)</f>
        <v>4.8</v>
      </c>
      <c r="U135">
        <f>IF(COUNTIF('Injuries Table'!$A$2:$A$173, A135) &gt; 0, 0, Skater2024!M135)</f>
        <v>5</v>
      </c>
      <c r="V135">
        <f>IF(COUNTIF('Injuries Table'!$A$2:$A$173, A135) &gt; 0, 0, Skater2024!N135)</f>
        <v>0.3</v>
      </c>
    </row>
    <row r="136" spans="1:22" x14ac:dyDescent="0.3">
      <c r="A136" t="s">
        <v>173</v>
      </c>
      <c r="B136" t="s">
        <v>19</v>
      </c>
      <c r="C136" t="s">
        <v>46</v>
      </c>
      <c r="D136" t="s">
        <v>37</v>
      </c>
      <c r="E136">
        <v>43</v>
      </c>
      <c r="F136">
        <v>551.9</v>
      </c>
      <c r="G136">
        <v>5.4</v>
      </c>
      <c r="H136">
        <v>-1.9</v>
      </c>
      <c r="I136">
        <v>-1.7</v>
      </c>
      <c r="J136">
        <v>0</v>
      </c>
      <c r="K136">
        <v>-0.3</v>
      </c>
      <c r="L136">
        <v>-0.2</v>
      </c>
      <c r="M136">
        <v>3.6</v>
      </c>
      <c r="N136">
        <v>-1.9</v>
      </c>
      <c r="O136">
        <v>-0.5</v>
      </c>
      <c r="P136">
        <v>1.2</v>
      </c>
      <c r="Q136">
        <v>0.2</v>
      </c>
      <c r="R136">
        <v>0.4</v>
      </c>
      <c r="T136">
        <f>IF(COUNTIF('Injuries Table'!$A$2:$A$173, A136) &gt; 0, 0, Skater2024!P136)</f>
        <v>1.2</v>
      </c>
      <c r="U136">
        <f>IF(COUNTIF('Injuries Table'!$A$2:$A$173, A136) &gt; 0, 0, Skater2024!M136)</f>
        <v>3.6</v>
      </c>
      <c r="V136">
        <f>IF(COUNTIF('Injuries Table'!$A$2:$A$173, A136) &gt; 0, 0, Skater2024!N136)</f>
        <v>-1.9</v>
      </c>
    </row>
    <row r="137" spans="1:22" x14ac:dyDescent="0.3">
      <c r="A137" t="s">
        <v>174</v>
      </c>
      <c r="B137" t="s">
        <v>19</v>
      </c>
      <c r="C137" t="s">
        <v>44</v>
      </c>
      <c r="D137" t="s">
        <v>24</v>
      </c>
      <c r="E137">
        <v>34</v>
      </c>
      <c r="F137">
        <v>583.1</v>
      </c>
      <c r="G137">
        <v>0.8</v>
      </c>
      <c r="H137">
        <v>-0.2</v>
      </c>
      <c r="I137">
        <v>0</v>
      </c>
      <c r="J137">
        <v>1</v>
      </c>
      <c r="K137">
        <v>0.2</v>
      </c>
      <c r="L137">
        <v>-0.5</v>
      </c>
      <c r="M137">
        <v>0.8</v>
      </c>
      <c r="N137">
        <v>0.8</v>
      </c>
      <c r="O137">
        <v>-0.2</v>
      </c>
      <c r="P137">
        <v>1.3</v>
      </c>
      <c r="Q137">
        <v>0.2</v>
      </c>
      <c r="R137">
        <v>0.4</v>
      </c>
      <c r="T137">
        <f>IF(COUNTIF('Injuries Table'!$A$2:$A$173, A137) &gt; 0, 0, Skater2024!P137)</f>
        <v>1.3</v>
      </c>
      <c r="U137">
        <f>IF(COUNTIF('Injuries Table'!$A$2:$A$173, A137) &gt; 0, 0, Skater2024!M137)</f>
        <v>0.8</v>
      </c>
      <c r="V137">
        <f>IF(COUNTIF('Injuries Table'!$A$2:$A$173, A137) &gt; 0, 0, Skater2024!N137)</f>
        <v>0.8</v>
      </c>
    </row>
    <row r="138" spans="1:22" x14ac:dyDescent="0.3">
      <c r="A138" t="s">
        <v>635</v>
      </c>
      <c r="B138" t="s">
        <v>19</v>
      </c>
      <c r="C138" t="s">
        <v>102</v>
      </c>
      <c r="D138" t="s">
        <v>50</v>
      </c>
      <c r="E138">
        <v>34</v>
      </c>
      <c r="F138">
        <v>480.8</v>
      </c>
      <c r="G138">
        <v>0.4</v>
      </c>
      <c r="H138">
        <v>-1.2</v>
      </c>
      <c r="I138">
        <v>0</v>
      </c>
      <c r="J138">
        <v>1.3</v>
      </c>
      <c r="K138">
        <v>-0.5</v>
      </c>
      <c r="L138">
        <v>-1.1000000000000001</v>
      </c>
      <c r="M138">
        <v>0.4</v>
      </c>
      <c r="N138">
        <v>0</v>
      </c>
      <c r="O138">
        <v>-1.5</v>
      </c>
      <c r="P138">
        <v>-1.1000000000000001</v>
      </c>
      <c r="Q138">
        <v>-0.2</v>
      </c>
      <c r="R138">
        <v>-0.3</v>
      </c>
      <c r="T138">
        <f>IF(COUNTIF('Injuries Table'!$A$2:$A$173, A138) &gt; 0, 0, Skater2024!P138)</f>
        <v>-1.1000000000000001</v>
      </c>
      <c r="U138">
        <f>IF(COUNTIF('Injuries Table'!$A$2:$A$173, A138) &gt; 0, 0, Skater2024!M138)</f>
        <v>0.4</v>
      </c>
      <c r="V138">
        <f>IF(COUNTIF('Injuries Table'!$A$2:$A$173, A138) &gt; 0, 0, Skater2024!N138)</f>
        <v>0</v>
      </c>
    </row>
    <row r="139" spans="1:22" x14ac:dyDescent="0.3">
      <c r="A139" t="s">
        <v>175</v>
      </c>
      <c r="B139" t="s">
        <v>19</v>
      </c>
      <c r="C139" t="s">
        <v>122</v>
      </c>
      <c r="D139" t="s">
        <v>24</v>
      </c>
      <c r="E139">
        <v>39</v>
      </c>
      <c r="F139">
        <v>880.6</v>
      </c>
      <c r="G139">
        <v>3.3</v>
      </c>
      <c r="H139">
        <v>-0.7</v>
      </c>
      <c r="I139">
        <v>0.3</v>
      </c>
      <c r="J139">
        <v>0.8</v>
      </c>
      <c r="K139">
        <v>-0.4</v>
      </c>
      <c r="L139">
        <v>0</v>
      </c>
      <c r="M139">
        <v>3.6</v>
      </c>
      <c r="N139">
        <v>0.1</v>
      </c>
      <c r="O139">
        <v>-0.4</v>
      </c>
      <c r="P139">
        <v>3.3</v>
      </c>
      <c r="Q139">
        <v>0.5</v>
      </c>
      <c r="R139">
        <v>1</v>
      </c>
      <c r="T139">
        <f>IF(COUNTIF('Injuries Table'!$A$2:$A$173, A139) &gt; 0, 0, Skater2024!P139)</f>
        <v>3.3</v>
      </c>
      <c r="U139">
        <f>IF(COUNTIF('Injuries Table'!$A$2:$A$173, A139) &gt; 0, 0, Skater2024!M139)</f>
        <v>3.6</v>
      </c>
      <c r="V139">
        <f>IF(COUNTIF('Injuries Table'!$A$2:$A$173, A139) &gt; 0, 0, Skater2024!N139)</f>
        <v>0.1</v>
      </c>
    </row>
    <row r="140" spans="1:22" x14ac:dyDescent="0.3">
      <c r="A140" t="s">
        <v>176</v>
      </c>
      <c r="B140" t="s">
        <v>19</v>
      </c>
      <c r="C140" t="s">
        <v>42</v>
      </c>
      <c r="D140" t="s">
        <v>24</v>
      </c>
      <c r="E140">
        <v>44</v>
      </c>
      <c r="F140">
        <v>844.7</v>
      </c>
      <c r="G140">
        <v>0.6</v>
      </c>
      <c r="H140">
        <v>1.7</v>
      </c>
      <c r="I140">
        <v>-0.3</v>
      </c>
      <c r="J140">
        <v>0.2</v>
      </c>
      <c r="K140">
        <v>1.3</v>
      </c>
      <c r="L140">
        <v>1</v>
      </c>
      <c r="M140">
        <v>0.3</v>
      </c>
      <c r="N140">
        <v>1.8</v>
      </c>
      <c r="O140">
        <v>2.2999999999999998</v>
      </c>
      <c r="P140">
        <v>4.4000000000000004</v>
      </c>
      <c r="Q140">
        <v>0.7</v>
      </c>
      <c r="R140">
        <v>1.4</v>
      </c>
      <c r="T140">
        <f>IF(COUNTIF('Injuries Table'!$A$2:$A$173, A140) &gt; 0, 0, Skater2024!P140)</f>
        <v>4.4000000000000004</v>
      </c>
      <c r="U140">
        <f>IF(COUNTIF('Injuries Table'!$A$2:$A$173, A140) &gt; 0, 0, Skater2024!M140)</f>
        <v>0.3</v>
      </c>
      <c r="V140">
        <f>IF(COUNTIF('Injuries Table'!$A$2:$A$173, A140) &gt; 0, 0, Skater2024!N140)</f>
        <v>1.8</v>
      </c>
    </row>
    <row r="141" spans="1:22" x14ac:dyDescent="0.3">
      <c r="A141" t="s">
        <v>177</v>
      </c>
      <c r="B141" t="s">
        <v>19</v>
      </c>
      <c r="C141" t="s">
        <v>20</v>
      </c>
      <c r="D141" t="s">
        <v>24</v>
      </c>
      <c r="E141">
        <v>36</v>
      </c>
      <c r="F141">
        <v>532.1</v>
      </c>
      <c r="G141">
        <v>-2</v>
      </c>
      <c r="H141">
        <v>1</v>
      </c>
      <c r="I141">
        <v>0</v>
      </c>
      <c r="J141">
        <v>0.1</v>
      </c>
      <c r="K141">
        <v>-0.6</v>
      </c>
      <c r="L141">
        <v>-0.1</v>
      </c>
      <c r="M141">
        <v>-1.9</v>
      </c>
      <c r="N141">
        <v>1</v>
      </c>
      <c r="O141">
        <v>-0.7</v>
      </c>
      <c r="P141">
        <v>-1.6</v>
      </c>
      <c r="Q141">
        <v>-0.3</v>
      </c>
      <c r="R141">
        <v>-0.5</v>
      </c>
      <c r="T141">
        <f>IF(COUNTIF('Injuries Table'!$A$2:$A$173, A141) &gt; 0, 0, Skater2024!P141)</f>
        <v>-1.6</v>
      </c>
      <c r="U141">
        <f>IF(COUNTIF('Injuries Table'!$A$2:$A$173, A141) &gt; 0, 0, Skater2024!M141)</f>
        <v>-1.9</v>
      </c>
      <c r="V141">
        <f>IF(COUNTIF('Injuries Table'!$A$2:$A$173, A141) &gt; 0, 0, Skater2024!N141)</f>
        <v>1</v>
      </c>
    </row>
    <row r="142" spans="1:22" x14ac:dyDescent="0.3">
      <c r="A142" t="s">
        <v>178</v>
      </c>
      <c r="B142" t="s">
        <v>19</v>
      </c>
      <c r="C142" t="s">
        <v>87</v>
      </c>
      <c r="D142" t="s">
        <v>21</v>
      </c>
      <c r="E142">
        <v>40</v>
      </c>
      <c r="F142">
        <v>526.9</v>
      </c>
      <c r="G142">
        <v>-0.3</v>
      </c>
      <c r="H142">
        <v>-2.4</v>
      </c>
      <c r="I142">
        <v>0</v>
      </c>
      <c r="J142">
        <v>-1</v>
      </c>
      <c r="K142">
        <v>0.3</v>
      </c>
      <c r="L142">
        <v>0.3</v>
      </c>
      <c r="M142">
        <v>-0.3</v>
      </c>
      <c r="N142">
        <v>-3.4</v>
      </c>
      <c r="O142">
        <v>0.6</v>
      </c>
      <c r="P142">
        <v>-3</v>
      </c>
      <c r="Q142">
        <v>-0.5</v>
      </c>
      <c r="R142">
        <v>-1</v>
      </c>
      <c r="T142">
        <f>IF(COUNTIF('Injuries Table'!$A$2:$A$173, A142) &gt; 0, 0, Skater2024!P142)</f>
        <v>-3</v>
      </c>
      <c r="U142">
        <f>IF(COUNTIF('Injuries Table'!$A$2:$A$173, A142) &gt; 0, 0, Skater2024!M142)</f>
        <v>-0.3</v>
      </c>
      <c r="V142">
        <f>IF(COUNTIF('Injuries Table'!$A$2:$A$173, A142) &gt; 0, 0, Skater2024!N142)</f>
        <v>-3.4</v>
      </c>
    </row>
    <row r="143" spans="1:22" x14ac:dyDescent="0.3">
      <c r="A143" t="s">
        <v>179</v>
      </c>
      <c r="B143" t="s">
        <v>19</v>
      </c>
      <c r="C143" t="s">
        <v>102</v>
      </c>
      <c r="D143" t="s">
        <v>37</v>
      </c>
      <c r="E143">
        <v>42</v>
      </c>
      <c r="F143">
        <v>842</v>
      </c>
      <c r="G143">
        <v>4.2</v>
      </c>
      <c r="H143">
        <v>1</v>
      </c>
      <c r="I143">
        <v>2.9</v>
      </c>
      <c r="J143">
        <v>0</v>
      </c>
      <c r="K143">
        <v>-0.1</v>
      </c>
      <c r="L143">
        <v>1.2</v>
      </c>
      <c r="M143">
        <v>7.1</v>
      </c>
      <c r="N143">
        <v>1.1000000000000001</v>
      </c>
      <c r="O143">
        <v>1.1000000000000001</v>
      </c>
      <c r="P143">
        <v>9.1999999999999993</v>
      </c>
      <c r="Q143">
        <v>1.5</v>
      </c>
      <c r="R143">
        <v>2.9</v>
      </c>
      <c r="T143">
        <f>IF(COUNTIF('Injuries Table'!$A$2:$A$173, A143) &gt; 0, 0, Skater2024!P143)</f>
        <v>9.1999999999999993</v>
      </c>
      <c r="U143">
        <f>IF(COUNTIF('Injuries Table'!$A$2:$A$173, A143) &gt; 0, 0, Skater2024!M143)</f>
        <v>7.1</v>
      </c>
      <c r="V143">
        <f>IF(COUNTIF('Injuries Table'!$A$2:$A$173, A143) &gt; 0, 0, Skater2024!N143)</f>
        <v>1.1000000000000001</v>
      </c>
    </row>
    <row r="144" spans="1:22" x14ac:dyDescent="0.3">
      <c r="A144" t="s">
        <v>180</v>
      </c>
      <c r="B144" t="s">
        <v>19</v>
      </c>
      <c r="C144" t="s">
        <v>46</v>
      </c>
      <c r="D144" t="s">
        <v>50</v>
      </c>
      <c r="E144">
        <v>37</v>
      </c>
      <c r="F144">
        <v>556.9</v>
      </c>
      <c r="G144">
        <v>-1.3</v>
      </c>
      <c r="H144">
        <v>-0.3</v>
      </c>
      <c r="I144">
        <v>1.7</v>
      </c>
      <c r="J144">
        <v>0</v>
      </c>
      <c r="K144">
        <v>-0.4</v>
      </c>
      <c r="L144">
        <v>-0.5</v>
      </c>
      <c r="M144">
        <v>0.4</v>
      </c>
      <c r="N144">
        <v>-0.3</v>
      </c>
      <c r="O144">
        <v>-0.9</v>
      </c>
      <c r="P144">
        <v>-0.9</v>
      </c>
      <c r="Q144">
        <v>-0.1</v>
      </c>
      <c r="R144">
        <v>-0.3</v>
      </c>
      <c r="T144">
        <f>IF(COUNTIF('Injuries Table'!$A$2:$A$173, A144) &gt; 0, 0, Skater2024!P144)</f>
        <v>-0.9</v>
      </c>
      <c r="U144">
        <f>IF(COUNTIF('Injuries Table'!$A$2:$A$173, A144) &gt; 0, 0, Skater2024!M144)</f>
        <v>0.4</v>
      </c>
      <c r="V144">
        <f>IF(COUNTIF('Injuries Table'!$A$2:$A$173, A144) &gt; 0, 0, Skater2024!N144)</f>
        <v>-0.3</v>
      </c>
    </row>
    <row r="145" spans="1:22" x14ac:dyDescent="0.3">
      <c r="A145" t="s">
        <v>638</v>
      </c>
      <c r="B145" t="s">
        <v>19</v>
      </c>
      <c r="C145" t="s">
        <v>55</v>
      </c>
      <c r="D145" t="s">
        <v>24</v>
      </c>
      <c r="E145">
        <v>20</v>
      </c>
      <c r="F145">
        <v>423</v>
      </c>
      <c r="G145">
        <v>4.5999999999999996</v>
      </c>
      <c r="H145">
        <v>-0.9</v>
      </c>
      <c r="I145">
        <v>0</v>
      </c>
      <c r="J145">
        <v>-1.7</v>
      </c>
      <c r="K145">
        <v>0</v>
      </c>
      <c r="L145">
        <v>-0.3</v>
      </c>
      <c r="M145">
        <v>4.5999999999999996</v>
      </c>
      <c r="N145">
        <v>-2.6</v>
      </c>
      <c r="O145">
        <v>-0.3</v>
      </c>
      <c r="P145">
        <v>1.7</v>
      </c>
      <c r="Q145">
        <v>0.3</v>
      </c>
      <c r="R145">
        <v>0.5</v>
      </c>
      <c r="T145">
        <f>IF(COUNTIF('Injuries Table'!$A$2:$A$173, A145) &gt; 0, 0, Skater2024!P145)</f>
        <v>1.7</v>
      </c>
      <c r="U145">
        <f>IF(COUNTIF('Injuries Table'!$A$2:$A$173, A145) &gt; 0, 0, Skater2024!M145)</f>
        <v>4.5999999999999996</v>
      </c>
      <c r="V145">
        <f>IF(COUNTIF('Injuries Table'!$A$2:$A$173, A145) &gt; 0, 0, Skater2024!N145)</f>
        <v>-2.6</v>
      </c>
    </row>
    <row r="146" spans="1:22" x14ac:dyDescent="0.3">
      <c r="A146" t="s">
        <v>181</v>
      </c>
      <c r="B146" t="s">
        <v>19</v>
      </c>
      <c r="C146" t="s">
        <v>48</v>
      </c>
      <c r="D146" t="s">
        <v>21</v>
      </c>
      <c r="E146">
        <v>40</v>
      </c>
      <c r="F146">
        <v>703.7</v>
      </c>
      <c r="G146">
        <v>4.5999999999999996</v>
      </c>
      <c r="H146">
        <v>-1.7</v>
      </c>
      <c r="I146">
        <v>0.8</v>
      </c>
      <c r="J146">
        <v>0.1</v>
      </c>
      <c r="K146">
        <v>0.9</v>
      </c>
      <c r="L146">
        <v>-1.6</v>
      </c>
      <c r="M146">
        <v>5.4</v>
      </c>
      <c r="N146">
        <v>-1.5</v>
      </c>
      <c r="O146">
        <v>-0.6</v>
      </c>
      <c r="P146">
        <v>3.2</v>
      </c>
      <c r="Q146">
        <v>0.5</v>
      </c>
      <c r="R146">
        <v>1</v>
      </c>
      <c r="T146">
        <f>IF(COUNTIF('Injuries Table'!$A$2:$A$173, A146) &gt; 0, 0, Skater2024!P146)</f>
        <v>3.2</v>
      </c>
      <c r="U146">
        <f>IF(COUNTIF('Injuries Table'!$A$2:$A$173, A146) &gt; 0, 0, Skater2024!M146)</f>
        <v>5.4</v>
      </c>
      <c r="V146">
        <f>IF(COUNTIF('Injuries Table'!$A$2:$A$173, A146) &gt; 0, 0, Skater2024!N146)</f>
        <v>-1.5</v>
      </c>
    </row>
    <row r="147" spans="1:22" x14ac:dyDescent="0.3">
      <c r="A147" t="s">
        <v>895</v>
      </c>
      <c r="B147" t="s">
        <v>19</v>
      </c>
      <c r="C147" t="s">
        <v>34</v>
      </c>
      <c r="D147" t="s">
        <v>24</v>
      </c>
      <c r="E147">
        <v>28</v>
      </c>
      <c r="F147">
        <v>367.4</v>
      </c>
      <c r="G147">
        <v>-1.7</v>
      </c>
      <c r="H147">
        <v>2.1</v>
      </c>
      <c r="I147">
        <v>0</v>
      </c>
      <c r="J147">
        <v>0.6</v>
      </c>
      <c r="K147">
        <v>0.4</v>
      </c>
      <c r="L147">
        <v>-0.1</v>
      </c>
      <c r="M147">
        <v>-1.7</v>
      </c>
      <c r="N147">
        <v>2.7</v>
      </c>
      <c r="O147">
        <v>0.4</v>
      </c>
      <c r="P147">
        <v>1.4</v>
      </c>
      <c r="Q147">
        <v>0.2</v>
      </c>
      <c r="R147">
        <v>0.4</v>
      </c>
      <c r="T147">
        <f>IF(COUNTIF('Injuries Table'!$A$2:$A$173, A147) &gt; 0, 0, Skater2024!P147)</f>
        <v>0</v>
      </c>
      <c r="U147">
        <f>IF(COUNTIF('Injuries Table'!$A$2:$A$173, A147) &gt; 0, 0, Skater2024!M147)</f>
        <v>0</v>
      </c>
      <c r="V147">
        <f>IF(COUNTIF('Injuries Table'!$A$2:$A$173, A147) &gt; 0, 0, Skater2024!N147)</f>
        <v>0</v>
      </c>
    </row>
    <row r="148" spans="1:22" x14ac:dyDescent="0.3">
      <c r="A148" t="s">
        <v>182</v>
      </c>
      <c r="B148" t="s">
        <v>19</v>
      </c>
      <c r="C148" t="s">
        <v>102</v>
      </c>
      <c r="D148" t="s">
        <v>24</v>
      </c>
      <c r="E148">
        <v>20</v>
      </c>
      <c r="F148">
        <v>367.2</v>
      </c>
      <c r="G148">
        <v>-0.8</v>
      </c>
      <c r="H148">
        <v>1.9</v>
      </c>
      <c r="I148">
        <v>0</v>
      </c>
      <c r="J148">
        <v>0.2</v>
      </c>
      <c r="K148">
        <v>0.2</v>
      </c>
      <c r="L148">
        <v>-0.1</v>
      </c>
      <c r="M148">
        <v>-0.8</v>
      </c>
      <c r="N148">
        <v>2</v>
      </c>
      <c r="O148">
        <v>0.2</v>
      </c>
      <c r="P148">
        <v>1.4</v>
      </c>
      <c r="Q148">
        <v>0.2</v>
      </c>
      <c r="R148">
        <v>0.4</v>
      </c>
      <c r="T148">
        <f>IF(COUNTIF('Injuries Table'!$A$2:$A$173, A148) &gt; 0, 0, Skater2024!P148)</f>
        <v>0</v>
      </c>
      <c r="U148">
        <f>IF(COUNTIF('Injuries Table'!$A$2:$A$173, A148) &gt; 0, 0, Skater2024!M148)</f>
        <v>0</v>
      </c>
      <c r="V148">
        <f>IF(COUNTIF('Injuries Table'!$A$2:$A$173, A148) &gt; 0, 0, Skater2024!N148)</f>
        <v>0</v>
      </c>
    </row>
    <row r="149" spans="1:22" x14ac:dyDescent="0.3">
      <c r="A149" t="s">
        <v>183</v>
      </c>
      <c r="B149" t="s">
        <v>19</v>
      </c>
      <c r="C149" t="s">
        <v>122</v>
      </c>
      <c r="D149" t="s">
        <v>21</v>
      </c>
      <c r="E149">
        <v>39</v>
      </c>
      <c r="F149">
        <v>413</v>
      </c>
      <c r="G149">
        <v>-1.1000000000000001</v>
      </c>
      <c r="H149">
        <v>0.8</v>
      </c>
      <c r="I149">
        <v>0</v>
      </c>
      <c r="J149">
        <v>-1</v>
      </c>
      <c r="K149">
        <v>1</v>
      </c>
      <c r="L149">
        <v>0.8</v>
      </c>
      <c r="M149">
        <v>-1.1000000000000001</v>
      </c>
      <c r="N149">
        <v>-0.2</v>
      </c>
      <c r="O149">
        <v>1.8</v>
      </c>
      <c r="P149">
        <v>0.5</v>
      </c>
      <c r="Q149">
        <v>0.1</v>
      </c>
      <c r="R149">
        <v>0.2</v>
      </c>
      <c r="T149">
        <f>IF(COUNTIF('Injuries Table'!$A$2:$A$173, A149) &gt; 0, 0, Skater2024!P149)</f>
        <v>0.5</v>
      </c>
      <c r="U149">
        <f>IF(COUNTIF('Injuries Table'!$A$2:$A$173, A149) &gt; 0, 0, Skater2024!M149)</f>
        <v>-1.1000000000000001</v>
      </c>
      <c r="V149">
        <f>IF(COUNTIF('Injuries Table'!$A$2:$A$173, A149) &gt; 0, 0, Skater2024!N149)</f>
        <v>-0.2</v>
      </c>
    </row>
    <row r="150" spans="1:22" x14ac:dyDescent="0.3">
      <c r="A150" t="s">
        <v>184</v>
      </c>
      <c r="B150" t="s">
        <v>19</v>
      </c>
      <c r="C150" t="s">
        <v>85</v>
      </c>
      <c r="D150" t="s">
        <v>24</v>
      </c>
      <c r="E150">
        <v>43</v>
      </c>
      <c r="F150">
        <v>1047.5</v>
      </c>
      <c r="G150">
        <v>3.7</v>
      </c>
      <c r="H150">
        <v>2.5</v>
      </c>
      <c r="I150">
        <v>-0.2</v>
      </c>
      <c r="J150">
        <v>-1.8</v>
      </c>
      <c r="K150">
        <v>1.6</v>
      </c>
      <c r="L150">
        <v>-0.3</v>
      </c>
      <c r="M150">
        <v>3.5</v>
      </c>
      <c r="N150">
        <v>0.7</v>
      </c>
      <c r="O150">
        <v>1.3</v>
      </c>
      <c r="P150">
        <v>5.6</v>
      </c>
      <c r="Q150">
        <v>0.9</v>
      </c>
      <c r="R150">
        <v>1.7</v>
      </c>
      <c r="T150">
        <f>IF(COUNTIF('Injuries Table'!$A$2:$A$173, A150) &gt; 0, 0, Skater2024!P150)</f>
        <v>5.6</v>
      </c>
      <c r="U150">
        <f>IF(COUNTIF('Injuries Table'!$A$2:$A$173, A150) &gt; 0, 0, Skater2024!M150)</f>
        <v>3.5</v>
      </c>
      <c r="V150">
        <f>IF(COUNTIF('Injuries Table'!$A$2:$A$173, A150) &gt; 0, 0, Skater2024!N150)</f>
        <v>0.7</v>
      </c>
    </row>
    <row r="151" spans="1:22" x14ac:dyDescent="0.3">
      <c r="A151" t="s">
        <v>185</v>
      </c>
      <c r="B151" t="s">
        <v>19</v>
      </c>
      <c r="C151" t="s">
        <v>34</v>
      </c>
      <c r="D151" t="s">
        <v>21</v>
      </c>
      <c r="E151">
        <v>41</v>
      </c>
      <c r="F151">
        <v>463.4</v>
      </c>
      <c r="G151">
        <v>-1.4</v>
      </c>
      <c r="H151">
        <v>-2.6</v>
      </c>
      <c r="I151">
        <v>-0.1</v>
      </c>
      <c r="J151">
        <v>-0.3</v>
      </c>
      <c r="K151">
        <v>0.3</v>
      </c>
      <c r="L151">
        <v>0.1</v>
      </c>
      <c r="M151">
        <v>-1.5</v>
      </c>
      <c r="N151">
        <v>-2.9</v>
      </c>
      <c r="O151">
        <v>0.4</v>
      </c>
      <c r="P151">
        <v>-4</v>
      </c>
      <c r="Q151">
        <v>-0.6</v>
      </c>
      <c r="R151">
        <v>-1.3</v>
      </c>
      <c r="T151">
        <f>IF(COUNTIF('Injuries Table'!$A$2:$A$173, A151) &gt; 0, 0, Skater2024!P151)</f>
        <v>-4</v>
      </c>
      <c r="U151">
        <f>IF(COUNTIF('Injuries Table'!$A$2:$A$173, A151) &gt; 0, 0, Skater2024!M151)</f>
        <v>-1.5</v>
      </c>
      <c r="V151">
        <f>IF(COUNTIF('Injuries Table'!$A$2:$A$173, A151) &gt; 0, 0, Skater2024!N151)</f>
        <v>-2.9</v>
      </c>
    </row>
    <row r="152" spans="1:22" x14ac:dyDescent="0.3">
      <c r="A152" t="s">
        <v>186</v>
      </c>
      <c r="B152" t="s">
        <v>19</v>
      </c>
      <c r="C152" t="s">
        <v>20</v>
      </c>
      <c r="D152" t="s">
        <v>50</v>
      </c>
      <c r="E152">
        <v>37</v>
      </c>
      <c r="F152">
        <v>490.3</v>
      </c>
      <c r="G152">
        <v>2.4</v>
      </c>
      <c r="H152">
        <v>0</v>
      </c>
      <c r="I152">
        <v>-0.4</v>
      </c>
      <c r="J152">
        <v>0</v>
      </c>
      <c r="K152">
        <v>-0.4</v>
      </c>
      <c r="L152">
        <v>-0.5</v>
      </c>
      <c r="M152">
        <v>2</v>
      </c>
      <c r="N152">
        <v>0</v>
      </c>
      <c r="O152">
        <v>-0.9</v>
      </c>
      <c r="P152">
        <v>1.1000000000000001</v>
      </c>
      <c r="Q152">
        <v>0.2</v>
      </c>
      <c r="R152">
        <v>0.3</v>
      </c>
      <c r="T152">
        <f>IF(COUNTIF('Injuries Table'!$A$2:$A$173, A152) &gt; 0, 0, Skater2024!P152)</f>
        <v>1.1000000000000001</v>
      </c>
      <c r="U152">
        <f>IF(COUNTIF('Injuries Table'!$A$2:$A$173, A152) &gt; 0, 0, Skater2024!M152)</f>
        <v>2</v>
      </c>
      <c r="V152">
        <f>IF(COUNTIF('Injuries Table'!$A$2:$A$173, A152) &gt; 0, 0, Skater2024!N152)</f>
        <v>0</v>
      </c>
    </row>
    <row r="153" spans="1:22" x14ac:dyDescent="0.3">
      <c r="A153" t="s">
        <v>187</v>
      </c>
      <c r="B153" t="s">
        <v>19</v>
      </c>
      <c r="C153" t="s">
        <v>41</v>
      </c>
      <c r="D153" t="s">
        <v>24</v>
      </c>
      <c r="E153">
        <v>39</v>
      </c>
      <c r="F153">
        <v>658.1</v>
      </c>
      <c r="G153">
        <v>-2.6</v>
      </c>
      <c r="H153">
        <v>-1.3</v>
      </c>
      <c r="I153">
        <v>0</v>
      </c>
      <c r="J153">
        <v>0.9</v>
      </c>
      <c r="K153">
        <v>-0.5</v>
      </c>
      <c r="L153">
        <v>0.6</v>
      </c>
      <c r="M153">
        <v>-2.6</v>
      </c>
      <c r="N153">
        <v>-0.4</v>
      </c>
      <c r="O153">
        <v>0</v>
      </c>
      <c r="P153">
        <v>-3</v>
      </c>
      <c r="Q153">
        <v>-0.5</v>
      </c>
      <c r="R153">
        <v>-0.9</v>
      </c>
      <c r="T153">
        <f>IF(COUNTIF('Injuries Table'!$A$2:$A$173, A153) &gt; 0, 0, Skater2024!P153)</f>
        <v>-3</v>
      </c>
      <c r="U153">
        <f>IF(COUNTIF('Injuries Table'!$A$2:$A$173, A153) &gt; 0, 0, Skater2024!M153)</f>
        <v>-2.6</v>
      </c>
      <c r="V153">
        <f>IF(COUNTIF('Injuries Table'!$A$2:$A$173, A153) &gt; 0, 0, Skater2024!N153)</f>
        <v>-0.4</v>
      </c>
    </row>
    <row r="154" spans="1:22" x14ac:dyDescent="0.3">
      <c r="A154" t="s">
        <v>188</v>
      </c>
      <c r="B154" t="s">
        <v>19</v>
      </c>
      <c r="C154" t="s">
        <v>105</v>
      </c>
      <c r="D154" t="s">
        <v>24</v>
      </c>
      <c r="E154">
        <v>42</v>
      </c>
      <c r="F154">
        <v>703</v>
      </c>
      <c r="G154">
        <v>-1.9</v>
      </c>
      <c r="H154">
        <v>2</v>
      </c>
      <c r="I154">
        <v>-0.3</v>
      </c>
      <c r="J154">
        <v>1.5</v>
      </c>
      <c r="K154">
        <v>0.9</v>
      </c>
      <c r="L154">
        <v>1.3</v>
      </c>
      <c r="M154">
        <v>-2.2000000000000002</v>
      </c>
      <c r="N154">
        <v>3.5</v>
      </c>
      <c r="O154">
        <v>2.1</v>
      </c>
      <c r="P154">
        <v>3.5</v>
      </c>
      <c r="Q154">
        <v>0.5</v>
      </c>
      <c r="R154">
        <v>1.1000000000000001</v>
      </c>
      <c r="T154">
        <f>IF(COUNTIF('Injuries Table'!$A$2:$A$173, A154) &gt; 0, 0, Skater2024!P154)</f>
        <v>3.5</v>
      </c>
      <c r="U154">
        <f>IF(COUNTIF('Injuries Table'!$A$2:$A$173, A154) &gt; 0, 0, Skater2024!M154)</f>
        <v>-2.2000000000000002</v>
      </c>
      <c r="V154">
        <f>IF(COUNTIF('Injuries Table'!$A$2:$A$173, A154) &gt; 0, 0, Skater2024!N154)</f>
        <v>3.5</v>
      </c>
    </row>
    <row r="155" spans="1:22" x14ac:dyDescent="0.3">
      <c r="A155" t="s">
        <v>189</v>
      </c>
      <c r="B155" t="s">
        <v>19</v>
      </c>
      <c r="C155" t="s">
        <v>107</v>
      </c>
      <c r="D155" t="s">
        <v>50</v>
      </c>
      <c r="E155">
        <v>38</v>
      </c>
      <c r="F155">
        <v>543.20000000000005</v>
      </c>
      <c r="G155">
        <v>1.9</v>
      </c>
      <c r="H155">
        <v>-2</v>
      </c>
      <c r="I155">
        <v>-0.7</v>
      </c>
      <c r="J155">
        <v>0</v>
      </c>
      <c r="K155">
        <v>0.4</v>
      </c>
      <c r="L155">
        <v>-1</v>
      </c>
      <c r="M155">
        <v>1.2</v>
      </c>
      <c r="N155">
        <v>-2</v>
      </c>
      <c r="O155">
        <v>-0.6</v>
      </c>
      <c r="P155">
        <v>-1.4</v>
      </c>
      <c r="Q155">
        <v>-0.2</v>
      </c>
      <c r="R155">
        <v>-0.4</v>
      </c>
      <c r="T155">
        <f>IF(COUNTIF('Injuries Table'!$A$2:$A$173, A155) &gt; 0, 0, Skater2024!P155)</f>
        <v>-1.4</v>
      </c>
      <c r="U155">
        <f>IF(COUNTIF('Injuries Table'!$A$2:$A$173, A155) &gt; 0, 0, Skater2024!M155)</f>
        <v>1.2</v>
      </c>
      <c r="V155">
        <f>IF(COUNTIF('Injuries Table'!$A$2:$A$173, A155) &gt; 0, 0, Skater2024!N155)</f>
        <v>-2</v>
      </c>
    </row>
    <row r="156" spans="1:22" x14ac:dyDescent="0.3">
      <c r="A156" t="s">
        <v>190</v>
      </c>
      <c r="B156" t="s">
        <v>19</v>
      </c>
      <c r="C156" t="s">
        <v>48</v>
      </c>
      <c r="D156" t="s">
        <v>24</v>
      </c>
      <c r="E156">
        <v>20</v>
      </c>
      <c r="F156">
        <v>419.5</v>
      </c>
      <c r="G156">
        <v>1.9</v>
      </c>
      <c r="H156">
        <v>-0.8</v>
      </c>
      <c r="I156">
        <v>3.3</v>
      </c>
      <c r="J156">
        <v>0.1</v>
      </c>
      <c r="K156">
        <v>-0.9</v>
      </c>
      <c r="L156">
        <v>-0.5</v>
      </c>
      <c r="M156">
        <v>5.2</v>
      </c>
      <c r="N156">
        <v>-0.8</v>
      </c>
      <c r="O156">
        <v>-1.4</v>
      </c>
      <c r="P156">
        <v>3.1</v>
      </c>
      <c r="Q156">
        <v>0.5</v>
      </c>
      <c r="R156">
        <v>1</v>
      </c>
      <c r="T156">
        <f>IF(COUNTIF('Injuries Table'!$A$2:$A$173, A156) &gt; 0, 0, Skater2024!P156)</f>
        <v>0</v>
      </c>
      <c r="U156">
        <f>IF(COUNTIF('Injuries Table'!$A$2:$A$173, A156) &gt; 0, 0, Skater2024!M156)</f>
        <v>0</v>
      </c>
      <c r="V156">
        <f>IF(COUNTIF('Injuries Table'!$A$2:$A$173, A156) &gt; 0, 0, Skater2024!N156)</f>
        <v>0</v>
      </c>
    </row>
    <row r="157" spans="1:22" x14ac:dyDescent="0.3">
      <c r="A157" t="s">
        <v>191</v>
      </c>
      <c r="B157" t="s">
        <v>19</v>
      </c>
      <c r="C157" t="s">
        <v>107</v>
      </c>
      <c r="D157" t="s">
        <v>37</v>
      </c>
      <c r="E157">
        <v>38</v>
      </c>
      <c r="F157">
        <v>686.7</v>
      </c>
      <c r="G157">
        <v>7.5</v>
      </c>
      <c r="H157">
        <v>-0.7</v>
      </c>
      <c r="I157">
        <v>-1</v>
      </c>
      <c r="J157">
        <v>0</v>
      </c>
      <c r="K157">
        <v>-0.1</v>
      </c>
      <c r="L157">
        <v>0</v>
      </c>
      <c r="M157">
        <v>6.5</v>
      </c>
      <c r="N157">
        <v>-0.7</v>
      </c>
      <c r="O157">
        <v>-0.1</v>
      </c>
      <c r="P157">
        <v>5.6</v>
      </c>
      <c r="Q157">
        <v>0.9</v>
      </c>
      <c r="R157">
        <v>1.8</v>
      </c>
      <c r="T157">
        <f>IF(COUNTIF('Injuries Table'!$A$2:$A$173, A157) &gt; 0, 0, Skater2024!P157)</f>
        <v>5.6</v>
      </c>
      <c r="U157">
        <f>IF(COUNTIF('Injuries Table'!$A$2:$A$173, A157) &gt; 0, 0, Skater2024!M157)</f>
        <v>6.5</v>
      </c>
      <c r="V157">
        <f>IF(COUNTIF('Injuries Table'!$A$2:$A$173, A157) &gt; 0, 0, Skater2024!N157)</f>
        <v>-0.7</v>
      </c>
    </row>
    <row r="158" spans="1:22" x14ac:dyDescent="0.3">
      <c r="A158" t="s">
        <v>192</v>
      </c>
      <c r="B158" t="s">
        <v>19</v>
      </c>
      <c r="C158" t="s">
        <v>36</v>
      </c>
      <c r="D158" t="s">
        <v>24</v>
      </c>
      <c r="E158">
        <v>39</v>
      </c>
      <c r="F158">
        <v>1015.9</v>
      </c>
      <c r="G158">
        <v>4.5</v>
      </c>
      <c r="H158">
        <v>3.9</v>
      </c>
      <c r="I158">
        <v>1.6</v>
      </c>
      <c r="J158">
        <v>0.1</v>
      </c>
      <c r="K158">
        <v>0</v>
      </c>
      <c r="L158">
        <v>-0.2</v>
      </c>
      <c r="M158">
        <v>6.1</v>
      </c>
      <c r="N158">
        <v>4</v>
      </c>
      <c r="O158">
        <v>-0.2</v>
      </c>
      <c r="P158">
        <v>9.8000000000000007</v>
      </c>
      <c r="Q158">
        <v>1.6</v>
      </c>
      <c r="R158">
        <v>3.1</v>
      </c>
      <c r="T158">
        <f>IF(COUNTIF('Injuries Table'!$A$2:$A$173, A158) &gt; 0, 0, Skater2024!P158)</f>
        <v>9.8000000000000007</v>
      </c>
      <c r="U158">
        <f>IF(COUNTIF('Injuries Table'!$A$2:$A$173, A158) &gt; 0, 0, Skater2024!M158)</f>
        <v>6.1</v>
      </c>
      <c r="V158">
        <f>IF(COUNTIF('Injuries Table'!$A$2:$A$173, A158) &gt; 0, 0, Skater2024!N158)</f>
        <v>4</v>
      </c>
    </row>
    <row r="159" spans="1:22" x14ac:dyDescent="0.3">
      <c r="A159" t="s">
        <v>193</v>
      </c>
      <c r="B159" t="s">
        <v>19</v>
      </c>
      <c r="C159" t="s">
        <v>130</v>
      </c>
      <c r="D159" t="s">
        <v>50</v>
      </c>
      <c r="E159">
        <v>41</v>
      </c>
      <c r="F159">
        <v>600.4</v>
      </c>
      <c r="G159">
        <v>-0.4</v>
      </c>
      <c r="H159">
        <v>0.5</v>
      </c>
      <c r="I159">
        <v>0</v>
      </c>
      <c r="J159">
        <v>0.6</v>
      </c>
      <c r="K159">
        <v>0.7</v>
      </c>
      <c r="L159">
        <v>-0.8</v>
      </c>
      <c r="M159">
        <v>-0.5</v>
      </c>
      <c r="N159">
        <v>1</v>
      </c>
      <c r="O159">
        <v>-0.1</v>
      </c>
      <c r="P159">
        <v>0.5</v>
      </c>
      <c r="Q159">
        <v>0.1</v>
      </c>
      <c r="R159">
        <v>0.2</v>
      </c>
      <c r="T159">
        <f>IF(COUNTIF('Injuries Table'!$A$2:$A$173, A159) &gt; 0, 0, Skater2024!P159)</f>
        <v>0.5</v>
      </c>
      <c r="U159">
        <f>IF(COUNTIF('Injuries Table'!$A$2:$A$173, A159) &gt; 0, 0, Skater2024!M159)</f>
        <v>-0.5</v>
      </c>
      <c r="V159">
        <f>IF(COUNTIF('Injuries Table'!$A$2:$A$173, A159) &gt; 0, 0, Skater2024!N159)</f>
        <v>1</v>
      </c>
    </row>
    <row r="160" spans="1:22" x14ac:dyDescent="0.3">
      <c r="A160" t="s">
        <v>194</v>
      </c>
      <c r="B160" t="s">
        <v>19</v>
      </c>
      <c r="C160" t="s">
        <v>62</v>
      </c>
      <c r="D160" t="s">
        <v>21</v>
      </c>
      <c r="E160">
        <v>41</v>
      </c>
      <c r="F160">
        <v>684.8</v>
      </c>
      <c r="G160">
        <v>0.1</v>
      </c>
      <c r="H160">
        <v>-1.3</v>
      </c>
      <c r="I160">
        <v>-0.3</v>
      </c>
      <c r="J160">
        <v>1</v>
      </c>
      <c r="K160">
        <v>1.5</v>
      </c>
      <c r="L160">
        <v>-0.4</v>
      </c>
      <c r="M160">
        <v>-0.1</v>
      </c>
      <c r="N160">
        <v>-0.3</v>
      </c>
      <c r="O160">
        <v>1.1000000000000001</v>
      </c>
      <c r="P160">
        <v>0.7</v>
      </c>
      <c r="Q160">
        <v>0.1</v>
      </c>
      <c r="R160">
        <v>0.2</v>
      </c>
      <c r="T160">
        <f>IF(COUNTIF('Injuries Table'!$A$2:$A$173, A160) &gt; 0, 0, Skater2024!P160)</f>
        <v>0.7</v>
      </c>
      <c r="U160">
        <f>IF(COUNTIF('Injuries Table'!$A$2:$A$173, A160) &gt; 0, 0, Skater2024!M160)</f>
        <v>-0.1</v>
      </c>
      <c r="V160">
        <f>IF(COUNTIF('Injuries Table'!$A$2:$A$173, A160) &gt; 0, 0, Skater2024!N160)</f>
        <v>-0.3</v>
      </c>
    </row>
    <row r="161" spans="1:22" x14ac:dyDescent="0.3">
      <c r="A161" t="s">
        <v>195</v>
      </c>
      <c r="B161" t="s">
        <v>19</v>
      </c>
      <c r="C161" t="s">
        <v>30</v>
      </c>
      <c r="D161" t="s">
        <v>24</v>
      </c>
      <c r="E161">
        <v>42</v>
      </c>
      <c r="F161">
        <v>911.8</v>
      </c>
      <c r="G161">
        <v>-0.8</v>
      </c>
      <c r="H161">
        <v>-1</v>
      </c>
      <c r="I161">
        <v>0</v>
      </c>
      <c r="J161">
        <v>1.2</v>
      </c>
      <c r="K161">
        <v>0.5</v>
      </c>
      <c r="L161">
        <v>-0.1</v>
      </c>
      <c r="M161">
        <v>-0.8</v>
      </c>
      <c r="N161">
        <v>0.2</v>
      </c>
      <c r="O161">
        <v>0.4</v>
      </c>
      <c r="P161">
        <v>-0.2</v>
      </c>
      <c r="Q161">
        <v>0</v>
      </c>
      <c r="R161">
        <v>-0.1</v>
      </c>
      <c r="T161">
        <f>IF(COUNTIF('Injuries Table'!$A$2:$A$173, A161) &gt; 0, 0, Skater2024!P161)</f>
        <v>-0.2</v>
      </c>
      <c r="U161">
        <f>IF(COUNTIF('Injuries Table'!$A$2:$A$173, A161) &gt; 0, 0, Skater2024!M161)</f>
        <v>-0.8</v>
      </c>
      <c r="V161">
        <f>IF(COUNTIF('Injuries Table'!$A$2:$A$173, A161) &gt; 0, 0, Skater2024!N161)</f>
        <v>0.2</v>
      </c>
    </row>
    <row r="162" spans="1:22" x14ac:dyDescent="0.3">
      <c r="A162" t="s">
        <v>196</v>
      </c>
      <c r="B162" t="s">
        <v>19</v>
      </c>
      <c r="C162" t="s">
        <v>46</v>
      </c>
      <c r="D162" t="s">
        <v>21</v>
      </c>
      <c r="E162">
        <v>37</v>
      </c>
      <c r="F162">
        <v>741.8</v>
      </c>
      <c r="G162">
        <v>5.4</v>
      </c>
      <c r="H162">
        <v>-1.9</v>
      </c>
      <c r="I162">
        <v>2.1</v>
      </c>
      <c r="J162">
        <v>-0.7</v>
      </c>
      <c r="K162">
        <v>0.2</v>
      </c>
      <c r="L162">
        <v>1.4</v>
      </c>
      <c r="M162">
        <v>7.4</v>
      </c>
      <c r="N162">
        <v>-2.6</v>
      </c>
      <c r="O162">
        <v>1.6</v>
      </c>
      <c r="P162">
        <v>6.4</v>
      </c>
      <c r="Q162">
        <v>1</v>
      </c>
      <c r="R162">
        <v>2</v>
      </c>
      <c r="T162">
        <f>IF(COUNTIF('Injuries Table'!$A$2:$A$173, A162) &gt; 0, 0, Skater2024!P162)</f>
        <v>6.4</v>
      </c>
      <c r="U162">
        <f>IF(COUNTIF('Injuries Table'!$A$2:$A$173, A162) &gt; 0, 0, Skater2024!M162)</f>
        <v>7.4</v>
      </c>
      <c r="V162">
        <f>IF(COUNTIF('Injuries Table'!$A$2:$A$173, A162) &gt; 0, 0, Skater2024!N162)</f>
        <v>-2.6</v>
      </c>
    </row>
    <row r="163" spans="1:22" x14ac:dyDescent="0.3">
      <c r="A163" t="s">
        <v>197</v>
      </c>
      <c r="B163" t="s">
        <v>19</v>
      </c>
      <c r="C163" t="s">
        <v>30</v>
      </c>
      <c r="D163" t="s">
        <v>24</v>
      </c>
      <c r="E163">
        <v>42</v>
      </c>
      <c r="F163">
        <v>632.6</v>
      </c>
      <c r="G163">
        <v>-1.1000000000000001</v>
      </c>
      <c r="H163">
        <v>2.2999999999999998</v>
      </c>
      <c r="I163">
        <v>0</v>
      </c>
      <c r="J163">
        <v>-0.7</v>
      </c>
      <c r="K163">
        <v>-0.2</v>
      </c>
      <c r="L163">
        <v>0</v>
      </c>
      <c r="M163">
        <v>-1.1000000000000001</v>
      </c>
      <c r="N163">
        <v>1.6</v>
      </c>
      <c r="O163">
        <v>-0.1</v>
      </c>
      <c r="P163">
        <v>0.3</v>
      </c>
      <c r="Q163">
        <v>0.1</v>
      </c>
      <c r="R163">
        <v>0.1</v>
      </c>
      <c r="T163">
        <f>IF(COUNTIF('Injuries Table'!$A$2:$A$173, A163) &gt; 0, 0, Skater2024!P163)</f>
        <v>0.3</v>
      </c>
      <c r="U163">
        <f>IF(COUNTIF('Injuries Table'!$A$2:$A$173, A163) &gt; 0, 0, Skater2024!M163)</f>
        <v>-1.1000000000000001</v>
      </c>
      <c r="V163">
        <f>IF(COUNTIF('Injuries Table'!$A$2:$A$173, A163) &gt; 0, 0, Skater2024!N163)</f>
        <v>1.6</v>
      </c>
    </row>
    <row r="164" spans="1:22" x14ac:dyDescent="0.3">
      <c r="A164" t="s">
        <v>198</v>
      </c>
      <c r="B164" t="s">
        <v>19</v>
      </c>
      <c r="C164" t="s">
        <v>57</v>
      </c>
      <c r="D164" t="s">
        <v>21</v>
      </c>
      <c r="E164">
        <v>41</v>
      </c>
      <c r="F164">
        <v>719</v>
      </c>
      <c r="G164">
        <v>7.8</v>
      </c>
      <c r="H164">
        <v>0.6</v>
      </c>
      <c r="I164">
        <v>3.7</v>
      </c>
      <c r="J164">
        <v>0</v>
      </c>
      <c r="K164">
        <v>0.8</v>
      </c>
      <c r="L164">
        <v>-0.7</v>
      </c>
      <c r="M164">
        <v>11.5</v>
      </c>
      <c r="N164">
        <v>0.7</v>
      </c>
      <c r="O164">
        <v>0.1</v>
      </c>
      <c r="P164">
        <v>12.3</v>
      </c>
      <c r="Q164">
        <v>1.9</v>
      </c>
      <c r="R164">
        <v>3.8</v>
      </c>
      <c r="T164">
        <f>IF(COUNTIF('Injuries Table'!$A$2:$A$173, A164) &gt; 0, 0, Skater2024!P164)</f>
        <v>12.3</v>
      </c>
      <c r="U164">
        <f>IF(COUNTIF('Injuries Table'!$A$2:$A$173, A164) &gt; 0, 0, Skater2024!M164)</f>
        <v>11.5</v>
      </c>
      <c r="V164">
        <f>IF(COUNTIF('Injuries Table'!$A$2:$A$173, A164) &gt; 0, 0, Skater2024!N164)</f>
        <v>0.7</v>
      </c>
    </row>
    <row r="165" spans="1:22" x14ac:dyDescent="0.3">
      <c r="A165" t="s">
        <v>199</v>
      </c>
      <c r="B165" t="s">
        <v>19</v>
      </c>
      <c r="C165" t="s">
        <v>28</v>
      </c>
      <c r="D165" t="s">
        <v>37</v>
      </c>
      <c r="E165">
        <v>42</v>
      </c>
      <c r="F165">
        <v>670.5</v>
      </c>
      <c r="G165">
        <v>1.9</v>
      </c>
      <c r="H165">
        <v>1.5</v>
      </c>
      <c r="I165">
        <v>-2.9</v>
      </c>
      <c r="J165">
        <v>0.1</v>
      </c>
      <c r="K165">
        <v>0.8</v>
      </c>
      <c r="L165">
        <v>-1.3</v>
      </c>
      <c r="M165">
        <v>-0.9</v>
      </c>
      <c r="N165">
        <v>1.7</v>
      </c>
      <c r="O165">
        <v>-0.5</v>
      </c>
      <c r="P165">
        <v>0.3</v>
      </c>
      <c r="Q165">
        <v>0</v>
      </c>
      <c r="R165">
        <v>0.1</v>
      </c>
      <c r="T165">
        <f>IF(COUNTIF('Injuries Table'!$A$2:$A$173, A165) &gt; 0, 0, Skater2024!P165)</f>
        <v>0.3</v>
      </c>
      <c r="U165">
        <f>IF(COUNTIF('Injuries Table'!$A$2:$A$173, A165) &gt; 0, 0, Skater2024!M165)</f>
        <v>-0.9</v>
      </c>
      <c r="V165">
        <f>IF(COUNTIF('Injuries Table'!$A$2:$A$173, A165) &gt; 0, 0, Skater2024!N165)</f>
        <v>1.7</v>
      </c>
    </row>
    <row r="166" spans="1:22" x14ac:dyDescent="0.3">
      <c r="A166" t="s">
        <v>200</v>
      </c>
      <c r="B166" t="s">
        <v>19</v>
      </c>
      <c r="C166" t="s">
        <v>41</v>
      </c>
      <c r="D166" t="s">
        <v>21</v>
      </c>
      <c r="E166">
        <v>42</v>
      </c>
      <c r="F166">
        <v>675.5</v>
      </c>
      <c r="G166">
        <v>0</v>
      </c>
      <c r="H166">
        <v>0.9</v>
      </c>
      <c r="I166">
        <v>1.3</v>
      </c>
      <c r="J166">
        <v>0.1</v>
      </c>
      <c r="K166">
        <v>0.9</v>
      </c>
      <c r="L166">
        <v>0.7</v>
      </c>
      <c r="M166">
        <v>1.3</v>
      </c>
      <c r="N166">
        <v>1</v>
      </c>
      <c r="O166">
        <v>1.6</v>
      </c>
      <c r="P166">
        <v>3.8</v>
      </c>
      <c r="Q166">
        <v>0.6</v>
      </c>
      <c r="R166">
        <v>1.2</v>
      </c>
      <c r="T166">
        <f>IF(COUNTIF('Injuries Table'!$A$2:$A$173, A166) &gt; 0, 0, Skater2024!P166)</f>
        <v>3.8</v>
      </c>
      <c r="U166">
        <f>IF(COUNTIF('Injuries Table'!$A$2:$A$173, A166) &gt; 0, 0, Skater2024!M166)</f>
        <v>1.3</v>
      </c>
      <c r="V166">
        <f>IF(COUNTIF('Injuries Table'!$A$2:$A$173, A166) &gt; 0, 0, Skater2024!N166)</f>
        <v>1</v>
      </c>
    </row>
    <row r="167" spans="1:22" x14ac:dyDescent="0.3">
      <c r="A167" t="s">
        <v>201</v>
      </c>
      <c r="B167" t="s">
        <v>19</v>
      </c>
      <c r="C167" t="s">
        <v>98</v>
      </c>
      <c r="D167" t="s">
        <v>24</v>
      </c>
      <c r="E167">
        <v>34</v>
      </c>
      <c r="F167">
        <v>537.29999999999995</v>
      </c>
      <c r="G167">
        <v>-1.4</v>
      </c>
      <c r="H167">
        <v>-0.7</v>
      </c>
      <c r="I167">
        <v>0.9</v>
      </c>
      <c r="J167">
        <v>0.1</v>
      </c>
      <c r="K167">
        <v>-0.8</v>
      </c>
      <c r="L167">
        <v>-0.2</v>
      </c>
      <c r="M167">
        <v>-0.4</v>
      </c>
      <c r="N167">
        <v>-0.6</v>
      </c>
      <c r="O167">
        <v>-1</v>
      </c>
      <c r="P167">
        <v>-2</v>
      </c>
      <c r="Q167">
        <v>-0.3</v>
      </c>
      <c r="R167">
        <v>-0.6</v>
      </c>
      <c r="T167">
        <f>IF(COUNTIF('Injuries Table'!$A$2:$A$173, A167) &gt; 0, 0, Skater2024!P167)</f>
        <v>-2</v>
      </c>
      <c r="U167">
        <f>IF(COUNTIF('Injuries Table'!$A$2:$A$173, A167) &gt; 0, 0, Skater2024!M167)</f>
        <v>-0.4</v>
      </c>
      <c r="V167">
        <f>IF(COUNTIF('Injuries Table'!$A$2:$A$173, A167) &gt; 0, 0, Skater2024!N167)</f>
        <v>-0.6</v>
      </c>
    </row>
    <row r="168" spans="1:22" x14ac:dyDescent="0.3">
      <c r="A168" t="s">
        <v>202</v>
      </c>
      <c r="B168" t="s">
        <v>19</v>
      </c>
      <c r="C168" t="s">
        <v>34</v>
      </c>
      <c r="D168" t="s">
        <v>21</v>
      </c>
      <c r="E168">
        <v>43</v>
      </c>
      <c r="F168">
        <v>891.4</v>
      </c>
      <c r="G168">
        <v>-4.3</v>
      </c>
      <c r="H168">
        <v>0.5</v>
      </c>
      <c r="I168">
        <v>-1.6</v>
      </c>
      <c r="J168">
        <v>-0.4</v>
      </c>
      <c r="K168">
        <v>1.2</v>
      </c>
      <c r="L168">
        <v>-1</v>
      </c>
      <c r="M168">
        <v>-5.9</v>
      </c>
      <c r="N168">
        <v>0.1</v>
      </c>
      <c r="O168">
        <v>0.2</v>
      </c>
      <c r="P168">
        <v>-5.7</v>
      </c>
      <c r="Q168">
        <v>-0.9</v>
      </c>
      <c r="R168">
        <v>-1.8</v>
      </c>
      <c r="T168">
        <f>IF(COUNTIF('Injuries Table'!$A$2:$A$173, A168) &gt; 0, 0, Skater2024!P168)</f>
        <v>-5.7</v>
      </c>
      <c r="U168">
        <f>IF(COUNTIF('Injuries Table'!$A$2:$A$173, A168) &gt; 0, 0, Skater2024!M168)</f>
        <v>-5.9</v>
      </c>
      <c r="V168">
        <f>IF(COUNTIF('Injuries Table'!$A$2:$A$173, A168) &gt; 0, 0, Skater2024!N168)</f>
        <v>0.1</v>
      </c>
    </row>
    <row r="169" spans="1:22" x14ac:dyDescent="0.3">
      <c r="A169" t="s">
        <v>203</v>
      </c>
      <c r="B169" t="s">
        <v>19</v>
      </c>
      <c r="C169" t="s">
        <v>72</v>
      </c>
      <c r="D169" t="s">
        <v>21</v>
      </c>
      <c r="E169">
        <v>43</v>
      </c>
      <c r="F169">
        <v>847.3</v>
      </c>
      <c r="G169">
        <v>8.8000000000000007</v>
      </c>
      <c r="H169">
        <v>-0.4</v>
      </c>
      <c r="I169">
        <v>2.1</v>
      </c>
      <c r="J169">
        <v>1</v>
      </c>
      <c r="K169">
        <v>1.8</v>
      </c>
      <c r="L169">
        <v>1</v>
      </c>
      <c r="M169">
        <v>10.9</v>
      </c>
      <c r="N169">
        <v>0.5</v>
      </c>
      <c r="O169">
        <v>2.9</v>
      </c>
      <c r="P169">
        <v>14.3</v>
      </c>
      <c r="Q169">
        <v>2.2999999999999998</v>
      </c>
      <c r="R169">
        <v>4.5</v>
      </c>
      <c r="T169">
        <f>IF(COUNTIF('Injuries Table'!$A$2:$A$173, A169) &gt; 0, 0, Skater2024!P169)</f>
        <v>14.3</v>
      </c>
      <c r="U169">
        <f>IF(COUNTIF('Injuries Table'!$A$2:$A$173, A169) &gt; 0, 0, Skater2024!M169)</f>
        <v>10.9</v>
      </c>
      <c r="V169">
        <f>IF(COUNTIF('Injuries Table'!$A$2:$A$173, A169) &gt; 0, 0, Skater2024!N169)</f>
        <v>0.5</v>
      </c>
    </row>
    <row r="170" spans="1:22" x14ac:dyDescent="0.3">
      <c r="A170" t="s">
        <v>204</v>
      </c>
      <c r="B170" t="s">
        <v>19</v>
      </c>
      <c r="C170" t="s">
        <v>20</v>
      </c>
      <c r="D170" t="s">
        <v>37</v>
      </c>
      <c r="E170">
        <v>28</v>
      </c>
      <c r="F170">
        <v>373.1</v>
      </c>
      <c r="G170">
        <v>-1.1000000000000001</v>
      </c>
      <c r="H170">
        <v>0.5</v>
      </c>
      <c r="I170">
        <v>1.9</v>
      </c>
      <c r="J170">
        <v>0</v>
      </c>
      <c r="K170">
        <v>-0.1</v>
      </c>
      <c r="L170">
        <v>-0.7</v>
      </c>
      <c r="M170">
        <v>0.9</v>
      </c>
      <c r="N170">
        <v>0.5</v>
      </c>
      <c r="O170">
        <v>-0.7</v>
      </c>
      <c r="P170">
        <v>0.7</v>
      </c>
      <c r="Q170">
        <v>0.1</v>
      </c>
      <c r="R170">
        <v>0.2</v>
      </c>
      <c r="T170">
        <f>IF(COUNTIF('Injuries Table'!$A$2:$A$173, A170) &gt; 0, 0, Skater2024!P170)</f>
        <v>0.7</v>
      </c>
      <c r="U170">
        <f>IF(COUNTIF('Injuries Table'!$A$2:$A$173, A170) &gt; 0, 0, Skater2024!M170)</f>
        <v>0.9</v>
      </c>
      <c r="V170">
        <f>IF(COUNTIF('Injuries Table'!$A$2:$A$173, A170) &gt; 0, 0, Skater2024!N170)</f>
        <v>0.5</v>
      </c>
    </row>
    <row r="171" spans="1:22" x14ac:dyDescent="0.3">
      <c r="A171" t="s">
        <v>647</v>
      </c>
      <c r="B171" t="s">
        <v>19</v>
      </c>
      <c r="C171" t="s">
        <v>107</v>
      </c>
      <c r="D171" t="s">
        <v>24</v>
      </c>
      <c r="E171">
        <v>33</v>
      </c>
      <c r="F171">
        <v>520.9</v>
      </c>
      <c r="G171">
        <v>4</v>
      </c>
      <c r="H171">
        <v>0.9</v>
      </c>
      <c r="I171">
        <v>0</v>
      </c>
      <c r="J171">
        <v>-1.2</v>
      </c>
      <c r="K171">
        <v>-0.2</v>
      </c>
      <c r="L171">
        <v>-0.4</v>
      </c>
      <c r="M171">
        <v>4</v>
      </c>
      <c r="N171">
        <v>-0.3</v>
      </c>
      <c r="O171">
        <v>-0.6</v>
      </c>
      <c r="P171">
        <v>3</v>
      </c>
      <c r="Q171">
        <v>0.5</v>
      </c>
      <c r="R171">
        <v>0.9</v>
      </c>
      <c r="T171">
        <f>IF(COUNTIF('Injuries Table'!$A$2:$A$173, A171) &gt; 0, 0, Skater2024!P171)</f>
        <v>3</v>
      </c>
      <c r="U171">
        <f>IF(COUNTIF('Injuries Table'!$A$2:$A$173, A171) &gt; 0, 0, Skater2024!M171)</f>
        <v>4</v>
      </c>
      <c r="V171">
        <f>IF(COUNTIF('Injuries Table'!$A$2:$A$173, A171) &gt; 0, 0, Skater2024!N171)</f>
        <v>-0.3</v>
      </c>
    </row>
    <row r="172" spans="1:22" x14ac:dyDescent="0.3">
      <c r="A172" t="s">
        <v>205</v>
      </c>
      <c r="B172" t="s">
        <v>19</v>
      </c>
      <c r="C172" t="s">
        <v>42</v>
      </c>
      <c r="D172" t="s">
        <v>24</v>
      </c>
      <c r="E172">
        <v>39</v>
      </c>
      <c r="F172">
        <v>743.2</v>
      </c>
      <c r="G172">
        <v>-1.3</v>
      </c>
      <c r="H172">
        <v>1.9</v>
      </c>
      <c r="I172">
        <v>0</v>
      </c>
      <c r="J172">
        <v>0.7</v>
      </c>
      <c r="K172">
        <v>0.5</v>
      </c>
      <c r="L172">
        <v>-0.5</v>
      </c>
      <c r="M172">
        <v>-1.3</v>
      </c>
      <c r="N172">
        <v>2.6</v>
      </c>
      <c r="O172">
        <v>0.1</v>
      </c>
      <c r="P172">
        <v>1.3</v>
      </c>
      <c r="Q172">
        <v>0.2</v>
      </c>
      <c r="R172">
        <v>0.4</v>
      </c>
      <c r="T172">
        <f>IF(COUNTIF('Injuries Table'!$A$2:$A$173, A172) &gt; 0, 0, Skater2024!P172)</f>
        <v>0</v>
      </c>
      <c r="U172">
        <f>IF(COUNTIF('Injuries Table'!$A$2:$A$173, A172) &gt; 0, 0, Skater2024!M172)</f>
        <v>0</v>
      </c>
      <c r="V172">
        <f>IF(COUNTIF('Injuries Table'!$A$2:$A$173, A172) &gt; 0, 0, Skater2024!N172)</f>
        <v>0</v>
      </c>
    </row>
    <row r="173" spans="1:22" x14ac:dyDescent="0.3">
      <c r="A173" t="s">
        <v>206</v>
      </c>
      <c r="B173" t="s">
        <v>19</v>
      </c>
      <c r="C173" t="s">
        <v>20</v>
      </c>
      <c r="D173" t="s">
        <v>24</v>
      </c>
      <c r="E173">
        <v>39</v>
      </c>
      <c r="F173">
        <v>761.8</v>
      </c>
      <c r="G173">
        <v>-0.4</v>
      </c>
      <c r="H173">
        <v>4.7</v>
      </c>
      <c r="I173">
        <v>0</v>
      </c>
      <c r="J173">
        <v>-0.1</v>
      </c>
      <c r="K173">
        <v>0.7</v>
      </c>
      <c r="L173">
        <v>0.4</v>
      </c>
      <c r="M173">
        <v>-0.4</v>
      </c>
      <c r="N173">
        <v>4.5999999999999996</v>
      </c>
      <c r="O173">
        <v>1.1000000000000001</v>
      </c>
      <c r="P173">
        <v>5.3</v>
      </c>
      <c r="Q173">
        <v>0.8</v>
      </c>
      <c r="R173">
        <v>1.7</v>
      </c>
      <c r="T173">
        <f>IF(COUNTIF('Injuries Table'!$A$2:$A$173, A173) &gt; 0, 0, Skater2024!P173)</f>
        <v>5.3</v>
      </c>
      <c r="U173">
        <f>IF(COUNTIF('Injuries Table'!$A$2:$A$173, A173) &gt; 0, 0, Skater2024!M173)</f>
        <v>-0.4</v>
      </c>
      <c r="V173">
        <f>IF(COUNTIF('Injuries Table'!$A$2:$A$173, A173) &gt; 0, 0, Skater2024!N173)</f>
        <v>4.5999999999999996</v>
      </c>
    </row>
    <row r="174" spans="1:22" x14ac:dyDescent="0.3">
      <c r="A174" t="s">
        <v>207</v>
      </c>
      <c r="B174" t="s">
        <v>19</v>
      </c>
      <c r="C174" t="s">
        <v>23</v>
      </c>
      <c r="D174" t="s">
        <v>24</v>
      </c>
      <c r="E174">
        <v>42</v>
      </c>
      <c r="F174">
        <v>730.7</v>
      </c>
      <c r="G174">
        <v>3.9</v>
      </c>
      <c r="H174">
        <v>2.4</v>
      </c>
      <c r="I174">
        <v>-0.1</v>
      </c>
      <c r="J174">
        <v>0</v>
      </c>
      <c r="K174">
        <v>0.4</v>
      </c>
      <c r="L174">
        <v>-0.3</v>
      </c>
      <c r="M174">
        <v>3.8</v>
      </c>
      <c r="N174">
        <v>2.4</v>
      </c>
      <c r="O174">
        <v>0.1</v>
      </c>
      <c r="P174">
        <v>6.3</v>
      </c>
      <c r="Q174">
        <v>1</v>
      </c>
      <c r="R174">
        <v>2</v>
      </c>
      <c r="T174">
        <f>IF(COUNTIF('Injuries Table'!$A$2:$A$173, A174) &gt; 0, 0, Skater2024!P174)</f>
        <v>6.3</v>
      </c>
      <c r="U174">
        <f>IF(COUNTIF('Injuries Table'!$A$2:$A$173, A174) &gt; 0, 0, Skater2024!M174)</f>
        <v>3.8</v>
      </c>
      <c r="V174">
        <f>IF(COUNTIF('Injuries Table'!$A$2:$A$173, A174) &gt; 0, 0, Skater2024!N174)</f>
        <v>2.4</v>
      </c>
    </row>
    <row r="175" spans="1:22" x14ac:dyDescent="0.3">
      <c r="A175" t="s">
        <v>208</v>
      </c>
      <c r="B175" t="s">
        <v>19</v>
      </c>
      <c r="C175" t="s">
        <v>48</v>
      </c>
      <c r="D175" t="s">
        <v>50</v>
      </c>
      <c r="E175">
        <v>35</v>
      </c>
      <c r="F175">
        <v>565.4</v>
      </c>
      <c r="G175">
        <v>3.1</v>
      </c>
      <c r="H175">
        <v>1.6</v>
      </c>
      <c r="I175">
        <v>-0.3</v>
      </c>
      <c r="J175">
        <v>0.2</v>
      </c>
      <c r="K175">
        <v>-1</v>
      </c>
      <c r="L175">
        <v>-0.2</v>
      </c>
      <c r="M175">
        <v>2.8</v>
      </c>
      <c r="N175">
        <v>1.7</v>
      </c>
      <c r="O175">
        <v>-1.1000000000000001</v>
      </c>
      <c r="P175">
        <v>3.4</v>
      </c>
      <c r="Q175">
        <v>0.5</v>
      </c>
      <c r="R175">
        <v>1.1000000000000001</v>
      </c>
      <c r="T175">
        <f>IF(COUNTIF('Injuries Table'!$A$2:$A$173, A175) &gt; 0, 0, Skater2024!P175)</f>
        <v>3.4</v>
      </c>
      <c r="U175">
        <f>IF(COUNTIF('Injuries Table'!$A$2:$A$173, A175) &gt; 0, 0, Skater2024!M175)</f>
        <v>2.8</v>
      </c>
      <c r="V175">
        <f>IF(COUNTIF('Injuries Table'!$A$2:$A$173, A175) &gt; 0, 0, Skater2024!N175)</f>
        <v>1.7</v>
      </c>
    </row>
    <row r="176" spans="1:22" x14ac:dyDescent="0.3">
      <c r="A176" t="s">
        <v>209</v>
      </c>
      <c r="B176" t="s">
        <v>19</v>
      </c>
      <c r="C176" t="s">
        <v>62</v>
      </c>
      <c r="D176" t="s">
        <v>24</v>
      </c>
      <c r="E176">
        <v>39</v>
      </c>
      <c r="F176">
        <v>553.1</v>
      </c>
      <c r="G176">
        <v>2.2999999999999998</v>
      </c>
      <c r="H176">
        <v>-1.4</v>
      </c>
      <c r="I176">
        <v>0</v>
      </c>
      <c r="J176">
        <v>-0.5</v>
      </c>
      <c r="K176">
        <v>0.8</v>
      </c>
      <c r="L176">
        <v>0.3</v>
      </c>
      <c r="M176">
        <v>2.2999999999999998</v>
      </c>
      <c r="N176">
        <v>-2</v>
      </c>
      <c r="O176">
        <v>1.1000000000000001</v>
      </c>
      <c r="P176">
        <v>1.4</v>
      </c>
      <c r="Q176">
        <v>0.2</v>
      </c>
      <c r="R176">
        <v>0.4</v>
      </c>
      <c r="T176">
        <f>IF(COUNTIF('Injuries Table'!$A$2:$A$173, A176) &gt; 0, 0, Skater2024!P176)</f>
        <v>1.4</v>
      </c>
      <c r="U176">
        <f>IF(COUNTIF('Injuries Table'!$A$2:$A$173, A176) &gt; 0, 0, Skater2024!M176)</f>
        <v>2.2999999999999998</v>
      </c>
      <c r="V176">
        <f>IF(COUNTIF('Injuries Table'!$A$2:$A$173, A176) &gt; 0, 0, Skater2024!N176)</f>
        <v>-2</v>
      </c>
    </row>
    <row r="177" spans="1:22" x14ac:dyDescent="0.3">
      <c r="A177" t="s">
        <v>210</v>
      </c>
      <c r="B177" t="s">
        <v>19</v>
      </c>
      <c r="C177" t="s">
        <v>130</v>
      </c>
      <c r="D177" t="s">
        <v>24</v>
      </c>
      <c r="E177">
        <v>41</v>
      </c>
      <c r="F177">
        <v>999.6</v>
      </c>
      <c r="G177">
        <v>4.9000000000000004</v>
      </c>
      <c r="H177">
        <v>0.3</v>
      </c>
      <c r="I177">
        <v>2.9</v>
      </c>
      <c r="J177">
        <v>0.2</v>
      </c>
      <c r="K177">
        <v>-0.1</v>
      </c>
      <c r="L177">
        <v>0.2</v>
      </c>
      <c r="M177">
        <v>7.9</v>
      </c>
      <c r="N177">
        <v>0.5</v>
      </c>
      <c r="O177">
        <v>0.1</v>
      </c>
      <c r="P177">
        <v>8.5</v>
      </c>
      <c r="Q177">
        <v>1.3</v>
      </c>
      <c r="R177">
        <v>2.7</v>
      </c>
      <c r="T177">
        <f>IF(COUNTIF('Injuries Table'!$A$2:$A$173, A177) &gt; 0, 0, Skater2024!P177)</f>
        <v>8.5</v>
      </c>
      <c r="U177">
        <f>IF(COUNTIF('Injuries Table'!$A$2:$A$173, A177) &gt; 0, 0, Skater2024!M177)</f>
        <v>7.9</v>
      </c>
      <c r="V177">
        <f>IF(COUNTIF('Injuries Table'!$A$2:$A$173, A177) &gt; 0, 0, Skater2024!N177)</f>
        <v>0.5</v>
      </c>
    </row>
    <row r="178" spans="1:22" x14ac:dyDescent="0.3">
      <c r="A178" t="s">
        <v>211</v>
      </c>
      <c r="B178" t="s">
        <v>19</v>
      </c>
      <c r="C178" t="s">
        <v>168</v>
      </c>
      <c r="D178" t="s">
        <v>24</v>
      </c>
      <c r="E178">
        <v>42</v>
      </c>
      <c r="F178">
        <v>841.5</v>
      </c>
      <c r="G178">
        <v>3.9</v>
      </c>
      <c r="H178">
        <v>2.4</v>
      </c>
      <c r="I178">
        <v>0</v>
      </c>
      <c r="J178">
        <v>-0.6</v>
      </c>
      <c r="K178">
        <v>0.9</v>
      </c>
      <c r="L178">
        <v>-0.6</v>
      </c>
      <c r="M178">
        <v>3.9</v>
      </c>
      <c r="N178">
        <v>1.7</v>
      </c>
      <c r="O178">
        <v>0.4</v>
      </c>
      <c r="P178">
        <v>6</v>
      </c>
      <c r="Q178">
        <v>0.9</v>
      </c>
      <c r="R178">
        <v>1.9</v>
      </c>
      <c r="T178">
        <f>IF(COUNTIF('Injuries Table'!$A$2:$A$173, A178) &gt; 0, 0, Skater2024!P178)</f>
        <v>6</v>
      </c>
      <c r="U178">
        <f>IF(COUNTIF('Injuries Table'!$A$2:$A$173, A178) &gt; 0, 0, Skater2024!M178)</f>
        <v>3.9</v>
      </c>
      <c r="V178">
        <f>IF(COUNTIF('Injuries Table'!$A$2:$A$173, A178) &gt; 0, 0, Skater2024!N178)</f>
        <v>1.7</v>
      </c>
    </row>
    <row r="179" spans="1:22" x14ac:dyDescent="0.3">
      <c r="A179" t="s">
        <v>212</v>
      </c>
      <c r="B179" t="s">
        <v>19</v>
      </c>
      <c r="C179" t="s">
        <v>122</v>
      </c>
      <c r="D179" t="s">
        <v>24</v>
      </c>
      <c r="E179">
        <v>39</v>
      </c>
      <c r="F179">
        <v>890</v>
      </c>
      <c r="G179">
        <v>6</v>
      </c>
      <c r="H179">
        <v>3.7</v>
      </c>
      <c r="I179">
        <v>4.5999999999999996</v>
      </c>
      <c r="J179">
        <v>0.1</v>
      </c>
      <c r="K179">
        <v>0.6</v>
      </c>
      <c r="L179">
        <v>-0.1</v>
      </c>
      <c r="M179">
        <v>10.5</v>
      </c>
      <c r="N179">
        <v>3.8</v>
      </c>
      <c r="O179">
        <v>0.6</v>
      </c>
      <c r="P179">
        <v>14.9</v>
      </c>
      <c r="Q179">
        <v>2.4</v>
      </c>
      <c r="R179">
        <v>4.7</v>
      </c>
      <c r="T179">
        <f>IF(COUNTIF('Injuries Table'!$A$2:$A$173, A179) &gt; 0, 0, Skater2024!P179)</f>
        <v>14.9</v>
      </c>
      <c r="U179">
        <f>IF(COUNTIF('Injuries Table'!$A$2:$A$173, A179) &gt; 0, 0, Skater2024!M179)</f>
        <v>10.5</v>
      </c>
      <c r="V179">
        <f>IF(COUNTIF('Injuries Table'!$A$2:$A$173, A179) &gt; 0, 0, Skater2024!N179)</f>
        <v>3.8</v>
      </c>
    </row>
    <row r="180" spans="1:22" x14ac:dyDescent="0.3">
      <c r="A180" t="s">
        <v>213</v>
      </c>
      <c r="B180" t="s">
        <v>19</v>
      </c>
      <c r="C180" t="s">
        <v>41</v>
      </c>
      <c r="D180" t="s">
        <v>21</v>
      </c>
      <c r="E180">
        <v>42</v>
      </c>
      <c r="F180">
        <v>677.8</v>
      </c>
      <c r="G180">
        <v>3.1</v>
      </c>
      <c r="H180">
        <v>3.1</v>
      </c>
      <c r="I180">
        <v>-1.1000000000000001</v>
      </c>
      <c r="J180">
        <v>0</v>
      </c>
      <c r="K180">
        <v>0.4</v>
      </c>
      <c r="L180">
        <v>0.7</v>
      </c>
      <c r="M180">
        <v>2</v>
      </c>
      <c r="N180">
        <v>3.2</v>
      </c>
      <c r="O180">
        <v>1</v>
      </c>
      <c r="P180">
        <v>6.2</v>
      </c>
      <c r="Q180">
        <v>1</v>
      </c>
      <c r="R180">
        <v>1.9</v>
      </c>
      <c r="T180">
        <f>IF(COUNTIF('Injuries Table'!$A$2:$A$173, A180) &gt; 0, 0, Skater2024!P180)</f>
        <v>6.2</v>
      </c>
      <c r="U180">
        <f>IF(COUNTIF('Injuries Table'!$A$2:$A$173, A180) &gt; 0, 0, Skater2024!M180)</f>
        <v>2</v>
      </c>
      <c r="V180">
        <f>IF(COUNTIF('Injuries Table'!$A$2:$A$173, A180) &gt; 0, 0, Skater2024!N180)</f>
        <v>3.2</v>
      </c>
    </row>
    <row r="181" spans="1:22" x14ac:dyDescent="0.3">
      <c r="A181" t="s">
        <v>214</v>
      </c>
      <c r="B181" t="s">
        <v>19</v>
      </c>
      <c r="C181" t="s">
        <v>122</v>
      </c>
      <c r="D181" t="s">
        <v>50</v>
      </c>
      <c r="E181">
        <v>38</v>
      </c>
      <c r="F181">
        <v>663.8</v>
      </c>
      <c r="G181">
        <v>-0.7</v>
      </c>
      <c r="H181">
        <v>-2.2999999999999998</v>
      </c>
      <c r="I181">
        <v>0.1</v>
      </c>
      <c r="J181">
        <v>0.2</v>
      </c>
      <c r="K181">
        <v>-1</v>
      </c>
      <c r="L181">
        <v>-0.2</v>
      </c>
      <c r="M181">
        <v>-0.5</v>
      </c>
      <c r="N181">
        <v>-2.1</v>
      </c>
      <c r="O181">
        <v>-1.2</v>
      </c>
      <c r="P181">
        <v>-3.8</v>
      </c>
      <c r="Q181">
        <v>-0.6</v>
      </c>
      <c r="R181">
        <v>-1.2</v>
      </c>
      <c r="T181">
        <f>IF(COUNTIF('Injuries Table'!$A$2:$A$173, A181) &gt; 0, 0, Skater2024!P181)</f>
        <v>-3.8</v>
      </c>
      <c r="U181">
        <f>IF(COUNTIF('Injuries Table'!$A$2:$A$173, A181) &gt; 0, 0, Skater2024!M181)</f>
        <v>-0.5</v>
      </c>
      <c r="V181">
        <f>IF(COUNTIF('Injuries Table'!$A$2:$A$173, A181) &gt; 0, 0, Skater2024!N181)</f>
        <v>-2.1</v>
      </c>
    </row>
    <row r="182" spans="1:22" x14ac:dyDescent="0.3">
      <c r="A182" t="s">
        <v>215</v>
      </c>
      <c r="B182" t="s">
        <v>19</v>
      </c>
      <c r="C182" t="s">
        <v>130</v>
      </c>
      <c r="D182" t="s">
        <v>21</v>
      </c>
      <c r="E182">
        <v>41</v>
      </c>
      <c r="F182">
        <v>780.2</v>
      </c>
      <c r="G182">
        <v>7</v>
      </c>
      <c r="H182">
        <v>0.4</v>
      </c>
      <c r="I182">
        <v>-0.4</v>
      </c>
      <c r="J182">
        <v>0</v>
      </c>
      <c r="K182">
        <v>-0.8</v>
      </c>
      <c r="L182">
        <v>1.7</v>
      </c>
      <c r="M182">
        <v>6.6</v>
      </c>
      <c r="N182">
        <v>0.4</v>
      </c>
      <c r="O182">
        <v>0.9</v>
      </c>
      <c r="P182">
        <v>7.9</v>
      </c>
      <c r="Q182">
        <v>1.2</v>
      </c>
      <c r="R182">
        <v>2.5</v>
      </c>
      <c r="T182">
        <f>IF(COUNTIF('Injuries Table'!$A$2:$A$173, A182) &gt; 0, 0, Skater2024!P182)</f>
        <v>7.9</v>
      </c>
      <c r="U182">
        <f>IF(COUNTIF('Injuries Table'!$A$2:$A$173, A182) &gt; 0, 0, Skater2024!M182)</f>
        <v>6.6</v>
      </c>
      <c r="V182">
        <f>IF(COUNTIF('Injuries Table'!$A$2:$A$173, A182) &gt; 0, 0, Skater2024!N182)</f>
        <v>0.4</v>
      </c>
    </row>
    <row r="183" spans="1:22" x14ac:dyDescent="0.3">
      <c r="A183" t="s">
        <v>216</v>
      </c>
      <c r="B183" t="s">
        <v>19</v>
      </c>
      <c r="C183" t="s">
        <v>168</v>
      </c>
      <c r="D183" t="s">
        <v>37</v>
      </c>
      <c r="E183">
        <v>40</v>
      </c>
      <c r="F183">
        <v>542.5</v>
      </c>
      <c r="G183">
        <v>3.1</v>
      </c>
      <c r="H183">
        <v>2.2000000000000002</v>
      </c>
      <c r="I183">
        <v>0.2</v>
      </c>
      <c r="J183">
        <v>0</v>
      </c>
      <c r="K183">
        <v>0.8</v>
      </c>
      <c r="L183">
        <v>-1</v>
      </c>
      <c r="M183">
        <v>3.3</v>
      </c>
      <c r="N183">
        <v>2.2000000000000002</v>
      </c>
      <c r="O183">
        <v>-0.3</v>
      </c>
      <c r="P183">
        <v>5.2</v>
      </c>
      <c r="Q183">
        <v>0.8</v>
      </c>
      <c r="R183">
        <v>1.6</v>
      </c>
      <c r="T183">
        <f>IF(COUNTIF('Injuries Table'!$A$2:$A$173, A183) &gt; 0, 0, Skater2024!P183)</f>
        <v>5.2</v>
      </c>
      <c r="U183">
        <f>IF(COUNTIF('Injuries Table'!$A$2:$A$173, A183) &gt; 0, 0, Skater2024!M183)</f>
        <v>3.3</v>
      </c>
      <c r="V183">
        <f>IF(COUNTIF('Injuries Table'!$A$2:$A$173, A183) &gt; 0, 0, Skater2024!N183)</f>
        <v>2.2000000000000002</v>
      </c>
    </row>
    <row r="184" spans="1:22" x14ac:dyDescent="0.3">
      <c r="A184" t="s">
        <v>217</v>
      </c>
      <c r="B184" t="s">
        <v>19</v>
      </c>
      <c r="C184" t="s">
        <v>57</v>
      </c>
      <c r="D184" t="s">
        <v>21</v>
      </c>
      <c r="E184">
        <v>37</v>
      </c>
      <c r="F184">
        <v>709.3</v>
      </c>
      <c r="G184">
        <v>-1.7</v>
      </c>
      <c r="H184">
        <v>-2.6</v>
      </c>
      <c r="I184">
        <v>-1.1000000000000001</v>
      </c>
      <c r="J184">
        <v>0.6</v>
      </c>
      <c r="K184">
        <v>-0.3</v>
      </c>
      <c r="L184">
        <v>-1.2</v>
      </c>
      <c r="M184">
        <v>-2.9</v>
      </c>
      <c r="N184">
        <v>-2</v>
      </c>
      <c r="O184">
        <v>-1.5</v>
      </c>
      <c r="P184">
        <v>-6.4</v>
      </c>
      <c r="Q184">
        <v>-1</v>
      </c>
      <c r="R184">
        <v>-2</v>
      </c>
      <c r="T184">
        <f>IF(COUNTIF('Injuries Table'!$A$2:$A$173, A184) &gt; 0, 0, Skater2024!P184)</f>
        <v>-6.4</v>
      </c>
      <c r="U184">
        <f>IF(COUNTIF('Injuries Table'!$A$2:$A$173, A184) &gt; 0, 0, Skater2024!M184)</f>
        <v>-2.9</v>
      </c>
      <c r="V184">
        <f>IF(COUNTIF('Injuries Table'!$A$2:$A$173, A184) &gt; 0, 0, Skater2024!N184)</f>
        <v>-2</v>
      </c>
    </row>
    <row r="185" spans="1:22" x14ac:dyDescent="0.3">
      <c r="A185" t="s">
        <v>218</v>
      </c>
      <c r="B185" t="s">
        <v>19</v>
      </c>
      <c r="C185" t="s">
        <v>78</v>
      </c>
      <c r="D185" t="s">
        <v>50</v>
      </c>
      <c r="E185">
        <v>43</v>
      </c>
      <c r="F185">
        <v>778.8</v>
      </c>
      <c r="G185">
        <v>4</v>
      </c>
      <c r="H185">
        <v>-4</v>
      </c>
      <c r="I185">
        <v>-0.2</v>
      </c>
      <c r="J185">
        <v>1.2</v>
      </c>
      <c r="K185">
        <v>0.5</v>
      </c>
      <c r="L185">
        <v>0.1</v>
      </c>
      <c r="M185">
        <v>3.8</v>
      </c>
      <c r="N185">
        <v>-2.7</v>
      </c>
      <c r="O185">
        <v>0.5</v>
      </c>
      <c r="P185">
        <v>1.6</v>
      </c>
      <c r="Q185">
        <v>0.3</v>
      </c>
      <c r="R185">
        <v>0.5</v>
      </c>
      <c r="T185">
        <f>IF(COUNTIF('Injuries Table'!$A$2:$A$173, A185) &gt; 0, 0, Skater2024!P185)</f>
        <v>1.6</v>
      </c>
      <c r="U185">
        <f>IF(COUNTIF('Injuries Table'!$A$2:$A$173, A185) &gt; 0, 0, Skater2024!M185)</f>
        <v>3.8</v>
      </c>
      <c r="V185">
        <f>IF(COUNTIF('Injuries Table'!$A$2:$A$173, A185) &gt; 0, 0, Skater2024!N185)</f>
        <v>-2.7</v>
      </c>
    </row>
    <row r="186" spans="1:22" x14ac:dyDescent="0.3">
      <c r="A186" t="s">
        <v>219</v>
      </c>
      <c r="B186" t="s">
        <v>19</v>
      </c>
      <c r="C186" t="s">
        <v>44</v>
      </c>
      <c r="D186" t="s">
        <v>50</v>
      </c>
      <c r="E186">
        <v>43</v>
      </c>
      <c r="F186">
        <v>807.2</v>
      </c>
      <c r="G186">
        <v>8</v>
      </c>
      <c r="H186">
        <v>1.6</v>
      </c>
      <c r="I186">
        <v>-0.8</v>
      </c>
      <c r="J186">
        <v>0</v>
      </c>
      <c r="K186">
        <v>-0.6</v>
      </c>
      <c r="L186">
        <v>0.7</v>
      </c>
      <c r="M186">
        <v>7.2</v>
      </c>
      <c r="N186">
        <v>1.6</v>
      </c>
      <c r="O186">
        <v>0.1</v>
      </c>
      <c r="P186">
        <v>8.9</v>
      </c>
      <c r="Q186">
        <v>1.4</v>
      </c>
      <c r="R186">
        <v>2.8</v>
      </c>
      <c r="T186">
        <f>IF(COUNTIF('Injuries Table'!$A$2:$A$173, A186) &gt; 0, 0, Skater2024!P186)</f>
        <v>8.9</v>
      </c>
      <c r="U186">
        <f>IF(COUNTIF('Injuries Table'!$A$2:$A$173, A186) &gt; 0, 0, Skater2024!M186)</f>
        <v>7.2</v>
      </c>
      <c r="V186">
        <f>IF(COUNTIF('Injuries Table'!$A$2:$A$173, A186) &gt; 0, 0, Skater2024!N186)</f>
        <v>1.6</v>
      </c>
    </row>
    <row r="187" spans="1:22" x14ac:dyDescent="0.3">
      <c r="A187" t="s">
        <v>220</v>
      </c>
      <c r="B187" t="s">
        <v>19</v>
      </c>
      <c r="C187" t="s">
        <v>72</v>
      </c>
      <c r="D187" t="s">
        <v>24</v>
      </c>
      <c r="E187">
        <v>43</v>
      </c>
      <c r="F187">
        <v>1014.1</v>
      </c>
      <c r="G187">
        <v>0.4</v>
      </c>
      <c r="H187">
        <v>-2.7</v>
      </c>
      <c r="I187">
        <v>1.1000000000000001</v>
      </c>
      <c r="J187">
        <v>-1.9</v>
      </c>
      <c r="K187">
        <v>0.2</v>
      </c>
      <c r="L187">
        <v>0.7</v>
      </c>
      <c r="M187">
        <v>1.5</v>
      </c>
      <c r="N187">
        <v>-4.5999999999999996</v>
      </c>
      <c r="O187">
        <v>0.9</v>
      </c>
      <c r="P187">
        <v>-2.2000000000000002</v>
      </c>
      <c r="Q187">
        <v>-0.3</v>
      </c>
      <c r="R187">
        <v>-0.7</v>
      </c>
      <c r="T187">
        <f>IF(COUNTIF('Injuries Table'!$A$2:$A$173, A187) &gt; 0, 0, Skater2024!P187)</f>
        <v>-2.2000000000000002</v>
      </c>
      <c r="U187">
        <f>IF(COUNTIF('Injuries Table'!$A$2:$A$173, A187) &gt; 0, 0, Skater2024!M187)</f>
        <v>1.5</v>
      </c>
      <c r="V187">
        <f>IF(COUNTIF('Injuries Table'!$A$2:$A$173, A187) &gt; 0, 0, Skater2024!N187)</f>
        <v>-4.5999999999999996</v>
      </c>
    </row>
    <row r="188" spans="1:22" x14ac:dyDescent="0.3">
      <c r="A188" t="s">
        <v>221</v>
      </c>
      <c r="B188" t="s">
        <v>19</v>
      </c>
      <c r="C188" t="s">
        <v>78</v>
      </c>
      <c r="D188" t="s">
        <v>37</v>
      </c>
      <c r="E188">
        <v>38</v>
      </c>
      <c r="F188">
        <v>504.3</v>
      </c>
      <c r="G188">
        <v>0.5</v>
      </c>
      <c r="H188">
        <v>-4.2</v>
      </c>
      <c r="I188">
        <v>0</v>
      </c>
      <c r="J188">
        <v>0.1</v>
      </c>
      <c r="K188">
        <v>0.4</v>
      </c>
      <c r="L188">
        <v>0</v>
      </c>
      <c r="M188">
        <v>0.6</v>
      </c>
      <c r="N188">
        <v>-4.0999999999999996</v>
      </c>
      <c r="O188">
        <v>0.4</v>
      </c>
      <c r="P188">
        <v>-3.2</v>
      </c>
      <c r="Q188">
        <v>-0.5</v>
      </c>
      <c r="R188">
        <v>-1</v>
      </c>
      <c r="T188">
        <f>IF(COUNTIF('Injuries Table'!$A$2:$A$173, A188) &gt; 0, 0, Skater2024!P188)</f>
        <v>-3.2</v>
      </c>
      <c r="U188">
        <f>IF(COUNTIF('Injuries Table'!$A$2:$A$173, A188) &gt; 0, 0, Skater2024!M188)</f>
        <v>0.6</v>
      </c>
      <c r="V188">
        <f>IF(COUNTIF('Injuries Table'!$A$2:$A$173, A188) &gt; 0, 0, Skater2024!N188)</f>
        <v>-4.0999999999999996</v>
      </c>
    </row>
    <row r="189" spans="1:22" x14ac:dyDescent="0.3">
      <c r="A189" t="s">
        <v>222</v>
      </c>
      <c r="B189" t="s">
        <v>19</v>
      </c>
      <c r="C189" t="s">
        <v>26</v>
      </c>
      <c r="D189" t="s">
        <v>37</v>
      </c>
      <c r="E189">
        <v>42</v>
      </c>
      <c r="F189">
        <v>769.4</v>
      </c>
      <c r="G189">
        <v>3.9</v>
      </c>
      <c r="H189">
        <v>0.7</v>
      </c>
      <c r="I189">
        <v>4.2</v>
      </c>
      <c r="J189">
        <v>0.3</v>
      </c>
      <c r="K189">
        <v>-1.2</v>
      </c>
      <c r="L189">
        <v>-0.4</v>
      </c>
      <c r="M189">
        <v>8.1</v>
      </c>
      <c r="N189">
        <v>0.9</v>
      </c>
      <c r="O189">
        <v>-1.6</v>
      </c>
      <c r="P189">
        <v>7.4</v>
      </c>
      <c r="Q189">
        <v>1.2</v>
      </c>
      <c r="R189">
        <v>2.2999999999999998</v>
      </c>
      <c r="T189">
        <f>IF(COUNTIF('Injuries Table'!$A$2:$A$173, A189) &gt; 0, 0, Skater2024!P189)</f>
        <v>7.4</v>
      </c>
      <c r="U189">
        <f>IF(COUNTIF('Injuries Table'!$A$2:$A$173, A189) &gt; 0, 0, Skater2024!M189)</f>
        <v>8.1</v>
      </c>
      <c r="V189">
        <f>IF(COUNTIF('Injuries Table'!$A$2:$A$173, A189) &gt; 0, 0, Skater2024!N189)</f>
        <v>0.9</v>
      </c>
    </row>
    <row r="190" spans="1:22" x14ac:dyDescent="0.3">
      <c r="A190" t="s">
        <v>651</v>
      </c>
      <c r="B190" t="s">
        <v>19</v>
      </c>
      <c r="C190" t="s">
        <v>110</v>
      </c>
      <c r="D190" t="s">
        <v>21</v>
      </c>
      <c r="E190">
        <v>32</v>
      </c>
      <c r="F190">
        <v>463.3</v>
      </c>
      <c r="G190">
        <v>-1.1000000000000001</v>
      </c>
      <c r="H190">
        <v>-1.5</v>
      </c>
      <c r="I190">
        <v>-0.8</v>
      </c>
      <c r="J190">
        <v>-0.3</v>
      </c>
      <c r="K190">
        <v>0.5</v>
      </c>
      <c r="L190">
        <v>-1</v>
      </c>
      <c r="M190">
        <v>-1.9</v>
      </c>
      <c r="N190">
        <v>-1.8</v>
      </c>
      <c r="O190">
        <v>-0.5</v>
      </c>
      <c r="P190">
        <v>-4.3</v>
      </c>
      <c r="Q190">
        <v>-0.7</v>
      </c>
      <c r="R190">
        <v>-1.3</v>
      </c>
      <c r="T190">
        <f>IF(COUNTIF('Injuries Table'!$A$2:$A$173, A190) &gt; 0, 0, Skater2024!P190)</f>
        <v>-4.3</v>
      </c>
      <c r="U190">
        <f>IF(COUNTIF('Injuries Table'!$A$2:$A$173, A190) &gt; 0, 0, Skater2024!M190)</f>
        <v>-1.9</v>
      </c>
      <c r="V190">
        <f>IF(COUNTIF('Injuries Table'!$A$2:$A$173, A190) &gt; 0, 0, Skater2024!N190)</f>
        <v>-1.8</v>
      </c>
    </row>
    <row r="191" spans="1:22" x14ac:dyDescent="0.3">
      <c r="A191" t="s">
        <v>223</v>
      </c>
      <c r="B191" t="s">
        <v>19</v>
      </c>
      <c r="C191" t="s">
        <v>85</v>
      </c>
      <c r="D191" t="s">
        <v>50</v>
      </c>
      <c r="E191">
        <v>41</v>
      </c>
      <c r="F191">
        <v>422</v>
      </c>
      <c r="G191">
        <v>-1.2</v>
      </c>
      <c r="H191">
        <v>-0.8</v>
      </c>
      <c r="I191">
        <v>0</v>
      </c>
      <c r="J191">
        <v>-1.3</v>
      </c>
      <c r="K191">
        <v>0.4</v>
      </c>
      <c r="L191">
        <v>0</v>
      </c>
      <c r="M191">
        <v>-1.2</v>
      </c>
      <c r="N191">
        <v>-2.2000000000000002</v>
      </c>
      <c r="O191">
        <v>0.4</v>
      </c>
      <c r="P191">
        <v>-3</v>
      </c>
      <c r="Q191">
        <v>-0.5</v>
      </c>
      <c r="R191">
        <v>-0.9</v>
      </c>
      <c r="T191">
        <f>IF(COUNTIF('Injuries Table'!$A$2:$A$173, A191) &gt; 0, 0, Skater2024!P191)</f>
        <v>-3</v>
      </c>
      <c r="U191">
        <f>IF(COUNTIF('Injuries Table'!$A$2:$A$173, A191) &gt; 0, 0, Skater2024!M191)</f>
        <v>-1.2</v>
      </c>
      <c r="V191">
        <f>IF(COUNTIF('Injuries Table'!$A$2:$A$173, A191) &gt; 0, 0, Skater2024!N191)</f>
        <v>-2.2000000000000002</v>
      </c>
    </row>
    <row r="192" spans="1:22" x14ac:dyDescent="0.3">
      <c r="A192" t="s">
        <v>652</v>
      </c>
      <c r="B192" t="s">
        <v>19</v>
      </c>
      <c r="C192" t="s">
        <v>30</v>
      </c>
      <c r="D192" t="s">
        <v>21</v>
      </c>
      <c r="E192">
        <v>24</v>
      </c>
      <c r="F192">
        <v>405.5</v>
      </c>
      <c r="G192">
        <v>5.8</v>
      </c>
      <c r="H192">
        <v>0.4</v>
      </c>
      <c r="I192">
        <v>0.5</v>
      </c>
      <c r="J192">
        <v>0</v>
      </c>
      <c r="K192">
        <v>0.4</v>
      </c>
      <c r="L192">
        <v>0.8</v>
      </c>
      <c r="M192">
        <v>6.2</v>
      </c>
      <c r="N192">
        <v>0.4</v>
      </c>
      <c r="O192">
        <v>1.2</v>
      </c>
      <c r="P192">
        <v>7.8</v>
      </c>
      <c r="Q192">
        <v>1.2</v>
      </c>
      <c r="R192">
        <v>2.4</v>
      </c>
      <c r="T192">
        <f>IF(COUNTIF('Injuries Table'!$A$2:$A$173, A192) &gt; 0, 0, Skater2024!P192)</f>
        <v>7.8</v>
      </c>
      <c r="U192">
        <f>IF(COUNTIF('Injuries Table'!$A$2:$A$173, A192) &gt; 0, 0, Skater2024!M192)</f>
        <v>6.2</v>
      </c>
      <c r="V192">
        <f>IF(COUNTIF('Injuries Table'!$A$2:$A$173, A192) &gt; 0, 0, Skater2024!N192)</f>
        <v>0.4</v>
      </c>
    </row>
    <row r="193" spans="1:22" x14ac:dyDescent="0.3">
      <c r="A193" t="s">
        <v>224</v>
      </c>
      <c r="B193" t="s">
        <v>19</v>
      </c>
      <c r="C193" t="s">
        <v>98</v>
      </c>
      <c r="D193" t="s">
        <v>37</v>
      </c>
      <c r="E193">
        <v>43</v>
      </c>
      <c r="F193">
        <v>473.6</v>
      </c>
      <c r="G193">
        <v>-0.9</v>
      </c>
      <c r="H193">
        <v>1.9</v>
      </c>
      <c r="I193">
        <v>0</v>
      </c>
      <c r="J193">
        <v>0.9</v>
      </c>
      <c r="K193">
        <v>-1.1000000000000001</v>
      </c>
      <c r="L193">
        <v>1.4</v>
      </c>
      <c r="M193">
        <v>-1</v>
      </c>
      <c r="N193">
        <v>2.8</v>
      </c>
      <c r="O193">
        <v>0.2</v>
      </c>
      <c r="P193">
        <v>2.1</v>
      </c>
      <c r="Q193">
        <v>0.3</v>
      </c>
      <c r="R193">
        <v>0.7</v>
      </c>
      <c r="T193">
        <f>IF(COUNTIF('Injuries Table'!$A$2:$A$173, A193) &gt; 0, 0, Skater2024!P193)</f>
        <v>2.1</v>
      </c>
      <c r="U193">
        <f>IF(COUNTIF('Injuries Table'!$A$2:$A$173, A193) &gt; 0, 0, Skater2024!M193)</f>
        <v>-1</v>
      </c>
      <c r="V193">
        <f>IF(COUNTIF('Injuries Table'!$A$2:$A$173, A193) &gt; 0, 0, Skater2024!N193)</f>
        <v>2.8</v>
      </c>
    </row>
    <row r="194" spans="1:22" x14ac:dyDescent="0.3">
      <c r="A194" t="s">
        <v>225</v>
      </c>
      <c r="B194" t="s">
        <v>19</v>
      </c>
      <c r="C194" t="s">
        <v>41</v>
      </c>
      <c r="D194" t="s">
        <v>24</v>
      </c>
      <c r="E194">
        <v>42</v>
      </c>
      <c r="F194">
        <v>933.1</v>
      </c>
      <c r="G194">
        <v>3.6</v>
      </c>
      <c r="H194">
        <v>4.4000000000000004</v>
      </c>
      <c r="I194">
        <v>0.3</v>
      </c>
      <c r="J194">
        <v>1</v>
      </c>
      <c r="K194">
        <v>0.5</v>
      </c>
      <c r="L194">
        <v>-0.1</v>
      </c>
      <c r="M194">
        <v>3.9</v>
      </c>
      <c r="N194">
        <v>5.3</v>
      </c>
      <c r="O194">
        <v>0.4</v>
      </c>
      <c r="P194">
        <v>9.6999999999999993</v>
      </c>
      <c r="Q194">
        <v>1.5</v>
      </c>
      <c r="R194">
        <v>3</v>
      </c>
      <c r="T194">
        <f>IF(COUNTIF('Injuries Table'!$A$2:$A$173, A194) &gt; 0, 0, Skater2024!P194)</f>
        <v>9.6999999999999993</v>
      </c>
      <c r="U194">
        <f>IF(COUNTIF('Injuries Table'!$A$2:$A$173, A194) &gt; 0, 0, Skater2024!M194)</f>
        <v>3.9</v>
      </c>
      <c r="V194">
        <f>IF(COUNTIF('Injuries Table'!$A$2:$A$173, A194) &gt; 0, 0, Skater2024!N194)</f>
        <v>5.3</v>
      </c>
    </row>
    <row r="195" spans="1:22" x14ac:dyDescent="0.3">
      <c r="A195" t="s">
        <v>226</v>
      </c>
      <c r="B195" t="s">
        <v>19</v>
      </c>
      <c r="C195" t="s">
        <v>44</v>
      </c>
      <c r="D195" t="s">
        <v>21</v>
      </c>
      <c r="E195">
        <v>43</v>
      </c>
      <c r="F195">
        <v>746.7</v>
      </c>
      <c r="G195">
        <v>0.5</v>
      </c>
      <c r="H195">
        <v>-3.2</v>
      </c>
      <c r="I195">
        <v>0.9</v>
      </c>
      <c r="J195">
        <v>-0.2</v>
      </c>
      <c r="K195">
        <v>1.2</v>
      </c>
      <c r="L195">
        <v>0.6</v>
      </c>
      <c r="M195">
        <v>1.4</v>
      </c>
      <c r="N195">
        <v>-3.4</v>
      </c>
      <c r="O195">
        <v>1.8</v>
      </c>
      <c r="P195">
        <v>-0.2</v>
      </c>
      <c r="Q195">
        <v>0</v>
      </c>
      <c r="R195">
        <v>-0.1</v>
      </c>
      <c r="T195">
        <f>IF(COUNTIF('Injuries Table'!$A$2:$A$173, A195) &gt; 0, 0, Skater2024!P195)</f>
        <v>-0.2</v>
      </c>
      <c r="U195">
        <f>IF(COUNTIF('Injuries Table'!$A$2:$A$173, A195) &gt; 0, 0, Skater2024!M195)</f>
        <v>1.4</v>
      </c>
      <c r="V195">
        <f>IF(COUNTIF('Injuries Table'!$A$2:$A$173, A195) &gt; 0, 0, Skater2024!N195)</f>
        <v>-3.4</v>
      </c>
    </row>
    <row r="196" spans="1:22" x14ac:dyDescent="0.3">
      <c r="A196" t="s">
        <v>227</v>
      </c>
      <c r="B196" t="s">
        <v>19</v>
      </c>
      <c r="C196" t="s">
        <v>102</v>
      </c>
      <c r="D196" t="s">
        <v>24</v>
      </c>
      <c r="E196">
        <v>42</v>
      </c>
      <c r="F196">
        <v>1009.9</v>
      </c>
      <c r="G196">
        <v>-0.4</v>
      </c>
      <c r="H196">
        <v>3.3</v>
      </c>
      <c r="I196">
        <v>0.4</v>
      </c>
      <c r="J196">
        <v>-1.1000000000000001</v>
      </c>
      <c r="K196">
        <v>-1.3</v>
      </c>
      <c r="L196">
        <v>0.2</v>
      </c>
      <c r="M196">
        <v>0</v>
      </c>
      <c r="N196">
        <v>2.2000000000000002</v>
      </c>
      <c r="O196">
        <v>-1.1000000000000001</v>
      </c>
      <c r="P196">
        <v>1.1000000000000001</v>
      </c>
      <c r="Q196">
        <v>0.2</v>
      </c>
      <c r="R196">
        <v>0.3</v>
      </c>
      <c r="T196">
        <f>IF(COUNTIF('Injuries Table'!$A$2:$A$173, A196) &gt; 0, 0, Skater2024!P196)</f>
        <v>1.1000000000000001</v>
      </c>
      <c r="U196">
        <f>IF(COUNTIF('Injuries Table'!$A$2:$A$173, A196) &gt; 0, 0, Skater2024!M196)</f>
        <v>0</v>
      </c>
      <c r="V196">
        <f>IF(COUNTIF('Injuries Table'!$A$2:$A$173, A196) &gt; 0, 0, Skater2024!N196)</f>
        <v>2.2000000000000002</v>
      </c>
    </row>
    <row r="197" spans="1:22" x14ac:dyDescent="0.3">
      <c r="A197" t="s">
        <v>228</v>
      </c>
      <c r="B197" t="s">
        <v>19</v>
      </c>
      <c r="C197" t="s">
        <v>62</v>
      </c>
      <c r="D197" t="s">
        <v>24</v>
      </c>
      <c r="E197">
        <v>35</v>
      </c>
      <c r="F197">
        <v>606.20000000000005</v>
      </c>
      <c r="G197">
        <v>1.1000000000000001</v>
      </c>
      <c r="H197">
        <v>-0.4</v>
      </c>
      <c r="I197">
        <v>0</v>
      </c>
      <c r="J197">
        <v>0.5</v>
      </c>
      <c r="K197">
        <v>0.8</v>
      </c>
      <c r="L197">
        <v>-0.1</v>
      </c>
      <c r="M197">
        <v>1</v>
      </c>
      <c r="N197">
        <v>0.1</v>
      </c>
      <c r="O197">
        <v>0.7</v>
      </c>
      <c r="P197">
        <v>1.9</v>
      </c>
      <c r="Q197">
        <v>0.3</v>
      </c>
      <c r="R197">
        <v>0.6</v>
      </c>
      <c r="T197">
        <f>IF(COUNTIF('Injuries Table'!$A$2:$A$173, A197) &gt; 0, 0, Skater2024!P197)</f>
        <v>1.9</v>
      </c>
      <c r="U197">
        <f>IF(COUNTIF('Injuries Table'!$A$2:$A$173, A197) &gt; 0, 0, Skater2024!M197)</f>
        <v>1</v>
      </c>
      <c r="V197">
        <f>IF(COUNTIF('Injuries Table'!$A$2:$A$173, A197) &gt; 0, 0, Skater2024!N197)</f>
        <v>0.1</v>
      </c>
    </row>
    <row r="198" spans="1:22" x14ac:dyDescent="0.3">
      <c r="A198" t="s">
        <v>1091</v>
      </c>
      <c r="B198" t="s">
        <v>19</v>
      </c>
      <c r="C198" t="s">
        <v>78</v>
      </c>
      <c r="D198" t="s">
        <v>24</v>
      </c>
      <c r="E198">
        <v>18</v>
      </c>
      <c r="F198">
        <v>337.3</v>
      </c>
      <c r="G198">
        <v>-0.1</v>
      </c>
      <c r="H198">
        <v>3.1</v>
      </c>
      <c r="I198">
        <v>0.4</v>
      </c>
      <c r="J198">
        <v>0.1</v>
      </c>
      <c r="K198">
        <v>0.4</v>
      </c>
      <c r="L198">
        <v>-0.4</v>
      </c>
      <c r="M198">
        <v>0.2</v>
      </c>
      <c r="N198">
        <v>3.2</v>
      </c>
      <c r="O198">
        <v>0</v>
      </c>
      <c r="P198">
        <v>3.5</v>
      </c>
      <c r="Q198">
        <v>0.5</v>
      </c>
      <c r="R198">
        <v>1.1000000000000001</v>
      </c>
      <c r="T198">
        <f>IF(COUNTIF('Injuries Table'!$A$2:$A$173, A198) &gt; 0, 0, Skater2024!P198)</f>
        <v>3.5</v>
      </c>
      <c r="U198">
        <f>IF(COUNTIF('Injuries Table'!$A$2:$A$173, A198) &gt; 0, 0, Skater2024!M198)</f>
        <v>0.2</v>
      </c>
      <c r="V198">
        <f>IF(COUNTIF('Injuries Table'!$A$2:$A$173, A198) &gt; 0, 0, Skater2024!N198)</f>
        <v>3.2</v>
      </c>
    </row>
    <row r="199" spans="1:22" x14ac:dyDescent="0.3">
      <c r="A199" t="s">
        <v>655</v>
      </c>
      <c r="B199" t="s">
        <v>19</v>
      </c>
      <c r="C199" t="s">
        <v>32</v>
      </c>
      <c r="D199" t="s">
        <v>37</v>
      </c>
      <c r="E199">
        <v>29</v>
      </c>
      <c r="F199">
        <v>349.3</v>
      </c>
      <c r="G199">
        <v>-2.2000000000000002</v>
      </c>
      <c r="H199">
        <v>2.7</v>
      </c>
      <c r="I199">
        <v>-0.1</v>
      </c>
      <c r="J199">
        <v>0</v>
      </c>
      <c r="K199">
        <v>0.4</v>
      </c>
      <c r="L199">
        <v>-0.6</v>
      </c>
      <c r="M199">
        <v>-2.2999999999999998</v>
      </c>
      <c r="N199">
        <v>2.8</v>
      </c>
      <c r="O199">
        <v>-0.1</v>
      </c>
      <c r="P199">
        <v>0.3</v>
      </c>
      <c r="Q199">
        <v>0.1</v>
      </c>
      <c r="R199">
        <v>0.1</v>
      </c>
      <c r="T199">
        <f>IF(COUNTIF('Injuries Table'!$A$2:$A$173, A199) &gt; 0, 0, Skater2024!P199)</f>
        <v>0.3</v>
      </c>
      <c r="U199">
        <f>IF(COUNTIF('Injuries Table'!$A$2:$A$173, A199) &gt; 0, 0, Skater2024!M199)</f>
        <v>-2.2999999999999998</v>
      </c>
      <c r="V199">
        <f>IF(COUNTIF('Injuries Table'!$A$2:$A$173, A199) &gt; 0, 0, Skater2024!N199)</f>
        <v>2.8</v>
      </c>
    </row>
    <row r="200" spans="1:22" x14ac:dyDescent="0.3">
      <c r="A200" t="s">
        <v>229</v>
      </c>
      <c r="B200" t="s">
        <v>19</v>
      </c>
      <c r="C200" t="s">
        <v>72</v>
      </c>
      <c r="D200" t="s">
        <v>24</v>
      </c>
      <c r="E200">
        <v>42</v>
      </c>
      <c r="F200">
        <v>813</v>
      </c>
      <c r="G200">
        <v>1.4</v>
      </c>
      <c r="H200">
        <v>2.2999999999999998</v>
      </c>
      <c r="I200">
        <v>0</v>
      </c>
      <c r="J200">
        <v>-0.1</v>
      </c>
      <c r="K200">
        <v>-0.8</v>
      </c>
      <c r="L200">
        <v>-0.2</v>
      </c>
      <c r="M200">
        <v>1.5</v>
      </c>
      <c r="N200">
        <v>2.2000000000000002</v>
      </c>
      <c r="O200">
        <v>-0.9</v>
      </c>
      <c r="P200">
        <v>2.8</v>
      </c>
      <c r="Q200">
        <v>0.4</v>
      </c>
      <c r="R200">
        <v>0.9</v>
      </c>
      <c r="T200">
        <f>IF(COUNTIF('Injuries Table'!$A$2:$A$173, A200) &gt; 0, 0, Skater2024!P200)</f>
        <v>2.8</v>
      </c>
      <c r="U200">
        <f>IF(COUNTIF('Injuries Table'!$A$2:$A$173, A200) &gt; 0, 0, Skater2024!M200)</f>
        <v>1.5</v>
      </c>
      <c r="V200">
        <f>IF(COUNTIF('Injuries Table'!$A$2:$A$173, A200) &gt; 0, 0, Skater2024!N200)</f>
        <v>2.2000000000000002</v>
      </c>
    </row>
    <row r="201" spans="1:22" x14ac:dyDescent="0.3">
      <c r="A201" t="s">
        <v>230</v>
      </c>
      <c r="B201" t="s">
        <v>19</v>
      </c>
      <c r="C201" t="s">
        <v>26</v>
      </c>
      <c r="D201" t="s">
        <v>24</v>
      </c>
      <c r="E201">
        <v>42</v>
      </c>
      <c r="F201">
        <v>718.1</v>
      </c>
      <c r="G201">
        <v>-5.2</v>
      </c>
      <c r="H201">
        <v>-2</v>
      </c>
      <c r="I201">
        <v>0</v>
      </c>
      <c r="J201">
        <v>-2.4</v>
      </c>
      <c r="K201">
        <v>-1.2</v>
      </c>
      <c r="L201">
        <v>0.2</v>
      </c>
      <c r="M201">
        <v>-5.2</v>
      </c>
      <c r="N201">
        <v>-4.4000000000000004</v>
      </c>
      <c r="O201">
        <v>-0.9</v>
      </c>
      <c r="P201">
        <v>-10.5</v>
      </c>
      <c r="Q201">
        <v>-1.7</v>
      </c>
      <c r="R201">
        <v>-3.3</v>
      </c>
      <c r="T201">
        <f>IF(COUNTIF('Injuries Table'!$A$2:$A$173, A201) &gt; 0, 0, Skater2024!P201)</f>
        <v>-10.5</v>
      </c>
      <c r="U201">
        <f>IF(COUNTIF('Injuries Table'!$A$2:$A$173, A201) &gt; 0, 0, Skater2024!M201)</f>
        <v>-5.2</v>
      </c>
      <c r="V201">
        <f>IF(COUNTIF('Injuries Table'!$A$2:$A$173, A201) &gt; 0, 0, Skater2024!N201)</f>
        <v>-4.4000000000000004</v>
      </c>
    </row>
    <row r="202" spans="1:22" x14ac:dyDescent="0.3">
      <c r="A202" t="s">
        <v>231</v>
      </c>
      <c r="B202" t="s">
        <v>19</v>
      </c>
      <c r="C202" t="s">
        <v>72</v>
      </c>
      <c r="D202" t="s">
        <v>37</v>
      </c>
      <c r="E202">
        <v>39</v>
      </c>
      <c r="F202">
        <v>575.9</v>
      </c>
      <c r="G202">
        <v>4.3</v>
      </c>
      <c r="H202">
        <v>3</v>
      </c>
      <c r="I202">
        <v>-0.3</v>
      </c>
      <c r="J202">
        <v>0.7</v>
      </c>
      <c r="K202">
        <v>1</v>
      </c>
      <c r="L202">
        <v>0.5</v>
      </c>
      <c r="M202">
        <v>4</v>
      </c>
      <c r="N202">
        <v>3.7</v>
      </c>
      <c r="O202">
        <v>1.6</v>
      </c>
      <c r="P202">
        <v>9.3000000000000007</v>
      </c>
      <c r="Q202">
        <v>1.5</v>
      </c>
      <c r="R202">
        <v>2.9</v>
      </c>
      <c r="T202">
        <f>IF(COUNTIF('Injuries Table'!$A$2:$A$173, A202) &gt; 0, 0, Skater2024!P202)</f>
        <v>9.3000000000000007</v>
      </c>
      <c r="U202">
        <f>IF(COUNTIF('Injuries Table'!$A$2:$A$173, A202) &gt; 0, 0, Skater2024!M202)</f>
        <v>4</v>
      </c>
      <c r="V202">
        <f>IF(COUNTIF('Injuries Table'!$A$2:$A$173, A202) &gt; 0, 0, Skater2024!N202)</f>
        <v>3.7</v>
      </c>
    </row>
    <row r="203" spans="1:22" x14ac:dyDescent="0.3">
      <c r="A203" t="s">
        <v>904</v>
      </c>
      <c r="B203" t="s">
        <v>19</v>
      </c>
      <c r="C203" t="s">
        <v>64</v>
      </c>
      <c r="D203" t="s">
        <v>24</v>
      </c>
      <c r="E203">
        <v>21</v>
      </c>
      <c r="F203">
        <v>370.5</v>
      </c>
      <c r="G203">
        <v>-2.7</v>
      </c>
      <c r="H203">
        <v>-4</v>
      </c>
      <c r="I203">
        <v>0</v>
      </c>
      <c r="J203">
        <v>0.8</v>
      </c>
      <c r="K203">
        <v>-0.2</v>
      </c>
      <c r="L203">
        <v>-0.2</v>
      </c>
      <c r="M203">
        <v>-2.7</v>
      </c>
      <c r="N203">
        <v>-3.2</v>
      </c>
      <c r="O203">
        <v>-0.4</v>
      </c>
      <c r="P203">
        <v>-6.3</v>
      </c>
      <c r="Q203">
        <v>-1</v>
      </c>
      <c r="R203">
        <v>-2</v>
      </c>
      <c r="T203">
        <f>IF(COUNTIF('Injuries Table'!$A$2:$A$173, A203) &gt; 0, 0, Skater2024!P203)</f>
        <v>-6.3</v>
      </c>
      <c r="U203">
        <f>IF(COUNTIF('Injuries Table'!$A$2:$A$173, A203) &gt; 0, 0, Skater2024!M203)</f>
        <v>-2.7</v>
      </c>
      <c r="V203">
        <f>IF(COUNTIF('Injuries Table'!$A$2:$A$173, A203) &gt; 0, 0, Skater2024!N203)</f>
        <v>-3.2</v>
      </c>
    </row>
    <row r="204" spans="1:22" x14ac:dyDescent="0.3">
      <c r="A204" t="s">
        <v>232</v>
      </c>
      <c r="B204" t="s">
        <v>19</v>
      </c>
      <c r="C204" t="s">
        <v>39</v>
      </c>
      <c r="D204" t="s">
        <v>21</v>
      </c>
      <c r="E204">
        <v>43</v>
      </c>
      <c r="F204">
        <v>655.4</v>
      </c>
      <c r="G204">
        <v>2.9</v>
      </c>
      <c r="H204">
        <v>-1.4</v>
      </c>
      <c r="I204">
        <v>0.4</v>
      </c>
      <c r="J204">
        <v>0</v>
      </c>
      <c r="K204">
        <v>-0.6</v>
      </c>
      <c r="L204">
        <v>0.7</v>
      </c>
      <c r="M204">
        <v>3.3</v>
      </c>
      <c r="N204">
        <v>-1.4</v>
      </c>
      <c r="O204">
        <v>0.1</v>
      </c>
      <c r="P204">
        <v>2</v>
      </c>
      <c r="Q204">
        <v>0.3</v>
      </c>
      <c r="R204">
        <v>0.6</v>
      </c>
      <c r="T204">
        <f>IF(COUNTIF('Injuries Table'!$A$2:$A$173, A204) &gt; 0, 0, Skater2024!P204)</f>
        <v>2</v>
      </c>
      <c r="U204">
        <f>IF(COUNTIF('Injuries Table'!$A$2:$A$173, A204) &gt; 0, 0, Skater2024!M204)</f>
        <v>3.3</v>
      </c>
      <c r="V204">
        <f>IF(COUNTIF('Injuries Table'!$A$2:$A$173, A204) &gt; 0, 0, Skater2024!N204)</f>
        <v>-1.4</v>
      </c>
    </row>
    <row r="205" spans="1:22" x14ac:dyDescent="0.3">
      <c r="A205" t="s">
        <v>233</v>
      </c>
      <c r="B205" t="s">
        <v>19</v>
      </c>
      <c r="C205" t="s">
        <v>20</v>
      </c>
      <c r="D205" t="s">
        <v>24</v>
      </c>
      <c r="E205">
        <v>43</v>
      </c>
      <c r="F205">
        <v>986.7</v>
      </c>
      <c r="G205">
        <v>5</v>
      </c>
      <c r="H205">
        <v>0.6</v>
      </c>
      <c r="I205">
        <v>-0.3</v>
      </c>
      <c r="J205">
        <v>-0.8</v>
      </c>
      <c r="K205">
        <v>1.8</v>
      </c>
      <c r="L205">
        <v>0</v>
      </c>
      <c r="M205">
        <v>4.5999999999999996</v>
      </c>
      <c r="N205">
        <v>-0.2</v>
      </c>
      <c r="O205">
        <v>1.8</v>
      </c>
      <c r="P205">
        <v>6.3</v>
      </c>
      <c r="Q205">
        <v>1</v>
      </c>
      <c r="R205">
        <v>2</v>
      </c>
      <c r="T205">
        <f>IF(COUNTIF('Injuries Table'!$A$2:$A$173, A205) &gt; 0, 0, Skater2024!P205)</f>
        <v>6.3</v>
      </c>
      <c r="U205">
        <f>IF(COUNTIF('Injuries Table'!$A$2:$A$173, A205) &gt; 0, 0, Skater2024!M205)</f>
        <v>4.5999999999999996</v>
      </c>
      <c r="V205">
        <f>IF(COUNTIF('Injuries Table'!$A$2:$A$173, A205) &gt; 0, 0, Skater2024!N205)</f>
        <v>-0.2</v>
      </c>
    </row>
    <row r="206" spans="1:22" x14ac:dyDescent="0.3">
      <c r="A206" t="s">
        <v>234</v>
      </c>
      <c r="B206" t="s">
        <v>19</v>
      </c>
      <c r="C206" t="s">
        <v>46</v>
      </c>
      <c r="D206" t="s">
        <v>50</v>
      </c>
      <c r="E206">
        <v>38</v>
      </c>
      <c r="F206">
        <v>734.1</v>
      </c>
      <c r="G206">
        <v>2.2999999999999998</v>
      </c>
      <c r="H206">
        <v>0.7</v>
      </c>
      <c r="I206">
        <v>0.6</v>
      </c>
      <c r="J206">
        <v>-1.7</v>
      </c>
      <c r="K206">
        <v>0.9</v>
      </c>
      <c r="L206">
        <v>-0.7</v>
      </c>
      <c r="M206">
        <v>2.9</v>
      </c>
      <c r="N206">
        <v>-1</v>
      </c>
      <c r="O206">
        <v>0.2</v>
      </c>
      <c r="P206">
        <v>2.1</v>
      </c>
      <c r="Q206">
        <v>0.3</v>
      </c>
      <c r="R206">
        <v>0.6</v>
      </c>
      <c r="T206">
        <f>IF(COUNTIF('Injuries Table'!$A$2:$A$173, A206) &gt; 0, 0, Skater2024!P206)</f>
        <v>2.1</v>
      </c>
      <c r="U206">
        <f>IF(COUNTIF('Injuries Table'!$A$2:$A$173, A206) &gt; 0, 0, Skater2024!M206)</f>
        <v>2.9</v>
      </c>
      <c r="V206">
        <f>IF(COUNTIF('Injuries Table'!$A$2:$A$173, A206) &gt; 0, 0, Skater2024!N206)</f>
        <v>-1</v>
      </c>
    </row>
    <row r="207" spans="1:22" x14ac:dyDescent="0.3">
      <c r="A207" t="s">
        <v>235</v>
      </c>
      <c r="B207" t="s">
        <v>19</v>
      </c>
      <c r="C207" t="s">
        <v>72</v>
      </c>
      <c r="D207" t="s">
        <v>21</v>
      </c>
      <c r="E207">
        <v>43</v>
      </c>
      <c r="F207">
        <v>848.4</v>
      </c>
      <c r="G207">
        <v>5.0999999999999996</v>
      </c>
      <c r="H207">
        <v>1.6</v>
      </c>
      <c r="I207">
        <v>3.4</v>
      </c>
      <c r="J207">
        <v>-1.8</v>
      </c>
      <c r="K207">
        <v>0.2</v>
      </c>
      <c r="L207">
        <v>-0.8</v>
      </c>
      <c r="M207">
        <v>8.5</v>
      </c>
      <c r="N207">
        <v>-0.2</v>
      </c>
      <c r="O207">
        <v>-0.6</v>
      </c>
      <c r="P207">
        <v>7.7</v>
      </c>
      <c r="Q207">
        <v>1.2</v>
      </c>
      <c r="R207">
        <v>2.4</v>
      </c>
      <c r="T207">
        <f>IF(COUNTIF('Injuries Table'!$A$2:$A$173, A207) &gt; 0, 0, Skater2024!P207)</f>
        <v>7.7</v>
      </c>
      <c r="U207">
        <f>IF(COUNTIF('Injuries Table'!$A$2:$A$173, A207) &gt; 0, 0, Skater2024!M207)</f>
        <v>8.5</v>
      </c>
      <c r="V207">
        <f>IF(COUNTIF('Injuries Table'!$A$2:$A$173, A207) &gt; 0, 0, Skater2024!N207)</f>
        <v>-0.2</v>
      </c>
    </row>
    <row r="208" spans="1:22" x14ac:dyDescent="0.3">
      <c r="A208" t="s">
        <v>236</v>
      </c>
      <c r="B208" t="s">
        <v>19</v>
      </c>
      <c r="C208" t="s">
        <v>105</v>
      </c>
      <c r="D208" t="s">
        <v>24</v>
      </c>
      <c r="E208">
        <v>42</v>
      </c>
      <c r="F208">
        <v>879.8</v>
      </c>
      <c r="G208">
        <v>1.2</v>
      </c>
      <c r="H208">
        <v>2.4</v>
      </c>
      <c r="I208">
        <v>0</v>
      </c>
      <c r="J208">
        <v>0.9</v>
      </c>
      <c r="K208">
        <v>1.6</v>
      </c>
      <c r="L208">
        <v>0.2</v>
      </c>
      <c r="M208">
        <v>1.2</v>
      </c>
      <c r="N208">
        <v>3.4</v>
      </c>
      <c r="O208">
        <v>1.8</v>
      </c>
      <c r="P208">
        <v>6.4</v>
      </c>
      <c r="Q208">
        <v>1</v>
      </c>
      <c r="R208">
        <v>2</v>
      </c>
      <c r="T208">
        <f>IF(COUNTIF('Injuries Table'!$A$2:$A$173, A208) &gt; 0, 0, Skater2024!P208)</f>
        <v>6.4</v>
      </c>
      <c r="U208">
        <f>IF(COUNTIF('Injuries Table'!$A$2:$A$173, A208) &gt; 0, 0, Skater2024!M208)</f>
        <v>1.2</v>
      </c>
      <c r="V208">
        <f>IF(COUNTIF('Injuries Table'!$A$2:$A$173, A208) &gt; 0, 0, Skater2024!N208)</f>
        <v>3.4</v>
      </c>
    </row>
    <row r="209" spans="1:22" x14ac:dyDescent="0.3">
      <c r="A209" t="s">
        <v>237</v>
      </c>
      <c r="B209" t="s">
        <v>19</v>
      </c>
      <c r="C209" t="s">
        <v>105</v>
      </c>
      <c r="D209" t="s">
        <v>21</v>
      </c>
      <c r="E209">
        <v>42</v>
      </c>
      <c r="F209">
        <v>466.9</v>
      </c>
      <c r="G209">
        <v>-0.5</v>
      </c>
      <c r="H209">
        <v>2.8</v>
      </c>
      <c r="I209">
        <v>0.7</v>
      </c>
      <c r="J209">
        <v>0.6</v>
      </c>
      <c r="K209">
        <v>0.5</v>
      </c>
      <c r="L209">
        <v>0.1</v>
      </c>
      <c r="M209">
        <v>0.2</v>
      </c>
      <c r="N209">
        <v>3.4</v>
      </c>
      <c r="O209">
        <v>0.6</v>
      </c>
      <c r="P209">
        <v>4.3</v>
      </c>
      <c r="Q209">
        <v>0.7</v>
      </c>
      <c r="R209">
        <v>1.3</v>
      </c>
      <c r="T209">
        <f>IF(COUNTIF('Injuries Table'!$A$2:$A$173, A209) &gt; 0, 0, Skater2024!P209)</f>
        <v>4.3</v>
      </c>
      <c r="U209">
        <f>IF(COUNTIF('Injuries Table'!$A$2:$A$173, A209) &gt; 0, 0, Skater2024!M209)</f>
        <v>0.2</v>
      </c>
      <c r="V209">
        <f>IF(COUNTIF('Injuries Table'!$A$2:$A$173, A209) &gt; 0, 0, Skater2024!N209)</f>
        <v>3.4</v>
      </c>
    </row>
    <row r="210" spans="1:22" x14ac:dyDescent="0.3">
      <c r="A210" t="s">
        <v>238</v>
      </c>
      <c r="B210" t="s">
        <v>19</v>
      </c>
      <c r="C210" t="s">
        <v>39</v>
      </c>
      <c r="D210" t="s">
        <v>21</v>
      </c>
      <c r="E210">
        <v>42</v>
      </c>
      <c r="F210">
        <v>862.1</v>
      </c>
      <c r="G210">
        <v>3.4</v>
      </c>
      <c r="H210">
        <v>2.2000000000000002</v>
      </c>
      <c r="I210">
        <v>2.2999999999999998</v>
      </c>
      <c r="J210">
        <v>-0.5</v>
      </c>
      <c r="K210">
        <v>1.1000000000000001</v>
      </c>
      <c r="L210">
        <v>2.2000000000000002</v>
      </c>
      <c r="M210">
        <v>5.7</v>
      </c>
      <c r="N210">
        <v>1.7</v>
      </c>
      <c r="O210">
        <v>3.3</v>
      </c>
      <c r="P210">
        <v>10.8</v>
      </c>
      <c r="Q210">
        <v>1.7</v>
      </c>
      <c r="R210">
        <v>3.4</v>
      </c>
      <c r="T210">
        <f>IF(COUNTIF('Injuries Table'!$A$2:$A$173, A210) &gt; 0, 0, Skater2024!P210)</f>
        <v>0</v>
      </c>
      <c r="U210">
        <f>IF(COUNTIF('Injuries Table'!$A$2:$A$173, A210) &gt; 0, 0, Skater2024!M210)</f>
        <v>0</v>
      </c>
      <c r="V210">
        <f>IF(COUNTIF('Injuries Table'!$A$2:$A$173, A210) &gt; 0, 0, Skater2024!N210)</f>
        <v>0</v>
      </c>
    </row>
    <row r="211" spans="1:22" x14ac:dyDescent="0.3">
      <c r="A211" t="s">
        <v>239</v>
      </c>
      <c r="B211" t="s">
        <v>19</v>
      </c>
      <c r="C211" t="s">
        <v>48</v>
      </c>
      <c r="D211" t="s">
        <v>21</v>
      </c>
      <c r="E211">
        <v>32</v>
      </c>
      <c r="F211">
        <v>656.3</v>
      </c>
      <c r="G211">
        <v>0.6</v>
      </c>
      <c r="H211">
        <v>0.5</v>
      </c>
      <c r="I211">
        <v>3.3</v>
      </c>
      <c r="J211">
        <v>0</v>
      </c>
      <c r="K211">
        <v>0.6</v>
      </c>
      <c r="L211">
        <v>1.5</v>
      </c>
      <c r="M211">
        <v>4</v>
      </c>
      <c r="N211">
        <v>0.5</v>
      </c>
      <c r="O211">
        <v>2.1</v>
      </c>
      <c r="P211">
        <v>6.6</v>
      </c>
      <c r="Q211">
        <v>1</v>
      </c>
      <c r="R211">
        <v>2.1</v>
      </c>
      <c r="T211">
        <f>IF(COUNTIF('Injuries Table'!$A$2:$A$173, A211) &gt; 0, 0, Skater2024!P211)</f>
        <v>0</v>
      </c>
      <c r="U211">
        <f>IF(COUNTIF('Injuries Table'!$A$2:$A$173, A211) &gt; 0, 0, Skater2024!M211)</f>
        <v>0</v>
      </c>
      <c r="V211">
        <f>IF(COUNTIF('Injuries Table'!$A$2:$A$173, A211) &gt; 0, 0, Skater2024!N211)</f>
        <v>0</v>
      </c>
    </row>
    <row r="212" spans="1:22" x14ac:dyDescent="0.3">
      <c r="A212" t="s">
        <v>240</v>
      </c>
      <c r="B212" t="s">
        <v>19</v>
      </c>
      <c r="C212" t="s">
        <v>85</v>
      </c>
      <c r="D212" t="s">
        <v>24</v>
      </c>
      <c r="E212">
        <v>43</v>
      </c>
      <c r="F212">
        <v>637.70000000000005</v>
      </c>
      <c r="G212">
        <v>0.2</v>
      </c>
      <c r="H212">
        <v>-2.2999999999999998</v>
      </c>
      <c r="I212">
        <v>0</v>
      </c>
      <c r="J212">
        <v>0.7</v>
      </c>
      <c r="K212">
        <v>0.1</v>
      </c>
      <c r="L212">
        <v>0.3</v>
      </c>
      <c r="M212">
        <v>0.2</v>
      </c>
      <c r="N212">
        <v>-1.7</v>
      </c>
      <c r="O212">
        <v>0.4</v>
      </c>
      <c r="P212">
        <v>-1</v>
      </c>
      <c r="Q212">
        <v>-0.2</v>
      </c>
      <c r="R212">
        <v>-0.3</v>
      </c>
      <c r="T212">
        <f>IF(COUNTIF('Injuries Table'!$A$2:$A$173, A212) &gt; 0, 0, Skater2024!P212)</f>
        <v>-1</v>
      </c>
      <c r="U212">
        <f>IF(COUNTIF('Injuries Table'!$A$2:$A$173, A212) &gt; 0, 0, Skater2024!M212)</f>
        <v>0.2</v>
      </c>
      <c r="V212">
        <f>IF(COUNTIF('Injuries Table'!$A$2:$A$173, A212) &gt; 0, 0, Skater2024!N212)</f>
        <v>-1.7</v>
      </c>
    </row>
    <row r="213" spans="1:22" x14ac:dyDescent="0.3">
      <c r="A213" t="s">
        <v>658</v>
      </c>
      <c r="B213" t="s">
        <v>19</v>
      </c>
      <c r="C213" t="s">
        <v>52</v>
      </c>
      <c r="D213" t="s">
        <v>21</v>
      </c>
      <c r="E213">
        <v>26</v>
      </c>
      <c r="F213">
        <v>326.7</v>
      </c>
      <c r="G213">
        <v>5.0999999999999996</v>
      </c>
      <c r="H213">
        <v>0.1</v>
      </c>
      <c r="I213">
        <v>0</v>
      </c>
      <c r="J213">
        <v>0.8</v>
      </c>
      <c r="K213">
        <v>-0.1</v>
      </c>
      <c r="L213">
        <v>0.1</v>
      </c>
      <c r="M213">
        <v>5.0999999999999996</v>
      </c>
      <c r="N213">
        <v>0.9</v>
      </c>
      <c r="O213">
        <v>0</v>
      </c>
      <c r="P213">
        <v>6</v>
      </c>
      <c r="Q213">
        <v>0.9</v>
      </c>
      <c r="R213">
        <v>1.9</v>
      </c>
      <c r="T213">
        <f>IF(COUNTIF('Injuries Table'!$A$2:$A$173, A213) &gt; 0, 0, Skater2024!P213)</f>
        <v>6</v>
      </c>
      <c r="U213">
        <f>IF(COUNTIF('Injuries Table'!$A$2:$A$173, A213) &gt; 0, 0, Skater2024!M213)</f>
        <v>5.0999999999999996</v>
      </c>
      <c r="V213">
        <f>IF(COUNTIF('Injuries Table'!$A$2:$A$173, A213) &gt; 0, 0, Skater2024!N213)</f>
        <v>0.9</v>
      </c>
    </row>
    <row r="214" spans="1:22" x14ac:dyDescent="0.3">
      <c r="A214" t="s">
        <v>241</v>
      </c>
      <c r="B214" t="s">
        <v>19</v>
      </c>
      <c r="C214" t="s">
        <v>20</v>
      </c>
      <c r="D214" t="s">
        <v>21</v>
      </c>
      <c r="E214">
        <v>21</v>
      </c>
      <c r="F214">
        <v>343.1</v>
      </c>
      <c r="G214">
        <v>-0.4</v>
      </c>
      <c r="H214">
        <v>-0.4</v>
      </c>
      <c r="I214">
        <v>0.1</v>
      </c>
      <c r="J214">
        <v>-0.2</v>
      </c>
      <c r="K214">
        <v>0.4</v>
      </c>
      <c r="L214">
        <v>0.1</v>
      </c>
      <c r="M214">
        <v>-0.3</v>
      </c>
      <c r="N214">
        <v>-0.5</v>
      </c>
      <c r="O214">
        <v>0.5</v>
      </c>
      <c r="P214">
        <v>-0.3</v>
      </c>
      <c r="Q214">
        <v>0</v>
      </c>
      <c r="R214">
        <v>-0.1</v>
      </c>
      <c r="T214">
        <f>IF(COUNTIF('Injuries Table'!$A$2:$A$173, A214) &gt; 0, 0, Skater2024!P214)</f>
        <v>-0.3</v>
      </c>
      <c r="U214">
        <f>IF(COUNTIF('Injuries Table'!$A$2:$A$173, A214) &gt; 0, 0, Skater2024!M214)</f>
        <v>-0.3</v>
      </c>
      <c r="V214">
        <f>IF(COUNTIF('Injuries Table'!$A$2:$A$173, A214) &gt; 0, 0, Skater2024!N214)</f>
        <v>-0.5</v>
      </c>
    </row>
    <row r="215" spans="1:22" x14ac:dyDescent="0.3">
      <c r="A215" t="s">
        <v>242</v>
      </c>
      <c r="B215" t="s">
        <v>19</v>
      </c>
      <c r="C215" t="s">
        <v>26</v>
      </c>
      <c r="D215" t="s">
        <v>24</v>
      </c>
      <c r="E215">
        <v>38</v>
      </c>
      <c r="F215">
        <v>745</v>
      </c>
      <c r="G215">
        <v>-2.5</v>
      </c>
      <c r="H215">
        <v>-2.5</v>
      </c>
      <c r="I215">
        <v>0</v>
      </c>
      <c r="J215">
        <v>0.2</v>
      </c>
      <c r="K215">
        <v>0.6</v>
      </c>
      <c r="L215">
        <v>-0.3</v>
      </c>
      <c r="M215">
        <v>-2.5</v>
      </c>
      <c r="N215">
        <v>-2.2999999999999998</v>
      </c>
      <c r="O215">
        <v>0.2</v>
      </c>
      <c r="P215">
        <v>-4.5999999999999996</v>
      </c>
      <c r="Q215">
        <v>-0.7</v>
      </c>
      <c r="R215">
        <v>-1.4</v>
      </c>
      <c r="T215">
        <f>IF(COUNTIF('Injuries Table'!$A$2:$A$173, A215) &gt; 0, 0, Skater2024!P215)</f>
        <v>-4.5999999999999996</v>
      </c>
      <c r="U215">
        <f>IF(COUNTIF('Injuries Table'!$A$2:$A$173, A215) &gt; 0, 0, Skater2024!M215)</f>
        <v>-2.5</v>
      </c>
      <c r="V215">
        <f>IF(COUNTIF('Injuries Table'!$A$2:$A$173, A215) &gt; 0, 0, Skater2024!N215)</f>
        <v>-2.2999999999999998</v>
      </c>
    </row>
    <row r="216" spans="1:22" x14ac:dyDescent="0.3">
      <c r="A216" t="s">
        <v>243</v>
      </c>
      <c r="B216" t="s">
        <v>19</v>
      </c>
      <c r="C216" t="s">
        <v>107</v>
      </c>
      <c r="D216" t="s">
        <v>24</v>
      </c>
      <c r="E216">
        <v>31</v>
      </c>
      <c r="F216">
        <v>477</v>
      </c>
      <c r="G216">
        <v>3</v>
      </c>
      <c r="H216">
        <v>-0.3</v>
      </c>
      <c r="I216">
        <v>0</v>
      </c>
      <c r="J216">
        <v>-1.3</v>
      </c>
      <c r="K216">
        <v>0.3</v>
      </c>
      <c r="L216">
        <v>-0.1</v>
      </c>
      <c r="M216">
        <v>3</v>
      </c>
      <c r="N216">
        <v>-1.7</v>
      </c>
      <c r="O216">
        <v>0.2</v>
      </c>
      <c r="P216">
        <v>1.5</v>
      </c>
      <c r="Q216">
        <v>0.2</v>
      </c>
      <c r="R216">
        <v>0.5</v>
      </c>
      <c r="T216">
        <f>IF(COUNTIF('Injuries Table'!$A$2:$A$173, A216) &gt; 0, 0, Skater2024!P216)</f>
        <v>1.5</v>
      </c>
      <c r="U216">
        <f>IF(COUNTIF('Injuries Table'!$A$2:$A$173, A216) &gt; 0, 0, Skater2024!M216)</f>
        <v>3</v>
      </c>
      <c r="V216">
        <f>IF(COUNTIF('Injuries Table'!$A$2:$A$173, A216) &gt; 0, 0, Skater2024!N216)</f>
        <v>-1.7</v>
      </c>
    </row>
    <row r="217" spans="1:22" x14ac:dyDescent="0.3">
      <c r="A217" t="s">
        <v>244</v>
      </c>
      <c r="B217" t="s">
        <v>19</v>
      </c>
      <c r="C217" t="s">
        <v>110</v>
      </c>
      <c r="D217" t="s">
        <v>24</v>
      </c>
      <c r="E217">
        <v>42</v>
      </c>
      <c r="F217">
        <v>860.8</v>
      </c>
      <c r="G217">
        <v>1.8</v>
      </c>
      <c r="H217">
        <v>0.3</v>
      </c>
      <c r="I217">
        <v>0</v>
      </c>
      <c r="J217">
        <v>-1.8</v>
      </c>
      <c r="K217">
        <v>-0.1</v>
      </c>
      <c r="L217">
        <v>0.7</v>
      </c>
      <c r="M217">
        <v>1.8</v>
      </c>
      <c r="N217">
        <v>-1.5</v>
      </c>
      <c r="O217">
        <v>0.6</v>
      </c>
      <c r="P217">
        <v>0.9</v>
      </c>
      <c r="Q217">
        <v>0.1</v>
      </c>
      <c r="R217">
        <v>0.3</v>
      </c>
      <c r="T217">
        <f>IF(COUNTIF('Injuries Table'!$A$2:$A$173, A217) &gt; 0, 0, Skater2024!P217)</f>
        <v>0.9</v>
      </c>
      <c r="U217">
        <f>IF(COUNTIF('Injuries Table'!$A$2:$A$173, A217) &gt; 0, 0, Skater2024!M217)</f>
        <v>1.8</v>
      </c>
      <c r="V217">
        <f>IF(COUNTIF('Injuries Table'!$A$2:$A$173, A217) &gt; 0, 0, Skater2024!N217)</f>
        <v>-1.5</v>
      </c>
    </row>
    <row r="218" spans="1:22" x14ac:dyDescent="0.3">
      <c r="A218" t="s">
        <v>245</v>
      </c>
      <c r="B218" t="s">
        <v>19</v>
      </c>
      <c r="C218" t="s">
        <v>23</v>
      </c>
      <c r="D218" t="s">
        <v>24</v>
      </c>
      <c r="E218">
        <v>42</v>
      </c>
      <c r="F218">
        <v>918.7</v>
      </c>
      <c r="G218">
        <v>-0.6</v>
      </c>
      <c r="H218">
        <v>-1.8</v>
      </c>
      <c r="I218">
        <v>-0.1</v>
      </c>
      <c r="J218">
        <v>0.3</v>
      </c>
      <c r="K218">
        <v>0.2</v>
      </c>
      <c r="L218">
        <v>0.3</v>
      </c>
      <c r="M218">
        <v>-0.7</v>
      </c>
      <c r="N218">
        <v>-1.5</v>
      </c>
      <c r="O218">
        <v>0.5</v>
      </c>
      <c r="P218">
        <v>-1.8</v>
      </c>
      <c r="Q218">
        <v>-0.3</v>
      </c>
      <c r="R218">
        <v>-0.5</v>
      </c>
      <c r="T218">
        <f>IF(COUNTIF('Injuries Table'!$A$2:$A$173, A218) &gt; 0, 0, Skater2024!P218)</f>
        <v>-1.8</v>
      </c>
      <c r="U218">
        <f>IF(COUNTIF('Injuries Table'!$A$2:$A$173, A218) &gt; 0, 0, Skater2024!M218)</f>
        <v>-0.7</v>
      </c>
      <c r="V218">
        <f>IF(COUNTIF('Injuries Table'!$A$2:$A$173, A218) &gt; 0, 0, Skater2024!N218)</f>
        <v>-1.5</v>
      </c>
    </row>
    <row r="219" spans="1:22" x14ac:dyDescent="0.3">
      <c r="A219" t="s">
        <v>246</v>
      </c>
      <c r="B219" t="s">
        <v>19</v>
      </c>
      <c r="C219" t="s">
        <v>28</v>
      </c>
      <c r="D219" t="s">
        <v>21</v>
      </c>
      <c r="E219">
        <v>26</v>
      </c>
      <c r="F219">
        <v>445.4</v>
      </c>
      <c r="G219">
        <v>-1.6</v>
      </c>
      <c r="H219">
        <v>1.5</v>
      </c>
      <c r="I219">
        <v>3.3</v>
      </c>
      <c r="J219">
        <v>0</v>
      </c>
      <c r="K219">
        <v>0.3</v>
      </c>
      <c r="L219">
        <v>-0.1</v>
      </c>
      <c r="M219">
        <v>1.7</v>
      </c>
      <c r="N219">
        <v>1.5</v>
      </c>
      <c r="O219">
        <v>0.3</v>
      </c>
      <c r="P219">
        <v>3.5</v>
      </c>
      <c r="Q219">
        <v>0.6</v>
      </c>
      <c r="R219">
        <v>1.1000000000000001</v>
      </c>
      <c r="T219">
        <f>IF(COUNTIF('Injuries Table'!$A$2:$A$173, A219) &gt; 0, 0, Skater2024!P219)</f>
        <v>3.5</v>
      </c>
      <c r="U219">
        <f>IF(COUNTIF('Injuries Table'!$A$2:$A$173, A219) &gt; 0, 0, Skater2024!M219)</f>
        <v>1.7</v>
      </c>
      <c r="V219">
        <f>IF(COUNTIF('Injuries Table'!$A$2:$A$173, A219) &gt; 0, 0, Skater2024!N219)</f>
        <v>1.5</v>
      </c>
    </row>
    <row r="220" spans="1:22" x14ac:dyDescent="0.3">
      <c r="A220" t="s">
        <v>247</v>
      </c>
      <c r="B220" t="s">
        <v>19</v>
      </c>
      <c r="C220" t="s">
        <v>20</v>
      </c>
      <c r="D220" t="s">
        <v>24</v>
      </c>
      <c r="E220">
        <v>40</v>
      </c>
      <c r="F220">
        <v>648.1</v>
      </c>
      <c r="G220">
        <v>2.5</v>
      </c>
      <c r="H220">
        <v>-1.4</v>
      </c>
      <c r="I220">
        <v>0</v>
      </c>
      <c r="J220">
        <v>-0.3</v>
      </c>
      <c r="K220">
        <v>-0.2</v>
      </c>
      <c r="L220">
        <v>-0.4</v>
      </c>
      <c r="M220">
        <v>2.6</v>
      </c>
      <c r="N220">
        <v>-1.7</v>
      </c>
      <c r="O220">
        <v>-0.6</v>
      </c>
      <c r="P220">
        <v>0.3</v>
      </c>
      <c r="Q220">
        <v>0</v>
      </c>
      <c r="R220">
        <v>0.1</v>
      </c>
      <c r="T220">
        <f>IF(COUNTIF('Injuries Table'!$A$2:$A$173, A220) &gt; 0, 0, Skater2024!P220)</f>
        <v>0.3</v>
      </c>
      <c r="U220">
        <f>IF(COUNTIF('Injuries Table'!$A$2:$A$173, A220) &gt; 0, 0, Skater2024!M220)</f>
        <v>2.6</v>
      </c>
      <c r="V220">
        <f>IF(COUNTIF('Injuries Table'!$A$2:$A$173, A220) &gt; 0, 0, Skater2024!N220)</f>
        <v>-1.7</v>
      </c>
    </row>
    <row r="221" spans="1:22" x14ac:dyDescent="0.3">
      <c r="A221" t="s">
        <v>248</v>
      </c>
      <c r="B221" t="s">
        <v>19</v>
      </c>
      <c r="C221" t="s">
        <v>102</v>
      </c>
      <c r="D221" t="s">
        <v>50</v>
      </c>
      <c r="E221">
        <v>41</v>
      </c>
      <c r="F221">
        <v>691.4</v>
      </c>
      <c r="G221">
        <v>1.1000000000000001</v>
      </c>
      <c r="H221">
        <v>0.4</v>
      </c>
      <c r="I221">
        <v>0.4</v>
      </c>
      <c r="J221">
        <v>-0.5</v>
      </c>
      <c r="K221">
        <v>0.8</v>
      </c>
      <c r="L221">
        <v>-0.8</v>
      </c>
      <c r="M221">
        <v>1.6</v>
      </c>
      <c r="N221">
        <v>-0.1</v>
      </c>
      <c r="O221">
        <v>0</v>
      </c>
      <c r="P221">
        <v>1.4</v>
      </c>
      <c r="Q221">
        <v>0.2</v>
      </c>
      <c r="R221">
        <v>0.5</v>
      </c>
      <c r="T221">
        <f>IF(COUNTIF('Injuries Table'!$A$2:$A$173, A221) &gt; 0, 0, Skater2024!P221)</f>
        <v>1.4</v>
      </c>
      <c r="U221">
        <f>IF(COUNTIF('Injuries Table'!$A$2:$A$173, A221) &gt; 0, 0, Skater2024!M221)</f>
        <v>1.6</v>
      </c>
      <c r="V221">
        <f>IF(COUNTIF('Injuries Table'!$A$2:$A$173, A221) &gt; 0, 0, Skater2024!N221)</f>
        <v>-0.1</v>
      </c>
    </row>
    <row r="222" spans="1:22" x14ac:dyDescent="0.3">
      <c r="A222" t="s">
        <v>249</v>
      </c>
      <c r="B222" t="s">
        <v>19</v>
      </c>
      <c r="C222" t="s">
        <v>55</v>
      </c>
      <c r="D222" t="s">
        <v>21</v>
      </c>
      <c r="E222">
        <v>42</v>
      </c>
      <c r="F222">
        <v>643.6</v>
      </c>
      <c r="G222">
        <v>-0.8</v>
      </c>
      <c r="H222">
        <v>-1.1000000000000001</v>
      </c>
      <c r="I222">
        <v>0</v>
      </c>
      <c r="J222">
        <v>-1</v>
      </c>
      <c r="K222">
        <v>0.8</v>
      </c>
      <c r="L222">
        <v>0.3</v>
      </c>
      <c r="M222">
        <v>-0.8</v>
      </c>
      <c r="N222">
        <v>-2.1</v>
      </c>
      <c r="O222">
        <v>1.1000000000000001</v>
      </c>
      <c r="P222">
        <v>-1.8</v>
      </c>
      <c r="Q222">
        <v>-0.3</v>
      </c>
      <c r="R222">
        <v>-0.6</v>
      </c>
      <c r="T222">
        <f>IF(COUNTIF('Injuries Table'!$A$2:$A$173, A222) &gt; 0, 0, Skater2024!P222)</f>
        <v>-1.8</v>
      </c>
      <c r="U222">
        <f>IF(COUNTIF('Injuries Table'!$A$2:$A$173, A222) &gt; 0, 0, Skater2024!M222)</f>
        <v>-0.8</v>
      </c>
      <c r="V222">
        <f>IF(COUNTIF('Injuries Table'!$A$2:$A$173, A222) &gt; 0, 0, Skater2024!N222)</f>
        <v>-2.1</v>
      </c>
    </row>
    <row r="223" spans="1:22" x14ac:dyDescent="0.3">
      <c r="A223" t="s">
        <v>250</v>
      </c>
      <c r="B223" t="s">
        <v>19</v>
      </c>
      <c r="C223" t="s">
        <v>130</v>
      </c>
      <c r="D223" t="s">
        <v>50</v>
      </c>
      <c r="E223">
        <v>41</v>
      </c>
      <c r="F223">
        <v>860.4</v>
      </c>
      <c r="G223">
        <v>6.4</v>
      </c>
      <c r="H223">
        <v>-3.7</v>
      </c>
      <c r="I223">
        <v>-0.4</v>
      </c>
      <c r="J223">
        <v>0</v>
      </c>
      <c r="K223">
        <v>1</v>
      </c>
      <c r="L223">
        <v>0.6</v>
      </c>
      <c r="M223">
        <v>6</v>
      </c>
      <c r="N223">
        <v>-3.6</v>
      </c>
      <c r="O223">
        <v>1.6</v>
      </c>
      <c r="P223">
        <v>4</v>
      </c>
      <c r="Q223">
        <v>0.6</v>
      </c>
      <c r="R223">
        <v>1.2</v>
      </c>
      <c r="T223">
        <f>IF(COUNTIF('Injuries Table'!$A$2:$A$173, A223) &gt; 0, 0, Skater2024!P223)</f>
        <v>4</v>
      </c>
      <c r="U223">
        <f>IF(COUNTIF('Injuries Table'!$A$2:$A$173, A223) &gt; 0, 0, Skater2024!M223)</f>
        <v>6</v>
      </c>
      <c r="V223">
        <f>IF(COUNTIF('Injuries Table'!$A$2:$A$173, A223) &gt; 0, 0, Skater2024!N223)</f>
        <v>-3.6</v>
      </c>
    </row>
    <row r="224" spans="1:22" x14ac:dyDescent="0.3">
      <c r="A224" t="s">
        <v>251</v>
      </c>
      <c r="B224" t="s">
        <v>19</v>
      </c>
      <c r="C224" t="s">
        <v>87</v>
      </c>
      <c r="D224" t="s">
        <v>24</v>
      </c>
      <c r="E224">
        <v>35</v>
      </c>
      <c r="F224">
        <v>702.9</v>
      </c>
      <c r="G224">
        <v>0.4</v>
      </c>
      <c r="H224">
        <v>0</v>
      </c>
      <c r="I224">
        <v>0.3</v>
      </c>
      <c r="J224">
        <v>-0.4</v>
      </c>
      <c r="K224">
        <v>0.1</v>
      </c>
      <c r="L224">
        <v>0.3</v>
      </c>
      <c r="M224">
        <v>0.7</v>
      </c>
      <c r="N224">
        <v>-0.4</v>
      </c>
      <c r="O224">
        <v>0.4</v>
      </c>
      <c r="P224">
        <v>0.7</v>
      </c>
      <c r="Q224">
        <v>0.1</v>
      </c>
      <c r="R224">
        <v>0.2</v>
      </c>
      <c r="T224">
        <f>IF(COUNTIF('Injuries Table'!$A$2:$A$173, A224) &gt; 0, 0, Skater2024!P224)</f>
        <v>0.7</v>
      </c>
      <c r="U224">
        <f>IF(COUNTIF('Injuries Table'!$A$2:$A$173, A224) &gt; 0, 0, Skater2024!M224)</f>
        <v>0.7</v>
      </c>
      <c r="V224">
        <f>IF(COUNTIF('Injuries Table'!$A$2:$A$173, A224) &gt; 0, 0, Skater2024!N224)</f>
        <v>-0.4</v>
      </c>
    </row>
    <row r="225" spans="1:22" x14ac:dyDescent="0.3">
      <c r="A225" t="s">
        <v>252</v>
      </c>
      <c r="B225" t="s">
        <v>19</v>
      </c>
      <c r="C225" t="s">
        <v>67</v>
      </c>
      <c r="D225" t="s">
        <v>50</v>
      </c>
      <c r="E225">
        <v>41</v>
      </c>
      <c r="F225">
        <v>603.5</v>
      </c>
      <c r="G225">
        <v>4.7</v>
      </c>
      <c r="H225">
        <v>-1.8</v>
      </c>
      <c r="I225">
        <v>1</v>
      </c>
      <c r="J225">
        <v>-0.6</v>
      </c>
      <c r="K225">
        <v>1.4</v>
      </c>
      <c r="L225">
        <v>0.1</v>
      </c>
      <c r="M225">
        <v>5.7</v>
      </c>
      <c r="N225">
        <v>-2.4</v>
      </c>
      <c r="O225">
        <v>1.6</v>
      </c>
      <c r="P225">
        <v>4.8</v>
      </c>
      <c r="Q225">
        <v>0.8</v>
      </c>
      <c r="R225">
        <v>1.5</v>
      </c>
      <c r="T225">
        <f>IF(COUNTIF('Injuries Table'!$A$2:$A$173, A225) &gt; 0, 0, Skater2024!P225)</f>
        <v>4.8</v>
      </c>
      <c r="U225">
        <f>IF(COUNTIF('Injuries Table'!$A$2:$A$173, A225) &gt; 0, 0, Skater2024!M225)</f>
        <v>5.7</v>
      </c>
      <c r="V225">
        <f>IF(COUNTIF('Injuries Table'!$A$2:$A$173, A225) &gt; 0, 0, Skater2024!N225)</f>
        <v>-2.4</v>
      </c>
    </row>
    <row r="226" spans="1:22" x14ac:dyDescent="0.3">
      <c r="A226" t="s">
        <v>253</v>
      </c>
      <c r="B226" t="s">
        <v>19</v>
      </c>
      <c r="C226" t="s">
        <v>107</v>
      </c>
      <c r="D226" t="s">
        <v>24</v>
      </c>
      <c r="E226">
        <v>38</v>
      </c>
      <c r="F226">
        <v>884.6</v>
      </c>
      <c r="G226">
        <v>1.4</v>
      </c>
      <c r="H226">
        <v>1.7</v>
      </c>
      <c r="I226">
        <v>0.7</v>
      </c>
      <c r="J226">
        <v>0.3</v>
      </c>
      <c r="K226">
        <v>1.6</v>
      </c>
      <c r="L226">
        <v>-0.6</v>
      </c>
      <c r="M226">
        <v>2.1</v>
      </c>
      <c r="N226">
        <v>2</v>
      </c>
      <c r="O226">
        <v>1</v>
      </c>
      <c r="P226">
        <v>5.0999999999999996</v>
      </c>
      <c r="Q226">
        <v>0.8</v>
      </c>
      <c r="R226">
        <v>1.6</v>
      </c>
      <c r="T226">
        <f>IF(COUNTIF('Injuries Table'!$A$2:$A$173, A226) &gt; 0, 0, Skater2024!P226)</f>
        <v>5.0999999999999996</v>
      </c>
      <c r="U226">
        <f>IF(COUNTIF('Injuries Table'!$A$2:$A$173, A226) &gt; 0, 0, Skater2024!M226)</f>
        <v>2.1</v>
      </c>
      <c r="V226">
        <f>IF(COUNTIF('Injuries Table'!$A$2:$A$173, A226) &gt; 0, 0, Skater2024!N226)</f>
        <v>2</v>
      </c>
    </row>
    <row r="227" spans="1:22" x14ac:dyDescent="0.3">
      <c r="A227" t="s">
        <v>254</v>
      </c>
      <c r="B227" t="s">
        <v>19</v>
      </c>
      <c r="C227" t="s">
        <v>46</v>
      </c>
      <c r="D227" t="s">
        <v>24</v>
      </c>
      <c r="E227">
        <v>38</v>
      </c>
      <c r="F227">
        <v>757.6</v>
      </c>
      <c r="G227">
        <v>7.2</v>
      </c>
      <c r="H227">
        <v>-0.8</v>
      </c>
      <c r="I227">
        <v>0.6</v>
      </c>
      <c r="J227">
        <v>-1.9</v>
      </c>
      <c r="K227">
        <v>0</v>
      </c>
      <c r="L227">
        <v>0.8</v>
      </c>
      <c r="M227">
        <v>7.8</v>
      </c>
      <c r="N227">
        <v>-2.7</v>
      </c>
      <c r="O227">
        <v>0.8</v>
      </c>
      <c r="P227">
        <v>5.9</v>
      </c>
      <c r="Q227">
        <v>0.9</v>
      </c>
      <c r="R227">
        <v>1.8</v>
      </c>
      <c r="T227">
        <f>IF(COUNTIF('Injuries Table'!$A$2:$A$173, A227) &gt; 0, 0, Skater2024!P227)</f>
        <v>5.9</v>
      </c>
      <c r="U227">
        <f>IF(COUNTIF('Injuries Table'!$A$2:$A$173, A227) &gt; 0, 0, Skater2024!M227)</f>
        <v>7.8</v>
      </c>
      <c r="V227">
        <f>IF(COUNTIF('Injuries Table'!$A$2:$A$173, A227) &gt; 0, 0, Skater2024!N227)</f>
        <v>-2.7</v>
      </c>
    </row>
    <row r="228" spans="1:22" x14ac:dyDescent="0.3">
      <c r="A228" t="s">
        <v>255</v>
      </c>
      <c r="B228" t="s">
        <v>19</v>
      </c>
      <c r="C228" t="s">
        <v>107</v>
      </c>
      <c r="D228" t="s">
        <v>24</v>
      </c>
      <c r="E228">
        <v>38</v>
      </c>
      <c r="F228">
        <v>858.9</v>
      </c>
      <c r="G228">
        <v>5.3</v>
      </c>
      <c r="H228">
        <v>2.6</v>
      </c>
      <c r="I228">
        <v>0.5</v>
      </c>
      <c r="J228">
        <v>0.3</v>
      </c>
      <c r="K228">
        <v>0.3</v>
      </c>
      <c r="L228">
        <v>0.2</v>
      </c>
      <c r="M228">
        <v>5.8</v>
      </c>
      <c r="N228">
        <v>2.9</v>
      </c>
      <c r="O228">
        <v>0.5</v>
      </c>
      <c r="P228">
        <v>9.1</v>
      </c>
      <c r="Q228">
        <v>1.4</v>
      </c>
      <c r="R228">
        <v>2.9</v>
      </c>
      <c r="T228">
        <f>IF(COUNTIF('Injuries Table'!$A$2:$A$173, A228) &gt; 0, 0, Skater2024!P228)</f>
        <v>9.1</v>
      </c>
      <c r="U228">
        <f>IF(COUNTIF('Injuries Table'!$A$2:$A$173, A228) &gt; 0, 0, Skater2024!M228)</f>
        <v>5.8</v>
      </c>
      <c r="V228">
        <f>IF(COUNTIF('Injuries Table'!$A$2:$A$173, A228) &gt; 0, 0, Skater2024!N228)</f>
        <v>2.9</v>
      </c>
    </row>
    <row r="229" spans="1:22" x14ac:dyDescent="0.3">
      <c r="A229" t="s">
        <v>256</v>
      </c>
      <c r="B229" t="s">
        <v>19</v>
      </c>
      <c r="C229" t="s">
        <v>26</v>
      </c>
      <c r="D229" t="s">
        <v>37</v>
      </c>
      <c r="E229">
        <v>41</v>
      </c>
      <c r="F229">
        <v>484.2</v>
      </c>
      <c r="G229">
        <v>-1.6</v>
      </c>
      <c r="H229">
        <v>3.9</v>
      </c>
      <c r="I229">
        <v>-0.7</v>
      </c>
      <c r="J229">
        <v>0.2</v>
      </c>
      <c r="K229">
        <v>0.2</v>
      </c>
      <c r="L229">
        <v>0.3</v>
      </c>
      <c r="M229">
        <v>-2.2999999999999998</v>
      </c>
      <c r="N229">
        <v>4.0999999999999996</v>
      </c>
      <c r="O229">
        <v>0.5</v>
      </c>
      <c r="P229">
        <v>2.2999999999999998</v>
      </c>
      <c r="Q229">
        <v>0.4</v>
      </c>
      <c r="R229">
        <v>0.7</v>
      </c>
      <c r="T229">
        <f>IF(COUNTIF('Injuries Table'!$A$2:$A$173, A229) &gt; 0, 0, Skater2024!P229)</f>
        <v>2.2999999999999998</v>
      </c>
      <c r="U229">
        <f>IF(COUNTIF('Injuries Table'!$A$2:$A$173, A229) &gt; 0, 0, Skater2024!M229)</f>
        <v>-2.2999999999999998</v>
      </c>
      <c r="V229">
        <f>IF(COUNTIF('Injuries Table'!$A$2:$A$173, A229) &gt; 0, 0, Skater2024!N229)</f>
        <v>4.0999999999999996</v>
      </c>
    </row>
    <row r="230" spans="1:22" x14ac:dyDescent="0.3">
      <c r="A230" t="s">
        <v>257</v>
      </c>
      <c r="B230" t="s">
        <v>19</v>
      </c>
      <c r="C230" t="s">
        <v>105</v>
      </c>
      <c r="D230" t="s">
        <v>24</v>
      </c>
      <c r="E230">
        <v>37</v>
      </c>
      <c r="F230">
        <v>550.1</v>
      </c>
      <c r="G230">
        <v>3.3</v>
      </c>
      <c r="H230">
        <v>2.7</v>
      </c>
      <c r="I230">
        <v>0</v>
      </c>
      <c r="J230">
        <v>0.6</v>
      </c>
      <c r="K230">
        <v>0.4</v>
      </c>
      <c r="L230">
        <v>0.1</v>
      </c>
      <c r="M230">
        <v>3.3</v>
      </c>
      <c r="N230">
        <v>3.3</v>
      </c>
      <c r="O230">
        <v>0.5</v>
      </c>
      <c r="P230">
        <v>7.1</v>
      </c>
      <c r="Q230">
        <v>1.1000000000000001</v>
      </c>
      <c r="R230">
        <v>2.2000000000000002</v>
      </c>
      <c r="T230">
        <f>IF(COUNTIF('Injuries Table'!$A$2:$A$173, A230) &gt; 0, 0, Skater2024!P230)</f>
        <v>7.1</v>
      </c>
      <c r="U230">
        <f>IF(COUNTIF('Injuries Table'!$A$2:$A$173, A230) &gt; 0, 0, Skater2024!M230)</f>
        <v>3.3</v>
      </c>
      <c r="V230">
        <f>IF(COUNTIF('Injuries Table'!$A$2:$A$173, A230) &gt; 0, 0, Skater2024!N230)</f>
        <v>3.3</v>
      </c>
    </row>
    <row r="231" spans="1:22" x14ac:dyDescent="0.3">
      <c r="A231" t="s">
        <v>258</v>
      </c>
      <c r="B231" t="s">
        <v>19</v>
      </c>
      <c r="C231" t="s">
        <v>102</v>
      </c>
      <c r="D231" t="s">
        <v>50</v>
      </c>
      <c r="E231">
        <v>38</v>
      </c>
      <c r="F231">
        <v>522.20000000000005</v>
      </c>
      <c r="G231">
        <v>2.4</v>
      </c>
      <c r="H231">
        <v>-0.7</v>
      </c>
      <c r="I231">
        <v>2.4</v>
      </c>
      <c r="J231">
        <v>0</v>
      </c>
      <c r="K231">
        <v>0.5</v>
      </c>
      <c r="L231">
        <v>-0.6</v>
      </c>
      <c r="M231">
        <v>4.8</v>
      </c>
      <c r="N231">
        <v>-0.7</v>
      </c>
      <c r="O231">
        <v>0</v>
      </c>
      <c r="P231">
        <v>4.0999999999999996</v>
      </c>
      <c r="Q231">
        <v>0.7</v>
      </c>
      <c r="R231">
        <v>1.3</v>
      </c>
      <c r="T231">
        <f>IF(COUNTIF('Injuries Table'!$A$2:$A$173, A231) &gt; 0, 0, Skater2024!P231)</f>
        <v>4.0999999999999996</v>
      </c>
      <c r="U231">
        <f>IF(COUNTIF('Injuries Table'!$A$2:$A$173, A231) &gt; 0, 0, Skater2024!M231)</f>
        <v>4.8</v>
      </c>
      <c r="V231">
        <f>IF(COUNTIF('Injuries Table'!$A$2:$A$173, A231) &gt; 0, 0, Skater2024!N231)</f>
        <v>-0.7</v>
      </c>
    </row>
    <row r="232" spans="1:22" x14ac:dyDescent="0.3">
      <c r="A232" t="s">
        <v>259</v>
      </c>
      <c r="B232" t="s">
        <v>19</v>
      </c>
      <c r="C232" t="s">
        <v>168</v>
      </c>
      <c r="D232" t="s">
        <v>50</v>
      </c>
      <c r="E232">
        <v>42</v>
      </c>
      <c r="F232">
        <v>630.79999999999995</v>
      </c>
      <c r="G232">
        <v>4.7</v>
      </c>
      <c r="H232">
        <v>-1.9</v>
      </c>
      <c r="I232">
        <v>-0.8</v>
      </c>
      <c r="J232">
        <v>0.6</v>
      </c>
      <c r="K232">
        <v>-0.6</v>
      </c>
      <c r="L232">
        <v>-0.1</v>
      </c>
      <c r="M232">
        <v>3.9</v>
      </c>
      <c r="N232">
        <v>-1.3</v>
      </c>
      <c r="O232">
        <v>-0.8</v>
      </c>
      <c r="P232">
        <v>1.9</v>
      </c>
      <c r="Q232">
        <v>0.3</v>
      </c>
      <c r="R232">
        <v>0.6</v>
      </c>
      <c r="T232">
        <f>IF(COUNTIF('Injuries Table'!$A$2:$A$173, A232) &gt; 0, 0, Skater2024!P232)</f>
        <v>1.9</v>
      </c>
      <c r="U232">
        <f>IF(COUNTIF('Injuries Table'!$A$2:$A$173, A232) &gt; 0, 0, Skater2024!M232)</f>
        <v>3.9</v>
      </c>
      <c r="V232">
        <f>IF(COUNTIF('Injuries Table'!$A$2:$A$173, A232) &gt; 0, 0, Skater2024!N232)</f>
        <v>-1.3</v>
      </c>
    </row>
    <row r="233" spans="1:22" x14ac:dyDescent="0.3">
      <c r="A233" t="s">
        <v>260</v>
      </c>
      <c r="B233" t="s">
        <v>19</v>
      </c>
      <c r="C233" t="s">
        <v>28</v>
      </c>
      <c r="D233" t="s">
        <v>24</v>
      </c>
      <c r="E233">
        <v>42</v>
      </c>
      <c r="F233">
        <v>832.9</v>
      </c>
      <c r="G233">
        <v>3.9</v>
      </c>
      <c r="H233">
        <v>3.1</v>
      </c>
      <c r="I233">
        <v>0</v>
      </c>
      <c r="J233">
        <v>1</v>
      </c>
      <c r="K233">
        <v>0.5</v>
      </c>
      <c r="L233">
        <v>-0.8</v>
      </c>
      <c r="M233">
        <v>3.9</v>
      </c>
      <c r="N233">
        <v>4.0999999999999996</v>
      </c>
      <c r="O233">
        <v>-0.2</v>
      </c>
      <c r="P233">
        <v>7.8</v>
      </c>
      <c r="Q233">
        <v>1.2</v>
      </c>
      <c r="R233">
        <v>2.4</v>
      </c>
      <c r="T233">
        <f>IF(COUNTIF('Injuries Table'!$A$2:$A$173, A233) &gt; 0, 0, Skater2024!P233)</f>
        <v>7.8</v>
      </c>
      <c r="U233">
        <f>IF(COUNTIF('Injuries Table'!$A$2:$A$173, A233) &gt; 0, 0, Skater2024!M233)</f>
        <v>3.9</v>
      </c>
      <c r="V233">
        <f>IF(COUNTIF('Injuries Table'!$A$2:$A$173, A233) &gt; 0, 0, Skater2024!N233)</f>
        <v>4.0999999999999996</v>
      </c>
    </row>
    <row r="234" spans="1:22" x14ac:dyDescent="0.3">
      <c r="A234" t="s">
        <v>261</v>
      </c>
      <c r="B234" t="s">
        <v>19</v>
      </c>
      <c r="C234" t="s">
        <v>78</v>
      </c>
      <c r="D234" t="s">
        <v>24</v>
      </c>
      <c r="E234">
        <v>37</v>
      </c>
      <c r="F234">
        <v>700.8</v>
      </c>
      <c r="G234">
        <v>-1.9</v>
      </c>
      <c r="H234">
        <v>1.5</v>
      </c>
      <c r="I234">
        <v>0</v>
      </c>
      <c r="J234">
        <v>-0.8</v>
      </c>
      <c r="K234">
        <v>0.8</v>
      </c>
      <c r="L234">
        <v>-0.4</v>
      </c>
      <c r="M234">
        <v>-1.9</v>
      </c>
      <c r="N234">
        <v>0.7</v>
      </c>
      <c r="O234">
        <v>0.4</v>
      </c>
      <c r="P234">
        <v>-0.8</v>
      </c>
      <c r="Q234">
        <v>-0.1</v>
      </c>
      <c r="R234">
        <v>-0.2</v>
      </c>
      <c r="T234">
        <f>IF(COUNTIF('Injuries Table'!$A$2:$A$173, A234) &gt; 0, 0, Skater2024!P234)</f>
        <v>-0.8</v>
      </c>
      <c r="U234">
        <f>IF(COUNTIF('Injuries Table'!$A$2:$A$173, A234) &gt; 0, 0, Skater2024!M234)</f>
        <v>-1.9</v>
      </c>
      <c r="V234">
        <f>IF(COUNTIF('Injuries Table'!$A$2:$A$173, A234) &gt; 0, 0, Skater2024!N234)</f>
        <v>0.7</v>
      </c>
    </row>
    <row r="235" spans="1:22" x14ac:dyDescent="0.3">
      <c r="A235" t="s">
        <v>262</v>
      </c>
      <c r="B235" t="s">
        <v>19</v>
      </c>
      <c r="C235" t="s">
        <v>168</v>
      </c>
      <c r="D235" t="s">
        <v>24</v>
      </c>
      <c r="E235">
        <v>42</v>
      </c>
      <c r="F235">
        <v>796.5</v>
      </c>
      <c r="G235">
        <v>-2</v>
      </c>
      <c r="H235">
        <v>2.2999999999999998</v>
      </c>
      <c r="I235">
        <v>0</v>
      </c>
      <c r="J235">
        <v>-0.8</v>
      </c>
      <c r="K235">
        <v>-0.5</v>
      </c>
      <c r="L235">
        <v>-0.5</v>
      </c>
      <c r="M235">
        <v>-2</v>
      </c>
      <c r="N235">
        <v>1.5</v>
      </c>
      <c r="O235">
        <v>-1.1000000000000001</v>
      </c>
      <c r="P235">
        <v>-1.5</v>
      </c>
      <c r="Q235">
        <v>-0.2</v>
      </c>
      <c r="R235">
        <v>-0.5</v>
      </c>
      <c r="T235">
        <f>IF(COUNTIF('Injuries Table'!$A$2:$A$173, A235) &gt; 0, 0, Skater2024!P235)</f>
        <v>-1.5</v>
      </c>
      <c r="U235">
        <f>IF(COUNTIF('Injuries Table'!$A$2:$A$173, A235) &gt; 0, 0, Skater2024!M235)</f>
        <v>-2</v>
      </c>
      <c r="V235">
        <f>IF(COUNTIF('Injuries Table'!$A$2:$A$173, A235) &gt; 0, 0, Skater2024!N235)</f>
        <v>1.5</v>
      </c>
    </row>
    <row r="236" spans="1:22" x14ac:dyDescent="0.3">
      <c r="A236" t="s">
        <v>263</v>
      </c>
      <c r="B236" t="s">
        <v>19</v>
      </c>
      <c r="C236" t="s">
        <v>52</v>
      </c>
      <c r="D236" t="s">
        <v>24</v>
      </c>
      <c r="E236">
        <v>39</v>
      </c>
      <c r="F236">
        <v>770.1</v>
      </c>
      <c r="G236">
        <v>2.8</v>
      </c>
      <c r="H236">
        <v>1.9</v>
      </c>
      <c r="I236">
        <v>-0.2</v>
      </c>
      <c r="J236">
        <v>-1.2</v>
      </c>
      <c r="K236">
        <v>1</v>
      </c>
      <c r="L236">
        <v>-0.1</v>
      </c>
      <c r="M236">
        <v>2.5</v>
      </c>
      <c r="N236">
        <v>0.7</v>
      </c>
      <c r="O236">
        <v>0.9</v>
      </c>
      <c r="P236">
        <v>4.2</v>
      </c>
      <c r="Q236">
        <v>0.7</v>
      </c>
      <c r="R236">
        <v>1.3</v>
      </c>
      <c r="T236">
        <f>IF(COUNTIF('Injuries Table'!$A$2:$A$173, A236) &gt; 0, 0, Skater2024!P236)</f>
        <v>4.2</v>
      </c>
      <c r="U236">
        <f>IF(COUNTIF('Injuries Table'!$A$2:$A$173, A236) &gt; 0, 0, Skater2024!M236)</f>
        <v>2.5</v>
      </c>
      <c r="V236">
        <f>IF(COUNTIF('Injuries Table'!$A$2:$A$173, A236) &gt; 0, 0, Skater2024!N236)</f>
        <v>0.7</v>
      </c>
    </row>
    <row r="237" spans="1:22" x14ac:dyDescent="0.3">
      <c r="A237" t="s">
        <v>264</v>
      </c>
      <c r="B237" t="s">
        <v>19</v>
      </c>
      <c r="C237" t="s">
        <v>28</v>
      </c>
      <c r="D237" t="s">
        <v>50</v>
      </c>
      <c r="E237">
        <v>41</v>
      </c>
      <c r="F237">
        <v>681.3</v>
      </c>
      <c r="G237">
        <v>3.5</v>
      </c>
      <c r="H237">
        <v>-1.8</v>
      </c>
      <c r="I237">
        <v>3</v>
      </c>
      <c r="J237">
        <v>-0.1</v>
      </c>
      <c r="K237">
        <v>0.5</v>
      </c>
      <c r="L237">
        <v>0.9</v>
      </c>
      <c r="M237">
        <v>6.4</v>
      </c>
      <c r="N237">
        <v>-1.9</v>
      </c>
      <c r="O237">
        <v>1.4</v>
      </c>
      <c r="P237">
        <v>5.9</v>
      </c>
      <c r="Q237">
        <v>0.9</v>
      </c>
      <c r="R237">
        <v>1.8</v>
      </c>
      <c r="T237">
        <f>IF(COUNTIF('Injuries Table'!$A$2:$A$173, A237) &gt; 0, 0, Skater2024!P237)</f>
        <v>5.9</v>
      </c>
      <c r="U237">
        <f>IF(COUNTIF('Injuries Table'!$A$2:$A$173, A237) &gt; 0, 0, Skater2024!M237)</f>
        <v>6.4</v>
      </c>
      <c r="V237">
        <f>IF(COUNTIF('Injuries Table'!$A$2:$A$173, A237) &gt; 0, 0, Skater2024!N237)</f>
        <v>-1.9</v>
      </c>
    </row>
    <row r="238" spans="1:22" x14ac:dyDescent="0.3">
      <c r="A238" t="s">
        <v>662</v>
      </c>
      <c r="B238" t="s">
        <v>19</v>
      </c>
      <c r="C238" t="s">
        <v>110</v>
      </c>
      <c r="D238" t="s">
        <v>24</v>
      </c>
      <c r="E238">
        <v>16</v>
      </c>
      <c r="F238">
        <v>373.2</v>
      </c>
      <c r="G238">
        <v>0.6</v>
      </c>
      <c r="H238">
        <v>2.6</v>
      </c>
      <c r="I238">
        <v>0.7</v>
      </c>
      <c r="J238">
        <v>-0.9</v>
      </c>
      <c r="K238">
        <v>0.7</v>
      </c>
      <c r="L238">
        <v>-0.2</v>
      </c>
      <c r="M238">
        <v>1.3</v>
      </c>
      <c r="N238">
        <v>1.7</v>
      </c>
      <c r="O238">
        <v>0.4</v>
      </c>
      <c r="P238">
        <v>3.5</v>
      </c>
      <c r="Q238">
        <v>0.5</v>
      </c>
      <c r="R238">
        <v>1.1000000000000001</v>
      </c>
      <c r="T238">
        <f>IF(COUNTIF('Injuries Table'!$A$2:$A$173, A238) &gt; 0, 0, Skater2024!P238)</f>
        <v>0</v>
      </c>
      <c r="U238">
        <f>IF(COUNTIF('Injuries Table'!$A$2:$A$173, A238) &gt; 0, 0, Skater2024!M238)</f>
        <v>0</v>
      </c>
      <c r="V238">
        <f>IF(COUNTIF('Injuries Table'!$A$2:$A$173, A238) &gt; 0, 0, Skater2024!N238)</f>
        <v>0</v>
      </c>
    </row>
    <row r="239" spans="1:22" x14ac:dyDescent="0.3">
      <c r="A239" t="s">
        <v>664</v>
      </c>
      <c r="B239" t="s">
        <v>19</v>
      </c>
      <c r="C239" t="s">
        <v>64</v>
      </c>
      <c r="D239" t="s">
        <v>24</v>
      </c>
      <c r="E239">
        <v>23</v>
      </c>
      <c r="F239">
        <v>360.1</v>
      </c>
      <c r="G239">
        <v>-1.2</v>
      </c>
      <c r="H239">
        <v>-0.9</v>
      </c>
      <c r="I239">
        <v>0</v>
      </c>
      <c r="J239">
        <v>-1.2</v>
      </c>
      <c r="K239">
        <v>-0.6</v>
      </c>
      <c r="L239">
        <v>-0.4</v>
      </c>
      <c r="M239">
        <v>-1.2</v>
      </c>
      <c r="N239">
        <v>-2.1</v>
      </c>
      <c r="O239">
        <v>-1</v>
      </c>
      <c r="P239">
        <v>-4.3</v>
      </c>
      <c r="Q239">
        <v>-0.7</v>
      </c>
      <c r="R239">
        <v>-1.3</v>
      </c>
      <c r="T239">
        <f>IF(COUNTIF('Injuries Table'!$A$2:$A$173, A239) &gt; 0, 0, Skater2024!P239)</f>
        <v>-4.3</v>
      </c>
      <c r="U239">
        <f>IF(COUNTIF('Injuries Table'!$A$2:$A$173, A239) &gt; 0, 0, Skater2024!M239)</f>
        <v>-1.2</v>
      </c>
      <c r="V239">
        <f>IF(COUNTIF('Injuries Table'!$A$2:$A$173, A239) &gt; 0, 0, Skater2024!N239)</f>
        <v>-2.1</v>
      </c>
    </row>
    <row r="240" spans="1:22" x14ac:dyDescent="0.3">
      <c r="A240" t="s">
        <v>265</v>
      </c>
      <c r="B240" t="s">
        <v>19</v>
      </c>
      <c r="C240" t="s">
        <v>64</v>
      </c>
      <c r="D240" t="s">
        <v>21</v>
      </c>
      <c r="E240">
        <v>43</v>
      </c>
      <c r="F240">
        <v>694.4</v>
      </c>
      <c r="G240">
        <v>9.5</v>
      </c>
      <c r="H240">
        <v>0.1</v>
      </c>
      <c r="I240">
        <v>0</v>
      </c>
      <c r="J240">
        <v>0.6</v>
      </c>
      <c r="K240">
        <v>0.6</v>
      </c>
      <c r="L240">
        <v>-0.5</v>
      </c>
      <c r="M240">
        <v>9.5</v>
      </c>
      <c r="N240">
        <v>0.7</v>
      </c>
      <c r="O240">
        <v>0.1</v>
      </c>
      <c r="P240">
        <v>10.3</v>
      </c>
      <c r="Q240">
        <v>1.6</v>
      </c>
      <c r="R240">
        <v>3.2</v>
      </c>
      <c r="T240">
        <f>IF(COUNTIF('Injuries Table'!$A$2:$A$173, A240) &gt; 0, 0, Skater2024!P240)</f>
        <v>10.3</v>
      </c>
      <c r="U240">
        <f>IF(COUNTIF('Injuries Table'!$A$2:$A$173, A240) &gt; 0, 0, Skater2024!M240)</f>
        <v>9.5</v>
      </c>
      <c r="V240">
        <f>IF(COUNTIF('Injuries Table'!$A$2:$A$173, A240) &gt; 0, 0, Skater2024!N240)</f>
        <v>0.7</v>
      </c>
    </row>
    <row r="241" spans="1:22" x14ac:dyDescent="0.3">
      <c r="A241" t="s">
        <v>266</v>
      </c>
      <c r="B241" t="s">
        <v>19</v>
      </c>
      <c r="C241" t="s">
        <v>168</v>
      </c>
      <c r="D241" t="s">
        <v>50</v>
      </c>
      <c r="E241">
        <v>42</v>
      </c>
      <c r="F241">
        <v>763.7</v>
      </c>
      <c r="G241">
        <v>2.1</v>
      </c>
      <c r="H241">
        <v>3.5</v>
      </c>
      <c r="I241">
        <v>1.3</v>
      </c>
      <c r="J241">
        <v>0</v>
      </c>
      <c r="K241">
        <v>1</v>
      </c>
      <c r="L241">
        <v>0.2</v>
      </c>
      <c r="M241">
        <v>3.4</v>
      </c>
      <c r="N241">
        <v>3.5</v>
      </c>
      <c r="O241">
        <v>1.1000000000000001</v>
      </c>
      <c r="P241">
        <v>8</v>
      </c>
      <c r="Q241">
        <v>1.3</v>
      </c>
      <c r="R241">
        <v>2.5</v>
      </c>
      <c r="T241">
        <f>IF(COUNTIF('Injuries Table'!$A$2:$A$173, A241) &gt; 0, 0, Skater2024!P241)</f>
        <v>8</v>
      </c>
      <c r="U241">
        <f>IF(COUNTIF('Injuries Table'!$A$2:$A$173, A241) &gt; 0, 0, Skater2024!M241)</f>
        <v>3.4</v>
      </c>
      <c r="V241">
        <f>IF(COUNTIF('Injuries Table'!$A$2:$A$173, A241) &gt; 0, 0, Skater2024!N241)</f>
        <v>3.5</v>
      </c>
    </row>
    <row r="242" spans="1:22" x14ac:dyDescent="0.3">
      <c r="A242" t="s">
        <v>665</v>
      </c>
      <c r="B242" t="s">
        <v>19</v>
      </c>
      <c r="C242" t="s">
        <v>52</v>
      </c>
      <c r="D242" t="s">
        <v>50</v>
      </c>
      <c r="E242">
        <v>31</v>
      </c>
      <c r="F242">
        <v>445.1</v>
      </c>
      <c r="G242">
        <v>-1.2</v>
      </c>
      <c r="H242">
        <v>-0.3</v>
      </c>
      <c r="I242">
        <v>1.3</v>
      </c>
      <c r="J242">
        <v>0</v>
      </c>
      <c r="K242">
        <v>-0.1</v>
      </c>
      <c r="L242">
        <v>0</v>
      </c>
      <c r="M242">
        <v>0.1</v>
      </c>
      <c r="N242">
        <v>-0.3</v>
      </c>
      <c r="O242">
        <v>-0.1</v>
      </c>
      <c r="P242">
        <v>-0.3</v>
      </c>
      <c r="Q242">
        <v>-0.1</v>
      </c>
      <c r="R242">
        <v>-0.1</v>
      </c>
      <c r="T242">
        <f>IF(COUNTIF('Injuries Table'!$A$2:$A$173, A242) &gt; 0, 0, Skater2024!P242)</f>
        <v>-0.3</v>
      </c>
      <c r="U242">
        <f>IF(COUNTIF('Injuries Table'!$A$2:$A$173, A242) &gt; 0, 0, Skater2024!M242)</f>
        <v>0.1</v>
      </c>
      <c r="V242">
        <f>IF(COUNTIF('Injuries Table'!$A$2:$A$173, A242) &gt; 0, 0, Skater2024!N242)</f>
        <v>-0.3</v>
      </c>
    </row>
    <row r="243" spans="1:22" x14ac:dyDescent="0.3">
      <c r="A243" t="s">
        <v>1092</v>
      </c>
      <c r="B243" t="s">
        <v>19</v>
      </c>
      <c r="C243" t="s">
        <v>55</v>
      </c>
      <c r="D243" t="s">
        <v>24</v>
      </c>
      <c r="E243">
        <v>24</v>
      </c>
      <c r="F243">
        <v>360.3</v>
      </c>
      <c r="G243">
        <v>1</v>
      </c>
      <c r="H243">
        <v>1.7</v>
      </c>
      <c r="I243">
        <v>0</v>
      </c>
      <c r="J243">
        <v>0.1</v>
      </c>
      <c r="K243">
        <v>0.6</v>
      </c>
      <c r="L243">
        <v>0.3</v>
      </c>
      <c r="M243">
        <v>1</v>
      </c>
      <c r="N243">
        <v>1.8</v>
      </c>
      <c r="O243">
        <v>0.9</v>
      </c>
      <c r="P243">
        <v>3.7</v>
      </c>
      <c r="Q243">
        <v>0.6</v>
      </c>
      <c r="R243">
        <v>1.1000000000000001</v>
      </c>
      <c r="T243">
        <f>IF(COUNTIF('Injuries Table'!$A$2:$A$173, A243) &gt; 0, 0, Skater2024!P243)</f>
        <v>3.7</v>
      </c>
      <c r="U243">
        <f>IF(COUNTIF('Injuries Table'!$A$2:$A$173, A243) &gt; 0, 0, Skater2024!M243)</f>
        <v>1</v>
      </c>
      <c r="V243">
        <f>IF(COUNTIF('Injuries Table'!$A$2:$A$173, A243) &gt; 0, 0, Skater2024!N243)</f>
        <v>1.8</v>
      </c>
    </row>
    <row r="244" spans="1:22" x14ac:dyDescent="0.3">
      <c r="A244" t="s">
        <v>267</v>
      </c>
      <c r="B244" t="s">
        <v>19</v>
      </c>
      <c r="C244" t="s">
        <v>32</v>
      </c>
      <c r="D244" t="s">
        <v>21</v>
      </c>
      <c r="E244">
        <v>42</v>
      </c>
      <c r="F244">
        <v>660.9</v>
      </c>
      <c r="G244">
        <v>-1</v>
      </c>
      <c r="H244">
        <v>-1</v>
      </c>
      <c r="I244">
        <v>0.2</v>
      </c>
      <c r="J244">
        <v>0.3</v>
      </c>
      <c r="K244">
        <v>1</v>
      </c>
      <c r="L244">
        <v>-1.1000000000000001</v>
      </c>
      <c r="M244">
        <v>-0.8</v>
      </c>
      <c r="N244">
        <v>-0.7</v>
      </c>
      <c r="O244">
        <v>0</v>
      </c>
      <c r="P244">
        <v>-1.5</v>
      </c>
      <c r="Q244">
        <v>-0.2</v>
      </c>
      <c r="R244">
        <v>-0.5</v>
      </c>
      <c r="T244">
        <f>IF(COUNTIF('Injuries Table'!$A$2:$A$173, A244) &gt; 0, 0, Skater2024!P244)</f>
        <v>-1.5</v>
      </c>
      <c r="U244">
        <f>IF(COUNTIF('Injuries Table'!$A$2:$A$173, A244) &gt; 0, 0, Skater2024!M244)</f>
        <v>-0.8</v>
      </c>
      <c r="V244">
        <f>IF(COUNTIF('Injuries Table'!$A$2:$A$173, A244) &gt; 0, 0, Skater2024!N244)</f>
        <v>-0.7</v>
      </c>
    </row>
    <row r="245" spans="1:22" x14ac:dyDescent="0.3">
      <c r="A245" t="s">
        <v>667</v>
      </c>
      <c r="B245" t="s">
        <v>19</v>
      </c>
      <c r="C245" t="s">
        <v>130</v>
      </c>
      <c r="D245" t="s">
        <v>21</v>
      </c>
      <c r="E245">
        <v>35</v>
      </c>
      <c r="F245">
        <v>403.8</v>
      </c>
      <c r="G245">
        <v>0.4</v>
      </c>
      <c r="H245">
        <v>1.4</v>
      </c>
      <c r="I245">
        <v>-0.1</v>
      </c>
      <c r="J245">
        <v>-0.8</v>
      </c>
      <c r="K245">
        <v>0</v>
      </c>
      <c r="L245">
        <v>-0.7</v>
      </c>
      <c r="M245">
        <v>0.3</v>
      </c>
      <c r="N245">
        <v>0.6</v>
      </c>
      <c r="O245">
        <v>-0.7</v>
      </c>
      <c r="P245">
        <v>0.2</v>
      </c>
      <c r="Q245">
        <v>0</v>
      </c>
      <c r="R245">
        <v>0.1</v>
      </c>
      <c r="T245">
        <f>IF(COUNTIF('Injuries Table'!$A$2:$A$173, A245) &gt; 0, 0, Skater2024!P245)</f>
        <v>0.2</v>
      </c>
      <c r="U245">
        <f>IF(COUNTIF('Injuries Table'!$A$2:$A$173, A245) &gt; 0, 0, Skater2024!M245)</f>
        <v>0.3</v>
      </c>
      <c r="V245">
        <f>IF(COUNTIF('Injuries Table'!$A$2:$A$173, A245) &gt; 0, 0, Skater2024!N245)</f>
        <v>0.6</v>
      </c>
    </row>
    <row r="246" spans="1:22" x14ac:dyDescent="0.3">
      <c r="A246" t="s">
        <v>268</v>
      </c>
      <c r="B246" t="s">
        <v>19</v>
      </c>
      <c r="C246" t="s">
        <v>46</v>
      </c>
      <c r="D246" t="s">
        <v>24</v>
      </c>
      <c r="E246">
        <v>34</v>
      </c>
      <c r="F246">
        <v>629.20000000000005</v>
      </c>
      <c r="G246">
        <v>-0.4</v>
      </c>
      <c r="H246">
        <v>-1</v>
      </c>
      <c r="I246">
        <v>-0.2</v>
      </c>
      <c r="J246">
        <v>-0.1</v>
      </c>
      <c r="K246">
        <v>-0.1</v>
      </c>
      <c r="L246">
        <v>0.1</v>
      </c>
      <c r="M246">
        <v>-0.6</v>
      </c>
      <c r="N246">
        <v>-1.1000000000000001</v>
      </c>
      <c r="O246">
        <v>-0.1</v>
      </c>
      <c r="P246">
        <v>-1.8</v>
      </c>
      <c r="Q246">
        <v>-0.3</v>
      </c>
      <c r="R246">
        <v>-0.5</v>
      </c>
      <c r="T246">
        <f>IF(COUNTIF('Injuries Table'!$A$2:$A$173, A246) &gt; 0, 0, Skater2024!P246)</f>
        <v>-1.8</v>
      </c>
      <c r="U246">
        <f>IF(COUNTIF('Injuries Table'!$A$2:$A$173, A246) &gt; 0, 0, Skater2024!M246)</f>
        <v>-0.6</v>
      </c>
      <c r="V246">
        <f>IF(COUNTIF('Injuries Table'!$A$2:$A$173, A246) &gt; 0, 0, Skater2024!N246)</f>
        <v>-1.1000000000000001</v>
      </c>
    </row>
    <row r="247" spans="1:22" x14ac:dyDescent="0.3">
      <c r="A247" t="s">
        <v>269</v>
      </c>
      <c r="B247" t="s">
        <v>19</v>
      </c>
      <c r="C247" t="s">
        <v>62</v>
      </c>
      <c r="D247" t="s">
        <v>50</v>
      </c>
      <c r="E247">
        <v>38</v>
      </c>
      <c r="F247">
        <v>662</v>
      </c>
      <c r="G247">
        <v>6.3</v>
      </c>
      <c r="H247">
        <v>-5.0999999999999996</v>
      </c>
      <c r="I247">
        <v>2.9</v>
      </c>
      <c r="J247">
        <v>0</v>
      </c>
      <c r="K247">
        <v>0.6</v>
      </c>
      <c r="L247">
        <v>0.2</v>
      </c>
      <c r="M247">
        <v>9.1999999999999993</v>
      </c>
      <c r="N247">
        <v>-5.0999999999999996</v>
      </c>
      <c r="O247">
        <v>0.8</v>
      </c>
      <c r="P247">
        <v>4.9000000000000004</v>
      </c>
      <c r="Q247">
        <v>0.8</v>
      </c>
      <c r="R247">
        <v>1.5</v>
      </c>
      <c r="T247">
        <f>IF(COUNTIF('Injuries Table'!$A$2:$A$173, A247) &gt; 0, 0, Skater2024!P247)</f>
        <v>0</v>
      </c>
      <c r="U247">
        <f>IF(COUNTIF('Injuries Table'!$A$2:$A$173, A247) &gt; 0, 0, Skater2024!M247)</f>
        <v>0</v>
      </c>
      <c r="V247">
        <f>IF(COUNTIF('Injuries Table'!$A$2:$A$173, A247) &gt; 0, 0, Skater2024!N247)</f>
        <v>0</v>
      </c>
    </row>
    <row r="248" spans="1:22" x14ac:dyDescent="0.3">
      <c r="A248" t="s">
        <v>270</v>
      </c>
      <c r="B248" t="s">
        <v>19</v>
      </c>
      <c r="C248" t="s">
        <v>44</v>
      </c>
      <c r="D248" t="s">
        <v>24</v>
      </c>
      <c r="E248">
        <v>43</v>
      </c>
      <c r="F248">
        <v>764.1</v>
      </c>
      <c r="G248">
        <v>0.3</v>
      </c>
      <c r="H248">
        <v>1.7</v>
      </c>
      <c r="I248">
        <v>0</v>
      </c>
      <c r="J248">
        <v>0</v>
      </c>
      <c r="K248">
        <v>-0.4</v>
      </c>
      <c r="L248">
        <v>0.5</v>
      </c>
      <c r="M248">
        <v>0.3</v>
      </c>
      <c r="N248">
        <v>1.7</v>
      </c>
      <c r="O248">
        <v>0</v>
      </c>
      <c r="P248">
        <v>2</v>
      </c>
      <c r="Q248">
        <v>0.3</v>
      </c>
      <c r="R248">
        <v>0.6</v>
      </c>
      <c r="T248">
        <f>IF(COUNTIF('Injuries Table'!$A$2:$A$173, A248) &gt; 0, 0, Skater2024!P248)</f>
        <v>2</v>
      </c>
      <c r="U248">
        <f>IF(COUNTIF('Injuries Table'!$A$2:$A$173, A248) &gt; 0, 0, Skater2024!M248)</f>
        <v>0.3</v>
      </c>
      <c r="V248">
        <f>IF(COUNTIF('Injuries Table'!$A$2:$A$173, A248) &gt; 0, 0, Skater2024!N248)</f>
        <v>1.7</v>
      </c>
    </row>
    <row r="249" spans="1:22" x14ac:dyDescent="0.3">
      <c r="A249" t="s">
        <v>271</v>
      </c>
      <c r="B249" t="s">
        <v>19</v>
      </c>
      <c r="C249" t="s">
        <v>48</v>
      </c>
      <c r="D249" t="s">
        <v>50</v>
      </c>
      <c r="E249">
        <v>40</v>
      </c>
      <c r="F249">
        <v>763.7</v>
      </c>
      <c r="G249">
        <v>7.7</v>
      </c>
      <c r="H249">
        <v>-1.6</v>
      </c>
      <c r="I249">
        <v>1.5</v>
      </c>
      <c r="J249">
        <v>0.1</v>
      </c>
      <c r="K249">
        <v>1.2</v>
      </c>
      <c r="L249">
        <v>-0.4</v>
      </c>
      <c r="M249">
        <v>9.1999999999999993</v>
      </c>
      <c r="N249">
        <v>-1.5</v>
      </c>
      <c r="O249">
        <v>0.8</v>
      </c>
      <c r="P249">
        <v>8.6</v>
      </c>
      <c r="Q249">
        <v>1.4</v>
      </c>
      <c r="R249">
        <v>2.7</v>
      </c>
      <c r="T249">
        <f>IF(COUNTIF('Injuries Table'!$A$2:$A$173, A249) &gt; 0, 0, Skater2024!P249)</f>
        <v>8.6</v>
      </c>
      <c r="U249">
        <f>IF(COUNTIF('Injuries Table'!$A$2:$A$173, A249) &gt; 0, 0, Skater2024!M249)</f>
        <v>9.1999999999999993</v>
      </c>
      <c r="V249">
        <f>IF(COUNTIF('Injuries Table'!$A$2:$A$173, A249) &gt; 0, 0, Skater2024!N249)</f>
        <v>-1.5</v>
      </c>
    </row>
    <row r="250" spans="1:22" x14ac:dyDescent="0.3">
      <c r="A250" t="s">
        <v>272</v>
      </c>
      <c r="B250" t="s">
        <v>19</v>
      </c>
      <c r="C250" t="s">
        <v>105</v>
      </c>
      <c r="D250" t="s">
        <v>37</v>
      </c>
      <c r="E250">
        <v>39</v>
      </c>
      <c r="F250">
        <v>524.20000000000005</v>
      </c>
      <c r="G250">
        <v>0.5</v>
      </c>
      <c r="H250">
        <v>3.7</v>
      </c>
      <c r="I250">
        <v>0</v>
      </c>
      <c r="J250">
        <v>1</v>
      </c>
      <c r="K250">
        <v>0.6</v>
      </c>
      <c r="L250">
        <v>0.4</v>
      </c>
      <c r="M250">
        <v>0.5</v>
      </c>
      <c r="N250">
        <v>4.7</v>
      </c>
      <c r="O250">
        <v>1</v>
      </c>
      <c r="P250">
        <v>6.1</v>
      </c>
      <c r="Q250">
        <v>1</v>
      </c>
      <c r="R250">
        <v>1.9</v>
      </c>
      <c r="T250">
        <f>IF(COUNTIF('Injuries Table'!$A$2:$A$173, A250) &gt; 0, 0, Skater2024!P250)</f>
        <v>6.1</v>
      </c>
      <c r="U250">
        <f>IF(COUNTIF('Injuries Table'!$A$2:$A$173, A250) &gt; 0, 0, Skater2024!M250)</f>
        <v>0.5</v>
      </c>
      <c r="V250">
        <f>IF(COUNTIF('Injuries Table'!$A$2:$A$173, A250) &gt; 0, 0, Skater2024!N250)</f>
        <v>4.7</v>
      </c>
    </row>
    <row r="251" spans="1:22" x14ac:dyDescent="0.3">
      <c r="A251" t="s">
        <v>273</v>
      </c>
      <c r="B251" t="s">
        <v>19</v>
      </c>
      <c r="C251" t="s">
        <v>105</v>
      </c>
      <c r="D251" t="s">
        <v>21</v>
      </c>
      <c r="E251">
        <v>42</v>
      </c>
      <c r="F251">
        <v>620.20000000000005</v>
      </c>
      <c r="G251">
        <v>4.5</v>
      </c>
      <c r="H251">
        <v>-1.3</v>
      </c>
      <c r="I251">
        <v>0.1</v>
      </c>
      <c r="J251">
        <v>0</v>
      </c>
      <c r="K251">
        <v>-0.7</v>
      </c>
      <c r="L251">
        <v>0.4</v>
      </c>
      <c r="M251">
        <v>4.5999999999999996</v>
      </c>
      <c r="N251">
        <v>-1.3</v>
      </c>
      <c r="O251">
        <v>-0.2</v>
      </c>
      <c r="P251">
        <v>3.1</v>
      </c>
      <c r="Q251">
        <v>0.5</v>
      </c>
      <c r="R251">
        <v>1</v>
      </c>
      <c r="T251">
        <f>IF(COUNTIF('Injuries Table'!$A$2:$A$173, A251) &gt; 0, 0, Skater2024!P251)</f>
        <v>3.1</v>
      </c>
      <c r="U251">
        <f>IF(COUNTIF('Injuries Table'!$A$2:$A$173, A251) &gt; 0, 0, Skater2024!M251)</f>
        <v>4.5999999999999996</v>
      </c>
      <c r="V251">
        <f>IF(COUNTIF('Injuries Table'!$A$2:$A$173, A251) &gt; 0, 0, Skater2024!N251)</f>
        <v>-1.3</v>
      </c>
    </row>
    <row r="252" spans="1:22" x14ac:dyDescent="0.3">
      <c r="A252" t="s">
        <v>670</v>
      </c>
      <c r="B252" t="s">
        <v>19</v>
      </c>
      <c r="C252" t="s">
        <v>55</v>
      </c>
      <c r="D252" t="s">
        <v>37</v>
      </c>
      <c r="E252">
        <v>35</v>
      </c>
      <c r="F252">
        <v>368.1</v>
      </c>
      <c r="G252">
        <v>1.9</v>
      </c>
      <c r="H252">
        <v>-1.4</v>
      </c>
      <c r="I252">
        <v>0</v>
      </c>
      <c r="J252">
        <v>-1.2</v>
      </c>
      <c r="K252">
        <v>-0.2</v>
      </c>
      <c r="L252">
        <v>-0.5</v>
      </c>
      <c r="M252">
        <v>1.9</v>
      </c>
      <c r="N252">
        <v>-2.6</v>
      </c>
      <c r="O252">
        <v>-0.7</v>
      </c>
      <c r="P252">
        <v>-1.4</v>
      </c>
      <c r="Q252">
        <v>-0.2</v>
      </c>
      <c r="R252">
        <v>-0.4</v>
      </c>
      <c r="T252">
        <f>IF(COUNTIF('Injuries Table'!$A$2:$A$173, A252) &gt; 0, 0, Skater2024!P252)</f>
        <v>-1.4</v>
      </c>
      <c r="U252">
        <f>IF(COUNTIF('Injuries Table'!$A$2:$A$173, A252) &gt; 0, 0, Skater2024!M252)</f>
        <v>1.9</v>
      </c>
      <c r="V252">
        <f>IF(COUNTIF('Injuries Table'!$A$2:$A$173, A252) &gt; 0, 0, Skater2024!N252)</f>
        <v>-2.6</v>
      </c>
    </row>
    <row r="253" spans="1:22" x14ac:dyDescent="0.3">
      <c r="A253" t="s">
        <v>671</v>
      </c>
      <c r="B253" t="s">
        <v>19</v>
      </c>
      <c r="C253" t="s">
        <v>23</v>
      </c>
      <c r="D253" t="s">
        <v>50</v>
      </c>
      <c r="E253">
        <v>40</v>
      </c>
      <c r="F253">
        <v>497.5</v>
      </c>
      <c r="G253">
        <v>4.9000000000000004</v>
      </c>
      <c r="H253">
        <v>3.2</v>
      </c>
      <c r="I253">
        <v>-0.1</v>
      </c>
      <c r="J253">
        <v>0.4</v>
      </c>
      <c r="K253">
        <v>0.6</v>
      </c>
      <c r="L253">
        <v>-0.2</v>
      </c>
      <c r="M253">
        <v>4.8</v>
      </c>
      <c r="N253">
        <v>3.6</v>
      </c>
      <c r="O253">
        <v>0.4</v>
      </c>
      <c r="P253">
        <v>8.8000000000000007</v>
      </c>
      <c r="Q253">
        <v>1.4</v>
      </c>
      <c r="R253">
        <v>2.7</v>
      </c>
      <c r="T253">
        <f>IF(COUNTIF('Injuries Table'!$A$2:$A$173, A253) &gt; 0, 0, Skater2024!P253)</f>
        <v>8.8000000000000007</v>
      </c>
      <c r="U253">
        <f>IF(COUNTIF('Injuries Table'!$A$2:$A$173, A253) &gt; 0, 0, Skater2024!M253)</f>
        <v>4.8</v>
      </c>
      <c r="V253">
        <f>IF(COUNTIF('Injuries Table'!$A$2:$A$173, A253) &gt; 0, 0, Skater2024!N253)</f>
        <v>3.6</v>
      </c>
    </row>
    <row r="254" spans="1:22" x14ac:dyDescent="0.3">
      <c r="A254" t="s">
        <v>274</v>
      </c>
      <c r="B254" t="s">
        <v>19</v>
      </c>
      <c r="C254" t="s">
        <v>62</v>
      </c>
      <c r="D254" t="s">
        <v>37</v>
      </c>
      <c r="E254">
        <v>43</v>
      </c>
      <c r="F254">
        <v>692.9</v>
      </c>
      <c r="G254">
        <v>5.4</v>
      </c>
      <c r="H254">
        <v>0.7</v>
      </c>
      <c r="I254">
        <v>-1.1000000000000001</v>
      </c>
      <c r="J254">
        <v>0</v>
      </c>
      <c r="K254">
        <v>0.5</v>
      </c>
      <c r="L254">
        <v>1.8</v>
      </c>
      <c r="M254">
        <v>4.3</v>
      </c>
      <c r="N254">
        <v>0.7</v>
      </c>
      <c r="O254">
        <v>2.2999999999999998</v>
      </c>
      <c r="P254">
        <v>7.2</v>
      </c>
      <c r="Q254">
        <v>1.1000000000000001</v>
      </c>
      <c r="R254">
        <v>2.2999999999999998</v>
      </c>
      <c r="T254">
        <f>IF(COUNTIF('Injuries Table'!$A$2:$A$173, A254) &gt; 0, 0, Skater2024!P254)</f>
        <v>7.2</v>
      </c>
      <c r="U254">
        <f>IF(COUNTIF('Injuries Table'!$A$2:$A$173, A254) &gt; 0, 0, Skater2024!M254)</f>
        <v>4.3</v>
      </c>
      <c r="V254">
        <f>IF(COUNTIF('Injuries Table'!$A$2:$A$173, A254) &gt; 0, 0, Skater2024!N254)</f>
        <v>0.7</v>
      </c>
    </row>
    <row r="255" spans="1:22" x14ac:dyDescent="0.3">
      <c r="A255" t="s">
        <v>275</v>
      </c>
      <c r="B255" t="s">
        <v>19</v>
      </c>
      <c r="C255" t="s">
        <v>168</v>
      </c>
      <c r="D255" t="s">
        <v>21</v>
      </c>
      <c r="E255">
        <v>42</v>
      </c>
      <c r="F255">
        <v>700</v>
      </c>
      <c r="G255">
        <v>0.7</v>
      </c>
      <c r="H255">
        <v>-1.5</v>
      </c>
      <c r="I255">
        <v>4</v>
      </c>
      <c r="J255">
        <v>0</v>
      </c>
      <c r="K255">
        <v>0.7</v>
      </c>
      <c r="L255">
        <v>-0.3</v>
      </c>
      <c r="M255">
        <v>4.7</v>
      </c>
      <c r="N255">
        <v>-1.4</v>
      </c>
      <c r="O255">
        <v>0.5</v>
      </c>
      <c r="P255">
        <v>3.7</v>
      </c>
      <c r="Q255">
        <v>0.6</v>
      </c>
      <c r="R255">
        <v>1.2</v>
      </c>
      <c r="T255">
        <f>IF(COUNTIF('Injuries Table'!$A$2:$A$173, A255) &gt; 0, 0, Skater2024!P255)</f>
        <v>3.7</v>
      </c>
      <c r="U255">
        <f>IF(COUNTIF('Injuries Table'!$A$2:$A$173, A255) &gt; 0, 0, Skater2024!M255)</f>
        <v>4.7</v>
      </c>
      <c r="V255">
        <f>IF(COUNTIF('Injuries Table'!$A$2:$A$173, A255) &gt; 0, 0, Skater2024!N255)</f>
        <v>-1.4</v>
      </c>
    </row>
    <row r="256" spans="1:22" x14ac:dyDescent="0.3">
      <c r="A256" t="s">
        <v>276</v>
      </c>
      <c r="B256" t="s">
        <v>19</v>
      </c>
      <c r="C256" t="s">
        <v>46</v>
      </c>
      <c r="D256" t="s">
        <v>21</v>
      </c>
      <c r="E256">
        <v>41</v>
      </c>
      <c r="F256">
        <v>626.79999999999995</v>
      </c>
      <c r="G256">
        <v>2.8</v>
      </c>
      <c r="H256">
        <v>0.5</v>
      </c>
      <c r="I256">
        <v>0</v>
      </c>
      <c r="J256">
        <v>0</v>
      </c>
      <c r="K256">
        <v>1</v>
      </c>
      <c r="L256">
        <v>0.6</v>
      </c>
      <c r="M256">
        <v>2.8</v>
      </c>
      <c r="N256">
        <v>0.6</v>
      </c>
      <c r="O256">
        <v>1.6</v>
      </c>
      <c r="P256">
        <v>5</v>
      </c>
      <c r="Q256">
        <v>0.8</v>
      </c>
      <c r="R256">
        <v>1.6</v>
      </c>
      <c r="T256">
        <f>IF(COUNTIF('Injuries Table'!$A$2:$A$173, A256) &gt; 0, 0, Skater2024!P256)</f>
        <v>5</v>
      </c>
      <c r="U256">
        <f>IF(COUNTIF('Injuries Table'!$A$2:$A$173, A256) &gt; 0, 0, Skater2024!M256)</f>
        <v>2.8</v>
      </c>
      <c r="V256">
        <f>IF(COUNTIF('Injuries Table'!$A$2:$A$173, A256) &gt; 0, 0, Skater2024!N256)</f>
        <v>0.6</v>
      </c>
    </row>
    <row r="257" spans="1:22" x14ac:dyDescent="0.3">
      <c r="A257" t="s">
        <v>672</v>
      </c>
      <c r="B257" t="s">
        <v>19</v>
      </c>
      <c r="C257" t="s">
        <v>55</v>
      </c>
      <c r="D257" t="s">
        <v>37</v>
      </c>
      <c r="E257">
        <v>26</v>
      </c>
      <c r="F257">
        <v>366.2</v>
      </c>
      <c r="G257">
        <v>1.7</v>
      </c>
      <c r="H257">
        <v>1.9</v>
      </c>
      <c r="I257">
        <v>0</v>
      </c>
      <c r="J257">
        <v>1.7</v>
      </c>
      <c r="K257">
        <v>-0.4</v>
      </c>
      <c r="L257">
        <v>-0.4</v>
      </c>
      <c r="M257">
        <v>1.7</v>
      </c>
      <c r="N257">
        <v>3.6</v>
      </c>
      <c r="O257">
        <v>-0.9</v>
      </c>
      <c r="P257">
        <v>4.4000000000000004</v>
      </c>
      <c r="Q257">
        <v>0.7</v>
      </c>
      <c r="R257">
        <v>1.4</v>
      </c>
      <c r="T257">
        <f>IF(COUNTIF('Injuries Table'!$A$2:$A$173, A257) &gt; 0, 0, Skater2024!P257)</f>
        <v>4.4000000000000004</v>
      </c>
      <c r="U257">
        <f>IF(COUNTIF('Injuries Table'!$A$2:$A$173, A257) &gt; 0, 0, Skater2024!M257)</f>
        <v>1.7</v>
      </c>
      <c r="V257">
        <f>IF(COUNTIF('Injuries Table'!$A$2:$A$173, A257) &gt; 0, 0, Skater2024!N257)</f>
        <v>3.6</v>
      </c>
    </row>
    <row r="258" spans="1:22" x14ac:dyDescent="0.3">
      <c r="A258" t="s">
        <v>673</v>
      </c>
      <c r="B258" t="s">
        <v>19</v>
      </c>
      <c r="C258" t="s">
        <v>57</v>
      </c>
      <c r="D258" t="s">
        <v>24</v>
      </c>
      <c r="E258">
        <v>26</v>
      </c>
      <c r="F258">
        <v>420.4</v>
      </c>
      <c r="G258">
        <v>0.6</v>
      </c>
      <c r="H258">
        <v>-1.7</v>
      </c>
      <c r="I258">
        <v>0</v>
      </c>
      <c r="J258">
        <v>-0.3</v>
      </c>
      <c r="K258">
        <v>0.1</v>
      </c>
      <c r="L258">
        <v>-0.3</v>
      </c>
      <c r="M258">
        <v>0.6</v>
      </c>
      <c r="N258">
        <v>-1.9</v>
      </c>
      <c r="O258">
        <v>-0.3</v>
      </c>
      <c r="P258">
        <v>-1.6</v>
      </c>
      <c r="Q258">
        <v>-0.3</v>
      </c>
      <c r="R258">
        <v>-0.5</v>
      </c>
      <c r="T258">
        <f>IF(COUNTIF('Injuries Table'!$A$2:$A$173, A258) &gt; 0, 0, Skater2024!P258)</f>
        <v>-1.6</v>
      </c>
      <c r="U258">
        <f>IF(COUNTIF('Injuries Table'!$A$2:$A$173, A258) &gt; 0, 0, Skater2024!M258)</f>
        <v>0.6</v>
      </c>
      <c r="V258">
        <f>IF(COUNTIF('Injuries Table'!$A$2:$A$173, A258) &gt; 0, 0, Skater2024!N258)</f>
        <v>-1.9</v>
      </c>
    </row>
    <row r="259" spans="1:22" x14ac:dyDescent="0.3">
      <c r="A259" t="s">
        <v>277</v>
      </c>
      <c r="B259" t="s">
        <v>19</v>
      </c>
      <c r="C259" t="s">
        <v>110</v>
      </c>
      <c r="D259" t="s">
        <v>21</v>
      </c>
      <c r="E259">
        <v>42</v>
      </c>
      <c r="F259">
        <v>865.3</v>
      </c>
      <c r="G259">
        <v>-0.1</v>
      </c>
      <c r="H259">
        <v>1.2</v>
      </c>
      <c r="I259">
        <v>3.3</v>
      </c>
      <c r="J259">
        <v>-2.6</v>
      </c>
      <c r="K259">
        <v>0</v>
      </c>
      <c r="L259">
        <v>0.6</v>
      </c>
      <c r="M259">
        <v>3.2</v>
      </c>
      <c r="N259">
        <v>-1.4</v>
      </c>
      <c r="O259">
        <v>0.6</v>
      </c>
      <c r="P259">
        <v>2.5</v>
      </c>
      <c r="Q259">
        <v>0.4</v>
      </c>
      <c r="R259">
        <v>0.8</v>
      </c>
      <c r="T259">
        <f>IF(COUNTIF('Injuries Table'!$A$2:$A$173, A259) &gt; 0, 0, Skater2024!P259)</f>
        <v>2.5</v>
      </c>
      <c r="U259">
        <f>IF(COUNTIF('Injuries Table'!$A$2:$A$173, A259) &gt; 0, 0, Skater2024!M259)</f>
        <v>3.2</v>
      </c>
      <c r="V259">
        <f>IF(COUNTIF('Injuries Table'!$A$2:$A$173, A259) &gt; 0, 0, Skater2024!N259)</f>
        <v>-1.4</v>
      </c>
    </row>
    <row r="260" spans="1:22" x14ac:dyDescent="0.3">
      <c r="A260" t="s">
        <v>278</v>
      </c>
      <c r="B260" t="s">
        <v>19</v>
      </c>
      <c r="C260" t="s">
        <v>98</v>
      </c>
      <c r="D260" t="s">
        <v>50</v>
      </c>
      <c r="E260">
        <v>43</v>
      </c>
      <c r="F260">
        <v>677.2</v>
      </c>
      <c r="G260">
        <v>8.4</v>
      </c>
      <c r="H260">
        <v>1.7</v>
      </c>
      <c r="I260">
        <v>-1.1000000000000001</v>
      </c>
      <c r="J260">
        <v>0</v>
      </c>
      <c r="K260">
        <v>0.5</v>
      </c>
      <c r="L260">
        <v>-0.6</v>
      </c>
      <c r="M260">
        <v>7.3</v>
      </c>
      <c r="N260">
        <v>1.8</v>
      </c>
      <c r="O260">
        <v>-0.1</v>
      </c>
      <c r="P260">
        <v>9</v>
      </c>
      <c r="Q260">
        <v>1.4</v>
      </c>
      <c r="R260">
        <v>2.8</v>
      </c>
      <c r="T260">
        <f>IF(COUNTIF('Injuries Table'!$A$2:$A$173, A260) &gt; 0, 0, Skater2024!P260)</f>
        <v>9</v>
      </c>
      <c r="U260">
        <f>IF(COUNTIF('Injuries Table'!$A$2:$A$173, A260) &gt; 0, 0, Skater2024!M260)</f>
        <v>7.3</v>
      </c>
      <c r="V260">
        <f>IF(COUNTIF('Injuries Table'!$A$2:$A$173, A260) &gt; 0, 0, Skater2024!N260)</f>
        <v>1.8</v>
      </c>
    </row>
    <row r="261" spans="1:22" x14ac:dyDescent="0.3">
      <c r="A261" t="s">
        <v>279</v>
      </c>
      <c r="B261" t="s">
        <v>19</v>
      </c>
      <c r="C261" t="s">
        <v>102</v>
      </c>
      <c r="D261" t="s">
        <v>21</v>
      </c>
      <c r="E261">
        <v>39</v>
      </c>
      <c r="F261">
        <v>402.7</v>
      </c>
      <c r="G261">
        <v>1.7</v>
      </c>
      <c r="H261">
        <v>0</v>
      </c>
      <c r="I261">
        <v>0</v>
      </c>
      <c r="J261">
        <v>0.1</v>
      </c>
      <c r="K261">
        <v>0.1</v>
      </c>
      <c r="L261">
        <v>-0.5</v>
      </c>
      <c r="M261">
        <v>1.7</v>
      </c>
      <c r="N261">
        <v>0.1</v>
      </c>
      <c r="O261">
        <v>-0.3</v>
      </c>
      <c r="P261">
        <v>1.4</v>
      </c>
      <c r="Q261">
        <v>0.2</v>
      </c>
      <c r="R261">
        <v>0.4</v>
      </c>
      <c r="T261">
        <f>IF(COUNTIF('Injuries Table'!$A$2:$A$173, A261) &gt; 0, 0, Skater2024!P261)</f>
        <v>1.4</v>
      </c>
      <c r="U261">
        <f>IF(COUNTIF('Injuries Table'!$A$2:$A$173, A261) &gt; 0, 0, Skater2024!M261)</f>
        <v>1.7</v>
      </c>
      <c r="V261">
        <f>IF(COUNTIF('Injuries Table'!$A$2:$A$173, A261) &gt; 0, 0, Skater2024!N261)</f>
        <v>0.1</v>
      </c>
    </row>
    <row r="262" spans="1:22" x14ac:dyDescent="0.3">
      <c r="A262" t="s">
        <v>280</v>
      </c>
      <c r="B262" t="s">
        <v>19</v>
      </c>
      <c r="C262" t="s">
        <v>57</v>
      </c>
      <c r="D262" t="s">
        <v>24</v>
      </c>
      <c r="E262">
        <v>41</v>
      </c>
      <c r="F262">
        <v>1053.2</v>
      </c>
      <c r="G262">
        <v>1.5</v>
      </c>
      <c r="H262">
        <v>-1.7</v>
      </c>
      <c r="I262">
        <v>0.5</v>
      </c>
      <c r="J262">
        <v>-1</v>
      </c>
      <c r="K262">
        <v>0.9</v>
      </c>
      <c r="L262">
        <v>0.9</v>
      </c>
      <c r="M262">
        <v>2</v>
      </c>
      <c r="N262">
        <v>-2.8</v>
      </c>
      <c r="O262">
        <v>1.8</v>
      </c>
      <c r="P262">
        <v>1.1000000000000001</v>
      </c>
      <c r="Q262">
        <v>0.2</v>
      </c>
      <c r="R262">
        <v>0.3</v>
      </c>
      <c r="T262">
        <f>IF(COUNTIF('Injuries Table'!$A$2:$A$173, A262) &gt; 0, 0, Skater2024!P262)</f>
        <v>1.1000000000000001</v>
      </c>
      <c r="U262">
        <f>IF(COUNTIF('Injuries Table'!$A$2:$A$173, A262) &gt; 0, 0, Skater2024!M262)</f>
        <v>2</v>
      </c>
      <c r="V262">
        <f>IF(COUNTIF('Injuries Table'!$A$2:$A$173, A262) &gt; 0, 0, Skater2024!N262)</f>
        <v>-2.8</v>
      </c>
    </row>
    <row r="263" spans="1:22" x14ac:dyDescent="0.3">
      <c r="A263" t="s">
        <v>282</v>
      </c>
      <c r="B263" t="s">
        <v>19</v>
      </c>
      <c r="C263" t="s">
        <v>48</v>
      </c>
      <c r="D263" t="s">
        <v>24</v>
      </c>
      <c r="E263">
        <v>40</v>
      </c>
      <c r="F263">
        <v>841.6</v>
      </c>
      <c r="G263">
        <v>0.6</v>
      </c>
      <c r="H263">
        <v>1</v>
      </c>
      <c r="I263">
        <v>0</v>
      </c>
      <c r="J263">
        <v>0.3</v>
      </c>
      <c r="K263">
        <v>0.9</v>
      </c>
      <c r="L263">
        <v>0.7</v>
      </c>
      <c r="M263">
        <v>0.7</v>
      </c>
      <c r="N263">
        <v>1.4</v>
      </c>
      <c r="O263">
        <v>1.6</v>
      </c>
      <c r="P263">
        <v>3.7</v>
      </c>
      <c r="Q263">
        <v>0.6</v>
      </c>
      <c r="R263">
        <v>1.1000000000000001</v>
      </c>
      <c r="T263">
        <f>IF(COUNTIF('Injuries Table'!$A$2:$A$173, A263) &gt; 0, 0, Skater2024!P263)</f>
        <v>3.7</v>
      </c>
      <c r="U263">
        <f>IF(COUNTIF('Injuries Table'!$A$2:$A$173, A263) &gt; 0, 0, Skater2024!M263)</f>
        <v>0.7</v>
      </c>
      <c r="V263">
        <f>IF(COUNTIF('Injuries Table'!$A$2:$A$173, A263) &gt; 0, 0, Skater2024!N263)</f>
        <v>1.4</v>
      </c>
    </row>
    <row r="264" spans="1:22" x14ac:dyDescent="0.3">
      <c r="A264" t="s">
        <v>283</v>
      </c>
      <c r="B264" t="s">
        <v>19</v>
      </c>
      <c r="C264" t="s">
        <v>87</v>
      </c>
      <c r="D264" t="s">
        <v>21</v>
      </c>
      <c r="E264">
        <v>41</v>
      </c>
      <c r="F264">
        <v>749.9</v>
      </c>
      <c r="G264">
        <v>1.2</v>
      </c>
      <c r="H264">
        <v>-1.3</v>
      </c>
      <c r="I264">
        <v>-0.2</v>
      </c>
      <c r="J264">
        <v>0</v>
      </c>
      <c r="K264">
        <v>0.9</v>
      </c>
      <c r="L264">
        <v>-1</v>
      </c>
      <c r="M264">
        <v>1</v>
      </c>
      <c r="N264">
        <v>-1.3</v>
      </c>
      <c r="O264">
        <v>-0.1</v>
      </c>
      <c r="P264">
        <v>-0.4</v>
      </c>
      <c r="Q264">
        <v>-0.1</v>
      </c>
      <c r="R264">
        <v>-0.1</v>
      </c>
      <c r="T264">
        <f>IF(COUNTIF('Injuries Table'!$A$2:$A$173, A264) &gt; 0, 0, Skater2024!P264)</f>
        <v>-0.4</v>
      </c>
      <c r="U264">
        <f>IF(COUNTIF('Injuries Table'!$A$2:$A$173, A264) &gt; 0, 0, Skater2024!M264)</f>
        <v>1</v>
      </c>
      <c r="V264">
        <f>IF(COUNTIF('Injuries Table'!$A$2:$A$173, A264) &gt; 0, 0, Skater2024!N264)</f>
        <v>-1.3</v>
      </c>
    </row>
    <row r="265" spans="1:22" x14ac:dyDescent="0.3">
      <c r="A265" t="s">
        <v>284</v>
      </c>
      <c r="B265" t="s">
        <v>19</v>
      </c>
      <c r="C265" t="s">
        <v>55</v>
      </c>
      <c r="D265" t="s">
        <v>24</v>
      </c>
      <c r="E265">
        <v>37</v>
      </c>
      <c r="F265">
        <v>633.4</v>
      </c>
      <c r="G265">
        <v>4.2</v>
      </c>
      <c r="H265">
        <v>-1.4</v>
      </c>
      <c r="I265">
        <v>0</v>
      </c>
      <c r="J265">
        <v>0.3</v>
      </c>
      <c r="K265">
        <v>0</v>
      </c>
      <c r="L265">
        <v>-0.2</v>
      </c>
      <c r="M265">
        <v>4.2</v>
      </c>
      <c r="N265">
        <v>-1</v>
      </c>
      <c r="O265">
        <v>-0.2</v>
      </c>
      <c r="P265">
        <v>3</v>
      </c>
      <c r="Q265">
        <v>0.5</v>
      </c>
      <c r="R265">
        <v>0.9</v>
      </c>
      <c r="T265">
        <f>IF(COUNTIF('Injuries Table'!$A$2:$A$173, A265) &gt; 0, 0, Skater2024!P265)</f>
        <v>3</v>
      </c>
      <c r="U265">
        <f>IF(COUNTIF('Injuries Table'!$A$2:$A$173, A265) &gt; 0, 0, Skater2024!M265)</f>
        <v>4.2</v>
      </c>
      <c r="V265">
        <f>IF(COUNTIF('Injuries Table'!$A$2:$A$173, A265) &gt; 0, 0, Skater2024!N265)</f>
        <v>-1</v>
      </c>
    </row>
    <row r="266" spans="1:22" x14ac:dyDescent="0.3">
      <c r="A266" t="s">
        <v>285</v>
      </c>
      <c r="B266" t="s">
        <v>19</v>
      </c>
      <c r="C266" t="s">
        <v>20</v>
      </c>
      <c r="D266" t="s">
        <v>50</v>
      </c>
      <c r="E266">
        <v>43</v>
      </c>
      <c r="F266">
        <v>812.1</v>
      </c>
      <c r="G266">
        <v>0.1</v>
      </c>
      <c r="H266">
        <v>0.8</v>
      </c>
      <c r="I266">
        <v>0</v>
      </c>
      <c r="J266">
        <v>0</v>
      </c>
      <c r="K266">
        <v>1</v>
      </c>
      <c r="L266">
        <v>0.1</v>
      </c>
      <c r="M266">
        <v>0.1</v>
      </c>
      <c r="N266">
        <v>0.8</v>
      </c>
      <c r="O266">
        <v>1.1000000000000001</v>
      </c>
      <c r="P266">
        <v>1.9</v>
      </c>
      <c r="Q266">
        <v>0.3</v>
      </c>
      <c r="R266">
        <v>0.6</v>
      </c>
      <c r="T266">
        <f>IF(COUNTIF('Injuries Table'!$A$2:$A$173, A266) &gt; 0, 0, Skater2024!P266)</f>
        <v>1.9</v>
      </c>
      <c r="U266">
        <f>IF(COUNTIF('Injuries Table'!$A$2:$A$173, A266) &gt; 0, 0, Skater2024!M266)</f>
        <v>0.1</v>
      </c>
      <c r="V266">
        <f>IF(COUNTIF('Injuries Table'!$A$2:$A$173, A266) &gt; 0, 0, Skater2024!N266)</f>
        <v>0.8</v>
      </c>
    </row>
    <row r="267" spans="1:22" x14ac:dyDescent="0.3">
      <c r="A267" t="s">
        <v>286</v>
      </c>
      <c r="B267" t="s">
        <v>19</v>
      </c>
      <c r="C267" t="s">
        <v>110</v>
      </c>
      <c r="D267" t="s">
        <v>24</v>
      </c>
      <c r="E267">
        <v>32</v>
      </c>
      <c r="F267">
        <v>427.7</v>
      </c>
      <c r="G267">
        <v>-0.9</v>
      </c>
      <c r="H267">
        <v>-0.2</v>
      </c>
      <c r="I267">
        <v>0</v>
      </c>
      <c r="J267">
        <v>-0.1</v>
      </c>
      <c r="K267">
        <v>-1.1000000000000001</v>
      </c>
      <c r="L267">
        <v>-0.1</v>
      </c>
      <c r="M267">
        <v>-0.8</v>
      </c>
      <c r="N267">
        <v>-0.2</v>
      </c>
      <c r="O267">
        <v>-1.2</v>
      </c>
      <c r="P267">
        <v>-2.2999999999999998</v>
      </c>
      <c r="Q267">
        <v>-0.4</v>
      </c>
      <c r="R267">
        <v>-0.7</v>
      </c>
      <c r="T267">
        <f>IF(COUNTIF('Injuries Table'!$A$2:$A$173, A267) &gt; 0, 0, Skater2024!P267)</f>
        <v>-2.2999999999999998</v>
      </c>
      <c r="U267">
        <f>IF(COUNTIF('Injuries Table'!$A$2:$A$173, A267) &gt; 0, 0, Skater2024!M267)</f>
        <v>-0.8</v>
      </c>
      <c r="V267">
        <f>IF(COUNTIF('Injuries Table'!$A$2:$A$173, A267) &gt; 0, 0, Skater2024!N267)</f>
        <v>-0.2</v>
      </c>
    </row>
    <row r="268" spans="1:22" x14ac:dyDescent="0.3">
      <c r="A268" t="s">
        <v>287</v>
      </c>
      <c r="B268" t="s">
        <v>19</v>
      </c>
      <c r="C268" t="s">
        <v>110</v>
      </c>
      <c r="D268" t="s">
        <v>24</v>
      </c>
      <c r="E268">
        <v>25</v>
      </c>
      <c r="F268">
        <v>599.70000000000005</v>
      </c>
      <c r="G268">
        <v>-0.8</v>
      </c>
      <c r="H268">
        <v>4.3</v>
      </c>
      <c r="I268">
        <v>0</v>
      </c>
      <c r="J268">
        <v>-1</v>
      </c>
      <c r="K268">
        <v>0.9</v>
      </c>
      <c r="L268">
        <v>-0.1</v>
      </c>
      <c r="M268">
        <v>-0.8</v>
      </c>
      <c r="N268">
        <v>3.3</v>
      </c>
      <c r="O268">
        <v>0.8</v>
      </c>
      <c r="P268">
        <v>3.3</v>
      </c>
      <c r="Q268">
        <v>0.5</v>
      </c>
      <c r="R268">
        <v>1</v>
      </c>
      <c r="T268">
        <f>IF(COUNTIF('Injuries Table'!$A$2:$A$173, A268) &gt; 0, 0, Skater2024!P268)</f>
        <v>0</v>
      </c>
      <c r="U268">
        <f>IF(COUNTIF('Injuries Table'!$A$2:$A$173, A268) &gt; 0, 0, Skater2024!M268)</f>
        <v>0</v>
      </c>
      <c r="V268">
        <f>IF(COUNTIF('Injuries Table'!$A$2:$A$173, A268) &gt; 0, 0, Skater2024!N268)</f>
        <v>0</v>
      </c>
    </row>
    <row r="269" spans="1:22" x14ac:dyDescent="0.3">
      <c r="A269" t="s">
        <v>288</v>
      </c>
      <c r="B269" t="s">
        <v>19</v>
      </c>
      <c r="C269" t="s">
        <v>48</v>
      </c>
      <c r="D269" t="s">
        <v>24</v>
      </c>
      <c r="E269">
        <v>38</v>
      </c>
      <c r="F269">
        <v>756.5</v>
      </c>
      <c r="G269">
        <v>-1.1000000000000001</v>
      </c>
      <c r="H269">
        <v>-0.7</v>
      </c>
      <c r="I269">
        <v>0</v>
      </c>
      <c r="J269">
        <v>-1.2</v>
      </c>
      <c r="K269">
        <v>0.3</v>
      </c>
      <c r="L269">
        <v>-0.3</v>
      </c>
      <c r="M269">
        <v>-1.1000000000000001</v>
      </c>
      <c r="N269">
        <v>-1.9</v>
      </c>
      <c r="O269">
        <v>0.1</v>
      </c>
      <c r="P269">
        <v>-2.9</v>
      </c>
      <c r="Q269">
        <v>-0.5</v>
      </c>
      <c r="R269">
        <v>-0.9</v>
      </c>
      <c r="T269">
        <f>IF(COUNTIF('Injuries Table'!$A$2:$A$173, A269) &gt; 0, 0, Skater2024!P269)</f>
        <v>0</v>
      </c>
      <c r="U269">
        <f>IF(COUNTIF('Injuries Table'!$A$2:$A$173, A269) &gt; 0, 0, Skater2024!M269)</f>
        <v>0</v>
      </c>
      <c r="V269">
        <f>IF(COUNTIF('Injuries Table'!$A$2:$A$173, A269) &gt; 0, 0, Skater2024!N269)</f>
        <v>0</v>
      </c>
    </row>
    <row r="270" spans="1:22" x14ac:dyDescent="0.3">
      <c r="A270" t="s">
        <v>289</v>
      </c>
      <c r="B270" t="s">
        <v>19</v>
      </c>
      <c r="C270" t="s">
        <v>85</v>
      </c>
      <c r="D270" t="s">
        <v>50</v>
      </c>
      <c r="E270">
        <v>41</v>
      </c>
      <c r="F270">
        <v>677.7</v>
      </c>
      <c r="G270">
        <v>4</v>
      </c>
      <c r="H270">
        <v>1.3</v>
      </c>
      <c r="I270">
        <v>3.3</v>
      </c>
      <c r="J270">
        <v>0</v>
      </c>
      <c r="K270">
        <v>0.4</v>
      </c>
      <c r="L270">
        <v>-0.6</v>
      </c>
      <c r="M270">
        <v>7.3</v>
      </c>
      <c r="N270">
        <v>1.3</v>
      </c>
      <c r="O270">
        <v>-0.2</v>
      </c>
      <c r="P270">
        <v>8.4</v>
      </c>
      <c r="Q270">
        <v>1.3</v>
      </c>
      <c r="R270">
        <v>2.6</v>
      </c>
      <c r="T270">
        <f>IF(COUNTIF('Injuries Table'!$A$2:$A$173, A270) &gt; 0, 0, Skater2024!P270)</f>
        <v>8.4</v>
      </c>
      <c r="U270">
        <f>IF(COUNTIF('Injuries Table'!$A$2:$A$173, A270) &gt; 0, 0, Skater2024!M270)</f>
        <v>7.3</v>
      </c>
      <c r="V270">
        <f>IF(COUNTIF('Injuries Table'!$A$2:$A$173, A270) &gt; 0, 0, Skater2024!N270)</f>
        <v>1.3</v>
      </c>
    </row>
    <row r="271" spans="1:22" x14ac:dyDescent="0.3">
      <c r="A271" t="s">
        <v>290</v>
      </c>
      <c r="B271" t="s">
        <v>19</v>
      </c>
      <c r="C271" t="s">
        <v>34</v>
      </c>
      <c r="D271" t="s">
        <v>21</v>
      </c>
      <c r="E271">
        <v>43</v>
      </c>
      <c r="F271">
        <v>739.4</v>
      </c>
      <c r="G271">
        <v>3.5</v>
      </c>
      <c r="H271">
        <v>-2.2999999999999998</v>
      </c>
      <c r="I271">
        <v>0</v>
      </c>
      <c r="J271">
        <v>0</v>
      </c>
      <c r="K271">
        <v>0.6</v>
      </c>
      <c r="L271">
        <v>-0.3</v>
      </c>
      <c r="M271">
        <v>3.5</v>
      </c>
      <c r="N271">
        <v>-2.2000000000000002</v>
      </c>
      <c r="O271">
        <v>0.3</v>
      </c>
      <c r="P271">
        <v>1.6</v>
      </c>
      <c r="Q271">
        <v>0.2</v>
      </c>
      <c r="R271">
        <v>0.5</v>
      </c>
      <c r="T271">
        <f>IF(COUNTIF('Injuries Table'!$A$2:$A$173, A271) &gt; 0, 0, Skater2024!P271)</f>
        <v>1.6</v>
      </c>
      <c r="U271">
        <f>IF(COUNTIF('Injuries Table'!$A$2:$A$173, A271) &gt; 0, 0, Skater2024!M271)</f>
        <v>3.5</v>
      </c>
      <c r="V271">
        <f>IF(COUNTIF('Injuries Table'!$A$2:$A$173, A271) &gt; 0, 0, Skater2024!N271)</f>
        <v>-2.2000000000000002</v>
      </c>
    </row>
    <row r="272" spans="1:22" x14ac:dyDescent="0.3">
      <c r="A272" t="s">
        <v>291</v>
      </c>
      <c r="B272" t="s">
        <v>19</v>
      </c>
      <c r="C272" t="s">
        <v>39</v>
      </c>
      <c r="D272" t="s">
        <v>37</v>
      </c>
      <c r="E272">
        <v>43</v>
      </c>
      <c r="F272">
        <v>757.4</v>
      </c>
      <c r="G272">
        <v>2.9</v>
      </c>
      <c r="H272">
        <v>1.2</v>
      </c>
      <c r="I272">
        <v>1.1000000000000001</v>
      </c>
      <c r="J272">
        <v>0</v>
      </c>
      <c r="K272">
        <v>0.3</v>
      </c>
      <c r="L272">
        <v>-0.1</v>
      </c>
      <c r="M272">
        <v>4</v>
      </c>
      <c r="N272">
        <v>1.2</v>
      </c>
      <c r="O272">
        <v>0.3</v>
      </c>
      <c r="P272">
        <v>5.4</v>
      </c>
      <c r="Q272">
        <v>0.9</v>
      </c>
      <c r="R272">
        <v>1.7</v>
      </c>
      <c r="T272">
        <f>IF(COUNTIF('Injuries Table'!$A$2:$A$173, A272) &gt; 0, 0, Skater2024!P272)</f>
        <v>5.4</v>
      </c>
      <c r="U272">
        <f>IF(COUNTIF('Injuries Table'!$A$2:$A$173, A272) &gt; 0, 0, Skater2024!M272)</f>
        <v>4</v>
      </c>
      <c r="V272">
        <f>IF(COUNTIF('Injuries Table'!$A$2:$A$173, A272) &gt; 0, 0, Skater2024!N272)</f>
        <v>1.2</v>
      </c>
    </row>
    <row r="273" spans="1:22" x14ac:dyDescent="0.3">
      <c r="A273" t="s">
        <v>292</v>
      </c>
      <c r="B273" t="s">
        <v>19</v>
      </c>
      <c r="C273" t="s">
        <v>28</v>
      </c>
      <c r="D273" t="s">
        <v>37</v>
      </c>
      <c r="E273">
        <v>38</v>
      </c>
      <c r="F273">
        <v>661</v>
      </c>
      <c r="G273">
        <v>3.3</v>
      </c>
      <c r="H273">
        <v>0.4</v>
      </c>
      <c r="I273">
        <v>-1.6</v>
      </c>
      <c r="J273">
        <v>0</v>
      </c>
      <c r="K273">
        <v>1.2</v>
      </c>
      <c r="L273">
        <v>-0.8</v>
      </c>
      <c r="M273">
        <v>1.7</v>
      </c>
      <c r="N273">
        <v>0.4</v>
      </c>
      <c r="O273">
        <v>0.5</v>
      </c>
      <c r="P273">
        <v>2.6</v>
      </c>
      <c r="Q273">
        <v>0.4</v>
      </c>
      <c r="R273">
        <v>0.8</v>
      </c>
      <c r="T273">
        <f>IF(COUNTIF('Injuries Table'!$A$2:$A$173, A273) &gt; 0, 0, Skater2024!P273)</f>
        <v>2.6</v>
      </c>
      <c r="U273">
        <f>IF(COUNTIF('Injuries Table'!$A$2:$A$173, A273) &gt; 0, 0, Skater2024!M273)</f>
        <v>1.7</v>
      </c>
      <c r="V273">
        <f>IF(COUNTIF('Injuries Table'!$A$2:$A$173, A273) &gt; 0, 0, Skater2024!N273)</f>
        <v>0.4</v>
      </c>
    </row>
    <row r="274" spans="1:22" x14ac:dyDescent="0.3">
      <c r="A274" t="s">
        <v>293</v>
      </c>
      <c r="B274" t="s">
        <v>19</v>
      </c>
      <c r="C274" t="s">
        <v>62</v>
      </c>
      <c r="D274" t="s">
        <v>50</v>
      </c>
      <c r="E274">
        <v>31</v>
      </c>
      <c r="F274">
        <v>514.9</v>
      </c>
      <c r="G274">
        <v>-0.7</v>
      </c>
      <c r="H274">
        <v>1.7</v>
      </c>
      <c r="I274">
        <v>0</v>
      </c>
      <c r="J274">
        <v>0.7</v>
      </c>
      <c r="K274">
        <v>-0.2</v>
      </c>
      <c r="L274">
        <v>-0.4</v>
      </c>
      <c r="M274">
        <v>-0.7</v>
      </c>
      <c r="N274">
        <v>2.2999999999999998</v>
      </c>
      <c r="O274">
        <v>-0.5</v>
      </c>
      <c r="P274">
        <v>1.1000000000000001</v>
      </c>
      <c r="Q274">
        <v>0.2</v>
      </c>
      <c r="R274">
        <v>0.3</v>
      </c>
      <c r="T274">
        <f>IF(COUNTIF('Injuries Table'!$A$2:$A$173, A274) &gt; 0, 0, Skater2024!P274)</f>
        <v>1.1000000000000001</v>
      </c>
      <c r="U274">
        <f>IF(COUNTIF('Injuries Table'!$A$2:$A$173, A274) &gt; 0, 0, Skater2024!M274)</f>
        <v>-0.7</v>
      </c>
      <c r="V274">
        <f>IF(COUNTIF('Injuries Table'!$A$2:$A$173, A274) &gt; 0, 0, Skater2024!N274)</f>
        <v>2.2999999999999998</v>
      </c>
    </row>
    <row r="275" spans="1:22" x14ac:dyDescent="0.3">
      <c r="A275" t="s">
        <v>294</v>
      </c>
      <c r="B275" t="s">
        <v>19</v>
      </c>
      <c r="C275" t="s">
        <v>55</v>
      </c>
      <c r="D275" t="s">
        <v>24</v>
      </c>
      <c r="E275">
        <v>25</v>
      </c>
      <c r="F275">
        <v>444</v>
      </c>
      <c r="G275">
        <v>-0.2</v>
      </c>
      <c r="H275">
        <v>0</v>
      </c>
      <c r="I275">
        <v>0</v>
      </c>
      <c r="J275">
        <v>-0.1</v>
      </c>
      <c r="K275">
        <v>-0.1</v>
      </c>
      <c r="L275">
        <v>0.3</v>
      </c>
      <c r="M275">
        <v>-0.2</v>
      </c>
      <c r="N275">
        <v>-0.1</v>
      </c>
      <c r="O275">
        <v>0.1</v>
      </c>
      <c r="P275">
        <v>-0.1</v>
      </c>
      <c r="Q275">
        <v>0</v>
      </c>
      <c r="R275">
        <v>0</v>
      </c>
      <c r="T275">
        <f>IF(COUNTIF('Injuries Table'!$A$2:$A$173, A275) &gt; 0, 0, Skater2024!P275)</f>
        <v>-0.1</v>
      </c>
      <c r="U275">
        <f>IF(COUNTIF('Injuries Table'!$A$2:$A$173, A275) &gt; 0, 0, Skater2024!M275)</f>
        <v>-0.2</v>
      </c>
      <c r="V275">
        <f>IF(COUNTIF('Injuries Table'!$A$2:$A$173, A275) &gt; 0, 0, Skater2024!N275)</f>
        <v>-0.1</v>
      </c>
    </row>
    <row r="276" spans="1:22" x14ac:dyDescent="0.3">
      <c r="A276" t="s">
        <v>295</v>
      </c>
      <c r="B276" t="s">
        <v>19</v>
      </c>
      <c r="C276" t="s">
        <v>67</v>
      </c>
      <c r="D276" t="s">
        <v>21</v>
      </c>
      <c r="E276">
        <v>41</v>
      </c>
      <c r="F276">
        <v>754.2</v>
      </c>
      <c r="G276">
        <v>2.2000000000000002</v>
      </c>
      <c r="H276">
        <v>1.7</v>
      </c>
      <c r="I276">
        <v>-1</v>
      </c>
      <c r="J276">
        <v>0</v>
      </c>
      <c r="K276">
        <v>0.5</v>
      </c>
      <c r="L276">
        <v>0</v>
      </c>
      <c r="M276">
        <v>1.2</v>
      </c>
      <c r="N276">
        <v>1.7</v>
      </c>
      <c r="O276">
        <v>0.5</v>
      </c>
      <c r="P276">
        <v>3.4</v>
      </c>
      <c r="Q276">
        <v>0.5</v>
      </c>
      <c r="R276">
        <v>1.1000000000000001</v>
      </c>
      <c r="T276">
        <f>IF(COUNTIF('Injuries Table'!$A$2:$A$173, A276) &gt; 0, 0, Skater2024!P276)</f>
        <v>3.4</v>
      </c>
      <c r="U276">
        <f>IF(COUNTIF('Injuries Table'!$A$2:$A$173, A276) &gt; 0, 0, Skater2024!M276)</f>
        <v>1.2</v>
      </c>
      <c r="V276">
        <f>IF(COUNTIF('Injuries Table'!$A$2:$A$173, A276) &gt; 0, 0, Skater2024!N276)</f>
        <v>1.7</v>
      </c>
    </row>
    <row r="277" spans="1:22" x14ac:dyDescent="0.3">
      <c r="A277" t="s">
        <v>296</v>
      </c>
      <c r="B277" t="s">
        <v>19</v>
      </c>
      <c r="C277" t="s">
        <v>105</v>
      </c>
      <c r="D277" t="s">
        <v>50</v>
      </c>
      <c r="E277">
        <v>42</v>
      </c>
      <c r="F277">
        <v>625.70000000000005</v>
      </c>
      <c r="G277">
        <v>-0.7</v>
      </c>
      <c r="H277">
        <v>3.6</v>
      </c>
      <c r="I277">
        <v>0</v>
      </c>
      <c r="J277">
        <v>0.7</v>
      </c>
      <c r="K277">
        <v>0.5</v>
      </c>
      <c r="L277">
        <v>0.2</v>
      </c>
      <c r="M277">
        <v>-0.7</v>
      </c>
      <c r="N277">
        <v>4.3</v>
      </c>
      <c r="O277">
        <v>0.6</v>
      </c>
      <c r="P277">
        <v>4.2</v>
      </c>
      <c r="Q277">
        <v>0.7</v>
      </c>
      <c r="R277">
        <v>1.3</v>
      </c>
      <c r="T277">
        <f>IF(COUNTIF('Injuries Table'!$A$2:$A$173, A277) &gt; 0, 0, Skater2024!P277)</f>
        <v>4.2</v>
      </c>
      <c r="U277">
        <f>IF(COUNTIF('Injuries Table'!$A$2:$A$173, A277) &gt; 0, 0, Skater2024!M277)</f>
        <v>-0.7</v>
      </c>
      <c r="V277">
        <f>IF(COUNTIF('Injuries Table'!$A$2:$A$173, A277) &gt; 0, 0, Skater2024!N277)</f>
        <v>4.3</v>
      </c>
    </row>
    <row r="278" spans="1:22" x14ac:dyDescent="0.3">
      <c r="A278" t="s">
        <v>297</v>
      </c>
      <c r="B278" t="s">
        <v>19</v>
      </c>
      <c r="C278" t="s">
        <v>36</v>
      </c>
      <c r="D278" t="s">
        <v>24</v>
      </c>
      <c r="E278">
        <v>36</v>
      </c>
      <c r="F278">
        <v>546</v>
      </c>
      <c r="G278">
        <v>1.4</v>
      </c>
      <c r="H278">
        <v>0.4</v>
      </c>
      <c r="I278">
        <v>0.5</v>
      </c>
      <c r="J278">
        <v>0</v>
      </c>
      <c r="K278">
        <v>1</v>
      </c>
      <c r="L278">
        <v>-0.6</v>
      </c>
      <c r="M278">
        <v>1.8</v>
      </c>
      <c r="N278">
        <v>0.4</v>
      </c>
      <c r="O278">
        <v>0.4</v>
      </c>
      <c r="P278">
        <v>2.7</v>
      </c>
      <c r="Q278">
        <v>0.4</v>
      </c>
      <c r="R278">
        <v>0.8</v>
      </c>
      <c r="T278">
        <f>IF(COUNTIF('Injuries Table'!$A$2:$A$173, A278) &gt; 0, 0, Skater2024!P278)</f>
        <v>2.7</v>
      </c>
      <c r="U278">
        <f>IF(COUNTIF('Injuries Table'!$A$2:$A$173, A278) &gt; 0, 0, Skater2024!M278)</f>
        <v>1.8</v>
      </c>
      <c r="V278">
        <f>IF(COUNTIF('Injuries Table'!$A$2:$A$173, A278) &gt; 0, 0, Skater2024!N278)</f>
        <v>0.4</v>
      </c>
    </row>
    <row r="279" spans="1:22" x14ac:dyDescent="0.3">
      <c r="A279" t="s">
        <v>298</v>
      </c>
      <c r="B279" t="s">
        <v>19</v>
      </c>
      <c r="C279" t="s">
        <v>105</v>
      </c>
      <c r="D279" t="s">
        <v>21</v>
      </c>
      <c r="E279">
        <v>42</v>
      </c>
      <c r="F279">
        <v>657.3</v>
      </c>
      <c r="G279">
        <v>1.9</v>
      </c>
      <c r="H279">
        <v>3.7</v>
      </c>
      <c r="I279">
        <v>0</v>
      </c>
      <c r="J279">
        <v>-0.3</v>
      </c>
      <c r="K279">
        <v>-0.8</v>
      </c>
      <c r="L279">
        <v>-0.6</v>
      </c>
      <c r="M279">
        <v>1.9</v>
      </c>
      <c r="N279">
        <v>3.4</v>
      </c>
      <c r="O279">
        <v>-1.4</v>
      </c>
      <c r="P279">
        <v>3.9</v>
      </c>
      <c r="Q279">
        <v>0.6</v>
      </c>
      <c r="R279">
        <v>1.2</v>
      </c>
      <c r="T279">
        <f>IF(COUNTIF('Injuries Table'!$A$2:$A$173, A279) &gt; 0, 0, Skater2024!P279)</f>
        <v>3.9</v>
      </c>
      <c r="U279">
        <f>IF(COUNTIF('Injuries Table'!$A$2:$A$173, A279) &gt; 0, 0, Skater2024!M279)</f>
        <v>1.9</v>
      </c>
      <c r="V279">
        <f>IF(COUNTIF('Injuries Table'!$A$2:$A$173, A279) &gt; 0, 0, Skater2024!N279)</f>
        <v>3.4</v>
      </c>
    </row>
    <row r="280" spans="1:22" x14ac:dyDescent="0.3">
      <c r="A280" t="s">
        <v>299</v>
      </c>
      <c r="B280" t="s">
        <v>19</v>
      </c>
      <c r="C280" t="s">
        <v>55</v>
      </c>
      <c r="D280" t="s">
        <v>37</v>
      </c>
      <c r="E280">
        <v>41</v>
      </c>
      <c r="F280">
        <v>683.8</v>
      </c>
      <c r="G280">
        <v>-3.5</v>
      </c>
      <c r="H280">
        <v>-4.5</v>
      </c>
      <c r="I280">
        <v>-1.5</v>
      </c>
      <c r="J280">
        <v>-0.1</v>
      </c>
      <c r="K280">
        <v>0.5</v>
      </c>
      <c r="L280">
        <v>1.7</v>
      </c>
      <c r="M280">
        <v>-5</v>
      </c>
      <c r="N280">
        <v>-4.5999999999999996</v>
      </c>
      <c r="O280">
        <v>2.2000000000000002</v>
      </c>
      <c r="P280">
        <v>-7.4</v>
      </c>
      <c r="Q280">
        <v>-1.2</v>
      </c>
      <c r="R280">
        <v>-2.2999999999999998</v>
      </c>
      <c r="T280">
        <f>IF(COUNTIF('Injuries Table'!$A$2:$A$173, A280) &gt; 0, 0, Skater2024!P280)</f>
        <v>0</v>
      </c>
      <c r="U280">
        <f>IF(COUNTIF('Injuries Table'!$A$2:$A$173, A280) &gt; 0, 0, Skater2024!M280)</f>
        <v>0</v>
      </c>
      <c r="V280">
        <f>IF(COUNTIF('Injuries Table'!$A$2:$A$173, A280) &gt; 0, 0, Skater2024!N280)</f>
        <v>0</v>
      </c>
    </row>
    <row r="281" spans="1:22" x14ac:dyDescent="0.3">
      <c r="A281" t="s">
        <v>302</v>
      </c>
      <c r="B281" t="s">
        <v>19</v>
      </c>
      <c r="C281" t="s">
        <v>85</v>
      </c>
      <c r="D281" t="s">
        <v>24</v>
      </c>
      <c r="E281">
        <v>38</v>
      </c>
      <c r="F281">
        <v>666.7</v>
      </c>
      <c r="G281">
        <v>3.5</v>
      </c>
      <c r="H281">
        <v>0.2</v>
      </c>
      <c r="I281">
        <v>0</v>
      </c>
      <c r="J281">
        <v>-0.1</v>
      </c>
      <c r="K281">
        <v>-0.6</v>
      </c>
      <c r="L281">
        <v>0</v>
      </c>
      <c r="M281">
        <v>3.5</v>
      </c>
      <c r="N281">
        <v>0.1</v>
      </c>
      <c r="O281">
        <v>-0.7</v>
      </c>
      <c r="P281">
        <v>3</v>
      </c>
      <c r="Q281">
        <v>0.5</v>
      </c>
      <c r="R281">
        <v>0.9</v>
      </c>
      <c r="T281">
        <f>IF(COUNTIF('Injuries Table'!$A$2:$A$173, A281) &gt; 0, 0, Skater2024!P281)</f>
        <v>3</v>
      </c>
      <c r="U281">
        <f>IF(COUNTIF('Injuries Table'!$A$2:$A$173, A281) &gt; 0, 0, Skater2024!M281)</f>
        <v>3.5</v>
      </c>
      <c r="V281">
        <f>IF(COUNTIF('Injuries Table'!$A$2:$A$173, A281) &gt; 0, 0, Skater2024!N281)</f>
        <v>0.1</v>
      </c>
    </row>
    <row r="282" spans="1:22" x14ac:dyDescent="0.3">
      <c r="A282" t="s">
        <v>303</v>
      </c>
      <c r="B282" t="s">
        <v>19</v>
      </c>
      <c r="C282" t="s">
        <v>30</v>
      </c>
      <c r="D282" t="s">
        <v>24</v>
      </c>
      <c r="E282">
        <v>42</v>
      </c>
      <c r="F282">
        <v>1023.8</v>
      </c>
      <c r="G282">
        <v>7</v>
      </c>
      <c r="H282">
        <v>1.8</v>
      </c>
      <c r="I282">
        <v>-0.2</v>
      </c>
      <c r="J282">
        <v>0.1</v>
      </c>
      <c r="K282">
        <v>-0.4</v>
      </c>
      <c r="L282">
        <v>1</v>
      </c>
      <c r="M282">
        <v>6.7</v>
      </c>
      <c r="N282">
        <v>1.9</v>
      </c>
      <c r="O282">
        <v>0.6</v>
      </c>
      <c r="P282">
        <v>9.1999999999999993</v>
      </c>
      <c r="Q282">
        <v>1.5</v>
      </c>
      <c r="R282">
        <v>2.9</v>
      </c>
      <c r="T282">
        <f>IF(COUNTIF('Injuries Table'!$A$2:$A$173, A282) &gt; 0, 0, Skater2024!P282)</f>
        <v>9.1999999999999993</v>
      </c>
      <c r="U282">
        <f>IF(COUNTIF('Injuries Table'!$A$2:$A$173, A282) &gt; 0, 0, Skater2024!M282)</f>
        <v>6.7</v>
      </c>
      <c r="V282">
        <f>IF(COUNTIF('Injuries Table'!$A$2:$A$173, A282) &gt; 0, 0, Skater2024!N282)</f>
        <v>1.9</v>
      </c>
    </row>
    <row r="283" spans="1:22" x14ac:dyDescent="0.3">
      <c r="A283" t="s">
        <v>304</v>
      </c>
      <c r="B283" t="s">
        <v>19</v>
      </c>
      <c r="C283" t="s">
        <v>107</v>
      </c>
      <c r="D283" t="s">
        <v>21</v>
      </c>
      <c r="E283">
        <v>33</v>
      </c>
      <c r="F283">
        <v>610.1</v>
      </c>
      <c r="G283">
        <v>1.8</v>
      </c>
      <c r="H283">
        <v>-2.2999999999999998</v>
      </c>
      <c r="I283">
        <v>2.4</v>
      </c>
      <c r="J283">
        <v>-0.5</v>
      </c>
      <c r="K283">
        <v>-0.2</v>
      </c>
      <c r="L283">
        <v>1.1000000000000001</v>
      </c>
      <c r="M283">
        <v>4.3</v>
      </c>
      <c r="N283">
        <v>-2.8</v>
      </c>
      <c r="O283">
        <v>0.9</v>
      </c>
      <c r="P283">
        <v>2.4</v>
      </c>
      <c r="Q283">
        <v>0.4</v>
      </c>
      <c r="R283">
        <v>0.7</v>
      </c>
      <c r="T283">
        <f>IF(COUNTIF('Injuries Table'!$A$2:$A$173, A283) &gt; 0, 0, Skater2024!P283)</f>
        <v>0</v>
      </c>
      <c r="U283">
        <f>IF(COUNTIF('Injuries Table'!$A$2:$A$173, A283) &gt; 0, 0, Skater2024!M283)</f>
        <v>0</v>
      </c>
      <c r="V283">
        <f>IF(COUNTIF('Injuries Table'!$A$2:$A$173, A283) &gt; 0, 0, Skater2024!N283)</f>
        <v>0</v>
      </c>
    </row>
    <row r="284" spans="1:22" x14ac:dyDescent="0.3">
      <c r="A284" t="s">
        <v>305</v>
      </c>
      <c r="B284" t="s">
        <v>19</v>
      </c>
      <c r="C284" t="s">
        <v>55</v>
      </c>
      <c r="D284" t="s">
        <v>50</v>
      </c>
      <c r="E284">
        <v>42</v>
      </c>
      <c r="F284">
        <v>700.1</v>
      </c>
      <c r="G284">
        <v>0.6</v>
      </c>
      <c r="H284">
        <v>-0.6</v>
      </c>
      <c r="I284">
        <v>-0.9</v>
      </c>
      <c r="J284">
        <v>0</v>
      </c>
      <c r="K284">
        <v>-0.3</v>
      </c>
      <c r="L284">
        <v>-0.4</v>
      </c>
      <c r="M284">
        <v>-0.3</v>
      </c>
      <c r="N284">
        <v>-0.6</v>
      </c>
      <c r="O284">
        <v>-0.6</v>
      </c>
      <c r="P284">
        <v>-1.6</v>
      </c>
      <c r="Q284">
        <v>-0.3</v>
      </c>
      <c r="R284">
        <v>-0.5</v>
      </c>
      <c r="T284">
        <f>IF(COUNTIF('Injuries Table'!$A$2:$A$173, A284) &gt; 0, 0, Skater2024!P284)</f>
        <v>-1.6</v>
      </c>
      <c r="U284">
        <f>IF(COUNTIF('Injuries Table'!$A$2:$A$173, A284) &gt; 0, 0, Skater2024!M284)</f>
        <v>-0.3</v>
      </c>
      <c r="V284">
        <f>IF(COUNTIF('Injuries Table'!$A$2:$A$173, A284) &gt; 0, 0, Skater2024!N284)</f>
        <v>-0.6</v>
      </c>
    </row>
    <row r="285" spans="1:22" x14ac:dyDescent="0.3">
      <c r="A285" t="s">
        <v>306</v>
      </c>
      <c r="B285" t="s">
        <v>19</v>
      </c>
      <c r="C285" t="s">
        <v>55</v>
      </c>
      <c r="D285" t="s">
        <v>24</v>
      </c>
      <c r="E285">
        <v>38</v>
      </c>
      <c r="F285">
        <v>727.2</v>
      </c>
      <c r="G285">
        <v>2.9</v>
      </c>
      <c r="H285">
        <v>-0.9</v>
      </c>
      <c r="I285">
        <v>1.2</v>
      </c>
      <c r="J285">
        <v>-0.2</v>
      </c>
      <c r="K285">
        <v>-0.1</v>
      </c>
      <c r="L285">
        <v>-0.1</v>
      </c>
      <c r="M285">
        <v>4</v>
      </c>
      <c r="N285">
        <v>-1.1000000000000001</v>
      </c>
      <c r="O285">
        <v>-0.2</v>
      </c>
      <c r="P285">
        <v>2.7</v>
      </c>
      <c r="Q285">
        <v>0.4</v>
      </c>
      <c r="R285">
        <v>0.8</v>
      </c>
      <c r="T285">
        <f>IF(COUNTIF('Injuries Table'!$A$2:$A$173, A285) &gt; 0, 0, Skater2024!P285)</f>
        <v>2.7</v>
      </c>
      <c r="U285">
        <f>IF(COUNTIF('Injuries Table'!$A$2:$A$173, A285) &gt; 0, 0, Skater2024!M285)</f>
        <v>4</v>
      </c>
      <c r="V285">
        <f>IF(COUNTIF('Injuries Table'!$A$2:$A$173, A285) &gt; 0, 0, Skater2024!N285)</f>
        <v>-1.1000000000000001</v>
      </c>
    </row>
    <row r="286" spans="1:22" x14ac:dyDescent="0.3">
      <c r="A286" t="s">
        <v>307</v>
      </c>
      <c r="B286" t="s">
        <v>19</v>
      </c>
      <c r="C286" t="s">
        <v>20</v>
      </c>
      <c r="D286" t="s">
        <v>37</v>
      </c>
      <c r="E286">
        <v>43</v>
      </c>
      <c r="F286">
        <v>672.9</v>
      </c>
      <c r="G286">
        <v>4.5999999999999996</v>
      </c>
      <c r="H286">
        <v>1.1000000000000001</v>
      </c>
      <c r="I286">
        <v>-0.9</v>
      </c>
      <c r="J286">
        <v>-2.5</v>
      </c>
      <c r="K286">
        <v>0.9</v>
      </c>
      <c r="L286">
        <v>-0.4</v>
      </c>
      <c r="M286">
        <v>3.7</v>
      </c>
      <c r="N286">
        <v>-1.5</v>
      </c>
      <c r="O286">
        <v>0.5</v>
      </c>
      <c r="P286">
        <v>2.7</v>
      </c>
      <c r="Q286">
        <v>0.4</v>
      </c>
      <c r="R286">
        <v>0.8</v>
      </c>
      <c r="T286">
        <f>IF(COUNTIF('Injuries Table'!$A$2:$A$173, A286) &gt; 0, 0, Skater2024!P286)</f>
        <v>2.7</v>
      </c>
      <c r="U286">
        <f>IF(COUNTIF('Injuries Table'!$A$2:$A$173, A286) &gt; 0, 0, Skater2024!M286)</f>
        <v>3.7</v>
      </c>
      <c r="V286">
        <f>IF(COUNTIF('Injuries Table'!$A$2:$A$173, A286) &gt; 0, 0, Skater2024!N286)</f>
        <v>-1.5</v>
      </c>
    </row>
    <row r="287" spans="1:22" x14ac:dyDescent="0.3">
      <c r="A287" t="s">
        <v>308</v>
      </c>
      <c r="B287" t="s">
        <v>19</v>
      </c>
      <c r="C287" t="s">
        <v>67</v>
      </c>
      <c r="D287" t="s">
        <v>24</v>
      </c>
      <c r="E287">
        <v>36</v>
      </c>
      <c r="F287">
        <v>802.9</v>
      </c>
      <c r="G287">
        <v>-2</v>
      </c>
      <c r="H287">
        <v>-0.6</v>
      </c>
      <c r="I287">
        <v>0.2</v>
      </c>
      <c r="J287">
        <v>0.7</v>
      </c>
      <c r="K287">
        <v>0.9</v>
      </c>
      <c r="L287">
        <v>-0.9</v>
      </c>
      <c r="M287">
        <v>-1.8</v>
      </c>
      <c r="N287">
        <v>0.1</v>
      </c>
      <c r="O287">
        <v>0</v>
      </c>
      <c r="P287">
        <v>-1.7</v>
      </c>
      <c r="Q287">
        <v>-0.3</v>
      </c>
      <c r="R287">
        <v>-0.5</v>
      </c>
      <c r="T287">
        <f>IF(COUNTIF('Injuries Table'!$A$2:$A$173, A287) &gt; 0, 0, Skater2024!P287)</f>
        <v>-1.7</v>
      </c>
      <c r="U287">
        <f>IF(COUNTIF('Injuries Table'!$A$2:$A$173, A287) &gt; 0, 0, Skater2024!M287)</f>
        <v>-1.8</v>
      </c>
      <c r="V287">
        <f>IF(COUNTIF('Injuries Table'!$A$2:$A$173, A287) &gt; 0, 0, Skater2024!N287)</f>
        <v>0.1</v>
      </c>
    </row>
    <row r="288" spans="1:22" x14ac:dyDescent="0.3">
      <c r="A288" t="s">
        <v>309</v>
      </c>
      <c r="B288" t="s">
        <v>19</v>
      </c>
      <c r="C288" t="s">
        <v>46</v>
      </c>
      <c r="D288" t="s">
        <v>24</v>
      </c>
      <c r="E288">
        <v>29</v>
      </c>
      <c r="F288">
        <v>440</v>
      </c>
      <c r="G288">
        <v>-1.6</v>
      </c>
      <c r="H288">
        <v>0.3</v>
      </c>
      <c r="I288">
        <v>0</v>
      </c>
      <c r="J288">
        <v>0.7</v>
      </c>
      <c r="K288">
        <v>-0.8</v>
      </c>
      <c r="L288">
        <v>-0.3</v>
      </c>
      <c r="M288">
        <v>-1.6</v>
      </c>
      <c r="N288">
        <v>1</v>
      </c>
      <c r="O288">
        <v>-1.1000000000000001</v>
      </c>
      <c r="P288">
        <v>-1.8</v>
      </c>
      <c r="Q288">
        <v>-0.3</v>
      </c>
      <c r="R288">
        <v>-0.5</v>
      </c>
      <c r="T288">
        <f>IF(COUNTIF('Injuries Table'!$A$2:$A$173, A288) &gt; 0, 0, Skater2024!P288)</f>
        <v>-1.8</v>
      </c>
      <c r="U288">
        <f>IF(COUNTIF('Injuries Table'!$A$2:$A$173, A288) &gt; 0, 0, Skater2024!M288)</f>
        <v>-1.6</v>
      </c>
      <c r="V288">
        <f>IF(COUNTIF('Injuries Table'!$A$2:$A$173, A288) &gt; 0, 0, Skater2024!N288)</f>
        <v>1</v>
      </c>
    </row>
    <row r="289" spans="1:22" x14ac:dyDescent="0.3">
      <c r="A289" t="s">
        <v>310</v>
      </c>
      <c r="B289" t="s">
        <v>19</v>
      </c>
      <c r="C289" t="s">
        <v>28</v>
      </c>
      <c r="D289" t="s">
        <v>24</v>
      </c>
      <c r="E289">
        <v>34</v>
      </c>
      <c r="F289">
        <v>543.5</v>
      </c>
      <c r="G289">
        <v>1.7</v>
      </c>
      <c r="H289">
        <v>2.2000000000000002</v>
      </c>
      <c r="I289">
        <v>-0.6</v>
      </c>
      <c r="J289">
        <v>0</v>
      </c>
      <c r="K289">
        <v>-0.7</v>
      </c>
      <c r="L289">
        <v>-0.6</v>
      </c>
      <c r="M289">
        <v>1.1000000000000001</v>
      </c>
      <c r="N289">
        <v>2.2000000000000002</v>
      </c>
      <c r="O289">
        <v>-1.3</v>
      </c>
      <c r="P289">
        <v>2</v>
      </c>
      <c r="Q289">
        <v>0.3</v>
      </c>
      <c r="R289">
        <v>0.6</v>
      </c>
      <c r="T289">
        <f>IF(COUNTIF('Injuries Table'!$A$2:$A$173, A289) &gt; 0, 0, Skater2024!P289)</f>
        <v>2</v>
      </c>
      <c r="U289">
        <f>IF(COUNTIF('Injuries Table'!$A$2:$A$173, A289) &gt; 0, 0, Skater2024!M289)</f>
        <v>1.1000000000000001</v>
      </c>
      <c r="V289">
        <f>IF(COUNTIF('Injuries Table'!$A$2:$A$173, A289) &gt; 0, 0, Skater2024!N289)</f>
        <v>2.2000000000000002</v>
      </c>
    </row>
    <row r="290" spans="1:22" x14ac:dyDescent="0.3">
      <c r="A290" t="s">
        <v>311</v>
      </c>
      <c r="B290" t="s">
        <v>19</v>
      </c>
      <c r="C290" t="s">
        <v>44</v>
      </c>
      <c r="D290" t="s">
        <v>21</v>
      </c>
      <c r="E290">
        <v>41</v>
      </c>
      <c r="F290">
        <v>608</v>
      </c>
      <c r="G290">
        <v>-1.7</v>
      </c>
      <c r="H290">
        <v>-2.5</v>
      </c>
      <c r="I290">
        <v>0.8</v>
      </c>
      <c r="J290">
        <v>0</v>
      </c>
      <c r="K290">
        <v>0.6</v>
      </c>
      <c r="L290">
        <v>1.4</v>
      </c>
      <c r="M290">
        <v>-0.9</v>
      </c>
      <c r="N290">
        <v>-2.5</v>
      </c>
      <c r="O290">
        <v>2</v>
      </c>
      <c r="P290">
        <v>-1.4</v>
      </c>
      <c r="Q290">
        <v>-0.2</v>
      </c>
      <c r="R290">
        <v>-0.4</v>
      </c>
      <c r="T290">
        <f>IF(COUNTIF('Injuries Table'!$A$2:$A$173, A290) &gt; 0, 0, Skater2024!P290)</f>
        <v>-1.4</v>
      </c>
      <c r="U290">
        <f>IF(COUNTIF('Injuries Table'!$A$2:$A$173, A290) &gt; 0, 0, Skater2024!M290)</f>
        <v>-0.9</v>
      </c>
      <c r="V290">
        <f>IF(COUNTIF('Injuries Table'!$A$2:$A$173, A290) &gt; 0, 0, Skater2024!N290)</f>
        <v>-2.5</v>
      </c>
    </row>
    <row r="291" spans="1:22" x14ac:dyDescent="0.3">
      <c r="A291" t="s">
        <v>312</v>
      </c>
      <c r="B291" t="s">
        <v>19</v>
      </c>
      <c r="C291" t="s">
        <v>52</v>
      </c>
      <c r="D291" t="s">
        <v>24</v>
      </c>
      <c r="E291">
        <v>30</v>
      </c>
      <c r="F291">
        <v>560.70000000000005</v>
      </c>
      <c r="G291">
        <v>-0.9</v>
      </c>
      <c r="H291">
        <v>2.2999999999999998</v>
      </c>
      <c r="I291">
        <v>-0.2</v>
      </c>
      <c r="J291">
        <v>0.1</v>
      </c>
      <c r="K291">
        <v>0.7</v>
      </c>
      <c r="L291">
        <v>0.8</v>
      </c>
      <c r="M291">
        <v>-1.1000000000000001</v>
      </c>
      <c r="N291">
        <v>2.2999999999999998</v>
      </c>
      <c r="O291">
        <v>1.6</v>
      </c>
      <c r="P291">
        <v>2.8</v>
      </c>
      <c r="Q291">
        <v>0.4</v>
      </c>
      <c r="R291">
        <v>0.9</v>
      </c>
      <c r="T291">
        <f>IF(COUNTIF('Injuries Table'!$A$2:$A$173, A291) &gt; 0, 0, Skater2024!P291)</f>
        <v>2.8</v>
      </c>
      <c r="U291">
        <f>IF(COUNTIF('Injuries Table'!$A$2:$A$173, A291) &gt; 0, 0, Skater2024!M291)</f>
        <v>-1.1000000000000001</v>
      </c>
      <c r="V291">
        <f>IF(COUNTIF('Injuries Table'!$A$2:$A$173, A291) &gt; 0, 0, Skater2024!N291)</f>
        <v>2.2999999999999998</v>
      </c>
    </row>
    <row r="292" spans="1:22" x14ac:dyDescent="0.3">
      <c r="A292" t="s">
        <v>313</v>
      </c>
      <c r="B292" t="s">
        <v>19</v>
      </c>
      <c r="C292" t="s">
        <v>23</v>
      </c>
      <c r="D292" t="s">
        <v>24</v>
      </c>
      <c r="E292">
        <v>40</v>
      </c>
      <c r="F292">
        <v>881.1</v>
      </c>
      <c r="G292">
        <v>4.9000000000000004</v>
      </c>
      <c r="H292">
        <v>1.1000000000000001</v>
      </c>
      <c r="I292">
        <v>0</v>
      </c>
      <c r="J292">
        <v>0</v>
      </c>
      <c r="K292">
        <v>0.3</v>
      </c>
      <c r="L292">
        <v>-0.2</v>
      </c>
      <c r="M292">
        <v>4.9000000000000004</v>
      </c>
      <c r="N292">
        <v>1.1000000000000001</v>
      </c>
      <c r="O292">
        <v>0</v>
      </c>
      <c r="P292">
        <v>6</v>
      </c>
      <c r="Q292">
        <v>0.9</v>
      </c>
      <c r="R292">
        <v>1.9</v>
      </c>
      <c r="T292">
        <f>IF(COUNTIF('Injuries Table'!$A$2:$A$173, A292) &gt; 0, 0, Skater2024!P292)</f>
        <v>6</v>
      </c>
      <c r="U292">
        <f>IF(COUNTIF('Injuries Table'!$A$2:$A$173, A292) &gt; 0, 0, Skater2024!M292)</f>
        <v>4.9000000000000004</v>
      </c>
      <c r="V292">
        <f>IF(COUNTIF('Injuries Table'!$A$2:$A$173, A292) &gt; 0, 0, Skater2024!N292)</f>
        <v>1.1000000000000001</v>
      </c>
    </row>
    <row r="293" spans="1:22" x14ac:dyDescent="0.3">
      <c r="A293" t="s">
        <v>315</v>
      </c>
      <c r="B293" t="s">
        <v>19</v>
      </c>
      <c r="C293" t="s">
        <v>55</v>
      </c>
      <c r="D293" t="s">
        <v>24</v>
      </c>
      <c r="E293">
        <v>38</v>
      </c>
      <c r="F293">
        <v>781.8</v>
      </c>
      <c r="G293">
        <v>1.3</v>
      </c>
      <c r="H293">
        <v>2.7</v>
      </c>
      <c r="I293">
        <v>0</v>
      </c>
      <c r="J293">
        <v>-1</v>
      </c>
      <c r="K293">
        <v>-0.9</v>
      </c>
      <c r="L293">
        <v>0.4</v>
      </c>
      <c r="M293">
        <v>1.3</v>
      </c>
      <c r="N293">
        <v>1.7</v>
      </c>
      <c r="O293">
        <v>-0.5</v>
      </c>
      <c r="P293">
        <v>2.5</v>
      </c>
      <c r="Q293">
        <v>0.4</v>
      </c>
      <c r="R293">
        <v>0.8</v>
      </c>
      <c r="T293">
        <f>IF(COUNTIF('Injuries Table'!$A$2:$A$173, A293) &gt; 0, 0, Skater2024!P293)</f>
        <v>2.5</v>
      </c>
      <c r="U293">
        <f>IF(COUNTIF('Injuries Table'!$A$2:$A$173, A293) &gt; 0, 0, Skater2024!M293)</f>
        <v>1.3</v>
      </c>
      <c r="V293">
        <f>IF(COUNTIF('Injuries Table'!$A$2:$A$173, A293) &gt; 0, 0, Skater2024!N293)</f>
        <v>1.7</v>
      </c>
    </row>
    <row r="294" spans="1:22" x14ac:dyDescent="0.3">
      <c r="A294" t="s">
        <v>316</v>
      </c>
      <c r="B294" t="s">
        <v>19</v>
      </c>
      <c r="C294" t="s">
        <v>28</v>
      </c>
      <c r="D294" t="s">
        <v>37</v>
      </c>
      <c r="E294">
        <v>39</v>
      </c>
      <c r="F294">
        <v>476.9</v>
      </c>
      <c r="G294">
        <v>2.6</v>
      </c>
      <c r="H294">
        <v>2.1</v>
      </c>
      <c r="I294">
        <v>0.7</v>
      </c>
      <c r="J294">
        <v>0.1</v>
      </c>
      <c r="K294">
        <v>0.2</v>
      </c>
      <c r="L294">
        <v>-0.7</v>
      </c>
      <c r="M294">
        <v>3.3</v>
      </c>
      <c r="N294">
        <v>2.2000000000000002</v>
      </c>
      <c r="O294">
        <v>-0.5</v>
      </c>
      <c r="P294">
        <v>4.9000000000000004</v>
      </c>
      <c r="Q294">
        <v>0.8</v>
      </c>
      <c r="R294">
        <v>1.5</v>
      </c>
      <c r="T294">
        <f>IF(COUNTIF('Injuries Table'!$A$2:$A$173, A294) &gt; 0, 0, Skater2024!P294)</f>
        <v>4.9000000000000004</v>
      </c>
      <c r="U294">
        <f>IF(COUNTIF('Injuries Table'!$A$2:$A$173, A294) &gt; 0, 0, Skater2024!M294)</f>
        <v>3.3</v>
      </c>
      <c r="V294">
        <f>IF(COUNTIF('Injuries Table'!$A$2:$A$173, A294) &gt; 0, 0, Skater2024!N294)</f>
        <v>2.2000000000000002</v>
      </c>
    </row>
    <row r="295" spans="1:22" x14ac:dyDescent="0.3">
      <c r="A295" t="s">
        <v>317</v>
      </c>
      <c r="B295" t="s">
        <v>19</v>
      </c>
      <c r="C295" t="s">
        <v>67</v>
      </c>
      <c r="D295" t="s">
        <v>37</v>
      </c>
      <c r="E295">
        <v>41</v>
      </c>
      <c r="F295">
        <v>622.6</v>
      </c>
      <c r="G295">
        <v>-3.3</v>
      </c>
      <c r="H295">
        <v>0.3</v>
      </c>
      <c r="I295">
        <v>-0.4</v>
      </c>
      <c r="J295">
        <v>-2</v>
      </c>
      <c r="K295">
        <v>0.9</v>
      </c>
      <c r="L295">
        <v>-0.1</v>
      </c>
      <c r="M295">
        <v>-3.7</v>
      </c>
      <c r="N295">
        <v>-1.6</v>
      </c>
      <c r="O295">
        <v>0.7</v>
      </c>
      <c r="P295">
        <v>-4.5999999999999996</v>
      </c>
      <c r="Q295">
        <v>-0.7</v>
      </c>
      <c r="R295">
        <v>-1.5</v>
      </c>
      <c r="T295">
        <f>IF(COUNTIF('Injuries Table'!$A$2:$A$173, A295) &gt; 0, 0, Skater2024!P295)</f>
        <v>-4.5999999999999996</v>
      </c>
      <c r="U295">
        <f>IF(COUNTIF('Injuries Table'!$A$2:$A$173, A295) &gt; 0, 0, Skater2024!M295)</f>
        <v>-3.7</v>
      </c>
      <c r="V295">
        <f>IF(COUNTIF('Injuries Table'!$A$2:$A$173, A295) &gt; 0, 0, Skater2024!N295)</f>
        <v>-1.6</v>
      </c>
    </row>
    <row r="296" spans="1:22" x14ac:dyDescent="0.3">
      <c r="A296" t="s">
        <v>318</v>
      </c>
      <c r="B296" t="s">
        <v>19</v>
      </c>
      <c r="C296" t="s">
        <v>39</v>
      </c>
      <c r="D296" t="s">
        <v>37</v>
      </c>
      <c r="E296">
        <v>40</v>
      </c>
      <c r="F296">
        <v>433.1</v>
      </c>
      <c r="G296">
        <v>-2.2000000000000002</v>
      </c>
      <c r="H296">
        <v>0.1</v>
      </c>
      <c r="I296">
        <v>0</v>
      </c>
      <c r="J296">
        <v>0.1</v>
      </c>
      <c r="K296">
        <v>0.1</v>
      </c>
      <c r="L296">
        <v>-0.3</v>
      </c>
      <c r="M296">
        <v>-2.2000000000000002</v>
      </c>
      <c r="N296">
        <v>0.2</v>
      </c>
      <c r="O296">
        <v>-0.1</v>
      </c>
      <c r="P296">
        <v>-2.1</v>
      </c>
      <c r="Q296">
        <v>-0.3</v>
      </c>
      <c r="R296">
        <v>-0.7</v>
      </c>
      <c r="T296">
        <f>IF(COUNTIF('Injuries Table'!$A$2:$A$173, A296) &gt; 0, 0, Skater2024!P296)</f>
        <v>-2.1</v>
      </c>
      <c r="U296">
        <f>IF(COUNTIF('Injuries Table'!$A$2:$A$173, A296) &gt; 0, 0, Skater2024!M296)</f>
        <v>-2.2000000000000002</v>
      </c>
      <c r="V296">
        <f>IF(COUNTIF('Injuries Table'!$A$2:$A$173, A296) &gt; 0, 0, Skater2024!N296)</f>
        <v>0.2</v>
      </c>
    </row>
    <row r="297" spans="1:22" x14ac:dyDescent="0.3">
      <c r="A297" t="s">
        <v>684</v>
      </c>
      <c r="B297" t="s">
        <v>19</v>
      </c>
      <c r="C297" t="s">
        <v>20</v>
      </c>
      <c r="D297" t="s">
        <v>21</v>
      </c>
      <c r="E297">
        <v>27</v>
      </c>
      <c r="F297">
        <v>372.9</v>
      </c>
      <c r="G297">
        <v>3</v>
      </c>
      <c r="H297">
        <v>0.6</v>
      </c>
      <c r="I297">
        <v>-0.8</v>
      </c>
      <c r="J297">
        <v>0</v>
      </c>
      <c r="K297">
        <v>0.7</v>
      </c>
      <c r="L297">
        <v>-0.6</v>
      </c>
      <c r="M297">
        <v>2.2000000000000002</v>
      </c>
      <c r="N297">
        <v>0.6</v>
      </c>
      <c r="O297">
        <v>0.1</v>
      </c>
      <c r="P297">
        <v>2.9</v>
      </c>
      <c r="Q297">
        <v>0.5</v>
      </c>
      <c r="R297">
        <v>0.9</v>
      </c>
      <c r="T297">
        <f>IF(COUNTIF('Injuries Table'!$A$2:$A$173, A297) &gt; 0, 0, Skater2024!P297)</f>
        <v>2.9</v>
      </c>
      <c r="U297">
        <f>IF(COUNTIF('Injuries Table'!$A$2:$A$173, A297) &gt; 0, 0, Skater2024!M297)</f>
        <v>2.2000000000000002</v>
      </c>
      <c r="V297">
        <f>IF(COUNTIF('Injuries Table'!$A$2:$A$173, A297) &gt; 0, 0, Skater2024!N297)</f>
        <v>0.6</v>
      </c>
    </row>
    <row r="298" spans="1:22" x14ac:dyDescent="0.3">
      <c r="A298" t="s">
        <v>319</v>
      </c>
      <c r="B298" t="s">
        <v>19</v>
      </c>
      <c r="C298" t="s">
        <v>48</v>
      </c>
      <c r="D298" t="s">
        <v>24</v>
      </c>
      <c r="E298">
        <v>40</v>
      </c>
      <c r="F298">
        <v>689.8</v>
      </c>
      <c r="G298">
        <v>-3.4</v>
      </c>
      <c r="H298">
        <v>1.5</v>
      </c>
      <c r="I298">
        <v>0</v>
      </c>
      <c r="J298">
        <v>-0.2</v>
      </c>
      <c r="K298">
        <v>-1</v>
      </c>
      <c r="L298">
        <v>-0.3</v>
      </c>
      <c r="M298">
        <v>-3.4</v>
      </c>
      <c r="N298">
        <v>1.3</v>
      </c>
      <c r="O298">
        <v>-1.2</v>
      </c>
      <c r="P298">
        <v>-3.3</v>
      </c>
      <c r="Q298">
        <v>-0.5</v>
      </c>
      <c r="R298">
        <v>-1</v>
      </c>
      <c r="T298">
        <f>IF(COUNTIF('Injuries Table'!$A$2:$A$173, A298) &gt; 0, 0, Skater2024!P298)</f>
        <v>-3.3</v>
      </c>
      <c r="U298">
        <f>IF(COUNTIF('Injuries Table'!$A$2:$A$173, A298) &gt; 0, 0, Skater2024!M298)</f>
        <v>-3.4</v>
      </c>
      <c r="V298">
        <f>IF(COUNTIF('Injuries Table'!$A$2:$A$173, A298) &gt; 0, 0, Skater2024!N298)</f>
        <v>1.3</v>
      </c>
    </row>
    <row r="299" spans="1:22" x14ac:dyDescent="0.3">
      <c r="A299" t="s">
        <v>320</v>
      </c>
      <c r="B299" t="s">
        <v>19</v>
      </c>
      <c r="C299" t="s">
        <v>36</v>
      </c>
      <c r="D299" t="s">
        <v>50</v>
      </c>
      <c r="E299">
        <v>39</v>
      </c>
      <c r="F299">
        <v>680.3</v>
      </c>
      <c r="G299">
        <v>2.7</v>
      </c>
      <c r="H299">
        <v>3.1</v>
      </c>
      <c r="I299">
        <v>0.4</v>
      </c>
      <c r="J299">
        <v>0</v>
      </c>
      <c r="K299">
        <v>-0.9</v>
      </c>
      <c r="L299">
        <v>0.8</v>
      </c>
      <c r="M299">
        <v>3.1</v>
      </c>
      <c r="N299">
        <v>3.1</v>
      </c>
      <c r="O299">
        <v>-0.1</v>
      </c>
      <c r="P299">
        <v>6.1</v>
      </c>
      <c r="Q299">
        <v>1</v>
      </c>
      <c r="R299">
        <v>1.9</v>
      </c>
      <c r="T299">
        <f>IF(COUNTIF('Injuries Table'!$A$2:$A$173, A299) &gt; 0, 0, Skater2024!P299)</f>
        <v>6.1</v>
      </c>
      <c r="U299">
        <f>IF(COUNTIF('Injuries Table'!$A$2:$A$173, A299) &gt; 0, 0, Skater2024!M299)</f>
        <v>3.1</v>
      </c>
      <c r="V299">
        <f>IF(COUNTIF('Injuries Table'!$A$2:$A$173, A299) &gt; 0, 0, Skater2024!N299)</f>
        <v>3.1</v>
      </c>
    </row>
    <row r="300" spans="1:22" x14ac:dyDescent="0.3">
      <c r="A300" t="s">
        <v>321</v>
      </c>
      <c r="B300" t="s">
        <v>19</v>
      </c>
      <c r="C300" t="s">
        <v>67</v>
      </c>
      <c r="D300" t="s">
        <v>37</v>
      </c>
      <c r="E300">
        <v>41</v>
      </c>
      <c r="F300">
        <v>607.70000000000005</v>
      </c>
      <c r="G300">
        <v>4.5999999999999996</v>
      </c>
      <c r="H300">
        <v>-0.1</v>
      </c>
      <c r="I300">
        <v>-0.8</v>
      </c>
      <c r="J300">
        <v>-0.2</v>
      </c>
      <c r="K300">
        <v>0.8</v>
      </c>
      <c r="L300">
        <v>0.3</v>
      </c>
      <c r="M300">
        <v>3.8</v>
      </c>
      <c r="N300">
        <v>-0.3</v>
      </c>
      <c r="O300">
        <v>1</v>
      </c>
      <c r="P300">
        <v>4.5</v>
      </c>
      <c r="Q300">
        <v>0.7</v>
      </c>
      <c r="R300">
        <v>1.4</v>
      </c>
      <c r="T300">
        <f>IF(COUNTIF('Injuries Table'!$A$2:$A$173, A300) &gt; 0, 0, Skater2024!P300)</f>
        <v>4.5</v>
      </c>
      <c r="U300">
        <f>IF(COUNTIF('Injuries Table'!$A$2:$A$173, A300) &gt; 0, 0, Skater2024!M300)</f>
        <v>3.8</v>
      </c>
      <c r="V300">
        <f>IF(COUNTIF('Injuries Table'!$A$2:$A$173, A300) &gt; 0, 0, Skater2024!N300)</f>
        <v>-0.3</v>
      </c>
    </row>
    <row r="301" spans="1:22" x14ac:dyDescent="0.3">
      <c r="A301" t="s">
        <v>322</v>
      </c>
      <c r="B301" t="s">
        <v>19</v>
      </c>
      <c r="C301" t="s">
        <v>64</v>
      </c>
      <c r="D301" t="s">
        <v>24</v>
      </c>
      <c r="E301">
        <v>37</v>
      </c>
      <c r="F301">
        <v>736.1</v>
      </c>
      <c r="G301">
        <v>1.3</v>
      </c>
      <c r="H301">
        <v>-3.1</v>
      </c>
      <c r="I301">
        <v>-0.8</v>
      </c>
      <c r="J301">
        <v>0.2</v>
      </c>
      <c r="K301">
        <v>0.8</v>
      </c>
      <c r="L301">
        <v>-0.5</v>
      </c>
      <c r="M301">
        <v>0.5</v>
      </c>
      <c r="N301">
        <v>-2.9</v>
      </c>
      <c r="O301">
        <v>0.4</v>
      </c>
      <c r="P301">
        <v>-2</v>
      </c>
      <c r="Q301">
        <v>-0.3</v>
      </c>
      <c r="R301">
        <v>-0.6</v>
      </c>
      <c r="T301">
        <f>IF(COUNTIF('Injuries Table'!$A$2:$A$173, A301) &gt; 0, 0, Skater2024!P301)</f>
        <v>-2</v>
      </c>
      <c r="U301">
        <f>IF(COUNTIF('Injuries Table'!$A$2:$A$173, A301) &gt; 0, 0, Skater2024!M301)</f>
        <v>0.5</v>
      </c>
      <c r="V301">
        <f>IF(COUNTIF('Injuries Table'!$A$2:$A$173, A301) &gt; 0, 0, Skater2024!N301)</f>
        <v>-2.9</v>
      </c>
    </row>
    <row r="302" spans="1:22" x14ac:dyDescent="0.3">
      <c r="A302" t="s">
        <v>323</v>
      </c>
      <c r="B302" t="s">
        <v>19</v>
      </c>
      <c r="C302" t="s">
        <v>78</v>
      </c>
      <c r="D302" t="s">
        <v>37</v>
      </c>
      <c r="E302">
        <v>30</v>
      </c>
      <c r="F302">
        <v>359</v>
      </c>
      <c r="G302">
        <v>-0.2</v>
      </c>
      <c r="H302">
        <v>-1</v>
      </c>
      <c r="I302">
        <v>-0.3</v>
      </c>
      <c r="J302">
        <v>0</v>
      </c>
      <c r="K302">
        <v>0.1</v>
      </c>
      <c r="L302">
        <v>-0.3</v>
      </c>
      <c r="M302">
        <v>-0.5</v>
      </c>
      <c r="N302">
        <v>-1</v>
      </c>
      <c r="O302">
        <v>-0.2</v>
      </c>
      <c r="P302">
        <v>-1.8</v>
      </c>
      <c r="Q302">
        <v>-0.3</v>
      </c>
      <c r="R302">
        <v>-0.6</v>
      </c>
      <c r="T302">
        <f>IF(COUNTIF('Injuries Table'!$A$2:$A$173, A302) &gt; 0, 0, Skater2024!P302)</f>
        <v>-1.8</v>
      </c>
      <c r="U302">
        <f>IF(COUNTIF('Injuries Table'!$A$2:$A$173, A302) &gt; 0, 0, Skater2024!M302)</f>
        <v>-0.5</v>
      </c>
      <c r="V302">
        <f>IF(COUNTIF('Injuries Table'!$A$2:$A$173, A302) &gt; 0, 0, Skater2024!N302)</f>
        <v>-1</v>
      </c>
    </row>
    <row r="303" spans="1:22" x14ac:dyDescent="0.3">
      <c r="A303" t="s">
        <v>324</v>
      </c>
      <c r="B303" t="s">
        <v>19</v>
      </c>
      <c r="C303" t="s">
        <v>102</v>
      </c>
      <c r="D303" t="s">
        <v>24</v>
      </c>
      <c r="E303">
        <v>36</v>
      </c>
      <c r="F303">
        <v>572.4</v>
      </c>
      <c r="G303">
        <v>1.4</v>
      </c>
      <c r="H303">
        <v>1.3</v>
      </c>
      <c r="I303">
        <v>2.6</v>
      </c>
      <c r="J303">
        <v>0.1</v>
      </c>
      <c r="K303">
        <v>0.7</v>
      </c>
      <c r="L303">
        <v>-0.6</v>
      </c>
      <c r="M303">
        <v>4</v>
      </c>
      <c r="N303">
        <v>1.5</v>
      </c>
      <c r="O303">
        <v>0.1</v>
      </c>
      <c r="P303">
        <v>5.6</v>
      </c>
      <c r="Q303">
        <v>0.9</v>
      </c>
      <c r="R303">
        <v>1.7</v>
      </c>
      <c r="T303">
        <f>IF(COUNTIF('Injuries Table'!$A$2:$A$173, A303) &gt; 0, 0, Skater2024!P303)</f>
        <v>5.6</v>
      </c>
      <c r="U303">
        <f>IF(COUNTIF('Injuries Table'!$A$2:$A$173, A303) &gt; 0, 0, Skater2024!M303)</f>
        <v>4</v>
      </c>
      <c r="V303">
        <f>IF(COUNTIF('Injuries Table'!$A$2:$A$173, A303) &gt; 0, 0, Skater2024!N303)</f>
        <v>1.5</v>
      </c>
    </row>
    <row r="304" spans="1:22" x14ac:dyDescent="0.3">
      <c r="A304" t="s">
        <v>325</v>
      </c>
      <c r="B304" t="s">
        <v>19</v>
      </c>
      <c r="C304" t="s">
        <v>41</v>
      </c>
      <c r="D304" t="s">
        <v>21</v>
      </c>
      <c r="E304">
        <v>42</v>
      </c>
      <c r="F304">
        <v>530.6</v>
      </c>
      <c r="G304">
        <v>1</v>
      </c>
      <c r="H304">
        <v>-0.2</v>
      </c>
      <c r="I304">
        <v>-0.2</v>
      </c>
      <c r="J304">
        <v>0</v>
      </c>
      <c r="K304">
        <v>-1.2</v>
      </c>
      <c r="L304">
        <v>-0.5</v>
      </c>
      <c r="M304">
        <v>0.8</v>
      </c>
      <c r="N304">
        <v>-0.2</v>
      </c>
      <c r="O304">
        <v>-1.6</v>
      </c>
      <c r="P304">
        <v>-1</v>
      </c>
      <c r="Q304">
        <v>-0.2</v>
      </c>
      <c r="R304">
        <v>-0.3</v>
      </c>
      <c r="T304">
        <f>IF(COUNTIF('Injuries Table'!$A$2:$A$173, A304) &gt; 0, 0, Skater2024!P304)</f>
        <v>-1</v>
      </c>
      <c r="U304">
        <f>IF(COUNTIF('Injuries Table'!$A$2:$A$173, A304) &gt; 0, 0, Skater2024!M304)</f>
        <v>0.8</v>
      </c>
      <c r="V304">
        <f>IF(COUNTIF('Injuries Table'!$A$2:$A$173, A304) &gt; 0, 0, Skater2024!N304)</f>
        <v>-0.2</v>
      </c>
    </row>
    <row r="305" spans="1:22" x14ac:dyDescent="0.3">
      <c r="A305" t="s">
        <v>326</v>
      </c>
      <c r="B305" t="s">
        <v>19</v>
      </c>
      <c r="C305" t="s">
        <v>44</v>
      </c>
      <c r="D305" t="s">
        <v>50</v>
      </c>
      <c r="E305">
        <v>35</v>
      </c>
      <c r="F305">
        <v>426.1</v>
      </c>
      <c r="G305">
        <v>0.2</v>
      </c>
      <c r="H305">
        <v>-0.3</v>
      </c>
      <c r="I305">
        <v>-0.1</v>
      </c>
      <c r="J305">
        <v>0.1</v>
      </c>
      <c r="K305">
        <v>0.2</v>
      </c>
      <c r="L305">
        <v>0.7</v>
      </c>
      <c r="M305">
        <v>0.2</v>
      </c>
      <c r="N305">
        <v>-0.2</v>
      </c>
      <c r="O305">
        <v>0.9</v>
      </c>
      <c r="P305">
        <v>0.9</v>
      </c>
      <c r="Q305">
        <v>0.1</v>
      </c>
      <c r="R305">
        <v>0.3</v>
      </c>
      <c r="T305">
        <f>IF(COUNTIF('Injuries Table'!$A$2:$A$173, A305) &gt; 0, 0, Skater2024!P305)</f>
        <v>0.9</v>
      </c>
      <c r="U305">
        <f>IF(COUNTIF('Injuries Table'!$A$2:$A$173, A305) &gt; 0, 0, Skater2024!M305)</f>
        <v>0.2</v>
      </c>
      <c r="V305">
        <f>IF(COUNTIF('Injuries Table'!$A$2:$A$173, A305) &gt; 0, 0, Skater2024!N305)</f>
        <v>-0.2</v>
      </c>
    </row>
    <row r="306" spans="1:22" x14ac:dyDescent="0.3">
      <c r="A306" t="s">
        <v>327</v>
      </c>
      <c r="B306" t="s">
        <v>19</v>
      </c>
      <c r="C306" t="s">
        <v>110</v>
      </c>
      <c r="D306" t="s">
        <v>50</v>
      </c>
      <c r="E306">
        <v>35</v>
      </c>
      <c r="F306">
        <v>738.3</v>
      </c>
      <c r="G306">
        <v>4.7</v>
      </c>
      <c r="H306">
        <v>-0.2</v>
      </c>
      <c r="I306">
        <v>2.5</v>
      </c>
      <c r="J306">
        <v>0</v>
      </c>
      <c r="K306">
        <v>0.3</v>
      </c>
      <c r="L306">
        <v>0.2</v>
      </c>
      <c r="M306">
        <v>7.1</v>
      </c>
      <c r="N306">
        <v>-0.2</v>
      </c>
      <c r="O306">
        <v>0.5</v>
      </c>
      <c r="P306">
        <v>7.5</v>
      </c>
      <c r="Q306">
        <v>1.2</v>
      </c>
      <c r="R306">
        <v>2.2999999999999998</v>
      </c>
      <c r="T306">
        <f>IF(COUNTIF('Injuries Table'!$A$2:$A$173, A306) &gt; 0, 0, Skater2024!P306)</f>
        <v>7.5</v>
      </c>
      <c r="U306">
        <f>IF(COUNTIF('Injuries Table'!$A$2:$A$173, A306) &gt; 0, 0, Skater2024!M306)</f>
        <v>7.1</v>
      </c>
      <c r="V306">
        <f>IF(COUNTIF('Injuries Table'!$A$2:$A$173, A306) &gt; 0, 0, Skater2024!N306)</f>
        <v>-0.2</v>
      </c>
    </row>
    <row r="307" spans="1:22" x14ac:dyDescent="0.3">
      <c r="A307" t="s">
        <v>328</v>
      </c>
      <c r="B307" t="s">
        <v>19</v>
      </c>
      <c r="C307" t="s">
        <v>20</v>
      </c>
      <c r="D307" t="s">
        <v>37</v>
      </c>
      <c r="E307">
        <v>41</v>
      </c>
      <c r="F307">
        <v>676.7</v>
      </c>
      <c r="G307">
        <v>2</v>
      </c>
      <c r="H307">
        <v>-0.8</v>
      </c>
      <c r="I307">
        <v>2.2000000000000002</v>
      </c>
      <c r="J307">
        <v>0.1</v>
      </c>
      <c r="K307">
        <v>0.7</v>
      </c>
      <c r="L307">
        <v>-0.2</v>
      </c>
      <c r="M307">
        <v>4.2</v>
      </c>
      <c r="N307">
        <v>-0.8</v>
      </c>
      <c r="O307">
        <v>0.5</v>
      </c>
      <c r="P307">
        <v>4</v>
      </c>
      <c r="Q307">
        <v>0.6</v>
      </c>
      <c r="R307">
        <v>1.2</v>
      </c>
      <c r="T307">
        <f>IF(COUNTIF('Injuries Table'!$A$2:$A$173, A307) &gt; 0, 0, Skater2024!P307)</f>
        <v>4</v>
      </c>
      <c r="U307">
        <f>IF(COUNTIF('Injuries Table'!$A$2:$A$173, A307) &gt; 0, 0, Skater2024!M307)</f>
        <v>4.2</v>
      </c>
      <c r="V307">
        <f>IF(COUNTIF('Injuries Table'!$A$2:$A$173, A307) &gt; 0, 0, Skater2024!N307)</f>
        <v>-0.8</v>
      </c>
    </row>
    <row r="308" spans="1:22" x14ac:dyDescent="0.3">
      <c r="A308" t="s">
        <v>329</v>
      </c>
      <c r="B308" t="s">
        <v>19</v>
      </c>
      <c r="C308" t="s">
        <v>130</v>
      </c>
      <c r="D308" t="s">
        <v>24</v>
      </c>
      <c r="E308">
        <v>41</v>
      </c>
      <c r="F308">
        <v>1013.1</v>
      </c>
      <c r="G308">
        <v>3.2</v>
      </c>
      <c r="H308">
        <v>-0.3</v>
      </c>
      <c r="I308">
        <v>-0.4</v>
      </c>
      <c r="J308">
        <v>1.6</v>
      </c>
      <c r="K308">
        <v>-0.3</v>
      </c>
      <c r="L308">
        <v>0.2</v>
      </c>
      <c r="M308">
        <v>2.8</v>
      </c>
      <c r="N308">
        <v>1.3</v>
      </c>
      <c r="O308">
        <v>-0.1</v>
      </c>
      <c r="P308">
        <v>4</v>
      </c>
      <c r="Q308">
        <v>0.6</v>
      </c>
      <c r="R308">
        <v>1.3</v>
      </c>
      <c r="T308">
        <f>IF(COUNTIF('Injuries Table'!$A$2:$A$173, A308) &gt; 0, 0, Skater2024!P308)</f>
        <v>4</v>
      </c>
      <c r="U308">
        <f>IF(COUNTIF('Injuries Table'!$A$2:$A$173, A308) &gt; 0, 0, Skater2024!M308)</f>
        <v>2.8</v>
      </c>
      <c r="V308">
        <f>IF(COUNTIF('Injuries Table'!$A$2:$A$173, A308) &gt; 0, 0, Skater2024!N308)</f>
        <v>1.3</v>
      </c>
    </row>
    <row r="309" spans="1:22" x14ac:dyDescent="0.3">
      <c r="A309" t="s">
        <v>330</v>
      </c>
      <c r="B309" t="s">
        <v>19</v>
      </c>
      <c r="C309" t="s">
        <v>78</v>
      </c>
      <c r="D309" t="s">
        <v>24</v>
      </c>
      <c r="E309">
        <v>37</v>
      </c>
      <c r="F309">
        <v>713.2</v>
      </c>
      <c r="G309">
        <v>0.1</v>
      </c>
      <c r="H309">
        <v>0.1</v>
      </c>
      <c r="I309">
        <v>-0.1</v>
      </c>
      <c r="J309">
        <v>-0.2</v>
      </c>
      <c r="K309">
        <v>-0.8</v>
      </c>
      <c r="L309">
        <v>-0.3</v>
      </c>
      <c r="M309">
        <v>-0.1</v>
      </c>
      <c r="N309">
        <v>-0.1</v>
      </c>
      <c r="O309">
        <v>-1.1000000000000001</v>
      </c>
      <c r="P309">
        <v>-1.3</v>
      </c>
      <c r="Q309">
        <v>-0.2</v>
      </c>
      <c r="R309">
        <v>-0.4</v>
      </c>
      <c r="T309">
        <f>IF(COUNTIF('Injuries Table'!$A$2:$A$173, A309) &gt; 0, 0, Skater2024!P309)</f>
        <v>-1.3</v>
      </c>
      <c r="U309">
        <f>IF(COUNTIF('Injuries Table'!$A$2:$A$173, A309) &gt; 0, 0, Skater2024!M309)</f>
        <v>-0.1</v>
      </c>
      <c r="V309">
        <f>IF(COUNTIF('Injuries Table'!$A$2:$A$173, A309) &gt; 0, 0, Skater2024!N309)</f>
        <v>-0.1</v>
      </c>
    </row>
    <row r="310" spans="1:22" x14ac:dyDescent="0.3">
      <c r="A310" t="s">
        <v>331</v>
      </c>
      <c r="B310" t="s">
        <v>19</v>
      </c>
      <c r="C310" t="s">
        <v>30</v>
      </c>
      <c r="D310" t="s">
        <v>50</v>
      </c>
      <c r="E310">
        <v>26</v>
      </c>
      <c r="F310">
        <v>524.70000000000005</v>
      </c>
      <c r="G310">
        <v>7.2</v>
      </c>
      <c r="H310">
        <v>0.1</v>
      </c>
      <c r="I310">
        <v>0.1</v>
      </c>
      <c r="J310">
        <v>0</v>
      </c>
      <c r="K310">
        <v>1.3</v>
      </c>
      <c r="L310">
        <v>-0.1</v>
      </c>
      <c r="M310">
        <v>7.3</v>
      </c>
      <c r="N310">
        <v>0.1</v>
      </c>
      <c r="O310">
        <v>1.2</v>
      </c>
      <c r="P310">
        <v>8.5</v>
      </c>
      <c r="Q310">
        <v>1.3</v>
      </c>
      <c r="R310">
        <v>2.7</v>
      </c>
      <c r="T310">
        <f>IF(COUNTIF('Injuries Table'!$A$2:$A$173, A310) &gt; 0, 0, Skater2024!P310)</f>
        <v>0</v>
      </c>
      <c r="U310">
        <f>IF(COUNTIF('Injuries Table'!$A$2:$A$173, A310) &gt; 0, 0, Skater2024!M310)</f>
        <v>0</v>
      </c>
      <c r="V310">
        <f>IF(COUNTIF('Injuries Table'!$A$2:$A$173, A310) &gt; 0, 0, Skater2024!N310)</f>
        <v>0</v>
      </c>
    </row>
    <row r="311" spans="1:22" x14ac:dyDescent="0.3">
      <c r="A311" t="s">
        <v>332</v>
      </c>
      <c r="B311" t="s">
        <v>19</v>
      </c>
      <c r="C311" t="s">
        <v>62</v>
      </c>
      <c r="D311" t="s">
        <v>37</v>
      </c>
      <c r="E311">
        <v>40</v>
      </c>
      <c r="F311">
        <v>556</v>
      </c>
      <c r="G311">
        <v>3.2</v>
      </c>
      <c r="H311">
        <v>1</v>
      </c>
      <c r="I311">
        <v>0.4</v>
      </c>
      <c r="J311">
        <v>-0.4</v>
      </c>
      <c r="K311">
        <v>0</v>
      </c>
      <c r="L311">
        <v>-0.9</v>
      </c>
      <c r="M311">
        <v>3.6</v>
      </c>
      <c r="N311">
        <v>0.6</v>
      </c>
      <c r="O311">
        <v>-0.8</v>
      </c>
      <c r="P311">
        <v>3.3</v>
      </c>
      <c r="Q311">
        <v>0.5</v>
      </c>
      <c r="R311">
        <v>1</v>
      </c>
      <c r="T311">
        <f>IF(COUNTIF('Injuries Table'!$A$2:$A$173, A311) &gt; 0, 0, Skater2024!P311)</f>
        <v>3.3</v>
      </c>
      <c r="U311">
        <f>IF(COUNTIF('Injuries Table'!$A$2:$A$173, A311) &gt; 0, 0, Skater2024!M311)</f>
        <v>3.6</v>
      </c>
      <c r="V311">
        <f>IF(COUNTIF('Injuries Table'!$A$2:$A$173, A311) &gt; 0, 0, Skater2024!N311)</f>
        <v>0.6</v>
      </c>
    </row>
    <row r="312" spans="1:22" x14ac:dyDescent="0.3">
      <c r="A312" t="s">
        <v>333</v>
      </c>
      <c r="B312" t="s">
        <v>19</v>
      </c>
      <c r="C312" t="s">
        <v>32</v>
      </c>
      <c r="D312" t="s">
        <v>21</v>
      </c>
      <c r="E312">
        <v>42</v>
      </c>
      <c r="F312">
        <v>715.8</v>
      </c>
      <c r="G312">
        <v>3.4</v>
      </c>
      <c r="H312">
        <v>0.8</v>
      </c>
      <c r="I312">
        <v>2.8</v>
      </c>
      <c r="J312">
        <v>-0.2</v>
      </c>
      <c r="K312">
        <v>0.3</v>
      </c>
      <c r="L312">
        <v>0.7</v>
      </c>
      <c r="M312">
        <v>6.2</v>
      </c>
      <c r="N312">
        <v>0.6</v>
      </c>
      <c r="O312">
        <v>0.9</v>
      </c>
      <c r="P312">
        <v>7.7</v>
      </c>
      <c r="Q312">
        <v>1.2</v>
      </c>
      <c r="R312">
        <v>2.4</v>
      </c>
      <c r="T312">
        <f>IF(COUNTIF('Injuries Table'!$A$2:$A$173, A312) &gt; 0, 0, Skater2024!P312)</f>
        <v>7.7</v>
      </c>
      <c r="U312">
        <f>IF(COUNTIF('Injuries Table'!$A$2:$A$173, A312) &gt; 0, 0, Skater2024!M312)</f>
        <v>6.2</v>
      </c>
      <c r="V312">
        <f>IF(COUNTIF('Injuries Table'!$A$2:$A$173, A312) &gt; 0, 0, Skater2024!N312)</f>
        <v>0.6</v>
      </c>
    </row>
    <row r="313" spans="1:22" x14ac:dyDescent="0.3">
      <c r="A313" t="s">
        <v>334</v>
      </c>
      <c r="B313" t="s">
        <v>19</v>
      </c>
      <c r="C313" t="s">
        <v>130</v>
      </c>
      <c r="D313" t="s">
        <v>21</v>
      </c>
      <c r="E313">
        <v>41</v>
      </c>
      <c r="F313">
        <v>611</v>
      </c>
      <c r="G313">
        <v>-1.4</v>
      </c>
      <c r="H313">
        <v>2</v>
      </c>
      <c r="I313">
        <v>0.3</v>
      </c>
      <c r="J313">
        <v>-0.7</v>
      </c>
      <c r="K313">
        <v>0.2</v>
      </c>
      <c r="L313">
        <v>0.3</v>
      </c>
      <c r="M313">
        <v>-1.1000000000000001</v>
      </c>
      <c r="N313">
        <v>1.3</v>
      </c>
      <c r="O313">
        <v>0.5</v>
      </c>
      <c r="P313">
        <v>0.7</v>
      </c>
      <c r="Q313">
        <v>0.1</v>
      </c>
      <c r="R313">
        <v>0.2</v>
      </c>
      <c r="T313">
        <f>IF(COUNTIF('Injuries Table'!$A$2:$A$173, A313) &gt; 0, 0, Skater2024!P313)</f>
        <v>0.7</v>
      </c>
      <c r="U313">
        <f>IF(COUNTIF('Injuries Table'!$A$2:$A$173, A313) &gt; 0, 0, Skater2024!M313)</f>
        <v>-1.1000000000000001</v>
      </c>
      <c r="V313">
        <f>IF(COUNTIF('Injuries Table'!$A$2:$A$173, A313) &gt; 0, 0, Skater2024!N313)</f>
        <v>1.3</v>
      </c>
    </row>
    <row r="314" spans="1:22" x14ac:dyDescent="0.3">
      <c r="A314" t="s">
        <v>335</v>
      </c>
      <c r="B314" t="s">
        <v>19</v>
      </c>
      <c r="C314" t="s">
        <v>52</v>
      </c>
      <c r="D314" t="s">
        <v>50</v>
      </c>
      <c r="E314">
        <v>40</v>
      </c>
      <c r="F314">
        <v>685.8</v>
      </c>
      <c r="G314">
        <v>5.9</v>
      </c>
      <c r="H314">
        <v>-2.7</v>
      </c>
      <c r="I314">
        <v>2.6</v>
      </c>
      <c r="J314">
        <v>-0.3</v>
      </c>
      <c r="K314">
        <v>0.9</v>
      </c>
      <c r="L314">
        <v>-0.5</v>
      </c>
      <c r="M314">
        <v>8.5</v>
      </c>
      <c r="N314">
        <v>-3</v>
      </c>
      <c r="O314">
        <v>0.4</v>
      </c>
      <c r="P314">
        <v>5.8</v>
      </c>
      <c r="Q314">
        <v>0.9</v>
      </c>
      <c r="R314">
        <v>1.8</v>
      </c>
      <c r="T314">
        <f>IF(COUNTIF('Injuries Table'!$A$2:$A$173, A314) &gt; 0, 0, Skater2024!P314)</f>
        <v>5.8</v>
      </c>
      <c r="U314">
        <f>IF(COUNTIF('Injuries Table'!$A$2:$A$173, A314) &gt; 0, 0, Skater2024!M314)</f>
        <v>8.5</v>
      </c>
      <c r="V314">
        <f>IF(COUNTIF('Injuries Table'!$A$2:$A$173, A314) &gt; 0, 0, Skater2024!N314)</f>
        <v>-3</v>
      </c>
    </row>
    <row r="315" spans="1:22" x14ac:dyDescent="0.3">
      <c r="A315" t="s">
        <v>336</v>
      </c>
      <c r="B315" t="s">
        <v>19</v>
      </c>
      <c r="C315" t="s">
        <v>26</v>
      </c>
      <c r="D315" t="s">
        <v>21</v>
      </c>
      <c r="E315">
        <v>23</v>
      </c>
      <c r="F315">
        <v>415.1</v>
      </c>
      <c r="G315">
        <v>2.2000000000000002</v>
      </c>
      <c r="H315">
        <v>-0.2</v>
      </c>
      <c r="I315">
        <v>2.4</v>
      </c>
      <c r="J315">
        <v>0</v>
      </c>
      <c r="K315">
        <v>0.3</v>
      </c>
      <c r="L315">
        <v>0.1</v>
      </c>
      <c r="M315">
        <v>4.7</v>
      </c>
      <c r="N315">
        <v>-0.2</v>
      </c>
      <c r="O315">
        <v>0.4</v>
      </c>
      <c r="P315">
        <v>4.9000000000000004</v>
      </c>
      <c r="Q315">
        <v>0.8</v>
      </c>
      <c r="R315">
        <v>1.5</v>
      </c>
      <c r="T315">
        <f>IF(COUNTIF('Injuries Table'!$A$2:$A$173, A315) &gt; 0, 0, Skater2024!P315)</f>
        <v>0</v>
      </c>
      <c r="U315">
        <f>IF(COUNTIF('Injuries Table'!$A$2:$A$173, A315) &gt; 0, 0, Skater2024!M315)</f>
        <v>0</v>
      </c>
      <c r="V315">
        <f>IF(COUNTIF('Injuries Table'!$A$2:$A$173, A315) &gt; 0, 0, Skater2024!N315)</f>
        <v>0</v>
      </c>
    </row>
    <row r="316" spans="1:22" x14ac:dyDescent="0.3">
      <c r="A316" t="s">
        <v>337</v>
      </c>
      <c r="B316" t="s">
        <v>19</v>
      </c>
      <c r="C316" t="s">
        <v>122</v>
      </c>
      <c r="D316" t="s">
        <v>21</v>
      </c>
      <c r="E316">
        <v>39</v>
      </c>
      <c r="F316">
        <v>822.4</v>
      </c>
      <c r="G316">
        <v>9.6999999999999993</v>
      </c>
      <c r="H316">
        <v>-0.8</v>
      </c>
      <c r="I316">
        <v>3.9</v>
      </c>
      <c r="J316">
        <v>-0.5</v>
      </c>
      <c r="K316">
        <v>-0.6</v>
      </c>
      <c r="L316">
        <v>0.4</v>
      </c>
      <c r="M316">
        <v>13.6</v>
      </c>
      <c r="N316">
        <v>-1.4</v>
      </c>
      <c r="O316">
        <v>-0.3</v>
      </c>
      <c r="P316">
        <v>12</v>
      </c>
      <c r="Q316">
        <v>1.9</v>
      </c>
      <c r="R316">
        <v>3.7</v>
      </c>
      <c r="T316">
        <f>IF(COUNTIF('Injuries Table'!$A$2:$A$173, A316) &gt; 0, 0, Skater2024!P316)</f>
        <v>12</v>
      </c>
      <c r="U316">
        <f>IF(COUNTIF('Injuries Table'!$A$2:$A$173, A316) &gt; 0, 0, Skater2024!M316)</f>
        <v>13.6</v>
      </c>
      <c r="V316">
        <f>IF(COUNTIF('Injuries Table'!$A$2:$A$173, A316) &gt; 0, 0, Skater2024!N316)</f>
        <v>-1.4</v>
      </c>
    </row>
    <row r="317" spans="1:22" x14ac:dyDescent="0.3">
      <c r="A317" t="s">
        <v>338</v>
      </c>
      <c r="B317" t="s">
        <v>19</v>
      </c>
      <c r="C317" t="s">
        <v>52</v>
      </c>
      <c r="D317" t="s">
        <v>21</v>
      </c>
      <c r="E317">
        <v>41</v>
      </c>
      <c r="F317">
        <v>410.2</v>
      </c>
      <c r="G317">
        <v>-1.2</v>
      </c>
      <c r="H317">
        <v>0.8</v>
      </c>
      <c r="I317">
        <v>0</v>
      </c>
      <c r="J317">
        <v>0.1</v>
      </c>
      <c r="K317">
        <v>-1.1000000000000001</v>
      </c>
      <c r="L317">
        <v>-0.7</v>
      </c>
      <c r="M317">
        <v>-1.2</v>
      </c>
      <c r="N317">
        <v>0.9</v>
      </c>
      <c r="O317">
        <v>-1.8</v>
      </c>
      <c r="P317">
        <v>-2.1</v>
      </c>
      <c r="Q317">
        <v>-0.3</v>
      </c>
      <c r="R317">
        <v>-0.6</v>
      </c>
      <c r="T317">
        <f>IF(COUNTIF('Injuries Table'!$A$2:$A$173, A317) &gt; 0, 0, Skater2024!P317)</f>
        <v>-2.1</v>
      </c>
      <c r="U317">
        <f>IF(COUNTIF('Injuries Table'!$A$2:$A$173, A317) &gt; 0, 0, Skater2024!M317)</f>
        <v>-1.2</v>
      </c>
      <c r="V317">
        <f>IF(COUNTIF('Injuries Table'!$A$2:$A$173, A317) &gt; 0, 0, Skater2024!N317)</f>
        <v>0.9</v>
      </c>
    </row>
    <row r="318" spans="1:22" x14ac:dyDescent="0.3">
      <c r="A318" t="s">
        <v>339</v>
      </c>
      <c r="B318" t="s">
        <v>19</v>
      </c>
      <c r="C318" t="s">
        <v>52</v>
      </c>
      <c r="D318" t="s">
        <v>21</v>
      </c>
      <c r="E318">
        <v>41</v>
      </c>
      <c r="F318">
        <v>659.8</v>
      </c>
      <c r="G318">
        <v>-3.9</v>
      </c>
      <c r="H318">
        <v>-1.2</v>
      </c>
      <c r="I318">
        <v>-0.1</v>
      </c>
      <c r="J318">
        <v>-0.1</v>
      </c>
      <c r="K318">
        <v>0.9</v>
      </c>
      <c r="L318">
        <v>1.5</v>
      </c>
      <c r="M318">
        <v>-4</v>
      </c>
      <c r="N318">
        <v>-1.2</v>
      </c>
      <c r="O318">
        <v>2.4</v>
      </c>
      <c r="P318">
        <v>-2.8</v>
      </c>
      <c r="Q318">
        <v>-0.4</v>
      </c>
      <c r="R318">
        <v>-0.9</v>
      </c>
      <c r="T318">
        <f>IF(COUNTIF('Injuries Table'!$A$2:$A$173, A318) &gt; 0, 0, Skater2024!P318)</f>
        <v>-2.8</v>
      </c>
      <c r="U318">
        <f>IF(COUNTIF('Injuries Table'!$A$2:$A$173, A318) &gt; 0, 0, Skater2024!M318)</f>
        <v>-4</v>
      </c>
      <c r="V318">
        <f>IF(COUNTIF('Injuries Table'!$A$2:$A$173, A318) &gt; 0, 0, Skater2024!N318)</f>
        <v>-1.2</v>
      </c>
    </row>
    <row r="319" spans="1:22" x14ac:dyDescent="0.3">
      <c r="A319" t="s">
        <v>340</v>
      </c>
      <c r="B319" t="s">
        <v>19</v>
      </c>
      <c r="C319" t="s">
        <v>85</v>
      </c>
      <c r="D319" t="s">
        <v>37</v>
      </c>
      <c r="E319">
        <v>41</v>
      </c>
      <c r="F319">
        <v>603.5</v>
      </c>
      <c r="G319">
        <v>2.1</v>
      </c>
      <c r="H319">
        <v>3.7</v>
      </c>
      <c r="I319">
        <v>0</v>
      </c>
      <c r="J319">
        <v>0.6</v>
      </c>
      <c r="K319">
        <v>-0.5</v>
      </c>
      <c r="L319">
        <v>-0.6</v>
      </c>
      <c r="M319">
        <v>2.1</v>
      </c>
      <c r="N319">
        <v>4.3</v>
      </c>
      <c r="O319">
        <v>-1.2</v>
      </c>
      <c r="P319">
        <v>5.3</v>
      </c>
      <c r="Q319">
        <v>0.8</v>
      </c>
      <c r="R319">
        <v>1.6</v>
      </c>
      <c r="T319">
        <f>IF(COUNTIF('Injuries Table'!$A$2:$A$173, A319) &gt; 0, 0, Skater2024!P319)</f>
        <v>5.3</v>
      </c>
      <c r="U319">
        <f>IF(COUNTIF('Injuries Table'!$A$2:$A$173, A319) &gt; 0, 0, Skater2024!M319)</f>
        <v>2.1</v>
      </c>
      <c r="V319">
        <f>IF(COUNTIF('Injuries Table'!$A$2:$A$173, A319) &gt; 0, 0, Skater2024!N319)</f>
        <v>4.3</v>
      </c>
    </row>
    <row r="320" spans="1:22" x14ac:dyDescent="0.3">
      <c r="A320" t="s">
        <v>341</v>
      </c>
      <c r="B320" t="s">
        <v>19</v>
      </c>
      <c r="C320" t="s">
        <v>46</v>
      </c>
      <c r="D320" t="s">
        <v>50</v>
      </c>
      <c r="E320">
        <v>43</v>
      </c>
      <c r="F320">
        <v>760.2</v>
      </c>
      <c r="G320">
        <v>3.9</v>
      </c>
      <c r="H320">
        <v>-1.9</v>
      </c>
      <c r="I320">
        <v>-0.1</v>
      </c>
      <c r="J320">
        <v>0</v>
      </c>
      <c r="K320">
        <v>0.7</v>
      </c>
      <c r="L320">
        <v>2.1</v>
      </c>
      <c r="M320">
        <v>3.7</v>
      </c>
      <c r="N320">
        <v>-1.9</v>
      </c>
      <c r="O320">
        <v>2.8</v>
      </c>
      <c r="P320">
        <v>4.5999999999999996</v>
      </c>
      <c r="Q320">
        <v>0.7</v>
      </c>
      <c r="R320">
        <v>1.4</v>
      </c>
      <c r="T320">
        <f>IF(COUNTIF('Injuries Table'!$A$2:$A$173, A320) &gt; 0, 0, Skater2024!P320)</f>
        <v>4.5999999999999996</v>
      </c>
      <c r="U320">
        <f>IF(COUNTIF('Injuries Table'!$A$2:$A$173, A320) &gt; 0, 0, Skater2024!M320)</f>
        <v>3.7</v>
      </c>
      <c r="V320">
        <f>IF(COUNTIF('Injuries Table'!$A$2:$A$173, A320) &gt; 0, 0, Skater2024!N320)</f>
        <v>-1.9</v>
      </c>
    </row>
    <row r="321" spans="1:22" x14ac:dyDescent="0.3">
      <c r="A321" t="s">
        <v>342</v>
      </c>
      <c r="B321" t="s">
        <v>19</v>
      </c>
      <c r="C321" t="s">
        <v>64</v>
      </c>
      <c r="D321" t="s">
        <v>50</v>
      </c>
      <c r="E321">
        <v>42</v>
      </c>
      <c r="F321">
        <v>615.4</v>
      </c>
      <c r="G321">
        <v>-3.3</v>
      </c>
      <c r="H321">
        <v>-3</v>
      </c>
      <c r="I321">
        <v>0</v>
      </c>
      <c r="J321">
        <v>-0.2</v>
      </c>
      <c r="K321">
        <v>0.3</v>
      </c>
      <c r="L321">
        <v>-0.3</v>
      </c>
      <c r="M321">
        <v>-3.3</v>
      </c>
      <c r="N321">
        <v>-3.2</v>
      </c>
      <c r="O321">
        <v>0.1</v>
      </c>
      <c r="P321">
        <v>-6.4</v>
      </c>
      <c r="Q321">
        <v>-1</v>
      </c>
      <c r="R321">
        <v>-2</v>
      </c>
      <c r="T321">
        <f>IF(COUNTIF('Injuries Table'!$A$2:$A$173, A321) &gt; 0, 0, Skater2024!P321)</f>
        <v>-6.4</v>
      </c>
      <c r="U321">
        <f>IF(COUNTIF('Injuries Table'!$A$2:$A$173, A321) &gt; 0, 0, Skater2024!M321)</f>
        <v>-3.3</v>
      </c>
      <c r="V321">
        <f>IF(COUNTIF('Injuries Table'!$A$2:$A$173, A321) &gt; 0, 0, Skater2024!N321)</f>
        <v>-3.2</v>
      </c>
    </row>
    <row r="322" spans="1:22" x14ac:dyDescent="0.3">
      <c r="A322" t="s">
        <v>343</v>
      </c>
      <c r="B322" t="s">
        <v>19</v>
      </c>
      <c r="C322" t="s">
        <v>44</v>
      </c>
      <c r="D322" t="s">
        <v>37</v>
      </c>
      <c r="E322">
        <v>42</v>
      </c>
      <c r="F322">
        <v>573.20000000000005</v>
      </c>
      <c r="G322">
        <v>1.8</v>
      </c>
      <c r="H322">
        <v>0.8</v>
      </c>
      <c r="I322">
        <v>-1.2</v>
      </c>
      <c r="J322">
        <v>0</v>
      </c>
      <c r="K322">
        <v>0</v>
      </c>
      <c r="L322">
        <v>0.2</v>
      </c>
      <c r="M322">
        <v>0.6</v>
      </c>
      <c r="N322">
        <v>0.8</v>
      </c>
      <c r="O322">
        <v>0.2</v>
      </c>
      <c r="P322">
        <v>1.7</v>
      </c>
      <c r="Q322">
        <v>0.3</v>
      </c>
      <c r="R322">
        <v>0.5</v>
      </c>
      <c r="T322">
        <f>IF(COUNTIF('Injuries Table'!$A$2:$A$173, A322) &gt; 0, 0, Skater2024!P322)</f>
        <v>1.7</v>
      </c>
      <c r="U322">
        <f>IF(COUNTIF('Injuries Table'!$A$2:$A$173, A322) &gt; 0, 0, Skater2024!M322)</f>
        <v>0.6</v>
      </c>
      <c r="V322">
        <f>IF(COUNTIF('Injuries Table'!$A$2:$A$173, A322) &gt; 0, 0, Skater2024!N322)</f>
        <v>0.8</v>
      </c>
    </row>
    <row r="323" spans="1:22" x14ac:dyDescent="0.3">
      <c r="A323" t="s">
        <v>344</v>
      </c>
      <c r="B323" t="s">
        <v>19</v>
      </c>
      <c r="C323" t="s">
        <v>42</v>
      </c>
      <c r="D323" t="s">
        <v>21</v>
      </c>
      <c r="E323">
        <v>44</v>
      </c>
      <c r="F323">
        <v>507</v>
      </c>
      <c r="G323">
        <v>-0.6</v>
      </c>
      <c r="H323">
        <v>-1.9</v>
      </c>
      <c r="I323">
        <v>0</v>
      </c>
      <c r="J323">
        <v>-0.6</v>
      </c>
      <c r="K323">
        <v>0.4</v>
      </c>
      <c r="L323">
        <v>0.2</v>
      </c>
      <c r="M323">
        <v>-0.6</v>
      </c>
      <c r="N323">
        <v>-2.5</v>
      </c>
      <c r="O323">
        <v>0.6</v>
      </c>
      <c r="P323">
        <v>-2.6</v>
      </c>
      <c r="Q323">
        <v>-0.4</v>
      </c>
      <c r="R323">
        <v>-0.8</v>
      </c>
      <c r="T323">
        <f>IF(COUNTIF('Injuries Table'!$A$2:$A$173, A323) &gt; 0, 0, Skater2024!P323)</f>
        <v>-2.6</v>
      </c>
      <c r="U323">
        <f>IF(COUNTIF('Injuries Table'!$A$2:$A$173, A323) &gt; 0, 0, Skater2024!M323)</f>
        <v>-0.6</v>
      </c>
      <c r="V323">
        <f>IF(COUNTIF('Injuries Table'!$A$2:$A$173, A323) &gt; 0, 0, Skater2024!N323)</f>
        <v>-2.5</v>
      </c>
    </row>
    <row r="324" spans="1:22" x14ac:dyDescent="0.3">
      <c r="A324" t="s">
        <v>345</v>
      </c>
      <c r="B324" t="s">
        <v>19</v>
      </c>
      <c r="C324" t="s">
        <v>48</v>
      </c>
      <c r="D324" t="s">
        <v>24</v>
      </c>
      <c r="E324">
        <v>40</v>
      </c>
      <c r="F324">
        <v>806.1</v>
      </c>
      <c r="G324">
        <v>3.1</v>
      </c>
      <c r="H324">
        <v>1.2</v>
      </c>
      <c r="I324">
        <v>2.1</v>
      </c>
      <c r="J324">
        <v>0</v>
      </c>
      <c r="K324">
        <v>0.6</v>
      </c>
      <c r="L324">
        <v>0.9</v>
      </c>
      <c r="M324">
        <v>5.2</v>
      </c>
      <c r="N324">
        <v>1.2</v>
      </c>
      <c r="O324">
        <v>1.4</v>
      </c>
      <c r="P324">
        <v>7.9</v>
      </c>
      <c r="Q324">
        <v>1.2</v>
      </c>
      <c r="R324">
        <v>2.5</v>
      </c>
      <c r="T324">
        <f>IF(COUNTIF('Injuries Table'!$A$2:$A$173, A324) &gt; 0, 0, Skater2024!P324)</f>
        <v>7.9</v>
      </c>
      <c r="U324">
        <f>IF(COUNTIF('Injuries Table'!$A$2:$A$173, A324) &gt; 0, 0, Skater2024!M324)</f>
        <v>5.2</v>
      </c>
      <c r="V324">
        <f>IF(COUNTIF('Injuries Table'!$A$2:$A$173, A324) &gt; 0, 0, Skater2024!N324)</f>
        <v>1.2</v>
      </c>
    </row>
    <row r="325" spans="1:22" x14ac:dyDescent="0.3">
      <c r="A325" t="s">
        <v>346</v>
      </c>
      <c r="B325" t="s">
        <v>19</v>
      </c>
      <c r="C325" t="s">
        <v>78</v>
      </c>
      <c r="D325" t="s">
        <v>21</v>
      </c>
      <c r="E325">
        <v>38</v>
      </c>
      <c r="F325">
        <v>566.79999999999995</v>
      </c>
      <c r="G325">
        <v>0.7</v>
      </c>
      <c r="H325">
        <v>-5.3</v>
      </c>
      <c r="I325">
        <v>-0.1</v>
      </c>
      <c r="J325">
        <v>-1</v>
      </c>
      <c r="K325">
        <v>-0.3</v>
      </c>
      <c r="L325">
        <v>-0.2</v>
      </c>
      <c r="M325">
        <v>0.6</v>
      </c>
      <c r="N325">
        <v>-6.4</v>
      </c>
      <c r="O325">
        <v>-0.5</v>
      </c>
      <c r="P325">
        <v>-6.3</v>
      </c>
      <c r="Q325">
        <v>-1</v>
      </c>
      <c r="R325">
        <v>-2</v>
      </c>
      <c r="T325">
        <f>IF(COUNTIF('Injuries Table'!$A$2:$A$173, A325) &gt; 0, 0, Skater2024!P325)</f>
        <v>-6.3</v>
      </c>
      <c r="U325">
        <f>IF(COUNTIF('Injuries Table'!$A$2:$A$173, A325) &gt; 0, 0, Skater2024!M325)</f>
        <v>0.6</v>
      </c>
      <c r="V325">
        <f>IF(COUNTIF('Injuries Table'!$A$2:$A$173, A325) &gt; 0, 0, Skater2024!N325)</f>
        <v>-6.4</v>
      </c>
    </row>
    <row r="326" spans="1:22" x14ac:dyDescent="0.3">
      <c r="A326" t="s">
        <v>689</v>
      </c>
      <c r="B326" t="s">
        <v>19</v>
      </c>
      <c r="C326" t="s">
        <v>44</v>
      </c>
      <c r="D326" t="s">
        <v>24</v>
      </c>
      <c r="E326">
        <v>24</v>
      </c>
      <c r="F326">
        <v>363.4</v>
      </c>
      <c r="G326">
        <v>-1.7</v>
      </c>
      <c r="H326">
        <v>0</v>
      </c>
      <c r="I326">
        <v>0</v>
      </c>
      <c r="J326">
        <v>-1</v>
      </c>
      <c r="K326">
        <v>-0.3</v>
      </c>
      <c r="L326">
        <v>-0.2</v>
      </c>
      <c r="M326">
        <v>-1.7</v>
      </c>
      <c r="N326">
        <v>-1</v>
      </c>
      <c r="O326">
        <v>-0.5</v>
      </c>
      <c r="P326">
        <v>-3.2</v>
      </c>
      <c r="Q326">
        <v>-0.5</v>
      </c>
      <c r="R326">
        <v>-1</v>
      </c>
      <c r="T326">
        <f>IF(COUNTIF('Injuries Table'!$A$2:$A$173, A326) &gt; 0, 0, Skater2024!P326)</f>
        <v>-3.2</v>
      </c>
      <c r="U326">
        <f>IF(COUNTIF('Injuries Table'!$A$2:$A$173, A326) &gt; 0, 0, Skater2024!M326)</f>
        <v>-1.7</v>
      </c>
      <c r="V326">
        <f>IF(COUNTIF('Injuries Table'!$A$2:$A$173, A326) &gt; 0, 0, Skater2024!N326)</f>
        <v>-1</v>
      </c>
    </row>
    <row r="327" spans="1:22" x14ac:dyDescent="0.3">
      <c r="A327" t="s">
        <v>690</v>
      </c>
      <c r="B327" t="s">
        <v>19</v>
      </c>
      <c r="C327" t="s">
        <v>64</v>
      </c>
      <c r="D327" t="s">
        <v>37</v>
      </c>
      <c r="E327">
        <v>34</v>
      </c>
      <c r="F327">
        <v>384.6</v>
      </c>
      <c r="G327">
        <v>-0.6</v>
      </c>
      <c r="H327">
        <v>-1.6</v>
      </c>
      <c r="I327">
        <v>0</v>
      </c>
      <c r="J327">
        <v>-0.3</v>
      </c>
      <c r="K327">
        <v>-0.3</v>
      </c>
      <c r="L327">
        <v>0.1</v>
      </c>
      <c r="M327">
        <v>-0.6</v>
      </c>
      <c r="N327">
        <v>-1.9</v>
      </c>
      <c r="O327">
        <v>-0.2</v>
      </c>
      <c r="P327">
        <v>-2.7</v>
      </c>
      <c r="Q327">
        <v>-0.4</v>
      </c>
      <c r="R327">
        <v>-0.9</v>
      </c>
      <c r="T327">
        <f>IF(COUNTIF('Injuries Table'!$A$2:$A$173, A327) &gt; 0, 0, Skater2024!P327)</f>
        <v>-2.7</v>
      </c>
      <c r="U327">
        <f>IF(COUNTIF('Injuries Table'!$A$2:$A$173, A327) &gt; 0, 0, Skater2024!M327)</f>
        <v>-0.6</v>
      </c>
      <c r="V327">
        <f>IF(COUNTIF('Injuries Table'!$A$2:$A$173, A327) &gt; 0, 0, Skater2024!N327)</f>
        <v>-1.9</v>
      </c>
    </row>
    <row r="328" spans="1:22" x14ac:dyDescent="0.3">
      <c r="A328" t="s">
        <v>347</v>
      </c>
      <c r="B328" t="s">
        <v>19</v>
      </c>
      <c r="C328" t="s">
        <v>34</v>
      </c>
      <c r="D328" t="s">
        <v>24</v>
      </c>
      <c r="E328">
        <v>43</v>
      </c>
      <c r="F328">
        <v>947</v>
      </c>
      <c r="G328">
        <v>9</v>
      </c>
      <c r="H328">
        <v>-1.2</v>
      </c>
      <c r="I328">
        <v>-0.1</v>
      </c>
      <c r="J328">
        <v>-0.2</v>
      </c>
      <c r="K328">
        <v>-0.6</v>
      </c>
      <c r="L328">
        <v>-0.7</v>
      </c>
      <c r="M328">
        <v>8.8000000000000007</v>
      </c>
      <c r="N328">
        <v>-1.3</v>
      </c>
      <c r="O328">
        <v>-1.4</v>
      </c>
      <c r="P328">
        <v>6.1</v>
      </c>
      <c r="Q328">
        <v>1</v>
      </c>
      <c r="R328">
        <v>1.9</v>
      </c>
      <c r="T328">
        <f>IF(COUNTIF('Injuries Table'!$A$2:$A$173, A328) &gt; 0, 0, Skater2024!P328)</f>
        <v>6.1</v>
      </c>
      <c r="U328">
        <f>IF(COUNTIF('Injuries Table'!$A$2:$A$173, A328) &gt; 0, 0, Skater2024!M328)</f>
        <v>8.8000000000000007</v>
      </c>
      <c r="V328">
        <f>IF(COUNTIF('Injuries Table'!$A$2:$A$173, A328) &gt; 0, 0, Skater2024!N328)</f>
        <v>-1.3</v>
      </c>
    </row>
    <row r="329" spans="1:22" x14ac:dyDescent="0.3">
      <c r="A329" t="s">
        <v>348</v>
      </c>
      <c r="B329" t="s">
        <v>19</v>
      </c>
      <c r="C329" t="s">
        <v>78</v>
      </c>
      <c r="D329" t="s">
        <v>24</v>
      </c>
      <c r="E329">
        <v>21</v>
      </c>
      <c r="F329">
        <v>303.2</v>
      </c>
      <c r="G329">
        <v>-0.3</v>
      </c>
      <c r="H329">
        <v>-2.6</v>
      </c>
      <c r="I329">
        <v>0</v>
      </c>
      <c r="J329">
        <v>-0.4</v>
      </c>
      <c r="K329">
        <v>0.1</v>
      </c>
      <c r="L329">
        <v>0</v>
      </c>
      <c r="M329">
        <v>-0.3</v>
      </c>
      <c r="N329">
        <v>-3</v>
      </c>
      <c r="O329">
        <v>0.1</v>
      </c>
      <c r="P329">
        <v>-3.1</v>
      </c>
      <c r="Q329">
        <v>-0.5</v>
      </c>
      <c r="R329">
        <v>-1</v>
      </c>
      <c r="T329">
        <f>IF(COUNTIF('Injuries Table'!$A$2:$A$173, A329) &gt; 0, 0, Skater2024!P329)</f>
        <v>-3.1</v>
      </c>
      <c r="U329">
        <f>IF(COUNTIF('Injuries Table'!$A$2:$A$173, A329) &gt; 0, 0, Skater2024!M329)</f>
        <v>-0.3</v>
      </c>
      <c r="V329">
        <f>IF(COUNTIF('Injuries Table'!$A$2:$A$173, A329) &gt; 0, 0, Skater2024!N329)</f>
        <v>-3</v>
      </c>
    </row>
    <row r="330" spans="1:22" x14ac:dyDescent="0.3">
      <c r="A330" t="s">
        <v>349</v>
      </c>
      <c r="B330" t="s">
        <v>19</v>
      </c>
      <c r="C330" t="s">
        <v>110</v>
      </c>
      <c r="D330" t="s">
        <v>21</v>
      </c>
      <c r="E330">
        <v>42</v>
      </c>
      <c r="F330">
        <v>701.9</v>
      </c>
      <c r="G330">
        <v>5.8</v>
      </c>
      <c r="H330">
        <v>0.3</v>
      </c>
      <c r="I330">
        <v>-0.6</v>
      </c>
      <c r="J330">
        <v>-0.1</v>
      </c>
      <c r="K330">
        <v>0.4</v>
      </c>
      <c r="L330">
        <v>1.2</v>
      </c>
      <c r="M330">
        <v>5.2</v>
      </c>
      <c r="N330">
        <v>0.2</v>
      </c>
      <c r="O330">
        <v>1.5</v>
      </c>
      <c r="P330">
        <v>6.9</v>
      </c>
      <c r="Q330">
        <v>1.1000000000000001</v>
      </c>
      <c r="R330">
        <v>2.2000000000000002</v>
      </c>
      <c r="T330">
        <f>IF(COUNTIF('Injuries Table'!$A$2:$A$173, A330) &gt; 0, 0, Skater2024!P330)</f>
        <v>6.9</v>
      </c>
      <c r="U330">
        <f>IF(COUNTIF('Injuries Table'!$A$2:$A$173, A330) &gt; 0, 0, Skater2024!M330)</f>
        <v>5.2</v>
      </c>
      <c r="V330">
        <f>IF(COUNTIF('Injuries Table'!$A$2:$A$173, A330) &gt; 0, 0, Skater2024!N330)</f>
        <v>0.2</v>
      </c>
    </row>
    <row r="331" spans="1:22" x14ac:dyDescent="0.3">
      <c r="A331" t="s">
        <v>350</v>
      </c>
      <c r="B331" t="s">
        <v>19</v>
      </c>
      <c r="C331" t="s">
        <v>67</v>
      </c>
      <c r="D331" t="s">
        <v>24</v>
      </c>
      <c r="E331">
        <v>38</v>
      </c>
      <c r="F331">
        <v>484.9</v>
      </c>
      <c r="G331">
        <v>0.3</v>
      </c>
      <c r="H331">
        <v>-0.6</v>
      </c>
      <c r="I331">
        <v>0</v>
      </c>
      <c r="J331">
        <v>0.7</v>
      </c>
      <c r="K331">
        <v>0.5</v>
      </c>
      <c r="L331">
        <v>0</v>
      </c>
      <c r="M331">
        <v>0.3</v>
      </c>
      <c r="N331">
        <v>0.2</v>
      </c>
      <c r="O331">
        <v>0.5</v>
      </c>
      <c r="P331">
        <v>1</v>
      </c>
      <c r="Q331">
        <v>0.2</v>
      </c>
      <c r="R331">
        <v>0.3</v>
      </c>
      <c r="T331">
        <f>IF(COUNTIF('Injuries Table'!$A$2:$A$173, A331) &gt; 0, 0, Skater2024!P331)</f>
        <v>1</v>
      </c>
      <c r="U331">
        <f>IF(COUNTIF('Injuries Table'!$A$2:$A$173, A331) &gt; 0, 0, Skater2024!M331)</f>
        <v>0.3</v>
      </c>
      <c r="V331">
        <f>IF(COUNTIF('Injuries Table'!$A$2:$A$173, A331) &gt; 0, 0, Skater2024!N331)</f>
        <v>0.2</v>
      </c>
    </row>
    <row r="332" spans="1:22" x14ac:dyDescent="0.3">
      <c r="A332" t="s">
        <v>351</v>
      </c>
      <c r="B332" t="s">
        <v>19</v>
      </c>
      <c r="C332" t="s">
        <v>110</v>
      </c>
      <c r="D332" t="s">
        <v>50</v>
      </c>
      <c r="E332">
        <v>39</v>
      </c>
      <c r="F332">
        <v>570.6</v>
      </c>
      <c r="G332">
        <v>2</v>
      </c>
      <c r="H332">
        <v>4</v>
      </c>
      <c r="I332">
        <v>-0.4</v>
      </c>
      <c r="J332">
        <v>-2.2000000000000002</v>
      </c>
      <c r="K332">
        <v>0.5</v>
      </c>
      <c r="L332">
        <v>-0.3</v>
      </c>
      <c r="M332">
        <v>1.6</v>
      </c>
      <c r="N332">
        <v>1.8</v>
      </c>
      <c r="O332">
        <v>0.3</v>
      </c>
      <c r="P332">
        <v>3.7</v>
      </c>
      <c r="Q332">
        <v>0.6</v>
      </c>
      <c r="R332">
        <v>1.1000000000000001</v>
      </c>
      <c r="T332">
        <f>IF(COUNTIF('Injuries Table'!$A$2:$A$173, A332) &gt; 0, 0, Skater2024!P332)</f>
        <v>3.7</v>
      </c>
      <c r="U332">
        <f>IF(COUNTIF('Injuries Table'!$A$2:$A$173, A332) &gt; 0, 0, Skater2024!M332)</f>
        <v>1.6</v>
      </c>
      <c r="V332">
        <f>IF(COUNTIF('Injuries Table'!$A$2:$A$173, A332) &gt; 0, 0, Skater2024!N332)</f>
        <v>1.8</v>
      </c>
    </row>
    <row r="333" spans="1:22" x14ac:dyDescent="0.3">
      <c r="A333" t="s">
        <v>352</v>
      </c>
      <c r="B333" t="s">
        <v>19</v>
      </c>
      <c r="C333" t="s">
        <v>110</v>
      </c>
      <c r="D333" t="s">
        <v>50</v>
      </c>
      <c r="E333">
        <v>42</v>
      </c>
      <c r="F333">
        <v>687.5</v>
      </c>
      <c r="G333">
        <v>2.7</v>
      </c>
      <c r="H333">
        <v>0.4</v>
      </c>
      <c r="I333">
        <v>0.3</v>
      </c>
      <c r="J333">
        <v>0</v>
      </c>
      <c r="K333">
        <v>0.9</v>
      </c>
      <c r="L333">
        <v>0.8</v>
      </c>
      <c r="M333">
        <v>3</v>
      </c>
      <c r="N333">
        <v>0.4</v>
      </c>
      <c r="O333">
        <v>1.7</v>
      </c>
      <c r="P333">
        <v>5.0999999999999996</v>
      </c>
      <c r="Q333">
        <v>0.8</v>
      </c>
      <c r="R333">
        <v>1.6</v>
      </c>
      <c r="T333">
        <f>IF(COUNTIF('Injuries Table'!$A$2:$A$173, A333) &gt; 0, 0, Skater2024!P333)</f>
        <v>5.0999999999999996</v>
      </c>
      <c r="U333">
        <f>IF(COUNTIF('Injuries Table'!$A$2:$A$173, A333) &gt; 0, 0, Skater2024!M333)</f>
        <v>3</v>
      </c>
      <c r="V333">
        <f>IF(COUNTIF('Injuries Table'!$A$2:$A$173, A333) &gt; 0, 0, Skater2024!N333)</f>
        <v>0.4</v>
      </c>
    </row>
    <row r="334" spans="1:22" x14ac:dyDescent="0.3">
      <c r="A334" t="s">
        <v>353</v>
      </c>
      <c r="B334" t="s">
        <v>19</v>
      </c>
      <c r="C334" t="s">
        <v>130</v>
      </c>
      <c r="D334" t="s">
        <v>24</v>
      </c>
      <c r="E334">
        <v>41</v>
      </c>
      <c r="F334">
        <v>923.5</v>
      </c>
      <c r="G334">
        <v>-1.4</v>
      </c>
      <c r="H334">
        <v>0.2</v>
      </c>
      <c r="I334">
        <v>-0.1</v>
      </c>
      <c r="J334">
        <v>1.6</v>
      </c>
      <c r="K334">
        <v>1</v>
      </c>
      <c r="L334">
        <v>-0.3</v>
      </c>
      <c r="M334">
        <v>-1.5</v>
      </c>
      <c r="N334">
        <v>1.7</v>
      </c>
      <c r="O334">
        <v>0.7</v>
      </c>
      <c r="P334">
        <v>0.9</v>
      </c>
      <c r="Q334">
        <v>0.1</v>
      </c>
      <c r="R334">
        <v>0.3</v>
      </c>
      <c r="T334">
        <f>IF(COUNTIF('Injuries Table'!$A$2:$A$173, A334) &gt; 0, 0, Skater2024!P334)</f>
        <v>0.9</v>
      </c>
      <c r="U334">
        <f>IF(COUNTIF('Injuries Table'!$A$2:$A$173, A334) &gt; 0, 0, Skater2024!M334)</f>
        <v>-1.5</v>
      </c>
      <c r="V334">
        <f>IF(COUNTIF('Injuries Table'!$A$2:$A$173, A334) &gt; 0, 0, Skater2024!N334)</f>
        <v>1.7</v>
      </c>
    </row>
    <row r="335" spans="1:22" x14ac:dyDescent="0.3">
      <c r="A335" t="s">
        <v>354</v>
      </c>
      <c r="B335" t="s">
        <v>19</v>
      </c>
      <c r="C335" t="s">
        <v>78</v>
      </c>
      <c r="D335" t="s">
        <v>24</v>
      </c>
      <c r="E335">
        <v>43</v>
      </c>
      <c r="F335">
        <v>978.4</v>
      </c>
      <c r="G335">
        <v>-2</v>
      </c>
      <c r="H335">
        <v>-2.2000000000000002</v>
      </c>
      <c r="I335">
        <v>0</v>
      </c>
      <c r="J335">
        <v>-1.9</v>
      </c>
      <c r="K335">
        <v>0.3</v>
      </c>
      <c r="L335">
        <v>0</v>
      </c>
      <c r="M335">
        <v>-2</v>
      </c>
      <c r="N335">
        <v>-4.0999999999999996</v>
      </c>
      <c r="O335">
        <v>0.3</v>
      </c>
      <c r="P335">
        <v>-5.9</v>
      </c>
      <c r="Q335">
        <v>-0.9</v>
      </c>
      <c r="R335">
        <v>-1.8</v>
      </c>
      <c r="T335">
        <f>IF(COUNTIF('Injuries Table'!$A$2:$A$173, A335) &gt; 0, 0, Skater2024!P335)</f>
        <v>-5.9</v>
      </c>
      <c r="U335">
        <f>IF(COUNTIF('Injuries Table'!$A$2:$A$173, A335) &gt; 0, 0, Skater2024!M335)</f>
        <v>-2</v>
      </c>
      <c r="V335">
        <f>IF(COUNTIF('Injuries Table'!$A$2:$A$173, A335) &gt; 0, 0, Skater2024!N335)</f>
        <v>-4.0999999999999996</v>
      </c>
    </row>
    <row r="336" spans="1:22" x14ac:dyDescent="0.3">
      <c r="A336" t="s">
        <v>355</v>
      </c>
      <c r="B336" t="s">
        <v>19</v>
      </c>
      <c r="C336" t="s">
        <v>87</v>
      </c>
      <c r="D336" t="s">
        <v>24</v>
      </c>
      <c r="E336">
        <v>28</v>
      </c>
      <c r="F336">
        <v>488.9</v>
      </c>
      <c r="G336">
        <v>1.4</v>
      </c>
      <c r="H336">
        <v>0.5</v>
      </c>
      <c r="I336">
        <v>-0.1</v>
      </c>
      <c r="J336">
        <v>0</v>
      </c>
      <c r="K336">
        <v>-0.4</v>
      </c>
      <c r="L336">
        <v>-0.2</v>
      </c>
      <c r="M336">
        <v>1.3</v>
      </c>
      <c r="N336">
        <v>0.5</v>
      </c>
      <c r="O336">
        <v>-0.5</v>
      </c>
      <c r="P336">
        <v>1.3</v>
      </c>
      <c r="Q336">
        <v>0.2</v>
      </c>
      <c r="R336">
        <v>0.4</v>
      </c>
      <c r="T336">
        <f>IF(COUNTIF('Injuries Table'!$A$2:$A$173, A336) &gt; 0, 0, Skater2024!P336)</f>
        <v>1.3</v>
      </c>
      <c r="U336">
        <f>IF(COUNTIF('Injuries Table'!$A$2:$A$173, A336) &gt; 0, 0, Skater2024!M336)</f>
        <v>1.3</v>
      </c>
      <c r="V336">
        <f>IF(COUNTIF('Injuries Table'!$A$2:$A$173, A336) &gt; 0, 0, Skater2024!N336)</f>
        <v>0.5</v>
      </c>
    </row>
    <row r="337" spans="1:22" x14ac:dyDescent="0.3">
      <c r="A337" t="s">
        <v>356</v>
      </c>
      <c r="B337" t="s">
        <v>19</v>
      </c>
      <c r="C337" t="s">
        <v>30</v>
      </c>
      <c r="D337" t="s">
        <v>21</v>
      </c>
      <c r="E337">
        <v>41</v>
      </c>
      <c r="F337">
        <v>831.2</v>
      </c>
      <c r="G337">
        <v>3</v>
      </c>
      <c r="H337">
        <v>-2.9</v>
      </c>
      <c r="I337">
        <v>2.6</v>
      </c>
      <c r="J337">
        <v>0</v>
      </c>
      <c r="K337">
        <v>1.1000000000000001</v>
      </c>
      <c r="L337">
        <v>0.8</v>
      </c>
      <c r="M337">
        <v>5.7</v>
      </c>
      <c r="N337">
        <v>-2.9</v>
      </c>
      <c r="O337">
        <v>1.9</v>
      </c>
      <c r="P337">
        <v>4.5999999999999996</v>
      </c>
      <c r="Q337">
        <v>0.7</v>
      </c>
      <c r="R337">
        <v>1.4</v>
      </c>
      <c r="T337">
        <f>IF(COUNTIF('Injuries Table'!$A$2:$A$173, A337) &gt; 0, 0, Skater2024!P337)</f>
        <v>0</v>
      </c>
      <c r="U337">
        <f>IF(COUNTIF('Injuries Table'!$A$2:$A$173, A337) &gt; 0, 0, Skater2024!M337)</f>
        <v>0</v>
      </c>
      <c r="V337">
        <f>IF(COUNTIF('Injuries Table'!$A$2:$A$173, A337) &gt; 0, 0, Skater2024!N337)</f>
        <v>0</v>
      </c>
    </row>
    <row r="338" spans="1:22" x14ac:dyDescent="0.3">
      <c r="A338" t="s">
        <v>357</v>
      </c>
      <c r="B338" t="s">
        <v>19</v>
      </c>
      <c r="C338" t="s">
        <v>39</v>
      </c>
      <c r="D338" t="s">
        <v>37</v>
      </c>
      <c r="E338">
        <v>43</v>
      </c>
      <c r="F338">
        <v>834.3</v>
      </c>
      <c r="G338">
        <v>3.8</v>
      </c>
      <c r="H338">
        <v>-0.1</v>
      </c>
      <c r="I338">
        <v>1.2</v>
      </c>
      <c r="J338">
        <v>0.8</v>
      </c>
      <c r="K338">
        <v>0.3</v>
      </c>
      <c r="L338">
        <v>0.2</v>
      </c>
      <c r="M338">
        <v>5</v>
      </c>
      <c r="N338">
        <v>0.7</v>
      </c>
      <c r="O338">
        <v>0.5</v>
      </c>
      <c r="P338">
        <v>6.2</v>
      </c>
      <c r="Q338">
        <v>1</v>
      </c>
      <c r="R338">
        <v>1.9</v>
      </c>
      <c r="T338">
        <f>IF(COUNTIF('Injuries Table'!$A$2:$A$173, A338) &gt; 0, 0, Skater2024!P338)</f>
        <v>6.2</v>
      </c>
      <c r="U338">
        <f>IF(COUNTIF('Injuries Table'!$A$2:$A$173, A338) &gt; 0, 0, Skater2024!M338)</f>
        <v>5</v>
      </c>
      <c r="V338">
        <f>IF(COUNTIF('Injuries Table'!$A$2:$A$173, A338) &gt; 0, 0, Skater2024!N338)</f>
        <v>0.7</v>
      </c>
    </row>
    <row r="339" spans="1:22" x14ac:dyDescent="0.3">
      <c r="A339" t="s">
        <v>358</v>
      </c>
      <c r="B339" t="s">
        <v>19</v>
      </c>
      <c r="C339" t="s">
        <v>57</v>
      </c>
      <c r="D339" t="s">
        <v>24</v>
      </c>
      <c r="E339">
        <v>35</v>
      </c>
      <c r="F339">
        <v>661.8</v>
      </c>
      <c r="G339">
        <v>0.7</v>
      </c>
      <c r="H339">
        <v>2.9</v>
      </c>
      <c r="I339">
        <v>0</v>
      </c>
      <c r="J339">
        <v>0.9</v>
      </c>
      <c r="K339">
        <v>0.2</v>
      </c>
      <c r="L339">
        <v>0.4</v>
      </c>
      <c r="M339">
        <v>0.7</v>
      </c>
      <c r="N339">
        <v>3.8</v>
      </c>
      <c r="O339">
        <v>0.6</v>
      </c>
      <c r="P339">
        <v>5.2</v>
      </c>
      <c r="Q339">
        <v>0.8</v>
      </c>
      <c r="R339">
        <v>1.6</v>
      </c>
      <c r="T339">
        <f>IF(COUNTIF('Injuries Table'!$A$2:$A$173, A339) &gt; 0, 0, Skater2024!P339)</f>
        <v>5.2</v>
      </c>
      <c r="U339">
        <f>IF(COUNTIF('Injuries Table'!$A$2:$A$173, A339) &gt; 0, 0, Skater2024!M339)</f>
        <v>0.7</v>
      </c>
      <c r="V339">
        <f>IF(COUNTIF('Injuries Table'!$A$2:$A$173, A339) &gt; 0, 0, Skater2024!N339)</f>
        <v>3.8</v>
      </c>
    </row>
    <row r="340" spans="1:22" x14ac:dyDescent="0.3">
      <c r="A340" t="s">
        <v>359</v>
      </c>
      <c r="B340" t="s">
        <v>19</v>
      </c>
      <c r="C340" t="s">
        <v>105</v>
      </c>
      <c r="D340" t="s">
        <v>21</v>
      </c>
      <c r="E340">
        <v>38</v>
      </c>
      <c r="F340">
        <v>664.8</v>
      </c>
      <c r="G340">
        <v>1.3</v>
      </c>
      <c r="H340">
        <v>-2.4</v>
      </c>
      <c r="I340">
        <v>-0.5</v>
      </c>
      <c r="J340">
        <v>0</v>
      </c>
      <c r="K340">
        <v>-0.4</v>
      </c>
      <c r="L340">
        <v>-0.1</v>
      </c>
      <c r="M340">
        <v>0.8</v>
      </c>
      <c r="N340">
        <v>-2.4</v>
      </c>
      <c r="O340">
        <v>-0.5</v>
      </c>
      <c r="P340">
        <v>-2.1</v>
      </c>
      <c r="Q340">
        <v>-0.3</v>
      </c>
      <c r="R340">
        <v>-0.7</v>
      </c>
      <c r="T340">
        <f>IF(COUNTIF('Injuries Table'!$A$2:$A$173, A340) &gt; 0, 0, Skater2024!P340)</f>
        <v>0</v>
      </c>
      <c r="U340">
        <f>IF(COUNTIF('Injuries Table'!$A$2:$A$173, A340) &gt; 0, 0, Skater2024!M340)</f>
        <v>0</v>
      </c>
      <c r="V340">
        <f>IF(COUNTIF('Injuries Table'!$A$2:$A$173, A340) &gt; 0, 0, Skater2024!N340)</f>
        <v>0</v>
      </c>
    </row>
    <row r="341" spans="1:22" x14ac:dyDescent="0.3">
      <c r="A341" t="s">
        <v>900</v>
      </c>
      <c r="B341" t="s">
        <v>19</v>
      </c>
      <c r="C341" t="s">
        <v>34</v>
      </c>
      <c r="D341" t="s">
        <v>21</v>
      </c>
      <c r="E341">
        <v>31</v>
      </c>
      <c r="F341">
        <v>368.9</v>
      </c>
      <c r="G341">
        <v>0.7</v>
      </c>
      <c r="H341">
        <v>0.6</v>
      </c>
      <c r="I341">
        <v>-0.1</v>
      </c>
      <c r="J341">
        <v>0</v>
      </c>
      <c r="K341">
        <v>-0.6</v>
      </c>
      <c r="L341">
        <v>0</v>
      </c>
      <c r="M341">
        <v>0.6</v>
      </c>
      <c r="N341">
        <v>0.6</v>
      </c>
      <c r="O341">
        <v>-0.6</v>
      </c>
      <c r="P341">
        <v>0.6</v>
      </c>
      <c r="Q341">
        <v>0.1</v>
      </c>
      <c r="R341">
        <v>0.2</v>
      </c>
      <c r="T341">
        <f>IF(COUNTIF('Injuries Table'!$A$2:$A$173, A341) &gt; 0, 0, Skater2024!P341)</f>
        <v>0.6</v>
      </c>
      <c r="U341">
        <f>IF(COUNTIF('Injuries Table'!$A$2:$A$173, A341) &gt; 0, 0, Skater2024!M341)</f>
        <v>0.6</v>
      </c>
      <c r="V341">
        <f>IF(COUNTIF('Injuries Table'!$A$2:$A$173, A341) &gt; 0, 0, Skater2024!N341)</f>
        <v>0.6</v>
      </c>
    </row>
    <row r="342" spans="1:22" x14ac:dyDescent="0.3">
      <c r="A342" t="s">
        <v>360</v>
      </c>
      <c r="B342" t="s">
        <v>19</v>
      </c>
      <c r="C342" t="s">
        <v>30</v>
      </c>
      <c r="D342" t="s">
        <v>21</v>
      </c>
      <c r="E342">
        <v>42</v>
      </c>
      <c r="F342">
        <v>688</v>
      </c>
      <c r="G342">
        <v>-0.2</v>
      </c>
      <c r="H342">
        <v>-1.8</v>
      </c>
      <c r="I342">
        <v>0</v>
      </c>
      <c r="J342">
        <v>1.1000000000000001</v>
      </c>
      <c r="K342">
        <v>0.2</v>
      </c>
      <c r="L342">
        <v>-0.2</v>
      </c>
      <c r="M342">
        <v>-0.2</v>
      </c>
      <c r="N342">
        <v>-0.7</v>
      </c>
      <c r="O342">
        <v>-0.1</v>
      </c>
      <c r="P342">
        <v>-1</v>
      </c>
      <c r="Q342">
        <v>-0.2</v>
      </c>
      <c r="R342">
        <v>-0.3</v>
      </c>
      <c r="T342">
        <f>IF(COUNTIF('Injuries Table'!$A$2:$A$173, A342) &gt; 0, 0, Skater2024!P342)</f>
        <v>-1</v>
      </c>
      <c r="U342">
        <f>IF(COUNTIF('Injuries Table'!$A$2:$A$173, A342) &gt; 0, 0, Skater2024!M342)</f>
        <v>-0.2</v>
      </c>
      <c r="V342">
        <f>IF(COUNTIF('Injuries Table'!$A$2:$A$173, A342) &gt; 0, 0, Skater2024!N342)</f>
        <v>-0.7</v>
      </c>
    </row>
    <row r="343" spans="1:22" x14ac:dyDescent="0.3">
      <c r="A343" t="s">
        <v>896</v>
      </c>
      <c r="B343" t="s">
        <v>19</v>
      </c>
      <c r="C343" t="s">
        <v>102</v>
      </c>
      <c r="D343" t="s">
        <v>24</v>
      </c>
      <c r="E343">
        <v>25</v>
      </c>
      <c r="F343">
        <v>411.8</v>
      </c>
      <c r="G343">
        <v>0.5</v>
      </c>
      <c r="H343">
        <v>-1.6</v>
      </c>
      <c r="I343">
        <v>0</v>
      </c>
      <c r="J343">
        <v>0.3</v>
      </c>
      <c r="K343">
        <v>-0.1</v>
      </c>
      <c r="L343">
        <v>-0.1</v>
      </c>
      <c r="M343">
        <v>0.5</v>
      </c>
      <c r="N343">
        <v>-1.3</v>
      </c>
      <c r="O343">
        <v>-0.2</v>
      </c>
      <c r="P343">
        <v>-1</v>
      </c>
      <c r="Q343">
        <v>-0.2</v>
      </c>
      <c r="R343">
        <v>-0.3</v>
      </c>
      <c r="T343">
        <f>IF(COUNTIF('Injuries Table'!$A$2:$A$173, A343) &gt; 0, 0, Skater2024!P343)</f>
        <v>-1</v>
      </c>
      <c r="U343">
        <f>IF(COUNTIF('Injuries Table'!$A$2:$A$173, A343) &gt; 0, 0, Skater2024!M343)</f>
        <v>0.5</v>
      </c>
      <c r="V343">
        <f>IF(COUNTIF('Injuries Table'!$A$2:$A$173, A343) &gt; 0, 0, Skater2024!N343)</f>
        <v>-1.3</v>
      </c>
    </row>
    <row r="344" spans="1:22" x14ac:dyDescent="0.3">
      <c r="A344" t="s">
        <v>361</v>
      </c>
      <c r="B344" t="s">
        <v>19</v>
      </c>
      <c r="C344" t="s">
        <v>168</v>
      </c>
      <c r="D344" t="s">
        <v>50</v>
      </c>
      <c r="E344">
        <v>42</v>
      </c>
      <c r="F344">
        <v>614.29999999999995</v>
      </c>
      <c r="G344">
        <v>5.9</v>
      </c>
      <c r="H344">
        <v>2.5</v>
      </c>
      <c r="I344">
        <v>1</v>
      </c>
      <c r="J344">
        <v>0</v>
      </c>
      <c r="K344">
        <v>-0.7</v>
      </c>
      <c r="L344">
        <v>1.6</v>
      </c>
      <c r="M344">
        <v>6.9</v>
      </c>
      <c r="N344">
        <v>2.5</v>
      </c>
      <c r="O344">
        <v>0.9</v>
      </c>
      <c r="P344">
        <v>10.199999999999999</v>
      </c>
      <c r="Q344">
        <v>1.6</v>
      </c>
      <c r="R344">
        <v>3.2</v>
      </c>
      <c r="T344">
        <f>IF(COUNTIF('Injuries Table'!$A$2:$A$173, A344) &gt; 0, 0, Skater2024!P344)</f>
        <v>10.199999999999999</v>
      </c>
      <c r="U344">
        <f>IF(COUNTIF('Injuries Table'!$A$2:$A$173, A344) &gt; 0, 0, Skater2024!M344)</f>
        <v>6.9</v>
      </c>
      <c r="V344">
        <f>IF(COUNTIF('Injuries Table'!$A$2:$A$173, A344) &gt; 0, 0, Skater2024!N344)</f>
        <v>2.5</v>
      </c>
    </row>
    <row r="345" spans="1:22" x14ac:dyDescent="0.3">
      <c r="A345" t="s">
        <v>362</v>
      </c>
      <c r="B345" t="s">
        <v>19</v>
      </c>
      <c r="C345" t="s">
        <v>26</v>
      </c>
      <c r="D345" t="s">
        <v>21</v>
      </c>
      <c r="E345">
        <v>35</v>
      </c>
      <c r="F345">
        <v>596.29999999999995</v>
      </c>
      <c r="G345">
        <v>5</v>
      </c>
      <c r="H345">
        <v>-3.5</v>
      </c>
      <c r="I345">
        <v>-0.5</v>
      </c>
      <c r="J345">
        <v>0</v>
      </c>
      <c r="K345">
        <v>-1.8</v>
      </c>
      <c r="L345">
        <v>1.7</v>
      </c>
      <c r="M345">
        <v>4.5</v>
      </c>
      <c r="N345">
        <v>-3.5</v>
      </c>
      <c r="O345">
        <v>-0.2</v>
      </c>
      <c r="P345">
        <v>0.8</v>
      </c>
      <c r="Q345">
        <v>0.1</v>
      </c>
      <c r="R345">
        <v>0.3</v>
      </c>
      <c r="T345">
        <f>IF(COUNTIF('Injuries Table'!$A$2:$A$173, A345) &gt; 0, 0, Skater2024!P345)</f>
        <v>0.8</v>
      </c>
      <c r="U345">
        <f>IF(COUNTIF('Injuries Table'!$A$2:$A$173, A345) &gt; 0, 0, Skater2024!M345)</f>
        <v>4.5</v>
      </c>
      <c r="V345">
        <f>IF(COUNTIF('Injuries Table'!$A$2:$A$173, A345) &gt; 0, 0, Skater2024!N345)</f>
        <v>-3.5</v>
      </c>
    </row>
    <row r="346" spans="1:22" x14ac:dyDescent="0.3">
      <c r="A346" t="s">
        <v>363</v>
      </c>
      <c r="B346" t="s">
        <v>19</v>
      </c>
      <c r="C346" t="s">
        <v>32</v>
      </c>
      <c r="D346" t="s">
        <v>21</v>
      </c>
      <c r="E346">
        <v>41</v>
      </c>
      <c r="F346">
        <v>793.8</v>
      </c>
      <c r="G346">
        <v>4.9000000000000004</v>
      </c>
      <c r="H346">
        <v>-3.9</v>
      </c>
      <c r="I346">
        <v>1.2</v>
      </c>
      <c r="J346">
        <v>0</v>
      </c>
      <c r="K346">
        <v>0.1</v>
      </c>
      <c r="L346">
        <v>-0.2</v>
      </c>
      <c r="M346">
        <v>6.1</v>
      </c>
      <c r="N346">
        <v>-3.9</v>
      </c>
      <c r="O346">
        <v>0</v>
      </c>
      <c r="P346">
        <v>2.1</v>
      </c>
      <c r="Q346">
        <v>0.3</v>
      </c>
      <c r="R346">
        <v>0.7</v>
      </c>
      <c r="T346">
        <f>IF(COUNTIF('Injuries Table'!$A$2:$A$173, A346) &gt; 0, 0, Skater2024!P346)</f>
        <v>2.1</v>
      </c>
      <c r="U346">
        <f>IF(COUNTIF('Injuries Table'!$A$2:$A$173, A346) &gt; 0, 0, Skater2024!M346)</f>
        <v>6.1</v>
      </c>
      <c r="V346">
        <f>IF(COUNTIF('Injuries Table'!$A$2:$A$173, A346) &gt; 0, 0, Skater2024!N346)</f>
        <v>-3.9</v>
      </c>
    </row>
    <row r="347" spans="1:22" x14ac:dyDescent="0.3">
      <c r="A347" t="s">
        <v>364</v>
      </c>
      <c r="B347" t="s">
        <v>19</v>
      </c>
      <c r="C347" t="s">
        <v>107</v>
      </c>
      <c r="D347" t="s">
        <v>37</v>
      </c>
      <c r="E347">
        <v>28</v>
      </c>
      <c r="F347">
        <v>461.6</v>
      </c>
      <c r="G347">
        <v>-0.4</v>
      </c>
      <c r="H347">
        <v>1.6</v>
      </c>
      <c r="I347">
        <v>-0.5</v>
      </c>
      <c r="J347">
        <v>0.1</v>
      </c>
      <c r="K347">
        <v>0</v>
      </c>
      <c r="L347">
        <v>-0.1</v>
      </c>
      <c r="M347">
        <v>-0.9</v>
      </c>
      <c r="N347">
        <v>1.7</v>
      </c>
      <c r="O347">
        <v>0</v>
      </c>
      <c r="P347">
        <v>0.7</v>
      </c>
      <c r="Q347">
        <v>0.1</v>
      </c>
      <c r="R347">
        <v>0.2</v>
      </c>
      <c r="T347">
        <f>IF(COUNTIF('Injuries Table'!$A$2:$A$173, A347) &gt; 0, 0, Skater2024!P347)</f>
        <v>0.7</v>
      </c>
      <c r="U347">
        <f>IF(COUNTIF('Injuries Table'!$A$2:$A$173, A347) &gt; 0, 0, Skater2024!M347)</f>
        <v>-0.9</v>
      </c>
      <c r="V347">
        <f>IF(COUNTIF('Injuries Table'!$A$2:$A$173, A347) &gt; 0, 0, Skater2024!N347)</f>
        <v>1.7</v>
      </c>
    </row>
    <row r="348" spans="1:22" x14ac:dyDescent="0.3">
      <c r="A348" t="s">
        <v>365</v>
      </c>
      <c r="B348" t="s">
        <v>19</v>
      </c>
      <c r="C348" t="s">
        <v>52</v>
      </c>
      <c r="D348" t="s">
        <v>50</v>
      </c>
      <c r="E348">
        <v>41</v>
      </c>
      <c r="F348">
        <v>684.3</v>
      </c>
      <c r="G348">
        <v>3.4</v>
      </c>
      <c r="H348">
        <v>0</v>
      </c>
      <c r="I348">
        <v>-0.9</v>
      </c>
      <c r="J348">
        <v>0</v>
      </c>
      <c r="K348">
        <v>1.3</v>
      </c>
      <c r="L348">
        <v>-0.3</v>
      </c>
      <c r="M348">
        <v>2.5</v>
      </c>
      <c r="N348">
        <v>0</v>
      </c>
      <c r="O348">
        <v>1</v>
      </c>
      <c r="P348">
        <v>3.5</v>
      </c>
      <c r="Q348">
        <v>0.6</v>
      </c>
      <c r="R348">
        <v>1.1000000000000001</v>
      </c>
      <c r="T348">
        <f>IF(COUNTIF('Injuries Table'!$A$2:$A$173, A348) &gt; 0, 0, Skater2024!P348)</f>
        <v>3.5</v>
      </c>
      <c r="U348">
        <f>IF(COUNTIF('Injuries Table'!$A$2:$A$173, A348) &gt; 0, 0, Skater2024!M348)</f>
        <v>2.5</v>
      </c>
      <c r="V348">
        <f>IF(COUNTIF('Injuries Table'!$A$2:$A$173, A348) &gt; 0, 0, Skater2024!N348)</f>
        <v>0</v>
      </c>
    </row>
    <row r="349" spans="1:22" x14ac:dyDescent="0.3">
      <c r="A349" t="s">
        <v>366</v>
      </c>
      <c r="B349" t="s">
        <v>19</v>
      </c>
      <c r="C349" t="s">
        <v>110</v>
      </c>
      <c r="D349" t="s">
        <v>37</v>
      </c>
      <c r="E349">
        <v>33</v>
      </c>
      <c r="F349">
        <v>620.79999999999995</v>
      </c>
      <c r="G349">
        <v>0.5</v>
      </c>
      <c r="H349">
        <v>1.1000000000000001</v>
      </c>
      <c r="I349">
        <v>-0.4</v>
      </c>
      <c r="J349">
        <v>0</v>
      </c>
      <c r="K349">
        <v>0</v>
      </c>
      <c r="L349">
        <v>0.1</v>
      </c>
      <c r="M349">
        <v>0.1</v>
      </c>
      <c r="N349">
        <v>1.1000000000000001</v>
      </c>
      <c r="O349">
        <v>0.1</v>
      </c>
      <c r="P349">
        <v>1.2</v>
      </c>
      <c r="Q349">
        <v>0.2</v>
      </c>
      <c r="R349">
        <v>0.4</v>
      </c>
      <c r="T349">
        <f>IF(COUNTIF('Injuries Table'!$A$2:$A$173, A349) &gt; 0, 0, Skater2024!P349)</f>
        <v>1.2</v>
      </c>
      <c r="U349">
        <f>IF(COUNTIF('Injuries Table'!$A$2:$A$173, A349) &gt; 0, 0, Skater2024!M349)</f>
        <v>0.1</v>
      </c>
      <c r="V349">
        <f>IF(COUNTIF('Injuries Table'!$A$2:$A$173, A349) &gt; 0, 0, Skater2024!N349)</f>
        <v>1.1000000000000001</v>
      </c>
    </row>
    <row r="350" spans="1:22" x14ac:dyDescent="0.3">
      <c r="A350" t="s">
        <v>367</v>
      </c>
      <c r="B350" t="s">
        <v>19</v>
      </c>
      <c r="C350" t="s">
        <v>110</v>
      </c>
      <c r="D350" t="s">
        <v>50</v>
      </c>
      <c r="E350">
        <v>35</v>
      </c>
      <c r="F350">
        <v>642.79999999999995</v>
      </c>
      <c r="G350">
        <v>5.6</v>
      </c>
      <c r="H350">
        <v>1.6</v>
      </c>
      <c r="I350">
        <v>2.2999999999999998</v>
      </c>
      <c r="J350">
        <v>0.2</v>
      </c>
      <c r="K350">
        <v>-1.1000000000000001</v>
      </c>
      <c r="L350">
        <v>-0.3</v>
      </c>
      <c r="M350">
        <v>7.9</v>
      </c>
      <c r="N350">
        <v>1.7</v>
      </c>
      <c r="O350">
        <v>-1.4</v>
      </c>
      <c r="P350">
        <v>8.1999999999999993</v>
      </c>
      <c r="Q350">
        <v>1.3</v>
      </c>
      <c r="R350">
        <v>2.6</v>
      </c>
      <c r="T350">
        <f>IF(COUNTIF('Injuries Table'!$A$2:$A$173, A350) &gt; 0, 0, Skater2024!P350)</f>
        <v>8.1999999999999993</v>
      </c>
      <c r="U350">
        <f>IF(COUNTIF('Injuries Table'!$A$2:$A$173, A350) &gt; 0, 0, Skater2024!M350)</f>
        <v>7.9</v>
      </c>
      <c r="V350">
        <f>IF(COUNTIF('Injuries Table'!$A$2:$A$173, A350) &gt; 0, 0, Skater2024!N350)</f>
        <v>1.7</v>
      </c>
    </row>
    <row r="351" spans="1:22" x14ac:dyDescent="0.3">
      <c r="A351" t="s">
        <v>368</v>
      </c>
      <c r="B351" t="s">
        <v>19</v>
      </c>
      <c r="C351" t="s">
        <v>168</v>
      </c>
      <c r="D351" t="s">
        <v>21</v>
      </c>
      <c r="E351">
        <v>41</v>
      </c>
      <c r="F351">
        <v>703.6</v>
      </c>
      <c r="G351">
        <v>3.3</v>
      </c>
      <c r="H351">
        <v>-1.4</v>
      </c>
      <c r="I351">
        <v>1.9</v>
      </c>
      <c r="J351">
        <v>0.1</v>
      </c>
      <c r="K351">
        <v>0.9</v>
      </c>
      <c r="L351">
        <v>-0.5</v>
      </c>
      <c r="M351">
        <v>5.2</v>
      </c>
      <c r="N351">
        <v>-1.3</v>
      </c>
      <c r="O351">
        <v>0.5</v>
      </c>
      <c r="P351">
        <v>4.4000000000000004</v>
      </c>
      <c r="Q351">
        <v>0.7</v>
      </c>
      <c r="R351">
        <v>1.4</v>
      </c>
      <c r="T351">
        <f>IF(COUNTIF('Injuries Table'!$A$2:$A$173, A351) &gt; 0, 0, Skater2024!P351)</f>
        <v>4.4000000000000004</v>
      </c>
      <c r="U351">
        <f>IF(COUNTIF('Injuries Table'!$A$2:$A$173, A351) &gt; 0, 0, Skater2024!M351)</f>
        <v>5.2</v>
      </c>
      <c r="V351">
        <f>IF(COUNTIF('Injuries Table'!$A$2:$A$173, A351) &gt; 0, 0, Skater2024!N351)</f>
        <v>-1.3</v>
      </c>
    </row>
    <row r="352" spans="1:22" x14ac:dyDescent="0.3">
      <c r="A352" t="s">
        <v>369</v>
      </c>
      <c r="B352" t="s">
        <v>19</v>
      </c>
      <c r="C352" t="s">
        <v>52</v>
      </c>
      <c r="D352" t="s">
        <v>24</v>
      </c>
      <c r="E352">
        <v>40</v>
      </c>
      <c r="F352">
        <v>810.1</v>
      </c>
      <c r="G352">
        <v>0.5</v>
      </c>
      <c r="H352">
        <v>-0.3</v>
      </c>
      <c r="I352">
        <v>0</v>
      </c>
      <c r="J352">
        <v>-0.5</v>
      </c>
      <c r="K352">
        <v>-1.1000000000000001</v>
      </c>
      <c r="L352">
        <v>-0.1</v>
      </c>
      <c r="M352">
        <v>0.4</v>
      </c>
      <c r="N352">
        <v>-0.8</v>
      </c>
      <c r="O352">
        <v>-1.2</v>
      </c>
      <c r="P352">
        <v>-1.6</v>
      </c>
      <c r="Q352">
        <v>-0.3</v>
      </c>
      <c r="R352">
        <v>-0.5</v>
      </c>
      <c r="T352">
        <f>IF(COUNTIF('Injuries Table'!$A$2:$A$173, A352) &gt; 0, 0, Skater2024!P352)</f>
        <v>-1.6</v>
      </c>
      <c r="U352">
        <f>IF(COUNTIF('Injuries Table'!$A$2:$A$173, A352) &gt; 0, 0, Skater2024!M352)</f>
        <v>0.4</v>
      </c>
      <c r="V352">
        <f>IF(COUNTIF('Injuries Table'!$A$2:$A$173, A352) &gt; 0, 0, Skater2024!N352)</f>
        <v>-0.8</v>
      </c>
    </row>
    <row r="353" spans="1:22" x14ac:dyDescent="0.3">
      <c r="A353" t="s">
        <v>698</v>
      </c>
      <c r="B353" t="s">
        <v>19</v>
      </c>
      <c r="C353" t="s">
        <v>102</v>
      </c>
      <c r="D353" t="s">
        <v>24</v>
      </c>
      <c r="E353">
        <v>28</v>
      </c>
      <c r="F353">
        <v>495.9</v>
      </c>
      <c r="G353">
        <v>1.4</v>
      </c>
      <c r="H353">
        <v>-3.9</v>
      </c>
      <c r="I353">
        <v>0</v>
      </c>
      <c r="J353">
        <v>0.8</v>
      </c>
      <c r="K353">
        <v>-0.1</v>
      </c>
      <c r="L353">
        <v>-0.4</v>
      </c>
      <c r="M353">
        <v>1.4</v>
      </c>
      <c r="N353">
        <v>-3.1</v>
      </c>
      <c r="O353">
        <v>-0.5</v>
      </c>
      <c r="P353">
        <v>-2.2999999999999998</v>
      </c>
      <c r="Q353">
        <v>-0.4</v>
      </c>
      <c r="R353">
        <v>-0.7</v>
      </c>
      <c r="T353">
        <f>IF(COUNTIF('Injuries Table'!$A$2:$A$173, A353) &gt; 0, 0, Skater2024!P353)</f>
        <v>-2.2999999999999998</v>
      </c>
      <c r="U353">
        <f>IF(COUNTIF('Injuries Table'!$A$2:$A$173, A353) &gt; 0, 0, Skater2024!M353)</f>
        <v>1.4</v>
      </c>
      <c r="V353">
        <f>IF(COUNTIF('Injuries Table'!$A$2:$A$173, A353) &gt; 0, 0, Skater2024!N353)</f>
        <v>-3.1</v>
      </c>
    </row>
    <row r="354" spans="1:22" x14ac:dyDescent="0.3">
      <c r="A354" t="s">
        <v>371</v>
      </c>
      <c r="B354" t="s">
        <v>19</v>
      </c>
      <c r="C354" t="s">
        <v>36</v>
      </c>
      <c r="D354" t="s">
        <v>24</v>
      </c>
      <c r="E354">
        <v>39</v>
      </c>
      <c r="F354">
        <v>810.8</v>
      </c>
      <c r="G354">
        <v>1.2</v>
      </c>
      <c r="H354">
        <v>2.1</v>
      </c>
      <c r="I354">
        <v>0</v>
      </c>
      <c r="J354">
        <v>0.8</v>
      </c>
      <c r="K354">
        <v>1.2</v>
      </c>
      <c r="L354">
        <v>-0.5</v>
      </c>
      <c r="M354">
        <v>1.2</v>
      </c>
      <c r="N354">
        <v>2.9</v>
      </c>
      <c r="O354">
        <v>0.7</v>
      </c>
      <c r="P354">
        <v>4.8</v>
      </c>
      <c r="Q354">
        <v>0.8</v>
      </c>
      <c r="R354">
        <v>1.5</v>
      </c>
      <c r="T354">
        <f>IF(COUNTIF('Injuries Table'!$A$2:$A$173, A354) &gt; 0, 0, Skater2024!P354)</f>
        <v>4.8</v>
      </c>
      <c r="U354">
        <f>IF(COUNTIF('Injuries Table'!$A$2:$A$173, A354) &gt; 0, 0, Skater2024!M354)</f>
        <v>1.2</v>
      </c>
      <c r="V354">
        <f>IF(COUNTIF('Injuries Table'!$A$2:$A$173, A354) &gt; 0, 0, Skater2024!N354)</f>
        <v>2.9</v>
      </c>
    </row>
    <row r="355" spans="1:22" x14ac:dyDescent="0.3">
      <c r="A355" t="s">
        <v>372</v>
      </c>
      <c r="B355" t="s">
        <v>19</v>
      </c>
      <c r="C355" t="s">
        <v>87</v>
      </c>
      <c r="D355" t="s">
        <v>50</v>
      </c>
      <c r="E355">
        <v>39</v>
      </c>
      <c r="F355">
        <v>558.29999999999995</v>
      </c>
      <c r="G355">
        <v>3.7</v>
      </c>
      <c r="H355">
        <v>-0.6</v>
      </c>
      <c r="I355">
        <v>0</v>
      </c>
      <c r="J355">
        <v>-0.2</v>
      </c>
      <c r="K355">
        <v>-0.3</v>
      </c>
      <c r="L355">
        <v>0.3</v>
      </c>
      <c r="M355">
        <v>3.7</v>
      </c>
      <c r="N355">
        <v>-0.8</v>
      </c>
      <c r="O355">
        <v>0</v>
      </c>
      <c r="P355">
        <v>2.9</v>
      </c>
      <c r="Q355">
        <v>0.5</v>
      </c>
      <c r="R355">
        <v>0.9</v>
      </c>
      <c r="T355">
        <f>IF(COUNTIF('Injuries Table'!$A$2:$A$173, A355) &gt; 0, 0, Skater2024!P355)</f>
        <v>2.9</v>
      </c>
      <c r="U355">
        <f>IF(COUNTIF('Injuries Table'!$A$2:$A$173, A355) &gt; 0, 0, Skater2024!M355)</f>
        <v>3.7</v>
      </c>
      <c r="V355">
        <f>IF(COUNTIF('Injuries Table'!$A$2:$A$173, A355) &gt; 0, 0, Skater2024!N355)</f>
        <v>-0.8</v>
      </c>
    </row>
    <row r="356" spans="1:22" x14ac:dyDescent="0.3">
      <c r="A356" t="s">
        <v>373</v>
      </c>
      <c r="B356" t="s">
        <v>19</v>
      </c>
      <c r="C356" t="s">
        <v>102</v>
      </c>
      <c r="D356" t="s">
        <v>21</v>
      </c>
      <c r="E356">
        <v>30</v>
      </c>
      <c r="F356">
        <v>413</v>
      </c>
      <c r="G356">
        <v>2.9</v>
      </c>
      <c r="H356">
        <v>-1.1000000000000001</v>
      </c>
      <c r="I356">
        <v>0.1</v>
      </c>
      <c r="J356">
        <v>0</v>
      </c>
      <c r="K356">
        <v>0.5</v>
      </c>
      <c r="L356">
        <v>1.5</v>
      </c>
      <c r="M356">
        <v>2.9</v>
      </c>
      <c r="N356">
        <v>-1.1000000000000001</v>
      </c>
      <c r="O356">
        <v>1.9</v>
      </c>
      <c r="P356">
        <v>3.8</v>
      </c>
      <c r="Q356">
        <v>0.6</v>
      </c>
      <c r="R356">
        <v>1.2</v>
      </c>
      <c r="T356">
        <f>IF(COUNTIF('Injuries Table'!$A$2:$A$173, A356) &gt; 0, 0, Skater2024!P356)</f>
        <v>0</v>
      </c>
      <c r="U356">
        <f>IF(COUNTIF('Injuries Table'!$A$2:$A$173, A356) &gt; 0, 0, Skater2024!M356)</f>
        <v>0</v>
      </c>
      <c r="V356">
        <f>IF(COUNTIF('Injuries Table'!$A$2:$A$173, A356) &gt; 0, 0, Skater2024!N356)</f>
        <v>0</v>
      </c>
    </row>
    <row r="357" spans="1:22" x14ac:dyDescent="0.3">
      <c r="A357" t="s">
        <v>374</v>
      </c>
      <c r="B357" t="s">
        <v>19</v>
      </c>
      <c r="C357" t="s">
        <v>41</v>
      </c>
      <c r="D357" t="s">
        <v>50</v>
      </c>
      <c r="E357">
        <v>42</v>
      </c>
      <c r="F357">
        <v>798.3</v>
      </c>
      <c r="G357">
        <v>2</v>
      </c>
      <c r="H357">
        <v>-2.8</v>
      </c>
      <c r="I357">
        <v>-3.7</v>
      </c>
      <c r="J357">
        <v>0.2</v>
      </c>
      <c r="K357">
        <v>1.2</v>
      </c>
      <c r="L357">
        <v>0.9</v>
      </c>
      <c r="M357">
        <v>-1.6</v>
      </c>
      <c r="N357">
        <v>-2.6</v>
      </c>
      <c r="O357">
        <v>2.1</v>
      </c>
      <c r="P357">
        <v>-2.2000000000000002</v>
      </c>
      <c r="Q357">
        <v>-0.3</v>
      </c>
      <c r="R357">
        <v>-0.7</v>
      </c>
      <c r="T357">
        <f>IF(COUNTIF('Injuries Table'!$A$2:$A$173, A357) &gt; 0, 0, Skater2024!P357)</f>
        <v>-2.2000000000000002</v>
      </c>
      <c r="U357">
        <f>IF(COUNTIF('Injuries Table'!$A$2:$A$173, A357) &gt; 0, 0, Skater2024!M357)</f>
        <v>-1.6</v>
      </c>
      <c r="V357">
        <f>IF(COUNTIF('Injuries Table'!$A$2:$A$173, A357) &gt; 0, 0, Skater2024!N357)</f>
        <v>-2.6</v>
      </c>
    </row>
    <row r="358" spans="1:22" x14ac:dyDescent="0.3">
      <c r="A358" t="s">
        <v>375</v>
      </c>
      <c r="B358" t="s">
        <v>19</v>
      </c>
      <c r="C358" t="s">
        <v>122</v>
      </c>
      <c r="D358" t="s">
        <v>24</v>
      </c>
      <c r="E358">
        <v>38</v>
      </c>
      <c r="F358">
        <v>796.3</v>
      </c>
      <c r="G358">
        <v>0.6</v>
      </c>
      <c r="H358">
        <v>2.7</v>
      </c>
      <c r="I358">
        <v>1.4</v>
      </c>
      <c r="J358">
        <v>0.6</v>
      </c>
      <c r="K358">
        <v>0.3</v>
      </c>
      <c r="L358">
        <v>0</v>
      </c>
      <c r="M358">
        <v>2</v>
      </c>
      <c r="N358">
        <v>3.4</v>
      </c>
      <c r="O358">
        <v>0.4</v>
      </c>
      <c r="P358">
        <v>5.7</v>
      </c>
      <c r="Q358">
        <v>0.9</v>
      </c>
      <c r="R358">
        <v>1.8</v>
      </c>
      <c r="T358">
        <f>IF(COUNTIF('Injuries Table'!$A$2:$A$173, A358) &gt; 0, 0, Skater2024!P358)</f>
        <v>5.7</v>
      </c>
      <c r="U358">
        <f>IF(COUNTIF('Injuries Table'!$A$2:$A$173, A358) &gt; 0, 0, Skater2024!M358)</f>
        <v>2</v>
      </c>
      <c r="V358">
        <f>IF(COUNTIF('Injuries Table'!$A$2:$A$173, A358) &gt; 0, 0, Skater2024!N358)</f>
        <v>3.4</v>
      </c>
    </row>
    <row r="359" spans="1:22" x14ac:dyDescent="0.3">
      <c r="A359" t="s">
        <v>701</v>
      </c>
      <c r="B359" t="s">
        <v>19</v>
      </c>
      <c r="C359" t="s">
        <v>122</v>
      </c>
      <c r="D359" t="s">
        <v>21</v>
      </c>
      <c r="E359">
        <v>29</v>
      </c>
      <c r="F359">
        <v>366.5</v>
      </c>
      <c r="G359">
        <v>-0.6</v>
      </c>
      <c r="H359">
        <v>1.9</v>
      </c>
      <c r="I359">
        <v>0</v>
      </c>
      <c r="J359">
        <v>0.6</v>
      </c>
      <c r="K359">
        <v>-0.2</v>
      </c>
      <c r="L359">
        <v>-0.1</v>
      </c>
      <c r="M359">
        <v>-0.6</v>
      </c>
      <c r="N359">
        <v>2.5</v>
      </c>
      <c r="O359">
        <v>-0.3</v>
      </c>
      <c r="P359">
        <v>1.6</v>
      </c>
      <c r="Q359">
        <v>0.3</v>
      </c>
      <c r="R359">
        <v>0.5</v>
      </c>
      <c r="T359">
        <f>IF(COUNTIF('Injuries Table'!$A$2:$A$173, A359) &gt; 0, 0, Skater2024!P359)</f>
        <v>1.6</v>
      </c>
      <c r="U359">
        <f>IF(COUNTIF('Injuries Table'!$A$2:$A$173, A359) &gt; 0, 0, Skater2024!M359)</f>
        <v>-0.6</v>
      </c>
      <c r="V359">
        <f>IF(COUNTIF('Injuries Table'!$A$2:$A$173, A359) &gt; 0, 0, Skater2024!N359)</f>
        <v>2.5</v>
      </c>
    </row>
    <row r="360" spans="1:22" x14ac:dyDescent="0.3">
      <c r="A360" t="s">
        <v>376</v>
      </c>
      <c r="B360" t="s">
        <v>19</v>
      </c>
      <c r="C360" t="s">
        <v>62</v>
      </c>
      <c r="D360" t="s">
        <v>24</v>
      </c>
      <c r="E360">
        <v>39</v>
      </c>
      <c r="F360">
        <v>800.8</v>
      </c>
      <c r="G360">
        <v>-1</v>
      </c>
      <c r="H360">
        <v>2.6</v>
      </c>
      <c r="I360">
        <v>0</v>
      </c>
      <c r="J360">
        <v>0.7</v>
      </c>
      <c r="K360">
        <v>-0.1</v>
      </c>
      <c r="L360">
        <v>0.1</v>
      </c>
      <c r="M360">
        <v>-1</v>
      </c>
      <c r="N360">
        <v>3.4</v>
      </c>
      <c r="O360">
        <v>0</v>
      </c>
      <c r="P360">
        <v>2.2999999999999998</v>
      </c>
      <c r="Q360">
        <v>0.4</v>
      </c>
      <c r="R360">
        <v>0.7</v>
      </c>
      <c r="T360">
        <f>IF(COUNTIF('Injuries Table'!$A$2:$A$173, A360) &gt; 0, 0, Skater2024!P360)</f>
        <v>2.2999999999999998</v>
      </c>
      <c r="U360">
        <f>IF(COUNTIF('Injuries Table'!$A$2:$A$173, A360) &gt; 0, 0, Skater2024!M360)</f>
        <v>-1</v>
      </c>
      <c r="V360">
        <f>IF(COUNTIF('Injuries Table'!$A$2:$A$173, A360) &gt; 0, 0, Skater2024!N360)</f>
        <v>3.4</v>
      </c>
    </row>
    <row r="361" spans="1:22" x14ac:dyDescent="0.3">
      <c r="A361" t="s">
        <v>377</v>
      </c>
      <c r="B361" t="s">
        <v>19</v>
      </c>
      <c r="C361" t="s">
        <v>28</v>
      </c>
      <c r="D361" t="s">
        <v>21</v>
      </c>
      <c r="E361">
        <v>42</v>
      </c>
      <c r="F361">
        <v>755.2</v>
      </c>
      <c r="G361">
        <v>-1.3</v>
      </c>
      <c r="H361">
        <v>2.4</v>
      </c>
      <c r="I361">
        <v>-0.1</v>
      </c>
      <c r="J361">
        <v>0.1</v>
      </c>
      <c r="K361">
        <v>1.4</v>
      </c>
      <c r="L361">
        <v>0.3</v>
      </c>
      <c r="M361">
        <v>-1.3</v>
      </c>
      <c r="N361">
        <v>2.6</v>
      </c>
      <c r="O361">
        <v>1.7</v>
      </c>
      <c r="P361">
        <v>2.9</v>
      </c>
      <c r="Q361">
        <v>0.5</v>
      </c>
      <c r="R361">
        <v>0.9</v>
      </c>
      <c r="T361">
        <f>IF(COUNTIF('Injuries Table'!$A$2:$A$173, A361) &gt; 0, 0, Skater2024!P361)</f>
        <v>2.9</v>
      </c>
      <c r="U361">
        <f>IF(COUNTIF('Injuries Table'!$A$2:$A$173, A361) &gt; 0, 0, Skater2024!M361)</f>
        <v>-1.3</v>
      </c>
      <c r="V361">
        <f>IF(COUNTIF('Injuries Table'!$A$2:$A$173, A361) &gt; 0, 0, Skater2024!N361)</f>
        <v>2.6</v>
      </c>
    </row>
    <row r="362" spans="1:22" x14ac:dyDescent="0.3">
      <c r="A362" t="s">
        <v>378</v>
      </c>
      <c r="B362" t="s">
        <v>19</v>
      </c>
      <c r="C362" t="s">
        <v>87</v>
      </c>
      <c r="D362" t="s">
        <v>21</v>
      </c>
      <c r="E362">
        <v>41</v>
      </c>
      <c r="F362">
        <v>530.70000000000005</v>
      </c>
      <c r="G362">
        <v>-0.3</v>
      </c>
      <c r="H362">
        <v>-1.8</v>
      </c>
      <c r="I362">
        <v>0.2</v>
      </c>
      <c r="J362">
        <v>0</v>
      </c>
      <c r="K362">
        <v>-0.3</v>
      </c>
      <c r="L362">
        <v>-0.5</v>
      </c>
      <c r="M362">
        <v>0</v>
      </c>
      <c r="N362">
        <v>-1.8</v>
      </c>
      <c r="O362">
        <v>-0.7</v>
      </c>
      <c r="P362">
        <v>-2.6</v>
      </c>
      <c r="Q362">
        <v>-0.4</v>
      </c>
      <c r="R362">
        <v>-0.8</v>
      </c>
      <c r="T362">
        <f>IF(COUNTIF('Injuries Table'!$A$2:$A$173, A362) &gt; 0, 0, Skater2024!P362)</f>
        <v>-2.6</v>
      </c>
      <c r="U362">
        <f>IF(COUNTIF('Injuries Table'!$A$2:$A$173, A362) &gt; 0, 0, Skater2024!M362)</f>
        <v>0</v>
      </c>
      <c r="V362">
        <f>IF(COUNTIF('Injuries Table'!$A$2:$A$173, A362) &gt; 0, 0, Skater2024!N362)</f>
        <v>-1.8</v>
      </c>
    </row>
    <row r="363" spans="1:22" x14ac:dyDescent="0.3">
      <c r="A363" t="s">
        <v>379</v>
      </c>
      <c r="B363" t="s">
        <v>19</v>
      </c>
      <c r="C363" t="s">
        <v>26</v>
      </c>
      <c r="D363" t="s">
        <v>50</v>
      </c>
      <c r="E363">
        <v>34</v>
      </c>
      <c r="F363">
        <v>399.8</v>
      </c>
      <c r="G363">
        <v>0</v>
      </c>
      <c r="H363">
        <v>-1.9</v>
      </c>
      <c r="I363">
        <v>-0.6</v>
      </c>
      <c r="J363">
        <v>0</v>
      </c>
      <c r="K363">
        <v>0.3</v>
      </c>
      <c r="L363">
        <v>1.4</v>
      </c>
      <c r="M363">
        <v>-0.5</v>
      </c>
      <c r="N363">
        <v>-1.9</v>
      </c>
      <c r="O363">
        <v>1.7</v>
      </c>
      <c r="P363">
        <v>-0.7</v>
      </c>
      <c r="Q363">
        <v>-0.1</v>
      </c>
      <c r="R363">
        <v>-0.2</v>
      </c>
      <c r="T363">
        <f>IF(COUNTIF('Injuries Table'!$A$2:$A$173, A363) &gt; 0, 0, Skater2024!P363)</f>
        <v>0</v>
      </c>
      <c r="U363">
        <f>IF(COUNTIF('Injuries Table'!$A$2:$A$173, A363) &gt; 0, 0, Skater2024!M363)</f>
        <v>0</v>
      </c>
      <c r="V363">
        <f>IF(COUNTIF('Injuries Table'!$A$2:$A$173, A363) &gt; 0, 0, Skater2024!N363)</f>
        <v>0</v>
      </c>
    </row>
    <row r="364" spans="1:22" x14ac:dyDescent="0.3">
      <c r="A364" t="s">
        <v>380</v>
      </c>
      <c r="B364" t="s">
        <v>19</v>
      </c>
      <c r="C364" t="s">
        <v>39</v>
      </c>
      <c r="D364" t="s">
        <v>37</v>
      </c>
      <c r="E364">
        <v>41</v>
      </c>
      <c r="F364">
        <v>522.79999999999995</v>
      </c>
      <c r="G364">
        <v>1.8</v>
      </c>
      <c r="H364">
        <v>0.8</v>
      </c>
      <c r="I364">
        <v>1.3</v>
      </c>
      <c r="J364">
        <v>0</v>
      </c>
      <c r="K364">
        <v>0.7</v>
      </c>
      <c r="L364">
        <v>0.8</v>
      </c>
      <c r="M364">
        <v>3.1</v>
      </c>
      <c r="N364">
        <v>0.8</v>
      </c>
      <c r="O364">
        <v>1.5</v>
      </c>
      <c r="P364">
        <v>5.4</v>
      </c>
      <c r="Q364">
        <v>0.8</v>
      </c>
      <c r="R364">
        <v>1.7</v>
      </c>
      <c r="T364">
        <f>IF(COUNTIF('Injuries Table'!$A$2:$A$173, A364) &gt; 0, 0, Skater2024!P364)</f>
        <v>5.4</v>
      </c>
      <c r="U364">
        <f>IF(COUNTIF('Injuries Table'!$A$2:$A$173, A364) &gt; 0, 0, Skater2024!M364)</f>
        <v>3.1</v>
      </c>
      <c r="V364">
        <f>IF(COUNTIF('Injuries Table'!$A$2:$A$173, A364) &gt; 0, 0, Skater2024!N364)</f>
        <v>0.8</v>
      </c>
    </row>
    <row r="365" spans="1:22" x14ac:dyDescent="0.3">
      <c r="A365" t="s">
        <v>381</v>
      </c>
      <c r="B365" t="s">
        <v>19</v>
      </c>
      <c r="C365" t="s">
        <v>105</v>
      </c>
      <c r="D365" t="s">
        <v>50</v>
      </c>
      <c r="E365">
        <v>41</v>
      </c>
      <c r="F365">
        <v>604.20000000000005</v>
      </c>
      <c r="G365">
        <v>-0.7</v>
      </c>
      <c r="H365">
        <v>-3.3</v>
      </c>
      <c r="I365">
        <v>1.5</v>
      </c>
      <c r="J365">
        <v>0</v>
      </c>
      <c r="K365">
        <v>0</v>
      </c>
      <c r="L365">
        <v>0.7</v>
      </c>
      <c r="M365">
        <v>0.8</v>
      </c>
      <c r="N365">
        <v>-3.3</v>
      </c>
      <c r="O365">
        <v>0.8</v>
      </c>
      <c r="P365">
        <v>-1.7</v>
      </c>
      <c r="Q365">
        <v>-0.3</v>
      </c>
      <c r="R365">
        <v>-0.5</v>
      </c>
      <c r="T365">
        <f>IF(COUNTIF('Injuries Table'!$A$2:$A$173, A365) &gt; 0, 0, Skater2024!P365)</f>
        <v>-1.7</v>
      </c>
      <c r="U365">
        <f>IF(COUNTIF('Injuries Table'!$A$2:$A$173, A365) &gt; 0, 0, Skater2024!M365)</f>
        <v>0.8</v>
      </c>
      <c r="V365">
        <f>IF(COUNTIF('Injuries Table'!$A$2:$A$173, A365) &gt; 0, 0, Skater2024!N365)</f>
        <v>-3.3</v>
      </c>
    </row>
    <row r="366" spans="1:22" x14ac:dyDescent="0.3">
      <c r="A366" t="s">
        <v>382</v>
      </c>
      <c r="B366" t="s">
        <v>19</v>
      </c>
      <c r="C366" t="s">
        <v>52</v>
      </c>
      <c r="D366" t="s">
        <v>50</v>
      </c>
      <c r="E366">
        <v>39</v>
      </c>
      <c r="F366">
        <v>437.9</v>
      </c>
      <c r="G366">
        <v>8.8000000000000007</v>
      </c>
      <c r="H366">
        <v>-5.9</v>
      </c>
      <c r="I366">
        <v>0.1</v>
      </c>
      <c r="J366">
        <v>0.1</v>
      </c>
      <c r="K366">
        <v>-0.1</v>
      </c>
      <c r="L366">
        <v>0</v>
      </c>
      <c r="M366">
        <v>8.9</v>
      </c>
      <c r="N366">
        <v>-5.9</v>
      </c>
      <c r="O366">
        <v>-0.1</v>
      </c>
      <c r="P366">
        <v>2.9</v>
      </c>
      <c r="Q366">
        <v>0.5</v>
      </c>
      <c r="R366">
        <v>0.9</v>
      </c>
      <c r="T366">
        <f>IF(COUNTIF('Injuries Table'!$A$2:$A$173, A366) &gt; 0, 0, Skater2024!P366)</f>
        <v>2.9</v>
      </c>
      <c r="U366">
        <f>IF(COUNTIF('Injuries Table'!$A$2:$A$173, A366) &gt; 0, 0, Skater2024!M366)</f>
        <v>8.9</v>
      </c>
      <c r="V366">
        <f>IF(COUNTIF('Injuries Table'!$A$2:$A$173, A366) &gt; 0, 0, Skater2024!N366)</f>
        <v>-5.9</v>
      </c>
    </row>
    <row r="367" spans="1:22" x14ac:dyDescent="0.3">
      <c r="A367" t="s">
        <v>383</v>
      </c>
      <c r="B367" t="s">
        <v>19</v>
      </c>
      <c r="C367" t="s">
        <v>42</v>
      </c>
      <c r="D367" t="s">
        <v>21</v>
      </c>
      <c r="E367">
        <v>43</v>
      </c>
      <c r="F367">
        <v>492.5</v>
      </c>
      <c r="G367">
        <v>1.3</v>
      </c>
      <c r="H367">
        <v>-0.2</v>
      </c>
      <c r="I367">
        <v>-0.2</v>
      </c>
      <c r="J367">
        <v>0</v>
      </c>
      <c r="K367">
        <v>-0.5</v>
      </c>
      <c r="L367">
        <v>1.3</v>
      </c>
      <c r="M367">
        <v>1.1000000000000001</v>
      </c>
      <c r="N367">
        <v>-0.2</v>
      </c>
      <c r="O367">
        <v>0.8</v>
      </c>
      <c r="P367">
        <v>1.7</v>
      </c>
      <c r="Q367">
        <v>0.3</v>
      </c>
      <c r="R367">
        <v>0.5</v>
      </c>
      <c r="T367">
        <f>IF(COUNTIF('Injuries Table'!$A$2:$A$173, A367) &gt; 0, 0, Skater2024!P367)</f>
        <v>1.7</v>
      </c>
      <c r="U367">
        <f>IF(COUNTIF('Injuries Table'!$A$2:$A$173, A367) &gt; 0, 0, Skater2024!M367)</f>
        <v>1.1000000000000001</v>
      </c>
      <c r="V367">
        <f>IF(COUNTIF('Injuries Table'!$A$2:$A$173, A367) &gt; 0, 0, Skater2024!N367)</f>
        <v>-0.2</v>
      </c>
    </row>
    <row r="368" spans="1:22" x14ac:dyDescent="0.3">
      <c r="A368" t="s">
        <v>906</v>
      </c>
      <c r="B368" t="s">
        <v>19</v>
      </c>
      <c r="C368" t="s">
        <v>52</v>
      </c>
      <c r="D368" t="s">
        <v>24</v>
      </c>
      <c r="E368">
        <v>24</v>
      </c>
      <c r="F368">
        <v>338.1</v>
      </c>
      <c r="G368">
        <v>4.8</v>
      </c>
      <c r="H368">
        <v>0</v>
      </c>
      <c r="I368">
        <v>0</v>
      </c>
      <c r="J368">
        <v>0</v>
      </c>
      <c r="K368">
        <v>0</v>
      </c>
      <c r="L368">
        <v>-0.2</v>
      </c>
      <c r="M368">
        <v>4.8</v>
      </c>
      <c r="N368">
        <v>-0.1</v>
      </c>
      <c r="O368">
        <v>-0.2</v>
      </c>
      <c r="P368">
        <v>4.5</v>
      </c>
      <c r="Q368">
        <v>0.7</v>
      </c>
      <c r="R368">
        <v>1.4</v>
      </c>
      <c r="T368">
        <f>IF(COUNTIF('Injuries Table'!$A$2:$A$173, A368) &gt; 0, 0, Skater2024!P368)</f>
        <v>4.5</v>
      </c>
      <c r="U368">
        <f>IF(COUNTIF('Injuries Table'!$A$2:$A$173, A368) &gt; 0, 0, Skater2024!M368)</f>
        <v>4.8</v>
      </c>
      <c r="V368">
        <f>IF(COUNTIF('Injuries Table'!$A$2:$A$173, A368) &gt; 0, 0, Skater2024!N368)</f>
        <v>-0.1</v>
      </c>
    </row>
    <row r="369" spans="1:22" x14ac:dyDescent="0.3">
      <c r="A369" t="s">
        <v>897</v>
      </c>
      <c r="B369" t="s">
        <v>19</v>
      </c>
      <c r="C369" t="s">
        <v>44</v>
      </c>
      <c r="D369" t="s">
        <v>37</v>
      </c>
      <c r="E369">
        <v>33</v>
      </c>
      <c r="F369">
        <v>401.9</v>
      </c>
      <c r="G369">
        <v>0.5</v>
      </c>
      <c r="H369">
        <v>0.6</v>
      </c>
      <c r="I369">
        <v>0</v>
      </c>
      <c r="J369">
        <v>0.1</v>
      </c>
      <c r="K369">
        <v>-0.2</v>
      </c>
      <c r="L369">
        <v>0.2</v>
      </c>
      <c r="M369">
        <v>0.5</v>
      </c>
      <c r="N369">
        <v>0.7</v>
      </c>
      <c r="O369">
        <v>0</v>
      </c>
      <c r="P369">
        <v>1.3</v>
      </c>
      <c r="Q369">
        <v>0.2</v>
      </c>
      <c r="R369">
        <v>0.4</v>
      </c>
      <c r="T369">
        <f>IF(COUNTIF('Injuries Table'!$A$2:$A$173, A369) &gt; 0, 0, Skater2024!P369)</f>
        <v>1.3</v>
      </c>
      <c r="U369">
        <f>IF(COUNTIF('Injuries Table'!$A$2:$A$173, A369) &gt; 0, 0, Skater2024!M369)</f>
        <v>0.5</v>
      </c>
      <c r="V369">
        <f>IF(COUNTIF('Injuries Table'!$A$2:$A$173, A369) &gt; 0, 0, Skater2024!N369)</f>
        <v>0.7</v>
      </c>
    </row>
    <row r="370" spans="1:22" x14ac:dyDescent="0.3">
      <c r="A370" t="s">
        <v>384</v>
      </c>
      <c r="B370" t="s">
        <v>19</v>
      </c>
      <c r="C370" t="s">
        <v>48</v>
      </c>
      <c r="D370" t="s">
        <v>21</v>
      </c>
      <c r="E370">
        <v>40</v>
      </c>
      <c r="F370">
        <v>591.6</v>
      </c>
      <c r="G370">
        <v>5.7</v>
      </c>
      <c r="H370">
        <v>3.7</v>
      </c>
      <c r="I370">
        <v>0</v>
      </c>
      <c r="J370">
        <v>0</v>
      </c>
      <c r="K370">
        <v>0.9</v>
      </c>
      <c r="L370">
        <v>0.7</v>
      </c>
      <c r="M370">
        <v>5.7</v>
      </c>
      <c r="N370">
        <v>3.7</v>
      </c>
      <c r="O370">
        <v>1.6</v>
      </c>
      <c r="P370">
        <v>11</v>
      </c>
      <c r="Q370">
        <v>1.7</v>
      </c>
      <c r="R370">
        <v>3.4</v>
      </c>
      <c r="T370">
        <f>IF(COUNTIF('Injuries Table'!$A$2:$A$173, A370) &gt; 0, 0, Skater2024!P370)</f>
        <v>11</v>
      </c>
      <c r="U370">
        <f>IF(COUNTIF('Injuries Table'!$A$2:$A$173, A370) &gt; 0, 0, Skater2024!M370)</f>
        <v>5.7</v>
      </c>
      <c r="V370">
        <f>IF(COUNTIF('Injuries Table'!$A$2:$A$173, A370) &gt; 0, 0, Skater2024!N370)</f>
        <v>3.7</v>
      </c>
    </row>
    <row r="371" spans="1:22" x14ac:dyDescent="0.3">
      <c r="A371" t="s">
        <v>385</v>
      </c>
      <c r="B371" t="s">
        <v>19</v>
      </c>
      <c r="C371" t="s">
        <v>46</v>
      </c>
      <c r="D371" t="s">
        <v>21</v>
      </c>
      <c r="E371">
        <v>43</v>
      </c>
      <c r="F371">
        <v>654.1</v>
      </c>
      <c r="G371">
        <v>0.4</v>
      </c>
      <c r="H371">
        <v>-2.2000000000000002</v>
      </c>
      <c r="I371">
        <v>0</v>
      </c>
      <c r="J371">
        <v>0.9</v>
      </c>
      <c r="K371">
        <v>0.3</v>
      </c>
      <c r="L371">
        <v>0.4</v>
      </c>
      <c r="M371">
        <v>0.4</v>
      </c>
      <c r="N371">
        <v>-1.3</v>
      </c>
      <c r="O371">
        <v>0.7</v>
      </c>
      <c r="P371">
        <v>-0.2</v>
      </c>
      <c r="Q371">
        <v>0</v>
      </c>
      <c r="R371">
        <v>-0.1</v>
      </c>
      <c r="T371">
        <f>IF(COUNTIF('Injuries Table'!$A$2:$A$173, A371) &gt; 0, 0, Skater2024!P371)</f>
        <v>-0.2</v>
      </c>
      <c r="U371">
        <f>IF(COUNTIF('Injuries Table'!$A$2:$A$173, A371) &gt; 0, 0, Skater2024!M371)</f>
        <v>0.4</v>
      </c>
      <c r="V371">
        <f>IF(COUNTIF('Injuries Table'!$A$2:$A$173, A371) &gt; 0, 0, Skater2024!N371)</f>
        <v>-1.3</v>
      </c>
    </row>
    <row r="372" spans="1:22" x14ac:dyDescent="0.3">
      <c r="A372" t="s">
        <v>386</v>
      </c>
      <c r="B372" t="s">
        <v>19</v>
      </c>
      <c r="C372" t="s">
        <v>23</v>
      </c>
      <c r="D372" t="s">
        <v>21</v>
      </c>
      <c r="E372">
        <v>41</v>
      </c>
      <c r="F372">
        <v>797</v>
      </c>
      <c r="G372">
        <v>0.5</v>
      </c>
      <c r="H372">
        <v>0.6</v>
      </c>
      <c r="I372">
        <v>0.8</v>
      </c>
      <c r="J372">
        <v>-0.5</v>
      </c>
      <c r="K372">
        <v>1.2</v>
      </c>
      <c r="L372">
        <v>0.2</v>
      </c>
      <c r="M372">
        <v>1.3</v>
      </c>
      <c r="N372">
        <v>0.1</v>
      </c>
      <c r="O372">
        <v>1.4</v>
      </c>
      <c r="P372">
        <v>2.8</v>
      </c>
      <c r="Q372">
        <v>0.4</v>
      </c>
      <c r="R372">
        <v>0.9</v>
      </c>
      <c r="T372">
        <f>IF(COUNTIF('Injuries Table'!$A$2:$A$173, A372) &gt; 0, 0, Skater2024!P372)</f>
        <v>0</v>
      </c>
      <c r="U372">
        <f>IF(COUNTIF('Injuries Table'!$A$2:$A$173, A372) &gt; 0, 0, Skater2024!M372)</f>
        <v>0</v>
      </c>
      <c r="V372">
        <f>IF(COUNTIF('Injuries Table'!$A$2:$A$173, A372) &gt; 0, 0, Skater2024!N372)</f>
        <v>0</v>
      </c>
    </row>
    <row r="373" spans="1:22" x14ac:dyDescent="0.3">
      <c r="A373" t="s">
        <v>387</v>
      </c>
      <c r="B373" t="s">
        <v>19</v>
      </c>
      <c r="C373" t="s">
        <v>34</v>
      </c>
      <c r="D373" t="s">
        <v>21</v>
      </c>
      <c r="E373">
        <v>43</v>
      </c>
      <c r="F373">
        <v>821.1</v>
      </c>
      <c r="G373">
        <v>1.5</v>
      </c>
      <c r="H373">
        <v>3.3</v>
      </c>
      <c r="I373">
        <v>-0.6</v>
      </c>
      <c r="J373">
        <v>-0.7</v>
      </c>
      <c r="K373">
        <v>0.7</v>
      </c>
      <c r="L373">
        <v>-0.9</v>
      </c>
      <c r="M373">
        <v>0.9</v>
      </c>
      <c r="N373">
        <v>2.6</v>
      </c>
      <c r="O373">
        <v>-0.2</v>
      </c>
      <c r="P373">
        <v>3.2</v>
      </c>
      <c r="Q373">
        <v>0.5</v>
      </c>
      <c r="R373">
        <v>1</v>
      </c>
      <c r="T373">
        <f>IF(COUNTIF('Injuries Table'!$A$2:$A$173, A373) &gt; 0, 0, Skater2024!P373)</f>
        <v>3.2</v>
      </c>
      <c r="U373">
        <f>IF(COUNTIF('Injuries Table'!$A$2:$A$173, A373) &gt; 0, 0, Skater2024!M373)</f>
        <v>0.9</v>
      </c>
      <c r="V373">
        <f>IF(COUNTIF('Injuries Table'!$A$2:$A$173, A373) &gt; 0, 0, Skater2024!N373)</f>
        <v>2.6</v>
      </c>
    </row>
    <row r="374" spans="1:22" x14ac:dyDescent="0.3">
      <c r="A374" t="s">
        <v>388</v>
      </c>
      <c r="B374" t="s">
        <v>19</v>
      </c>
      <c r="C374" t="s">
        <v>78</v>
      </c>
      <c r="D374" t="s">
        <v>21</v>
      </c>
      <c r="E374">
        <v>36</v>
      </c>
      <c r="F374">
        <v>746.9</v>
      </c>
      <c r="G374">
        <v>1.9</v>
      </c>
      <c r="H374">
        <v>-1.9</v>
      </c>
      <c r="I374">
        <v>-0.9</v>
      </c>
      <c r="J374">
        <v>0</v>
      </c>
      <c r="K374">
        <v>0.1</v>
      </c>
      <c r="L374">
        <v>-0.1</v>
      </c>
      <c r="M374">
        <v>1</v>
      </c>
      <c r="N374">
        <v>-1.9</v>
      </c>
      <c r="O374">
        <v>0</v>
      </c>
      <c r="P374">
        <v>-1</v>
      </c>
      <c r="Q374">
        <v>-0.2</v>
      </c>
      <c r="R374">
        <v>-0.3</v>
      </c>
      <c r="T374">
        <f>IF(COUNTIF('Injuries Table'!$A$2:$A$173, A374) &gt; 0, 0, Skater2024!P374)</f>
        <v>-1</v>
      </c>
      <c r="U374">
        <f>IF(COUNTIF('Injuries Table'!$A$2:$A$173, A374) &gt; 0, 0, Skater2024!M374)</f>
        <v>1</v>
      </c>
      <c r="V374">
        <f>IF(COUNTIF('Injuries Table'!$A$2:$A$173, A374) &gt; 0, 0, Skater2024!N374)</f>
        <v>-1.9</v>
      </c>
    </row>
    <row r="375" spans="1:22" x14ac:dyDescent="0.3">
      <c r="A375" t="s">
        <v>389</v>
      </c>
      <c r="B375" t="s">
        <v>19</v>
      </c>
      <c r="C375" t="s">
        <v>78</v>
      </c>
      <c r="D375" t="s">
        <v>21</v>
      </c>
      <c r="E375">
        <v>42</v>
      </c>
      <c r="F375">
        <v>600.29999999999995</v>
      </c>
      <c r="G375">
        <v>1.8</v>
      </c>
      <c r="H375">
        <v>-1.6</v>
      </c>
      <c r="I375">
        <v>0.8</v>
      </c>
      <c r="J375">
        <v>0</v>
      </c>
      <c r="K375">
        <v>-0.1</v>
      </c>
      <c r="L375">
        <v>-0.4</v>
      </c>
      <c r="M375">
        <v>2.5</v>
      </c>
      <c r="N375">
        <v>-1.6</v>
      </c>
      <c r="O375">
        <v>-0.5</v>
      </c>
      <c r="P375">
        <v>0.4</v>
      </c>
      <c r="Q375">
        <v>0.1</v>
      </c>
      <c r="R375">
        <v>0.1</v>
      </c>
      <c r="T375">
        <f>IF(COUNTIF('Injuries Table'!$A$2:$A$173, A375) &gt; 0, 0, Skater2024!P375)</f>
        <v>0.4</v>
      </c>
      <c r="U375">
        <f>IF(COUNTIF('Injuries Table'!$A$2:$A$173, A375) &gt; 0, 0, Skater2024!M375)</f>
        <v>2.5</v>
      </c>
      <c r="V375">
        <f>IF(COUNTIF('Injuries Table'!$A$2:$A$173, A375) &gt; 0, 0, Skater2024!N375)</f>
        <v>-1.6</v>
      </c>
    </row>
    <row r="376" spans="1:22" x14ac:dyDescent="0.3">
      <c r="A376" t="s">
        <v>390</v>
      </c>
      <c r="B376" t="s">
        <v>19</v>
      </c>
      <c r="C376" t="s">
        <v>55</v>
      </c>
      <c r="D376" t="s">
        <v>24</v>
      </c>
      <c r="E376">
        <v>42</v>
      </c>
      <c r="F376">
        <v>1057.4000000000001</v>
      </c>
      <c r="G376">
        <v>-1.6</v>
      </c>
      <c r="H376">
        <v>-1.7</v>
      </c>
      <c r="I376">
        <v>1.7</v>
      </c>
      <c r="J376">
        <v>-0.3</v>
      </c>
      <c r="K376">
        <v>-0.5</v>
      </c>
      <c r="L376">
        <v>1</v>
      </c>
      <c r="M376">
        <v>0</v>
      </c>
      <c r="N376">
        <v>-2</v>
      </c>
      <c r="O376">
        <v>0.5</v>
      </c>
      <c r="P376">
        <v>-1.5</v>
      </c>
      <c r="Q376">
        <v>-0.2</v>
      </c>
      <c r="R376">
        <v>-0.5</v>
      </c>
      <c r="T376">
        <f>IF(COUNTIF('Injuries Table'!$A$2:$A$173, A376) &gt; 0, 0, Skater2024!P376)</f>
        <v>-1.5</v>
      </c>
      <c r="U376">
        <f>IF(COUNTIF('Injuries Table'!$A$2:$A$173, A376) &gt; 0, 0, Skater2024!M376)</f>
        <v>0</v>
      </c>
      <c r="V376">
        <f>IF(COUNTIF('Injuries Table'!$A$2:$A$173, A376) &gt; 0, 0, Skater2024!N376)</f>
        <v>-2</v>
      </c>
    </row>
    <row r="377" spans="1:22" x14ac:dyDescent="0.3">
      <c r="A377" t="s">
        <v>1093</v>
      </c>
      <c r="B377" t="s">
        <v>19</v>
      </c>
      <c r="C377" t="s">
        <v>32</v>
      </c>
      <c r="D377" t="s">
        <v>24</v>
      </c>
      <c r="E377">
        <v>22</v>
      </c>
      <c r="F377">
        <v>357.3</v>
      </c>
      <c r="G377">
        <v>2.9</v>
      </c>
      <c r="H377">
        <v>0.8</v>
      </c>
      <c r="I377">
        <v>-0.5</v>
      </c>
      <c r="J377">
        <v>0</v>
      </c>
      <c r="K377">
        <v>-0.3</v>
      </c>
      <c r="L377">
        <v>0.2</v>
      </c>
      <c r="M377">
        <v>2.4</v>
      </c>
      <c r="N377">
        <v>0.8</v>
      </c>
      <c r="O377">
        <v>-0.1</v>
      </c>
      <c r="P377">
        <v>3.1</v>
      </c>
      <c r="Q377">
        <v>0.5</v>
      </c>
      <c r="R377">
        <v>1</v>
      </c>
      <c r="T377">
        <f>IF(COUNTIF('Injuries Table'!$A$2:$A$173, A377) &gt; 0, 0, Skater2024!P377)</f>
        <v>3.1</v>
      </c>
      <c r="U377">
        <f>IF(COUNTIF('Injuries Table'!$A$2:$A$173, A377) &gt; 0, 0, Skater2024!M377)</f>
        <v>2.4</v>
      </c>
      <c r="V377">
        <f>IF(COUNTIF('Injuries Table'!$A$2:$A$173, A377) &gt; 0, 0, Skater2024!N377)</f>
        <v>0.8</v>
      </c>
    </row>
    <row r="378" spans="1:22" x14ac:dyDescent="0.3">
      <c r="A378" t="s">
        <v>391</v>
      </c>
      <c r="B378" t="s">
        <v>19</v>
      </c>
      <c r="C378" t="s">
        <v>36</v>
      </c>
      <c r="D378" t="s">
        <v>24</v>
      </c>
      <c r="E378">
        <v>39</v>
      </c>
      <c r="F378">
        <v>830.9</v>
      </c>
      <c r="G378">
        <v>-5.3</v>
      </c>
      <c r="H378">
        <v>0.1</v>
      </c>
      <c r="I378">
        <v>0</v>
      </c>
      <c r="J378">
        <v>-0.8</v>
      </c>
      <c r="K378">
        <v>0.9</v>
      </c>
      <c r="L378">
        <v>0</v>
      </c>
      <c r="M378">
        <v>-5.3</v>
      </c>
      <c r="N378">
        <v>-0.6</v>
      </c>
      <c r="O378">
        <v>0.9</v>
      </c>
      <c r="P378">
        <v>-5</v>
      </c>
      <c r="Q378">
        <v>-0.8</v>
      </c>
      <c r="R378">
        <v>-1.6</v>
      </c>
      <c r="T378">
        <f>IF(COUNTIF('Injuries Table'!$A$2:$A$173, A378) &gt; 0, 0, Skater2024!P378)</f>
        <v>-5</v>
      </c>
      <c r="U378">
        <f>IF(COUNTIF('Injuries Table'!$A$2:$A$173, A378) &gt; 0, 0, Skater2024!M378)</f>
        <v>-5.3</v>
      </c>
      <c r="V378">
        <f>IF(COUNTIF('Injuries Table'!$A$2:$A$173, A378) &gt; 0, 0, Skater2024!N378)</f>
        <v>-0.6</v>
      </c>
    </row>
    <row r="379" spans="1:22" x14ac:dyDescent="0.3">
      <c r="A379" t="s">
        <v>392</v>
      </c>
      <c r="B379" t="s">
        <v>19</v>
      </c>
      <c r="C379" t="s">
        <v>42</v>
      </c>
      <c r="D379" t="s">
        <v>24</v>
      </c>
      <c r="E379">
        <v>33</v>
      </c>
      <c r="F379">
        <v>756.5</v>
      </c>
      <c r="G379">
        <v>-1.1000000000000001</v>
      </c>
      <c r="H379">
        <v>1.2</v>
      </c>
      <c r="I379">
        <v>-0.2</v>
      </c>
      <c r="J379">
        <v>1.2</v>
      </c>
      <c r="K379">
        <v>0.2</v>
      </c>
      <c r="L379">
        <v>-0.1</v>
      </c>
      <c r="M379">
        <v>-1.3</v>
      </c>
      <c r="N379">
        <v>2.4</v>
      </c>
      <c r="O379">
        <v>0.1</v>
      </c>
      <c r="P379">
        <v>1.2</v>
      </c>
      <c r="Q379">
        <v>0.2</v>
      </c>
      <c r="R379">
        <v>0.4</v>
      </c>
      <c r="T379">
        <f>IF(COUNTIF('Injuries Table'!$A$2:$A$173, A379) &gt; 0, 0, Skater2024!P379)</f>
        <v>0</v>
      </c>
      <c r="U379">
        <f>IF(COUNTIF('Injuries Table'!$A$2:$A$173, A379) &gt; 0, 0, Skater2024!M379)</f>
        <v>0</v>
      </c>
      <c r="V379">
        <f>IF(COUNTIF('Injuries Table'!$A$2:$A$173, A379) &gt; 0, 0, Skater2024!N379)</f>
        <v>0</v>
      </c>
    </row>
    <row r="380" spans="1:22" x14ac:dyDescent="0.3">
      <c r="A380" t="s">
        <v>393</v>
      </c>
      <c r="B380" t="s">
        <v>19</v>
      </c>
      <c r="C380" t="s">
        <v>85</v>
      </c>
      <c r="D380" t="s">
        <v>37</v>
      </c>
      <c r="E380">
        <v>43</v>
      </c>
      <c r="F380">
        <v>996.2</v>
      </c>
      <c r="G380">
        <v>2.2000000000000002</v>
      </c>
      <c r="H380">
        <v>-2.1</v>
      </c>
      <c r="I380">
        <v>3.9</v>
      </c>
      <c r="J380">
        <v>0</v>
      </c>
      <c r="K380">
        <v>0.6</v>
      </c>
      <c r="L380">
        <v>0.9</v>
      </c>
      <c r="M380">
        <v>6.1</v>
      </c>
      <c r="N380">
        <v>-2.1</v>
      </c>
      <c r="O380">
        <v>1.5</v>
      </c>
      <c r="P380">
        <v>5.5</v>
      </c>
      <c r="Q380">
        <v>0.9</v>
      </c>
      <c r="R380">
        <v>1.7</v>
      </c>
      <c r="T380">
        <f>IF(COUNTIF('Injuries Table'!$A$2:$A$173, A380) &gt; 0, 0, Skater2024!P380)</f>
        <v>5.5</v>
      </c>
      <c r="U380">
        <f>IF(COUNTIF('Injuries Table'!$A$2:$A$173, A380) &gt; 0, 0, Skater2024!M380)</f>
        <v>6.1</v>
      </c>
      <c r="V380">
        <f>IF(COUNTIF('Injuries Table'!$A$2:$A$173, A380) &gt; 0, 0, Skater2024!N380)</f>
        <v>-2.1</v>
      </c>
    </row>
    <row r="381" spans="1:22" x14ac:dyDescent="0.3">
      <c r="A381" t="s">
        <v>394</v>
      </c>
      <c r="B381" t="s">
        <v>19</v>
      </c>
      <c r="C381" t="s">
        <v>85</v>
      </c>
      <c r="D381" t="s">
        <v>50</v>
      </c>
      <c r="E381">
        <v>39</v>
      </c>
      <c r="F381">
        <v>508.8</v>
      </c>
      <c r="G381">
        <v>-1.4</v>
      </c>
      <c r="H381">
        <v>-4</v>
      </c>
      <c r="I381">
        <v>0.1</v>
      </c>
      <c r="J381">
        <v>0.4</v>
      </c>
      <c r="K381">
        <v>-0.9</v>
      </c>
      <c r="L381">
        <v>1.2</v>
      </c>
      <c r="M381">
        <v>-1.3</v>
      </c>
      <c r="N381">
        <v>-3.5</v>
      </c>
      <c r="O381">
        <v>0.3</v>
      </c>
      <c r="P381">
        <v>-4.5999999999999996</v>
      </c>
      <c r="Q381">
        <v>-0.7</v>
      </c>
      <c r="R381">
        <v>-1.4</v>
      </c>
      <c r="T381">
        <f>IF(COUNTIF('Injuries Table'!$A$2:$A$173, A381) &gt; 0, 0, Skater2024!P381)</f>
        <v>0</v>
      </c>
      <c r="U381">
        <f>IF(COUNTIF('Injuries Table'!$A$2:$A$173, A381) &gt; 0, 0, Skater2024!M381)</f>
        <v>0</v>
      </c>
      <c r="V381">
        <f>IF(COUNTIF('Injuries Table'!$A$2:$A$173, A381) &gt; 0, 0, Skater2024!N381)</f>
        <v>0</v>
      </c>
    </row>
    <row r="382" spans="1:22" x14ac:dyDescent="0.3">
      <c r="A382" t="s">
        <v>395</v>
      </c>
      <c r="B382" t="s">
        <v>19</v>
      </c>
      <c r="C382" t="s">
        <v>168</v>
      </c>
      <c r="D382" t="s">
        <v>24</v>
      </c>
      <c r="E382">
        <v>37</v>
      </c>
      <c r="F382">
        <v>927.1</v>
      </c>
      <c r="G382">
        <v>1.6</v>
      </c>
      <c r="H382">
        <v>4.9000000000000004</v>
      </c>
      <c r="I382">
        <v>1.2</v>
      </c>
      <c r="J382">
        <v>0.6</v>
      </c>
      <c r="K382">
        <v>1.1000000000000001</v>
      </c>
      <c r="L382">
        <v>0.9</v>
      </c>
      <c r="M382">
        <v>2.8</v>
      </c>
      <c r="N382">
        <v>5.5</v>
      </c>
      <c r="O382">
        <v>2</v>
      </c>
      <c r="P382">
        <v>10.3</v>
      </c>
      <c r="Q382">
        <v>1.6</v>
      </c>
      <c r="R382">
        <v>3.2</v>
      </c>
      <c r="T382">
        <f>IF(COUNTIF('Injuries Table'!$A$2:$A$173, A382) &gt; 0, 0, Skater2024!P382)</f>
        <v>0</v>
      </c>
      <c r="U382">
        <f>IF(COUNTIF('Injuries Table'!$A$2:$A$173, A382) &gt; 0, 0, Skater2024!M382)</f>
        <v>0</v>
      </c>
      <c r="V382">
        <f>IF(COUNTIF('Injuries Table'!$A$2:$A$173, A382) &gt; 0, 0, Skater2024!N382)</f>
        <v>0</v>
      </c>
    </row>
    <row r="383" spans="1:22" x14ac:dyDescent="0.3">
      <c r="A383" t="s">
        <v>396</v>
      </c>
      <c r="B383" t="s">
        <v>19</v>
      </c>
      <c r="C383" t="s">
        <v>87</v>
      </c>
      <c r="D383" t="s">
        <v>37</v>
      </c>
      <c r="E383">
        <v>41</v>
      </c>
      <c r="F383">
        <v>867.3</v>
      </c>
      <c r="G383">
        <v>4.7</v>
      </c>
      <c r="H383">
        <v>-1.2</v>
      </c>
      <c r="I383">
        <v>5.6</v>
      </c>
      <c r="J383">
        <v>0.8</v>
      </c>
      <c r="K383">
        <v>0.5</v>
      </c>
      <c r="L383">
        <v>-0.2</v>
      </c>
      <c r="M383">
        <v>10.199999999999999</v>
      </c>
      <c r="N383">
        <v>-0.4</v>
      </c>
      <c r="O383">
        <v>0.3</v>
      </c>
      <c r="P383">
        <v>10.1</v>
      </c>
      <c r="Q383">
        <v>1.6</v>
      </c>
      <c r="R383">
        <v>3.2</v>
      </c>
      <c r="T383">
        <f>IF(COUNTIF('Injuries Table'!$A$2:$A$173, A383) &gt; 0, 0, Skater2024!P383)</f>
        <v>10.1</v>
      </c>
      <c r="U383">
        <f>IF(COUNTIF('Injuries Table'!$A$2:$A$173, A383) &gt; 0, 0, Skater2024!M383)</f>
        <v>10.199999999999999</v>
      </c>
      <c r="V383">
        <f>IF(COUNTIF('Injuries Table'!$A$2:$A$173, A383) &gt; 0, 0, Skater2024!N383)</f>
        <v>-0.4</v>
      </c>
    </row>
    <row r="384" spans="1:22" x14ac:dyDescent="0.3">
      <c r="A384" t="s">
        <v>397</v>
      </c>
      <c r="B384" t="s">
        <v>19</v>
      </c>
      <c r="C384" t="s">
        <v>30</v>
      </c>
      <c r="D384" t="s">
        <v>21</v>
      </c>
      <c r="E384">
        <v>42</v>
      </c>
      <c r="F384">
        <v>467</v>
      </c>
      <c r="G384">
        <v>1.9</v>
      </c>
      <c r="H384">
        <v>1.6</v>
      </c>
      <c r="I384">
        <v>0</v>
      </c>
      <c r="J384">
        <v>-1.7</v>
      </c>
      <c r="K384">
        <v>0.3</v>
      </c>
      <c r="L384">
        <v>-0.3</v>
      </c>
      <c r="M384">
        <v>1.9</v>
      </c>
      <c r="N384">
        <v>0</v>
      </c>
      <c r="O384">
        <v>0</v>
      </c>
      <c r="P384">
        <v>1.9</v>
      </c>
      <c r="Q384">
        <v>0.3</v>
      </c>
      <c r="R384">
        <v>0.6</v>
      </c>
      <c r="T384">
        <f>IF(COUNTIF('Injuries Table'!$A$2:$A$173, A384) &gt; 0, 0, Skater2024!P384)</f>
        <v>1.9</v>
      </c>
      <c r="U384">
        <f>IF(COUNTIF('Injuries Table'!$A$2:$A$173, A384) &gt; 0, 0, Skater2024!M384)</f>
        <v>1.9</v>
      </c>
      <c r="V384">
        <f>IF(COUNTIF('Injuries Table'!$A$2:$A$173, A384) &gt; 0, 0, Skater2024!N384)</f>
        <v>0</v>
      </c>
    </row>
    <row r="385" spans="1:22" x14ac:dyDescent="0.3">
      <c r="A385" t="s">
        <v>706</v>
      </c>
      <c r="B385" t="s">
        <v>19</v>
      </c>
      <c r="C385" t="s">
        <v>98</v>
      </c>
      <c r="D385" t="s">
        <v>21</v>
      </c>
      <c r="E385">
        <v>32</v>
      </c>
      <c r="F385">
        <v>490.2</v>
      </c>
      <c r="G385">
        <v>3.7</v>
      </c>
      <c r="H385">
        <v>1.4</v>
      </c>
      <c r="I385">
        <v>0.6</v>
      </c>
      <c r="J385">
        <v>0</v>
      </c>
      <c r="K385">
        <v>0.2</v>
      </c>
      <c r="L385">
        <v>0.3</v>
      </c>
      <c r="M385">
        <v>4.3</v>
      </c>
      <c r="N385">
        <v>1.4</v>
      </c>
      <c r="O385">
        <v>0.5</v>
      </c>
      <c r="P385">
        <v>6.3</v>
      </c>
      <c r="Q385">
        <v>1</v>
      </c>
      <c r="R385">
        <v>2</v>
      </c>
      <c r="T385">
        <f>IF(COUNTIF('Injuries Table'!$A$2:$A$173, A385) &gt; 0, 0, Skater2024!P385)</f>
        <v>6.3</v>
      </c>
      <c r="U385">
        <f>IF(COUNTIF('Injuries Table'!$A$2:$A$173, A385) &gt; 0, 0, Skater2024!M385)</f>
        <v>4.3</v>
      </c>
      <c r="V385">
        <f>IF(COUNTIF('Injuries Table'!$A$2:$A$173, A385) &gt; 0, 0, Skater2024!N385)</f>
        <v>1.4</v>
      </c>
    </row>
    <row r="386" spans="1:22" x14ac:dyDescent="0.3">
      <c r="A386" t="s">
        <v>398</v>
      </c>
      <c r="B386" t="s">
        <v>19</v>
      </c>
      <c r="C386" t="s">
        <v>102</v>
      </c>
      <c r="D386" t="s">
        <v>21</v>
      </c>
      <c r="E386">
        <v>36</v>
      </c>
      <c r="F386">
        <v>551.4</v>
      </c>
      <c r="G386">
        <v>2.2999999999999998</v>
      </c>
      <c r="H386">
        <v>-1.4</v>
      </c>
      <c r="I386">
        <v>-0.3</v>
      </c>
      <c r="J386">
        <v>0</v>
      </c>
      <c r="K386">
        <v>0.4</v>
      </c>
      <c r="L386">
        <v>-0.6</v>
      </c>
      <c r="M386">
        <v>2</v>
      </c>
      <c r="N386">
        <v>-1.5</v>
      </c>
      <c r="O386">
        <v>-0.2</v>
      </c>
      <c r="P386">
        <v>0.3</v>
      </c>
      <c r="Q386">
        <v>0.1</v>
      </c>
      <c r="R386">
        <v>0.1</v>
      </c>
      <c r="T386">
        <f>IF(COUNTIF('Injuries Table'!$A$2:$A$173, A386) &gt; 0, 0, Skater2024!P386)</f>
        <v>0.3</v>
      </c>
      <c r="U386">
        <f>IF(COUNTIF('Injuries Table'!$A$2:$A$173, A386) &gt; 0, 0, Skater2024!M386)</f>
        <v>2</v>
      </c>
      <c r="V386">
        <f>IF(COUNTIF('Injuries Table'!$A$2:$A$173, A386) &gt; 0, 0, Skater2024!N386)</f>
        <v>-1.5</v>
      </c>
    </row>
    <row r="387" spans="1:22" x14ac:dyDescent="0.3">
      <c r="A387" t="s">
        <v>399</v>
      </c>
      <c r="B387" t="s">
        <v>19</v>
      </c>
      <c r="C387" t="s">
        <v>87</v>
      </c>
      <c r="D387" t="s">
        <v>24</v>
      </c>
      <c r="E387">
        <v>41</v>
      </c>
      <c r="F387">
        <v>1000.8</v>
      </c>
      <c r="G387">
        <v>1.7</v>
      </c>
      <c r="H387">
        <v>-2.1</v>
      </c>
      <c r="I387">
        <v>2.4</v>
      </c>
      <c r="J387">
        <v>0.9</v>
      </c>
      <c r="K387">
        <v>1.9</v>
      </c>
      <c r="L387">
        <v>-0.8</v>
      </c>
      <c r="M387">
        <v>4.0999999999999996</v>
      </c>
      <c r="N387">
        <v>-1.2</v>
      </c>
      <c r="O387">
        <v>1.1000000000000001</v>
      </c>
      <c r="P387">
        <v>4</v>
      </c>
      <c r="Q387">
        <v>0.6</v>
      </c>
      <c r="R387">
        <v>1.3</v>
      </c>
      <c r="T387">
        <f>IF(COUNTIF('Injuries Table'!$A$2:$A$173, A387) &gt; 0, 0, Skater2024!P387)</f>
        <v>4</v>
      </c>
      <c r="U387">
        <f>IF(COUNTIF('Injuries Table'!$A$2:$A$173, A387) &gt; 0, 0, Skater2024!M387)</f>
        <v>4.0999999999999996</v>
      </c>
      <c r="V387">
        <f>IF(COUNTIF('Injuries Table'!$A$2:$A$173, A387) &gt; 0, 0, Skater2024!N387)</f>
        <v>-1.2</v>
      </c>
    </row>
    <row r="388" spans="1:22" x14ac:dyDescent="0.3">
      <c r="A388" t="s">
        <v>400</v>
      </c>
      <c r="B388" t="s">
        <v>19</v>
      </c>
      <c r="C388" t="s">
        <v>46</v>
      </c>
      <c r="D388" t="s">
        <v>24</v>
      </c>
      <c r="E388">
        <v>43</v>
      </c>
      <c r="F388">
        <v>963.8</v>
      </c>
      <c r="G388">
        <v>0.8</v>
      </c>
      <c r="H388">
        <v>-1</v>
      </c>
      <c r="I388">
        <v>2.5</v>
      </c>
      <c r="J388">
        <v>-2.8</v>
      </c>
      <c r="K388">
        <v>1.2</v>
      </c>
      <c r="L388">
        <v>0.6</v>
      </c>
      <c r="M388">
        <v>3.3</v>
      </c>
      <c r="N388">
        <v>-3.8</v>
      </c>
      <c r="O388">
        <v>1.8</v>
      </c>
      <c r="P388">
        <v>1.3</v>
      </c>
      <c r="Q388">
        <v>0.2</v>
      </c>
      <c r="R388">
        <v>0.4</v>
      </c>
      <c r="T388">
        <f>IF(COUNTIF('Injuries Table'!$A$2:$A$173, A388) &gt; 0, 0, Skater2024!P388)</f>
        <v>1.3</v>
      </c>
      <c r="U388">
        <f>IF(COUNTIF('Injuries Table'!$A$2:$A$173, A388) &gt; 0, 0, Skater2024!M388)</f>
        <v>3.3</v>
      </c>
      <c r="V388">
        <f>IF(COUNTIF('Injuries Table'!$A$2:$A$173, A388) &gt; 0, 0, Skater2024!N388)</f>
        <v>-3.8</v>
      </c>
    </row>
    <row r="389" spans="1:22" x14ac:dyDescent="0.3">
      <c r="A389" t="s">
        <v>401</v>
      </c>
      <c r="B389" t="s">
        <v>19</v>
      </c>
      <c r="C389" t="s">
        <v>30</v>
      </c>
      <c r="D389" t="s">
        <v>24</v>
      </c>
      <c r="E389">
        <v>36</v>
      </c>
      <c r="F389">
        <v>609.70000000000005</v>
      </c>
      <c r="G389">
        <v>-1</v>
      </c>
      <c r="H389">
        <v>2.8</v>
      </c>
      <c r="I389">
        <v>-0.1</v>
      </c>
      <c r="J389">
        <v>-0.1</v>
      </c>
      <c r="K389">
        <v>0.8</v>
      </c>
      <c r="L389">
        <v>0.2</v>
      </c>
      <c r="M389">
        <v>-1.1000000000000001</v>
      </c>
      <c r="N389">
        <v>2.7</v>
      </c>
      <c r="O389">
        <v>1</v>
      </c>
      <c r="P389">
        <v>2.6</v>
      </c>
      <c r="Q389">
        <v>0.4</v>
      </c>
      <c r="R389">
        <v>0.8</v>
      </c>
      <c r="T389">
        <f>IF(COUNTIF('Injuries Table'!$A$2:$A$173, A389) &gt; 0, 0, Skater2024!P389)</f>
        <v>2.6</v>
      </c>
      <c r="U389">
        <f>IF(COUNTIF('Injuries Table'!$A$2:$A$173, A389) &gt; 0, 0, Skater2024!M389)</f>
        <v>-1.1000000000000001</v>
      </c>
      <c r="V389">
        <f>IF(COUNTIF('Injuries Table'!$A$2:$A$173, A389) &gt; 0, 0, Skater2024!N389)</f>
        <v>2.7</v>
      </c>
    </row>
    <row r="390" spans="1:22" x14ac:dyDescent="0.3">
      <c r="A390" t="s">
        <v>707</v>
      </c>
      <c r="B390" t="s">
        <v>19</v>
      </c>
      <c r="C390" t="s">
        <v>48</v>
      </c>
      <c r="D390" t="s">
        <v>37</v>
      </c>
      <c r="E390">
        <v>38</v>
      </c>
      <c r="F390">
        <v>370.8</v>
      </c>
      <c r="G390">
        <v>-2.7</v>
      </c>
      <c r="H390">
        <v>0.9</v>
      </c>
      <c r="I390">
        <v>-0.1</v>
      </c>
      <c r="J390">
        <v>-0.5</v>
      </c>
      <c r="K390">
        <v>0.2</v>
      </c>
      <c r="L390">
        <v>-0.4</v>
      </c>
      <c r="M390">
        <v>-2.8</v>
      </c>
      <c r="N390">
        <v>0.4</v>
      </c>
      <c r="O390">
        <v>-0.3</v>
      </c>
      <c r="P390">
        <v>-2.6</v>
      </c>
      <c r="Q390">
        <v>-0.4</v>
      </c>
      <c r="R390">
        <v>-0.8</v>
      </c>
      <c r="T390">
        <f>IF(COUNTIF('Injuries Table'!$A$2:$A$173, A390) &gt; 0, 0, Skater2024!P390)</f>
        <v>-2.6</v>
      </c>
      <c r="U390">
        <f>IF(COUNTIF('Injuries Table'!$A$2:$A$173, A390) &gt; 0, 0, Skater2024!M390)</f>
        <v>-2.8</v>
      </c>
      <c r="V390">
        <f>IF(COUNTIF('Injuries Table'!$A$2:$A$173, A390) &gt; 0, 0, Skater2024!N390)</f>
        <v>0.4</v>
      </c>
    </row>
    <row r="391" spans="1:22" x14ac:dyDescent="0.3">
      <c r="A391" t="s">
        <v>402</v>
      </c>
      <c r="B391" t="s">
        <v>19</v>
      </c>
      <c r="C391" t="s">
        <v>85</v>
      </c>
      <c r="D391" t="s">
        <v>21</v>
      </c>
      <c r="E391">
        <v>43</v>
      </c>
      <c r="F391">
        <v>990.2</v>
      </c>
      <c r="G391">
        <v>13.7</v>
      </c>
      <c r="H391">
        <v>3</v>
      </c>
      <c r="I391">
        <v>-0.5</v>
      </c>
      <c r="J391">
        <v>0</v>
      </c>
      <c r="K391">
        <v>0.3</v>
      </c>
      <c r="L391">
        <v>2</v>
      </c>
      <c r="M391">
        <v>13.2</v>
      </c>
      <c r="N391">
        <v>3</v>
      </c>
      <c r="O391">
        <v>2.2999999999999998</v>
      </c>
      <c r="P391">
        <v>18.600000000000001</v>
      </c>
      <c r="Q391">
        <v>2.9</v>
      </c>
      <c r="R391">
        <v>5.8</v>
      </c>
      <c r="T391">
        <f>IF(COUNTIF('Injuries Table'!$A$2:$A$173, A391) &gt; 0, 0, Skater2024!P391)</f>
        <v>18.600000000000001</v>
      </c>
      <c r="U391">
        <f>IF(COUNTIF('Injuries Table'!$A$2:$A$173, A391) &gt; 0, 0, Skater2024!M391)</f>
        <v>13.2</v>
      </c>
      <c r="V391">
        <f>IF(COUNTIF('Injuries Table'!$A$2:$A$173, A391) &gt; 0, 0, Skater2024!N391)</f>
        <v>3</v>
      </c>
    </row>
    <row r="392" spans="1:22" x14ac:dyDescent="0.3">
      <c r="A392" t="s">
        <v>403</v>
      </c>
      <c r="B392" t="s">
        <v>19</v>
      </c>
      <c r="C392" t="s">
        <v>34</v>
      </c>
      <c r="D392" t="s">
        <v>21</v>
      </c>
      <c r="E392">
        <v>43</v>
      </c>
      <c r="F392">
        <v>780.8</v>
      </c>
      <c r="G392">
        <v>3.7</v>
      </c>
      <c r="H392">
        <v>-0.6</v>
      </c>
      <c r="I392">
        <v>-0.3</v>
      </c>
      <c r="J392">
        <v>0.1</v>
      </c>
      <c r="K392">
        <v>0.6</v>
      </c>
      <c r="L392">
        <v>2.2999999999999998</v>
      </c>
      <c r="M392">
        <v>3.4</v>
      </c>
      <c r="N392">
        <v>-0.5</v>
      </c>
      <c r="O392">
        <v>3</v>
      </c>
      <c r="P392">
        <v>5.8</v>
      </c>
      <c r="Q392">
        <v>0.9</v>
      </c>
      <c r="R392">
        <v>1.8</v>
      </c>
      <c r="T392">
        <f>IF(COUNTIF('Injuries Table'!$A$2:$A$173, A392) &gt; 0, 0, Skater2024!P392)</f>
        <v>5.8</v>
      </c>
      <c r="U392">
        <f>IF(COUNTIF('Injuries Table'!$A$2:$A$173, A392) &gt; 0, 0, Skater2024!M392)</f>
        <v>3.4</v>
      </c>
      <c r="V392">
        <f>IF(COUNTIF('Injuries Table'!$A$2:$A$173, A392) &gt; 0, 0, Skater2024!N392)</f>
        <v>-0.5</v>
      </c>
    </row>
    <row r="393" spans="1:22" x14ac:dyDescent="0.3">
      <c r="A393" t="s">
        <v>404</v>
      </c>
      <c r="B393" t="s">
        <v>19</v>
      </c>
      <c r="C393" t="s">
        <v>30</v>
      </c>
      <c r="D393" t="s">
        <v>24</v>
      </c>
      <c r="E393">
        <v>42</v>
      </c>
      <c r="F393">
        <v>857.6</v>
      </c>
      <c r="G393">
        <v>-1</v>
      </c>
      <c r="H393">
        <v>0.4</v>
      </c>
      <c r="I393">
        <v>-1.4</v>
      </c>
      <c r="J393">
        <v>-0.5</v>
      </c>
      <c r="K393">
        <v>-0.8</v>
      </c>
      <c r="L393">
        <v>-0.1</v>
      </c>
      <c r="M393">
        <v>-2.2999999999999998</v>
      </c>
      <c r="N393">
        <v>-0.2</v>
      </c>
      <c r="O393">
        <v>-0.9</v>
      </c>
      <c r="P393">
        <v>-3.4</v>
      </c>
      <c r="Q393">
        <v>-0.5</v>
      </c>
      <c r="R393">
        <v>-1.1000000000000001</v>
      </c>
      <c r="T393">
        <f>IF(COUNTIF('Injuries Table'!$A$2:$A$173, A393) &gt; 0, 0, Skater2024!P393)</f>
        <v>-3.4</v>
      </c>
      <c r="U393">
        <f>IF(COUNTIF('Injuries Table'!$A$2:$A$173, A393) &gt; 0, 0, Skater2024!M393)</f>
        <v>-2.2999999999999998</v>
      </c>
      <c r="V393">
        <f>IF(COUNTIF('Injuries Table'!$A$2:$A$173, A393) &gt; 0, 0, Skater2024!N393)</f>
        <v>-0.2</v>
      </c>
    </row>
    <row r="394" spans="1:22" x14ac:dyDescent="0.3">
      <c r="A394" t="s">
        <v>710</v>
      </c>
      <c r="B394" t="s">
        <v>19</v>
      </c>
      <c r="C394" t="s">
        <v>57</v>
      </c>
      <c r="D394" t="s">
        <v>21</v>
      </c>
      <c r="E394">
        <v>32</v>
      </c>
      <c r="F394">
        <v>504.2</v>
      </c>
      <c r="G394">
        <v>4.3</v>
      </c>
      <c r="H394">
        <v>2.2999999999999998</v>
      </c>
      <c r="I394">
        <v>0</v>
      </c>
      <c r="J394">
        <v>-0.2</v>
      </c>
      <c r="K394">
        <v>-0.2</v>
      </c>
      <c r="L394">
        <v>0.1</v>
      </c>
      <c r="M394">
        <v>4.3</v>
      </c>
      <c r="N394">
        <v>2.1</v>
      </c>
      <c r="O394">
        <v>-0.1</v>
      </c>
      <c r="P394">
        <v>6.3</v>
      </c>
      <c r="Q394">
        <v>1</v>
      </c>
      <c r="R394">
        <v>2</v>
      </c>
      <c r="T394">
        <f>IF(COUNTIF('Injuries Table'!$A$2:$A$173, A394) &gt; 0, 0, Skater2024!P394)</f>
        <v>6.3</v>
      </c>
      <c r="U394">
        <f>IF(COUNTIF('Injuries Table'!$A$2:$A$173, A394) &gt; 0, 0, Skater2024!M394)</f>
        <v>4.3</v>
      </c>
      <c r="V394">
        <f>IF(COUNTIF('Injuries Table'!$A$2:$A$173, A394) &gt; 0, 0, Skater2024!N394)</f>
        <v>2.1</v>
      </c>
    </row>
    <row r="395" spans="1:22" x14ac:dyDescent="0.3">
      <c r="A395" t="s">
        <v>405</v>
      </c>
      <c r="B395" t="s">
        <v>19</v>
      </c>
      <c r="C395" t="s">
        <v>52</v>
      </c>
      <c r="D395" t="s">
        <v>21</v>
      </c>
      <c r="E395">
        <v>41</v>
      </c>
      <c r="F395">
        <v>726.6</v>
      </c>
      <c r="G395">
        <v>1.4</v>
      </c>
      <c r="H395">
        <v>0.7</v>
      </c>
      <c r="I395">
        <v>-0.1</v>
      </c>
      <c r="J395">
        <v>-1.8</v>
      </c>
      <c r="K395">
        <v>-0.6</v>
      </c>
      <c r="L395">
        <v>0.2</v>
      </c>
      <c r="M395">
        <v>1.3</v>
      </c>
      <c r="N395">
        <v>-1.1000000000000001</v>
      </c>
      <c r="O395">
        <v>-0.3</v>
      </c>
      <c r="P395">
        <v>-0.1</v>
      </c>
      <c r="Q395">
        <v>0</v>
      </c>
      <c r="R395">
        <v>0</v>
      </c>
      <c r="T395">
        <f>IF(COUNTIF('Injuries Table'!$A$2:$A$173, A395) &gt; 0, 0, Skater2024!P395)</f>
        <v>-0.1</v>
      </c>
      <c r="U395">
        <f>IF(COUNTIF('Injuries Table'!$A$2:$A$173, A395) &gt; 0, 0, Skater2024!M395)</f>
        <v>1.3</v>
      </c>
      <c r="V395">
        <f>IF(COUNTIF('Injuries Table'!$A$2:$A$173, A395) &gt; 0, 0, Skater2024!N395)</f>
        <v>-1.1000000000000001</v>
      </c>
    </row>
    <row r="396" spans="1:22" x14ac:dyDescent="0.3">
      <c r="A396" t="s">
        <v>406</v>
      </c>
      <c r="B396" t="s">
        <v>19</v>
      </c>
      <c r="C396" t="s">
        <v>23</v>
      </c>
      <c r="D396" t="s">
        <v>21</v>
      </c>
      <c r="E396">
        <v>41</v>
      </c>
      <c r="F396">
        <v>501.5</v>
      </c>
      <c r="G396">
        <v>-4.5999999999999996</v>
      </c>
      <c r="H396">
        <v>-2.2000000000000002</v>
      </c>
      <c r="I396">
        <v>0</v>
      </c>
      <c r="J396">
        <v>0.6</v>
      </c>
      <c r="K396">
        <v>0.7</v>
      </c>
      <c r="L396">
        <v>-0.7</v>
      </c>
      <c r="M396">
        <v>-4.5999999999999996</v>
      </c>
      <c r="N396">
        <v>-1.6</v>
      </c>
      <c r="O396">
        <v>-0.1</v>
      </c>
      <c r="P396">
        <v>-6.3</v>
      </c>
      <c r="Q396">
        <v>-1</v>
      </c>
      <c r="R396">
        <v>-2</v>
      </c>
      <c r="T396">
        <f>IF(COUNTIF('Injuries Table'!$A$2:$A$173, A396) &gt; 0, 0, Skater2024!P396)</f>
        <v>-6.3</v>
      </c>
      <c r="U396">
        <f>IF(COUNTIF('Injuries Table'!$A$2:$A$173, A396) &gt; 0, 0, Skater2024!M396)</f>
        <v>-4.5999999999999996</v>
      </c>
      <c r="V396">
        <f>IF(COUNTIF('Injuries Table'!$A$2:$A$173, A396) &gt; 0, 0, Skater2024!N396)</f>
        <v>-1.6</v>
      </c>
    </row>
    <row r="397" spans="1:22" x14ac:dyDescent="0.3">
      <c r="A397" t="s">
        <v>407</v>
      </c>
      <c r="B397" t="s">
        <v>19</v>
      </c>
      <c r="C397" t="s">
        <v>41</v>
      </c>
      <c r="D397" t="s">
        <v>21</v>
      </c>
      <c r="E397">
        <v>37</v>
      </c>
      <c r="F397">
        <v>470.7</v>
      </c>
      <c r="G397">
        <v>-2.8</v>
      </c>
      <c r="H397">
        <v>0.1</v>
      </c>
      <c r="I397">
        <v>-0.1</v>
      </c>
      <c r="J397">
        <v>0</v>
      </c>
      <c r="K397">
        <v>0.2</v>
      </c>
      <c r="L397">
        <v>0.1</v>
      </c>
      <c r="M397">
        <v>-2.8</v>
      </c>
      <c r="N397">
        <v>0.1</v>
      </c>
      <c r="O397">
        <v>0.4</v>
      </c>
      <c r="P397">
        <v>-2.4</v>
      </c>
      <c r="Q397">
        <v>-0.4</v>
      </c>
      <c r="R397">
        <v>-0.8</v>
      </c>
      <c r="T397">
        <f>IF(COUNTIF('Injuries Table'!$A$2:$A$173, A397) &gt; 0, 0, Skater2024!P397)</f>
        <v>0</v>
      </c>
      <c r="U397">
        <f>IF(COUNTIF('Injuries Table'!$A$2:$A$173, A397) &gt; 0, 0, Skater2024!M397)</f>
        <v>0</v>
      </c>
      <c r="V397">
        <f>IF(COUNTIF('Injuries Table'!$A$2:$A$173, A397) &gt; 0, 0, Skater2024!N397)</f>
        <v>0</v>
      </c>
    </row>
    <row r="398" spans="1:22" x14ac:dyDescent="0.3">
      <c r="A398" t="s">
        <v>408</v>
      </c>
      <c r="B398" t="s">
        <v>19</v>
      </c>
      <c r="C398" t="s">
        <v>64</v>
      </c>
      <c r="D398" t="s">
        <v>50</v>
      </c>
      <c r="E398">
        <v>39</v>
      </c>
      <c r="F398">
        <v>683.6</v>
      </c>
      <c r="G398">
        <v>-2.1</v>
      </c>
      <c r="H398">
        <v>0.2</v>
      </c>
      <c r="I398">
        <v>0.2</v>
      </c>
      <c r="J398">
        <v>1</v>
      </c>
      <c r="K398">
        <v>0.3</v>
      </c>
      <c r="L398">
        <v>0.1</v>
      </c>
      <c r="M398">
        <v>-2</v>
      </c>
      <c r="N398">
        <v>1.2</v>
      </c>
      <c r="O398">
        <v>0.5</v>
      </c>
      <c r="P398">
        <v>-0.3</v>
      </c>
      <c r="Q398">
        <v>0</v>
      </c>
      <c r="R398">
        <v>-0.1</v>
      </c>
      <c r="T398">
        <f>IF(COUNTIF('Injuries Table'!$A$2:$A$173, A398) &gt; 0, 0, Skater2024!P398)</f>
        <v>0</v>
      </c>
      <c r="U398">
        <f>IF(COUNTIF('Injuries Table'!$A$2:$A$173, A398) &gt; 0, 0, Skater2024!M398)</f>
        <v>0</v>
      </c>
      <c r="V398">
        <f>IF(COUNTIF('Injuries Table'!$A$2:$A$173, A398) &gt; 0, 0, Skater2024!N398)</f>
        <v>0</v>
      </c>
    </row>
    <row r="399" spans="1:22" x14ac:dyDescent="0.3">
      <c r="A399" t="s">
        <v>409</v>
      </c>
      <c r="B399" t="s">
        <v>19</v>
      </c>
      <c r="C399" t="s">
        <v>57</v>
      </c>
      <c r="D399" t="s">
        <v>24</v>
      </c>
      <c r="E399">
        <v>41</v>
      </c>
      <c r="F399">
        <v>781.9</v>
      </c>
      <c r="G399">
        <v>-1.9</v>
      </c>
      <c r="H399">
        <v>0.9</v>
      </c>
      <c r="I399">
        <v>0</v>
      </c>
      <c r="J399">
        <v>-0.9</v>
      </c>
      <c r="K399">
        <v>1.4</v>
      </c>
      <c r="L399">
        <v>0.5</v>
      </c>
      <c r="M399">
        <v>-1.9</v>
      </c>
      <c r="N399">
        <v>0</v>
      </c>
      <c r="O399">
        <v>1.9</v>
      </c>
      <c r="P399">
        <v>0</v>
      </c>
      <c r="Q399">
        <v>0</v>
      </c>
      <c r="R399">
        <v>0</v>
      </c>
      <c r="T399">
        <f>IF(COUNTIF('Injuries Table'!$A$2:$A$173, A399) &gt; 0, 0, Skater2024!P399)</f>
        <v>0</v>
      </c>
      <c r="U399">
        <f>IF(COUNTIF('Injuries Table'!$A$2:$A$173, A399) &gt; 0, 0, Skater2024!M399)</f>
        <v>-1.9</v>
      </c>
      <c r="V399">
        <f>IF(COUNTIF('Injuries Table'!$A$2:$A$173, A399) &gt; 0, 0, Skater2024!N399)</f>
        <v>0</v>
      </c>
    </row>
    <row r="400" spans="1:22" x14ac:dyDescent="0.3">
      <c r="A400" t="s">
        <v>410</v>
      </c>
      <c r="B400" t="s">
        <v>19</v>
      </c>
      <c r="C400" t="s">
        <v>67</v>
      </c>
      <c r="D400" t="s">
        <v>24</v>
      </c>
      <c r="E400">
        <v>41</v>
      </c>
      <c r="F400">
        <v>909.2</v>
      </c>
      <c r="G400">
        <v>0.5</v>
      </c>
      <c r="H400">
        <v>-1.8</v>
      </c>
      <c r="I400">
        <v>0</v>
      </c>
      <c r="J400">
        <v>-2.9</v>
      </c>
      <c r="K400">
        <v>1.3</v>
      </c>
      <c r="L400">
        <v>-0.2</v>
      </c>
      <c r="M400">
        <v>0.5</v>
      </c>
      <c r="N400">
        <v>-4.7</v>
      </c>
      <c r="O400">
        <v>1</v>
      </c>
      <c r="P400">
        <v>-3.2</v>
      </c>
      <c r="Q400">
        <v>-0.5</v>
      </c>
      <c r="R400">
        <v>-1</v>
      </c>
      <c r="T400">
        <f>IF(COUNTIF('Injuries Table'!$A$2:$A$173, A400) &gt; 0, 0, Skater2024!P400)</f>
        <v>-3.2</v>
      </c>
      <c r="U400">
        <f>IF(COUNTIF('Injuries Table'!$A$2:$A$173, A400) &gt; 0, 0, Skater2024!M400)</f>
        <v>0.5</v>
      </c>
      <c r="V400">
        <f>IF(COUNTIF('Injuries Table'!$A$2:$A$173, A400) &gt; 0, 0, Skater2024!N400)</f>
        <v>-4.7</v>
      </c>
    </row>
    <row r="401" spans="1:22" x14ac:dyDescent="0.3">
      <c r="A401" t="s">
        <v>411</v>
      </c>
      <c r="B401" t="s">
        <v>19</v>
      </c>
      <c r="C401" t="s">
        <v>42</v>
      </c>
      <c r="D401" t="s">
        <v>50</v>
      </c>
      <c r="E401">
        <v>44</v>
      </c>
      <c r="F401">
        <v>790.6</v>
      </c>
      <c r="G401">
        <v>-0.8</v>
      </c>
      <c r="H401">
        <v>0.2</v>
      </c>
      <c r="I401">
        <v>3.4</v>
      </c>
      <c r="J401">
        <v>-0.1</v>
      </c>
      <c r="K401">
        <v>0.9</v>
      </c>
      <c r="L401">
        <v>-0.7</v>
      </c>
      <c r="M401">
        <v>2.6</v>
      </c>
      <c r="N401">
        <v>0.1</v>
      </c>
      <c r="O401">
        <v>0.3</v>
      </c>
      <c r="P401">
        <v>3</v>
      </c>
      <c r="Q401">
        <v>0.5</v>
      </c>
      <c r="R401">
        <v>0.9</v>
      </c>
      <c r="T401">
        <f>IF(COUNTIF('Injuries Table'!$A$2:$A$173, A401) &gt; 0, 0, Skater2024!P401)</f>
        <v>3</v>
      </c>
      <c r="U401">
        <f>IF(COUNTIF('Injuries Table'!$A$2:$A$173, A401) &gt; 0, 0, Skater2024!M401)</f>
        <v>2.6</v>
      </c>
      <c r="V401">
        <f>IF(COUNTIF('Injuries Table'!$A$2:$A$173, A401) &gt; 0, 0, Skater2024!N401)</f>
        <v>0.1</v>
      </c>
    </row>
    <row r="402" spans="1:22" x14ac:dyDescent="0.3">
      <c r="A402" t="s">
        <v>412</v>
      </c>
      <c r="B402" t="s">
        <v>19</v>
      </c>
      <c r="C402" t="s">
        <v>42</v>
      </c>
      <c r="D402" t="s">
        <v>24</v>
      </c>
      <c r="E402">
        <v>42</v>
      </c>
      <c r="F402">
        <v>711.4</v>
      </c>
      <c r="G402">
        <v>0.9</v>
      </c>
      <c r="H402">
        <v>1.5</v>
      </c>
      <c r="I402">
        <v>0</v>
      </c>
      <c r="J402">
        <v>0.1</v>
      </c>
      <c r="K402">
        <v>1.1000000000000001</v>
      </c>
      <c r="L402">
        <v>0.1</v>
      </c>
      <c r="M402">
        <v>0.9</v>
      </c>
      <c r="N402">
        <v>1.6</v>
      </c>
      <c r="O402">
        <v>1.2</v>
      </c>
      <c r="P402">
        <v>3.7</v>
      </c>
      <c r="Q402">
        <v>0.6</v>
      </c>
      <c r="R402">
        <v>1.1000000000000001</v>
      </c>
      <c r="T402">
        <f>IF(COUNTIF('Injuries Table'!$A$2:$A$173, A402) &gt; 0, 0, Skater2024!P402)</f>
        <v>3.7</v>
      </c>
      <c r="U402">
        <f>IF(COUNTIF('Injuries Table'!$A$2:$A$173, A402) &gt; 0, 0, Skater2024!M402)</f>
        <v>0.9</v>
      </c>
      <c r="V402">
        <f>IF(COUNTIF('Injuries Table'!$A$2:$A$173, A402) &gt; 0, 0, Skater2024!N402)</f>
        <v>1.6</v>
      </c>
    </row>
    <row r="403" spans="1:22" x14ac:dyDescent="0.3">
      <c r="A403" t="s">
        <v>413</v>
      </c>
      <c r="B403" t="s">
        <v>19</v>
      </c>
      <c r="C403" t="s">
        <v>52</v>
      </c>
      <c r="D403" t="s">
        <v>21</v>
      </c>
      <c r="E403">
        <v>41</v>
      </c>
      <c r="F403">
        <v>809.1</v>
      </c>
      <c r="G403">
        <v>0.8</v>
      </c>
      <c r="H403">
        <v>1.7</v>
      </c>
      <c r="I403">
        <v>3.4</v>
      </c>
      <c r="J403">
        <v>0.3</v>
      </c>
      <c r="K403">
        <v>1.6</v>
      </c>
      <c r="L403">
        <v>-0.5</v>
      </c>
      <c r="M403">
        <v>4.2</v>
      </c>
      <c r="N403">
        <v>2</v>
      </c>
      <c r="O403">
        <v>1</v>
      </c>
      <c r="P403">
        <v>7.3</v>
      </c>
      <c r="Q403">
        <v>1.1000000000000001</v>
      </c>
      <c r="R403">
        <v>2.2999999999999998</v>
      </c>
      <c r="T403">
        <f>IF(COUNTIF('Injuries Table'!$A$2:$A$173, A403) &gt; 0, 0, Skater2024!P403)</f>
        <v>7.3</v>
      </c>
      <c r="U403">
        <f>IF(COUNTIF('Injuries Table'!$A$2:$A$173, A403) &gt; 0, 0, Skater2024!M403)</f>
        <v>4.2</v>
      </c>
      <c r="V403">
        <f>IF(COUNTIF('Injuries Table'!$A$2:$A$173, A403) &gt; 0, 0, Skater2024!N403)</f>
        <v>2</v>
      </c>
    </row>
    <row r="404" spans="1:22" x14ac:dyDescent="0.3">
      <c r="A404" t="s">
        <v>414</v>
      </c>
      <c r="B404" t="s">
        <v>19</v>
      </c>
      <c r="C404" t="s">
        <v>98</v>
      </c>
      <c r="D404" t="s">
        <v>24</v>
      </c>
      <c r="E404">
        <v>43</v>
      </c>
      <c r="F404">
        <v>731.7</v>
      </c>
      <c r="G404">
        <v>-1.6</v>
      </c>
      <c r="H404">
        <v>0.4</v>
      </c>
      <c r="I404">
        <v>0</v>
      </c>
      <c r="J404">
        <v>1.4</v>
      </c>
      <c r="K404">
        <v>0.7</v>
      </c>
      <c r="L404">
        <v>0.4</v>
      </c>
      <c r="M404">
        <v>-1.6</v>
      </c>
      <c r="N404">
        <v>1.8</v>
      </c>
      <c r="O404">
        <v>1</v>
      </c>
      <c r="P404">
        <v>1.2</v>
      </c>
      <c r="Q404">
        <v>0.2</v>
      </c>
      <c r="R404">
        <v>0.4</v>
      </c>
      <c r="T404">
        <f>IF(COUNTIF('Injuries Table'!$A$2:$A$173, A404) &gt; 0, 0, Skater2024!P404)</f>
        <v>1.2</v>
      </c>
      <c r="U404">
        <f>IF(COUNTIF('Injuries Table'!$A$2:$A$173, A404) &gt; 0, 0, Skater2024!M404)</f>
        <v>-1.6</v>
      </c>
      <c r="V404">
        <f>IF(COUNTIF('Injuries Table'!$A$2:$A$173, A404) &gt; 0, 0, Skater2024!N404)</f>
        <v>1.8</v>
      </c>
    </row>
    <row r="405" spans="1:22" x14ac:dyDescent="0.3">
      <c r="A405" t="s">
        <v>415</v>
      </c>
      <c r="B405" t="s">
        <v>19</v>
      </c>
      <c r="C405" t="s">
        <v>55</v>
      </c>
      <c r="D405" t="s">
        <v>21</v>
      </c>
      <c r="E405">
        <v>42</v>
      </c>
      <c r="F405">
        <v>889.4</v>
      </c>
      <c r="G405">
        <v>-0.5</v>
      </c>
      <c r="H405">
        <v>5</v>
      </c>
      <c r="I405">
        <v>2.5</v>
      </c>
      <c r="J405">
        <v>0</v>
      </c>
      <c r="K405">
        <v>0.9</v>
      </c>
      <c r="L405">
        <v>0</v>
      </c>
      <c r="M405">
        <v>2</v>
      </c>
      <c r="N405">
        <v>5</v>
      </c>
      <c r="O405">
        <v>0.9</v>
      </c>
      <c r="P405">
        <v>7.9</v>
      </c>
      <c r="Q405">
        <v>1.2</v>
      </c>
      <c r="R405">
        <v>2.5</v>
      </c>
      <c r="T405">
        <f>IF(COUNTIF('Injuries Table'!$A$2:$A$173, A405) &gt; 0, 0, Skater2024!P405)</f>
        <v>7.9</v>
      </c>
      <c r="U405">
        <f>IF(COUNTIF('Injuries Table'!$A$2:$A$173, A405) &gt; 0, 0, Skater2024!M405)</f>
        <v>2</v>
      </c>
      <c r="V405">
        <f>IF(COUNTIF('Injuries Table'!$A$2:$A$173, A405) &gt; 0, 0, Skater2024!N405)</f>
        <v>5</v>
      </c>
    </row>
    <row r="406" spans="1:22" x14ac:dyDescent="0.3">
      <c r="A406" t="s">
        <v>715</v>
      </c>
      <c r="B406" t="s">
        <v>19</v>
      </c>
      <c r="C406" t="s">
        <v>48</v>
      </c>
      <c r="D406" t="s">
        <v>21</v>
      </c>
      <c r="E406">
        <v>29</v>
      </c>
      <c r="F406">
        <v>526</v>
      </c>
      <c r="G406">
        <v>3.6</v>
      </c>
      <c r="H406">
        <v>-0.6</v>
      </c>
      <c r="I406">
        <v>2.2999999999999998</v>
      </c>
      <c r="J406">
        <v>-0.8</v>
      </c>
      <c r="K406">
        <v>0.6</v>
      </c>
      <c r="L406">
        <v>0.2</v>
      </c>
      <c r="M406">
        <v>5.9</v>
      </c>
      <c r="N406">
        <v>-1.4</v>
      </c>
      <c r="O406">
        <v>0.8</v>
      </c>
      <c r="P406">
        <v>5.3</v>
      </c>
      <c r="Q406">
        <v>0.8</v>
      </c>
      <c r="R406">
        <v>1.6</v>
      </c>
      <c r="T406">
        <f>IF(COUNTIF('Injuries Table'!$A$2:$A$173, A406) &gt; 0, 0, Skater2024!P406)</f>
        <v>5.3</v>
      </c>
      <c r="U406">
        <f>IF(COUNTIF('Injuries Table'!$A$2:$A$173, A406) &gt; 0, 0, Skater2024!M406)</f>
        <v>5.9</v>
      </c>
      <c r="V406">
        <f>IF(COUNTIF('Injuries Table'!$A$2:$A$173, A406) &gt; 0, 0, Skater2024!N406)</f>
        <v>-1.4</v>
      </c>
    </row>
    <row r="407" spans="1:22" x14ac:dyDescent="0.3">
      <c r="A407" t="s">
        <v>416</v>
      </c>
      <c r="B407" t="s">
        <v>19</v>
      </c>
      <c r="C407" t="s">
        <v>78</v>
      </c>
      <c r="D407" t="s">
        <v>21</v>
      </c>
      <c r="E407">
        <v>26</v>
      </c>
      <c r="F407">
        <v>379.1</v>
      </c>
      <c r="G407">
        <v>-1.1000000000000001</v>
      </c>
      <c r="H407">
        <v>-0.2</v>
      </c>
      <c r="I407">
        <v>0</v>
      </c>
      <c r="J407">
        <v>-0.6</v>
      </c>
      <c r="K407">
        <v>0</v>
      </c>
      <c r="L407">
        <v>-0.3</v>
      </c>
      <c r="M407">
        <v>-1.2</v>
      </c>
      <c r="N407">
        <v>-0.8</v>
      </c>
      <c r="O407">
        <v>-0.3</v>
      </c>
      <c r="P407">
        <v>-2.2999999999999998</v>
      </c>
      <c r="Q407">
        <v>-0.4</v>
      </c>
      <c r="R407">
        <v>-0.7</v>
      </c>
      <c r="T407">
        <f>IF(COUNTIF('Injuries Table'!$A$2:$A$173, A407) &gt; 0, 0, Skater2024!P407)</f>
        <v>0</v>
      </c>
      <c r="U407">
        <f>IF(COUNTIF('Injuries Table'!$A$2:$A$173, A407) &gt; 0, 0, Skater2024!M407)</f>
        <v>0</v>
      </c>
      <c r="V407">
        <f>IF(COUNTIF('Injuries Table'!$A$2:$A$173, A407) &gt; 0, 0, Skater2024!N407)</f>
        <v>0</v>
      </c>
    </row>
    <row r="408" spans="1:22" x14ac:dyDescent="0.3">
      <c r="A408" t="s">
        <v>716</v>
      </c>
      <c r="B408" t="s">
        <v>19</v>
      </c>
      <c r="C408" t="s">
        <v>57</v>
      </c>
      <c r="D408" t="s">
        <v>37</v>
      </c>
      <c r="E408">
        <v>29</v>
      </c>
      <c r="F408">
        <v>378.6</v>
      </c>
      <c r="G408">
        <v>0.7</v>
      </c>
      <c r="H408">
        <v>2.4</v>
      </c>
      <c r="I408">
        <v>0</v>
      </c>
      <c r="J408">
        <v>0</v>
      </c>
      <c r="K408">
        <v>-0.2</v>
      </c>
      <c r="L408">
        <v>0.3</v>
      </c>
      <c r="M408">
        <v>0.7</v>
      </c>
      <c r="N408">
        <v>2.5</v>
      </c>
      <c r="O408">
        <v>0.1</v>
      </c>
      <c r="P408">
        <v>3.3</v>
      </c>
      <c r="Q408">
        <v>0.5</v>
      </c>
      <c r="R408">
        <v>1</v>
      </c>
      <c r="T408">
        <f>IF(COUNTIF('Injuries Table'!$A$2:$A$173, A408) &gt; 0, 0, Skater2024!P408)</f>
        <v>3.3</v>
      </c>
      <c r="U408">
        <f>IF(COUNTIF('Injuries Table'!$A$2:$A$173, A408) &gt; 0, 0, Skater2024!M408)</f>
        <v>0.7</v>
      </c>
      <c r="V408">
        <f>IF(COUNTIF('Injuries Table'!$A$2:$A$173, A408) &gt; 0, 0, Skater2024!N408)</f>
        <v>2.5</v>
      </c>
    </row>
    <row r="409" spans="1:22" x14ac:dyDescent="0.3">
      <c r="A409" t="s">
        <v>417</v>
      </c>
      <c r="B409" t="s">
        <v>19</v>
      </c>
      <c r="C409" t="s">
        <v>98</v>
      </c>
      <c r="D409" t="s">
        <v>50</v>
      </c>
      <c r="E409">
        <v>41</v>
      </c>
      <c r="F409">
        <v>359.1</v>
      </c>
      <c r="G409">
        <v>-5.2</v>
      </c>
      <c r="H409">
        <v>-0.9</v>
      </c>
      <c r="I409">
        <v>0</v>
      </c>
      <c r="J409">
        <v>0</v>
      </c>
      <c r="K409">
        <v>-0.1</v>
      </c>
      <c r="L409">
        <v>-0.6</v>
      </c>
      <c r="M409">
        <v>-5.2</v>
      </c>
      <c r="N409">
        <v>-0.9</v>
      </c>
      <c r="O409">
        <v>-0.7</v>
      </c>
      <c r="P409">
        <v>-6.8</v>
      </c>
      <c r="Q409">
        <v>-1.1000000000000001</v>
      </c>
      <c r="R409">
        <v>-2.1</v>
      </c>
      <c r="T409">
        <f>IF(COUNTIF('Injuries Table'!$A$2:$A$173, A409) &gt; 0, 0, Skater2024!P409)</f>
        <v>-6.8</v>
      </c>
      <c r="U409">
        <f>IF(COUNTIF('Injuries Table'!$A$2:$A$173, A409) &gt; 0, 0, Skater2024!M409)</f>
        <v>-5.2</v>
      </c>
      <c r="V409">
        <f>IF(COUNTIF('Injuries Table'!$A$2:$A$173, A409) &gt; 0, 0, Skater2024!N409)</f>
        <v>-0.9</v>
      </c>
    </row>
    <row r="410" spans="1:22" x14ac:dyDescent="0.3">
      <c r="A410" t="s">
        <v>418</v>
      </c>
      <c r="B410" t="s">
        <v>19</v>
      </c>
      <c r="C410" t="s">
        <v>39</v>
      </c>
      <c r="D410" t="s">
        <v>24</v>
      </c>
      <c r="E410">
        <v>35</v>
      </c>
      <c r="F410">
        <v>653.29999999999995</v>
      </c>
      <c r="G410">
        <v>-3</v>
      </c>
      <c r="H410">
        <v>0.2</v>
      </c>
      <c r="I410">
        <v>0</v>
      </c>
      <c r="J410">
        <v>0.3</v>
      </c>
      <c r="K410">
        <v>-0.3</v>
      </c>
      <c r="L410">
        <v>0.2</v>
      </c>
      <c r="M410">
        <v>-3</v>
      </c>
      <c r="N410">
        <v>0.5</v>
      </c>
      <c r="O410">
        <v>-0.1</v>
      </c>
      <c r="P410">
        <v>-2.6</v>
      </c>
      <c r="Q410">
        <v>-0.4</v>
      </c>
      <c r="R410">
        <v>-0.8</v>
      </c>
      <c r="T410">
        <f>IF(COUNTIF('Injuries Table'!$A$2:$A$173, A410) &gt; 0, 0, Skater2024!P410)</f>
        <v>-2.6</v>
      </c>
      <c r="U410">
        <f>IF(COUNTIF('Injuries Table'!$A$2:$A$173, A410) &gt; 0, 0, Skater2024!M410)</f>
        <v>-3</v>
      </c>
      <c r="V410">
        <f>IF(COUNTIF('Injuries Table'!$A$2:$A$173, A410) &gt; 0, 0, Skater2024!N410)</f>
        <v>0.5</v>
      </c>
    </row>
    <row r="411" spans="1:22" x14ac:dyDescent="0.3">
      <c r="A411" t="s">
        <v>717</v>
      </c>
      <c r="B411" t="s">
        <v>19</v>
      </c>
      <c r="C411" t="s">
        <v>39</v>
      </c>
      <c r="D411" t="s">
        <v>21</v>
      </c>
      <c r="E411">
        <v>34</v>
      </c>
      <c r="F411">
        <v>511.2</v>
      </c>
      <c r="G411">
        <v>0.5</v>
      </c>
      <c r="H411">
        <v>2.8</v>
      </c>
      <c r="I411">
        <v>-0.4</v>
      </c>
      <c r="J411">
        <v>0.5</v>
      </c>
      <c r="K411">
        <v>0</v>
      </c>
      <c r="L411">
        <v>-0.6</v>
      </c>
      <c r="M411">
        <v>0.1</v>
      </c>
      <c r="N411">
        <v>3.2</v>
      </c>
      <c r="O411">
        <v>-0.6</v>
      </c>
      <c r="P411">
        <v>2.7</v>
      </c>
      <c r="Q411">
        <v>0.4</v>
      </c>
      <c r="R411">
        <v>0.8</v>
      </c>
      <c r="T411">
        <f>IF(COUNTIF('Injuries Table'!$A$2:$A$173, A411) &gt; 0, 0, Skater2024!P411)</f>
        <v>2.7</v>
      </c>
      <c r="U411">
        <f>IF(COUNTIF('Injuries Table'!$A$2:$A$173, A411) &gt; 0, 0, Skater2024!M411)</f>
        <v>0.1</v>
      </c>
      <c r="V411">
        <f>IF(COUNTIF('Injuries Table'!$A$2:$A$173, A411) &gt; 0, 0, Skater2024!N411)</f>
        <v>3.2</v>
      </c>
    </row>
    <row r="412" spans="1:22" x14ac:dyDescent="0.3">
      <c r="A412" t="s">
        <v>419</v>
      </c>
      <c r="B412" t="s">
        <v>19</v>
      </c>
      <c r="C412" t="s">
        <v>42</v>
      </c>
      <c r="D412" t="s">
        <v>37</v>
      </c>
      <c r="E412">
        <v>43</v>
      </c>
      <c r="F412">
        <v>939.8</v>
      </c>
      <c r="G412">
        <v>13</v>
      </c>
      <c r="H412">
        <v>-1.5</v>
      </c>
      <c r="I412">
        <v>4.7</v>
      </c>
      <c r="J412">
        <v>0</v>
      </c>
      <c r="K412">
        <v>1.1000000000000001</v>
      </c>
      <c r="L412">
        <v>-0.8</v>
      </c>
      <c r="M412">
        <v>17.7</v>
      </c>
      <c r="N412">
        <v>-1.5</v>
      </c>
      <c r="O412">
        <v>0.3</v>
      </c>
      <c r="P412">
        <v>16.5</v>
      </c>
      <c r="Q412">
        <v>2.6</v>
      </c>
      <c r="R412">
        <v>5.2</v>
      </c>
      <c r="T412">
        <f>IF(COUNTIF('Injuries Table'!$A$2:$A$173, A412) &gt; 0, 0, Skater2024!P412)</f>
        <v>16.5</v>
      </c>
      <c r="U412">
        <f>IF(COUNTIF('Injuries Table'!$A$2:$A$173, A412) &gt; 0, 0, Skater2024!M412)</f>
        <v>17.7</v>
      </c>
      <c r="V412">
        <f>IF(COUNTIF('Injuries Table'!$A$2:$A$173, A412) &gt; 0, 0, Skater2024!N412)</f>
        <v>-1.5</v>
      </c>
    </row>
    <row r="413" spans="1:22" x14ac:dyDescent="0.3">
      <c r="A413" t="s">
        <v>420</v>
      </c>
      <c r="B413" t="s">
        <v>19</v>
      </c>
      <c r="C413" t="s">
        <v>78</v>
      </c>
      <c r="D413" t="s">
        <v>24</v>
      </c>
      <c r="E413">
        <v>30</v>
      </c>
      <c r="F413">
        <v>515.20000000000005</v>
      </c>
      <c r="G413">
        <v>-2.1</v>
      </c>
      <c r="H413">
        <v>-3.3</v>
      </c>
      <c r="I413">
        <v>0</v>
      </c>
      <c r="J413">
        <v>-0.6</v>
      </c>
      <c r="K413">
        <v>-0.3</v>
      </c>
      <c r="L413">
        <v>-0.4</v>
      </c>
      <c r="M413">
        <v>-2.1</v>
      </c>
      <c r="N413">
        <v>-3.9</v>
      </c>
      <c r="O413">
        <v>-0.7</v>
      </c>
      <c r="P413">
        <v>-6.8</v>
      </c>
      <c r="Q413">
        <v>-1.1000000000000001</v>
      </c>
      <c r="R413">
        <v>-2.1</v>
      </c>
      <c r="T413">
        <f>IF(COUNTIF('Injuries Table'!$A$2:$A$173, A413) &gt; 0, 0, Skater2024!P413)</f>
        <v>-6.8</v>
      </c>
      <c r="U413">
        <f>IF(COUNTIF('Injuries Table'!$A$2:$A$173, A413) &gt; 0, 0, Skater2024!M413)</f>
        <v>-2.1</v>
      </c>
      <c r="V413">
        <f>IF(COUNTIF('Injuries Table'!$A$2:$A$173, A413) &gt; 0, 0, Skater2024!N413)</f>
        <v>-3.9</v>
      </c>
    </row>
    <row r="414" spans="1:22" x14ac:dyDescent="0.3">
      <c r="A414" t="s">
        <v>421</v>
      </c>
      <c r="B414" t="s">
        <v>19</v>
      </c>
      <c r="C414" t="s">
        <v>34</v>
      </c>
      <c r="D414" t="s">
        <v>24</v>
      </c>
      <c r="E414">
        <v>21</v>
      </c>
      <c r="F414">
        <v>386.5</v>
      </c>
      <c r="G414">
        <v>-0.2</v>
      </c>
      <c r="H414">
        <v>1.6</v>
      </c>
      <c r="I414">
        <v>0</v>
      </c>
      <c r="J414">
        <v>-2</v>
      </c>
      <c r="K414">
        <v>-0.6</v>
      </c>
      <c r="L414">
        <v>0</v>
      </c>
      <c r="M414">
        <v>-0.2</v>
      </c>
      <c r="N414">
        <v>-0.4</v>
      </c>
      <c r="O414">
        <v>-0.6</v>
      </c>
      <c r="P414">
        <v>-1.2</v>
      </c>
      <c r="Q414">
        <v>-0.2</v>
      </c>
      <c r="R414">
        <v>-0.4</v>
      </c>
      <c r="T414">
        <f>IF(COUNTIF('Injuries Table'!$A$2:$A$173, A414) &gt; 0, 0, Skater2024!P414)</f>
        <v>-1.2</v>
      </c>
      <c r="U414">
        <f>IF(COUNTIF('Injuries Table'!$A$2:$A$173, A414) &gt; 0, 0, Skater2024!M414)</f>
        <v>-0.2</v>
      </c>
      <c r="V414">
        <f>IF(COUNTIF('Injuries Table'!$A$2:$A$173, A414) &gt; 0, 0, Skater2024!N414)</f>
        <v>-0.4</v>
      </c>
    </row>
    <row r="415" spans="1:22" x14ac:dyDescent="0.3">
      <c r="A415" t="s">
        <v>421</v>
      </c>
      <c r="B415" t="s">
        <v>19</v>
      </c>
      <c r="C415" t="s">
        <v>72</v>
      </c>
      <c r="D415" t="s">
        <v>24</v>
      </c>
      <c r="E415">
        <v>18</v>
      </c>
      <c r="F415">
        <v>328.8</v>
      </c>
      <c r="G415">
        <v>-1.6</v>
      </c>
      <c r="H415">
        <v>1.7</v>
      </c>
      <c r="I415">
        <v>0</v>
      </c>
      <c r="J415">
        <v>0.5</v>
      </c>
      <c r="K415">
        <v>0.2</v>
      </c>
      <c r="L415">
        <v>0</v>
      </c>
      <c r="M415">
        <v>-1.6</v>
      </c>
      <c r="N415">
        <v>2.2000000000000002</v>
      </c>
      <c r="O415">
        <v>0.2</v>
      </c>
      <c r="P415">
        <v>0.9</v>
      </c>
      <c r="Q415">
        <v>0.1</v>
      </c>
      <c r="R415">
        <v>0.3</v>
      </c>
      <c r="T415">
        <f>IF(COUNTIF('Injuries Table'!$A$2:$A$173, A415) &gt; 0, 0, Skater2024!P415)</f>
        <v>0.9</v>
      </c>
      <c r="U415">
        <f>IF(COUNTIF('Injuries Table'!$A$2:$A$173, A415) &gt; 0, 0, Skater2024!M415)</f>
        <v>-1.6</v>
      </c>
      <c r="V415">
        <f>IF(COUNTIF('Injuries Table'!$A$2:$A$173, A415) &gt; 0, 0, Skater2024!N415)</f>
        <v>2.2000000000000002</v>
      </c>
    </row>
    <row r="416" spans="1:22" x14ac:dyDescent="0.3">
      <c r="A416" t="s">
        <v>718</v>
      </c>
      <c r="B416" t="s">
        <v>19</v>
      </c>
      <c r="C416" t="s">
        <v>64</v>
      </c>
      <c r="D416" t="s">
        <v>24</v>
      </c>
      <c r="E416">
        <v>25</v>
      </c>
      <c r="F416">
        <v>405.6</v>
      </c>
      <c r="G416">
        <v>1.3</v>
      </c>
      <c r="H416">
        <v>-0.7</v>
      </c>
      <c r="I416">
        <v>-0.2</v>
      </c>
      <c r="J416">
        <v>-0.2</v>
      </c>
      <c r="K416">
        <v>-0.2</v>
      </c>
      <c r="L416">
        <v>-0.5</v>
      </c>
      <c r="M416">
        <v>1.1000000000000001</v>
      </c>
      <c r="N416">
        <v>-0.9</v>
      </c>
      <c r="O416">
        <v>-0.7</v>
      </c>
      <c r="P416">
        <v>-0.5</v>
      </c>
      <c r="Q416">
        <v>-0.1</v>
      </c>
      <c r="R416">
        <v>-0.2</v>
      </c>
      <c r="T416">
        <f>IF(COUNTIF('Injuries Table'!$A$2:$A$173, A416) &gt; 0, 0, Skater2024!P416)</f>
        <v>-0.5</v>
      </c>
      <c r="U416">
        <f>IF(COUNTIF('Injuries Table'!$A$2:$A$173, A416) &gt; 0, 0, Skater2024!M416)</f>
        <v>1.1000000000000001</v>
      </c>
      <c r="V416">
        <f>IF(COUNTIF('Injuries Table'!$A$2:$A$173, A416) &gt; 0, 0, Skater2024!N416)</f>
        <v>-0.9</v>
      </c>
    </row>
    <row r="417" spans="1:22" x14ac:dyDescent="0.3">
      <c r="A417" t="s">
        <v>422</v>
      </c>
      <c r="B417" t="s">
        <v>19</v>
      </c>
      <c r="C417" t="s">
        <v>41</v>
      </c>
      <c r="D417" t="s">
        <v>24</v>
      </c>
      <c r="E417">
        <v>42</v>
      </c>
      <c r="F417">
        <v>843.4</v>
      </c>
      <c r="G417">
        <v>2.2999999999999998</v>
      </c>
      <c r="H417">
        <v>3.1</v>
      </c>
      <c r="I417">
        <v>0</v>
      </c>
      <c r="J417">
        <v>0</v>
      </c>
      <c r="K417">
        <v>0.7</v>
      </c>
      <c r="L417">
        <v>-0.8</v>
      </c>
      <c r="M417">
        <v>2.2999999999999998</v>
      </c>
      <c r="N417">
        <v>3.1</v>
      </c>
      <c r="O417">
        <v>-0.1</v>
      </c>
      <c r="P417">
        <v>5.2</v>
      </c>
      <c r="Q417">
        <v>0.8</v>
      </c>
      <c r="R417">
        <v>1.6</v>
      </c>
      <c r="T417">
        <f>IF(COUNTIF('Injuries Table'!$A$2:$A$173, A417) &gt; 0, 0, Skater2024!P417)</f>
        <v>5.2</v>
      </c>
      <c r="U417">
        <f>IF(COUNTIF('Injuries Table'!$A$2:$A$173, A417) &gt; 0, 0, Skater2024!M417)</f>
        <v>2.2999999999999998</v>
      </c>
      <c r="V417">
        <f>IF(COUNTIF('Injuries Table'!$A$2:$A$173, A417) &gt; 0, 0, Skater2024!N417)</f>
        <v>3.1</v>
      </c>
    </row>
    <row r="418" spans="1:22" x14ac:dyDescent="0.3">
      <c r="A418" t="s">
        <v>423</v>
      </c>
      <c r="B418" t="s">
        <v>19</v>
      </c>
      <c r="C418" t="s">
        <v>30</v>
      </c>
      <c r="D418" t="s">
        <v>50</v>
      </c>
      <c r="E418">
        <v>42</v>
      </c>
      <c r="F418">
        <v>687.1</v>
      </c>
      <c r="G418">
        <v>7.8</v>
      </c>
      <c r="H418">
        <v>-0.4</v>
      </c>
      <c r="I418">
        <v>-2</v>
      </c>
      <c r="J418">
        <v>0</v>
      </c>
      <c r="K418">
        <v>0.4</v>
      </c>
      <c r="L418">
        <v>0.2</v>
      </c>
      <c r="M418">
        <v>5.8</v>
      </c>
      <c r="N418">
        <v>-0.4</v>
      </c>
      <c r="O418">
        <v>0.5</v>
      </c>
      <c r="P418">
        <v>5.9</v>
      </c>
      <c r="Q418">
        <v>0.9</v>
      </c>
      <c r="R418">
        <v>1.9</v>
      </c>
      <c r="T418">
        <f>IF(COUNTIF('Injuries Table'!$A$2:$A$173, A418) &gt; 0, 0, Skater2024!P418)</f>
        <v>5.9</v>
      </c>
      <c r="U418">
        <f>IF(COUNTIF('Injuries Table'!$A$2:$A$173, A418) &gt; 0, 0, Skater2024!M418)</f>
        <v>5.8</v>
      </c>
      <c r="V418">
        <f>IF(COUNTIF('Injuries Table'!$A$2:$A$173, A418) &gt; 0, 0, Skater2024!N418)</f>
        <v>-0.4</v>
      </c>
    </row>
    <row r="419" spans="1:22" x14ac:dyDescent="0.3">
      <c r="A419" t="s">
        <v>424</v>
      </c>
      <c r="B419" t="s">
        <v>19</v>
      </c>
      <c r="C419" t="s">
        <v>72</v>
      </c>
      <c r="D419" t="s">
        <v>50</v>
      </c>
      <c r="E419">
        <v>41</v>
      </c>
      <c r="F419">
        <v>456.5</v>
      </c>
      <c r="G419">
        <v>8.4</v>
      </c>
      <c r="H419">
        <v>-0.4</v>
      </c>
      <c r="I419">
        <v>-0.1</v>
      </c>
      <c r="J419">
        <v>0</v>
      </c>
      <c r="K419">
        <v>-0.3</v>
      </c>
      <c r="L419">
        <v>-0.1</v>
      </c>
      <c r="M419">
        <v>8.3000000000000007</v>
      </c>
      <c r="N419">
        <v>-0.4</v>
      </c>
      <c r="O419">
        <v>-0.4</v>
      </c>
      <c r="P419">
        <v>7.5</v>
      </c>
      <c r="Q419">
        <v>1.2</v>
      </c>
      <c r="R419">
        <v>2.2999999999999998</v>
      </c>
      <c r="T419">
        <f>IF(COUNTIF('Injuries Table'!$A$2:$A$173, A419) &gt; 0, 0, Skater2024!P419)</f>
        <v>7.5</v>
      </c>
      <c r="U419">
        <f>IF(COUNTIF('Injuries Table'!$A$2:$A$173, A419) &gt; 0, 0, Skater2024!M419)</f>
        <v>8.3000000000000007</v>
      </c>
      <c r="V419">
        <f>IF(COUNTIF('Injuries Table'!$A$2:$A$173, A419) &gt; 0, 0, Skater2024!N419)</f>
        <v>-0.4</v>
      </c>
    </row>
    <row r="420" spans="1:22" x14ac:dyDescent="0.3">
      <c r="A420" t="s">
        <v>425</v>
      </c>
      <c r="B420" t="s">
        <v>19</v>
      </c>
      <c r="C420" t="s">
        <v>168</v>
      </c>
      <c r="D420" t="s">
        <v>24</v>
      </c>
      <c r="E420">
        <v>32</v>
      </c>
      <c r="F420">
        <v>487.3</v>
      </c>
      <c r="G420">
        <v>-0.7</v>
      </c>
      <c r="H420">
        <v>-1.6</v>
      </c>
      <c r="I420">
        <v>0.1</v>
      </c>
      <c r="J420">
        <v>0</v>
      </c>
      <c r="K420">
        <v>-0.2</v>
      </c>
      <c r="L420">
        <v>-0.5</v>
      </c>
      <c r="M420">
        <v>-0.6</v>
      </c>
      <c r="N420">
        <v>-1.6</v>
      </c>
      <c r="O420">
        <v>-0.7</v>
      </c>
      <c r="P420">
        <v>-2.9</v>
      </c>
      <c r="Q420">
        <v>-0.5</v>
      </c>
      <c r="R420">
        <v>-0.9</v>
      </c>
      <c r="T420">
        <f>IF(COUNTIF('Injuries Table'!$A$2:$A$173, A420) &gt; 0, 0, Skater2024!P420)</f>
        <v>-2.9</v>
      </c>
      <c r="U420">
        <f>IF(COUNTIF('Injuries Table'!$A$2:$A$173, A420) &gt; 0, 0, Skater2024!M420)</f>
        <v>-0.6</v>
      </c>
      <c r="V420">
        <f>IF(COUNTIF('Injuries Table'!$A$2:$A$173, A420) &gt; 0, 0, Skater2024!N420)</f>
        <v>-1.6</v>
      </c>
    </row>
    <row r="421" spans="1:22" x14ac:dyDescent="0.3">
      <c r="A421" t="s">
        <v>426</v>
      </c>
      <c r="B421" t="s">
        <v>19</v>
      </c>
      <c r="C421" t="s">
        <v>30</v>
      </c>
      <c r="D421" t="s">
        <v>37</v>
      </c>
      <c r="E421">
        <v>42</v>
      </c>
      <c r="F421">
        <v>646.9</v>
      </c>
      <c r="G421">
        <v>1.7</v>
      </c>
      <c r="H421">
        <v>2</v>
      </c>
      <c r="I421">
        <v>0.8</v>
      </c>
      <c r="J421">
        <v>0</v>
      </c>
      <c r="K421">
        <v>0</v>
      </c>
      <c r="L421">
        <v>0.3</v>
      </c>
      <c r="M421">
        <v>2.5</v>
      </c>
      <c r="N421">
        <v>2</v>
      </c>
      <c r="O421">
        <v>0.3</v>
      </c>
      <c r="P421">
        <v>4.8</v>
      </c>
      <c r="Q421">
        <v>0.8</v>
      </c>
      <c r="R421">
        <v>1.5</v>
      </c>
      <c r="T421">
        <f>IF(COUNTIF('Injuries Table'!$A$2:$A$173, A421) &gt; 0, 0, Skater2024!P421)</f>
        <v>4.8</v>
      </c>
      <c r="U421">
        <f>IF(COUNTIF('Injuries Table'!$A$2:$A$173, A421) &gt; 0, 0, Skater2024!M421)</f>
        <v>2.5</v>
      </c>
      <c r="V421">
        <f>IF(COUNTIF('Injuries Table'!$A$2:$A$173, A421) &gt; 0, 0, Skater2024!N421)</f>
        <v>2</v>
      </c>
    </row>
    <row r="422" spans="1:22" x14ac:dyDescent="0.3">
      <c r="A422" t="s">
        <v>427</v>
      </c>
      <c r="B422" t="s">
        <v>19</v>
      </c>
      <c r="C422" t="s">
        <v>98</v>
      </c>
      <c r="D422" t="s">
        <v>50</v>
      </c>
      <c r="E422">
        <v>21</v>
      </c>
      <c r="F422">
        <v>302.8</v>
      </c>
      <c r="G422">
        <v>0.6</v>
      </c>
      <c r="H422">
        <v>0.9</v>
      </c>
      <c r="I422">
        <v>0</v>
      </c>
      <c r="J422">
        <v>0.1</v>
      </c>
      <c r="K422">
        <v>0.7</v>
      </c>
      <c r="L422">
        <v>-0.1</v>
      </c>
      <c r="M422">
        <v>0.6</v>
      </c>
      <c r="N422">
        <v>0.9</v>
      </c>
      <c r="O422">
        <v>0.6</v>
      </c>
      <c r="P422">
        <v>2.1</v>
      </c>
      <c r="Q422">
        <v>0.3</v>
      </c>
      <c r="R422">
        <v>0.7</v>
      </c>
      <c r="T422">
        <f>IF(COUNTIF('Injuries Table'!$A$2:$A$173, A422) &gt; 0, 0, Skater2024!P422)</f>
        <v>0</v>
      </c>
      <c r="U422">
        <f>IF(COUNTIF('Injuries Table'!$A$2:$A$173, A422) &gt; 0, 0, Skater2024!M422)</f>
        <v>0</v>
      </c>
      <c r="V422">
        <f>IF(COUNTIF('Injuries Table'!$A$2:$A$173, A422) &gt; 0, 0, Skater2024!N422)</f>
        <v>0</v>
      </c>
    </row>
    <row r="423" spans="1:22" x14ac:dyDescent="0.3">
      <c r="A423" t="s">
        <v>428</v>
      </c>
      <c r="B423" t="s">
        <v>19</v>
      </c>
      <c r="C423" t="s">
        <v>32</v>
      </c>
      <c r="D423" t="s">
        <v>24</v>
      </c>
      <c r="E423">
        <v>42</v>
      </c>
      <c r="F423">
        <v>1085.0999999999999</v>
      </c>
      <c r="G423">
        <v>4.9000000000000004</v>
      </c>
      <c r="H423">
        <v>0.1</v>
      </c>
      <c r="I423">
        <v>0.6</v>
      </c>
      <c r="J423">
        <v>0.4</v>
      </c>
      <c r="K423">
        <v>0.6</v>
      </c>
      <c r="L423">
        <v>-0.5</v>
      </c>
      <c r="M423">
        <v>5.5</v>
      </c>
      <c r="N423">
        <v>0.4</v>
      </c>
      <c r="O423">
        <v>0.1</v>
      </c>
      <c r="P423">
        <v>6</v>
      </c>
      <c r="Q423">
        <v>1</v>
      </c>
      <c r="R423">
        <v>1.9</v>
      </c>
      <c r="T423">
        <f>IF(COUNTIF('Injuries Table'!$A$2:$A$173, A423) &gt; 0, 0, Skater2024!P423)</f>
        <v>6</v>
      </c>
      <c r="U423">
        <f>IF(COUNTIF('Injuries Table'!$A$2:$A$173, A423) &gt; 0, 0, Skater2024!M423)</f>
        <v>5.5</v>
      </c>
      <c r="V423">
        <f>IF(COUNTIF('Injuries Table'!$A$2:$A$173, A423) &gt; 0, 0, Skater2024!N423)</f>
        <v>0.4</v>
      </c>
    </row>
    <row r="424" spans="1:22" x14ac:dyDescent="0.3">
      <c r="A424" t="s">
        <v>429</v>
      </c>
      <c r="B424" t="s">
        <v>19</v>
      </c>
      <c r="C424" t="s">
        <v>87</v>
      </c>
      <c r="D424" t="s">
        <v>21</v>
      </c>
      <c r="E424">
        <v>40</v>
      </c>
      <c r="F424">
        <v>457.6</v>
      </c>
      <c r="G424">
        <v>-3.8</v>
      </c>
      <c r="H424">
        <v>-2</v>
      </c>
      <c r="I424">
        <v>0.1</v>
      </c>
      <c r="J424">
        <v>0.4</v>
      </c>
      <c r="K424">
        <v>0.2</v>
      </c>
      <c r="L424">
        <v>0.6</v>
      </c>
      <c r="M424">
        <v>-3.6</v>
      </c>
      <c r="N424">
        <v>-1.6</v>
      </c>
      <c r="O424">
        <v>0.8</v>
      </c>
      <c r="P424">
        <v>-4.5</v>
      </c>
      <c r="Q424">
        <v>-0.7</v>
      </c>
      <c r="R424">
        <v>-1.4</v>
      </c>
      <c r="T424">
        <f>IF(COUNTIF('Injuries Table'!$A$2:$A$173, A424) &gt; 0, 0, Skater2024!P424)</f>
        <v>-4.5</v>
      </c>
      <c r="U424">
        <f>IF(COUNTIF('Injuries Table'!$A$2:$A$173, A424) &gt; 0, 0, Skater2024!M424)</f>
        <v>-3.6</v>
      </c>
      <c r="V424">
        <f>IF(COUNTIF('Injuries Table'!$A$2:$A$173, A424) &gt; 0, 0, Skater2024!N424)</f>
        <v>-1.6</v>
      </c>
    </row>
    <row r="425" spans="1:22" x14ac:dyDescent="0.3">
      <c r="A425" t="s">
        <v>430</v>
      </c>
      <c r="B425" t="s">
        <v>19</v>
      </c>
      <c r="C425" t="s">
        <v>34</v>
      </c>
      <c r="D425" t="s">
        <v>24</v>
      </c>
      <c r="E425">
        <v>43</v>
      </c>
      <c r="F425">
        <v>1004.1</v>
      </c>
      <c r="G425">
        <v>5.3</v>
      </c>
      <c r="H425">
        <v>-0.2</v>
      </c>
      <c r="I425">
        <v>-0.7</v>
      </c>
      <c r="J425">
        <v>0.9</v>
      </c>
      <c r="K425">
        <v>0.9</v>
      </c>
      <c r="L425">
        <v>-0.2</v>
      </c>
      <c r="M425">
        <v>4.5999999999999996</v>
      </c>
      <c r="N425">
        <v>0.7</v>
      </c>
      <c r="O425">
        <v>0.8</v>
      </c>
      <c r="P425">
        <v>6</v>
      </c>
      <c r="Q425">
        <v>1</v>
      </c>
      <c r="R425">
        <v>1.9</v>
      </c>
      <c r="T425">
        <f>IF(COUNTIF('Injuries Table'!$A$2:$A$173, A425) &gt; 0, 0, Skater2024!P425)</f>
        <v>6</v>
      </c>
      <c r="U425">
        <f>IF(COUNTIF('Injuries Table'!$A$2:$A$173, A425) &gt; 0, 0, Skater2024!M425)</f>
        <v>4.5999999999999996</v>
      </c>
      <c r="V425">
        <f>IF(COUNTIF('Injuries Table'!$A$2:$A$173, A425) &gt; 0, 0, Skater2024!N425)</f>
        <v>0.7</v>
      </c>
    </row>
    <row r="426" spans="1:22" x14ac:dyDescent="0.3">
      <c r="A426" t="s">
        <v>893</v>
      </c>
      <c r="B426" t="s">
        <v>19</v>
      </c>
      <c r="C426" t="s">
        <v>72</v>
      </c>
      <c r="D426" t="s">
        <v>24</v>
      </c>
      <c r="E426">
        <v>29</v>
      </c>
      <c r="F426">
        <v>416.3</v>
      </c>
      <c r="G426">
        <v>-3.3</v>
      </c>
      <c r="H426">
        <v>0.7</v>
      </c>
      <c r="I426">
        <v>0</v>
      </c>
      <c r="J426">
        <v>1.2</v>
      </c>
      <c r="K426">
        <v>0</v>
      </c>
      <c r="L426">
        <v>0.1</v>
      </c>
      <c r="M426">
        <v>-3.2</v>
      </c>
      <c r="N426">
        <v>1.9</v>
      </c>
      <c r="O426">
        <v>0.1</v>
      </c>
      <c r="P426">
        <v>-1.3</v>
      </c>
      <c r="Q426">
        <v>-0.2</v>
      </c>
      <c r="R426">
        <v>-0.4</v>
      </c>
      <c r="T426">
        <f>IF(COUNTIF('Injuries Table'!$A$2:$A$173, A426) &gt; 0, 0, Skater2024!P426)</f>
        <v>-1.3</v>
      </c>
      <c r="U426">
        <f>IF(COUNTIF('Injuries Table'!$A$2:$A$173, A426) &gt; 0, 0, Skater2024!M426)</f>
        <v>-3.2</v>
      </c>
      <c r="V426">
        <f>IF(COUNTIF('Injuries Table'!$A$2:$A$173, A426) &gt; 0, 0, Skater2024!N426)</f>
        <v>1.9</v>
      </c>
    </row>
    <row r="427" spans="1:22" x14ac:dyDescent="0.3">
      <c r="A427" t="s">
        <v>431</v>
      </c>
      <c r="B427" t="s">
        <v>19</v>
      </c>
      <c r="C427" t="s">
        <v>130</v>
      </c>
      <c r="D427" t="s">
        <v>21</v>
      </c>
      <c r="E427">
        <v>33</v>
      </c>
      <c r="F427">
        <v>426</v>
      </c>
      <c r="G427">
        <v>-1.4</v>
      </c>
      <c r="H427">
        <v>-1.1000000000000001</v>
      </c>
      <c r="I427">
        <v>0</v>
      </c>
      <c r="J427">
        <v>0.1</v>
      </c>
      <c r="K427">
        <v>0.4</v>
      </c>
      <c r="L427">
        <v>0</v>
      </c>
      <c r="M427">
        <v>-1.4</v>
      </c>
      <c r="N427">
        <v>-1</v>
      </c>
      <c r="O427">
        <v>0.5</v>
      </c>
      <c r="P427">
        <v>-2</v>
      </c>
      <c r="Q427">
        <v>-0.3</v>
      </c>
      <c r="R427">
        <v>-0.6</v>
      </c>
      <c r="T427">
        <f>IF(COUNTIF('Injuries Table'!$A$2:$A$173, A427) &gt; 0, 0, Skater2024!P427)</f>
        <v>-2</v>
      </c>
      <c r="U427">
        <f>IF(COUNTIF('Injuries Table'!$A$2:$A$173, A427) &gt; 0, 0, Skater2024!M427)</f>
        <v>-1.4</v>
      </c>
      <c r="V427">
        <f>IF(COUNTIF('Injuries Table'!$A$2:$A$173, A427) &gt; 0, 0, Skater2024!N427)</f>
        <v>-1</v>
      </c>
    </row>
    <row r="428" spans="1:22" x14ac:dyDescent="0.3">
      <c r="A428" t="s">
        <v>432</v>
      </c>
      <c r="B428" t="s">
        <v>19</v>
      </c>
      <c r="C428" t="s">
        <v>28</v>
      </c>
      <c r="D428" t="s">
        <v>37</v>
      </c>
      <c r="E428">
        <v>42</v>
      </c>
      <c r="F428">
        <v>694.5</v>
      </c>
      <c r="G428">
        <v>2.4</v>
      </c>
      <c r="H428">
        <v>-0.3</v>
      </c>
      <c r="I428">
        <v>1.8</v>
      </c>
      <c r="J428">
        <v>0</v>
      </c>
      <c r="K428">
        <v>1.7</v>
      </c>
      <c r="L428">
        <v>0.2</v>
      </c>
      <c r="M428">
        <v>4.3</v>
      </c>
      <c r="N428">
        <v>-0.3</v>
      </c>
      <c r="O428">
        <v>1.8</v>
      </c>
      <c r="P428">
        <v>5.8</v>
      </c>
      <c r="Q428">
        <v>0.9</v>
      </c>
      <c r="R428">
        <v>1.8</v>
      </c>
      <c r="T428">
        <f>IF(COUNTIF('Injuries Table'!$A$2:$A$173, A428) &gt; 0, 0, Skater2024!P428)</f>
        <v>5.8</v>
      </c>
      <c r="U428">
        <f>IF(COUNTIF('Injuries Table'!$A$2:$A$173, A428) &gt; 0, 0, Skater2024!M428)</f>
        <v>4.3</v>
      </c>
      <c r="V428">
        <f>IF(COUNTIF('Injuries Table'!$A$2:$A$173, A428) &gt; 0, 0, Skater2024!N428)</f>
        <v>-0.3</v>
      </c>
    </row>
    <row r="429" spans="1:22" x14ac:dyDescent="0.3">
      <c r="A429" t="s">
        <v>433</v>
      </c>
      <c r="B429" t="s">
        <v>19</v>
      </c>
      <c r="C429" t="s">
        <v>41</v>
      </c>
      <c r="D429" t="s">
        <v>24</v>
      </c>
      <c r="E429">
        <v>42</v>
      </c>
      <c r="F429">
        <v>810.5</v>
      </c>
      <c r="G429">
        <v>7.4</v>
      </c>
      <c r="H429">
        <v>-1.2</v>
      </c>
      <c r="I429">
        <v>0.9</v>
      </c>
      <c r="J429">
        <v>1.8</v>
      </c>
      <c r="K429">
        <v>1.1000000000000001</v>
      </c>
      <c r="L429">
        <v>0.2</v>
      </c>
      <c r="M429">
        <v>8.3000000000000007</v>
      </c>
      <c r="N429">
        <v>0.7</v>
      </c>
      <c r="O429">
        <v>1.3</v>
      </c>
      <c r="P429">
        <v>10.3</v>
      </c>
      <c r="Q429">
        <v>1.6</v>
      </c>
      <c r="R429">
        <v>3.2</v>
      </c>
      <c r="T429">
        <f>IF(COUNTIF('Injuries Table'!$A$2:$A$173, A429) &gt; 0, 0, Skater2024!P429)</f>
        <v>10.3</v>
      </c>
      <c r="U429">
        <f>IF(COUNTIF('Injuries Table'!$A$2:$A$173, A429) &gt; 0, 0, Skater2024!M429)</f>
        <v>8.3000000000000007</v>
      </c>
      <c r="V429">
        <f>IF(COUNTIF('Injuries Table'!$A$2:$A$173, A429) &gt; 0, 0, Skater2024!N429)</f>
        <v>0.7</v>
      </c>
    </row>
    <row r="430" spans="1:22" x14ac:dyDescent="0.3">
      <c r="A430" t="s">
        <v>434</v>
      </c>
      <c r="B430" t="s">
        <v>19</v>
      </c>
      <c r="C430" t="s">
        <v>46</v>
      </c>
      <c r="D430" t="s">
        <v>24</v>
      </c>
      <c r="E430">
        <v>35</v>
      </c>
      <c r="F430">
        <v>524.20000000000005</v>
      </c>
      <c r="G430">
        <v>1.5</v>
      </c>
      <c r="H430">
        <v>2.2999999999999998</v>
      </c>
      <c r="I430">
        <v>0</v>
      </c>
      <c r="J430">
        <v>1.4</v>
      </c>
      <c r="K430">
        <v>0.8</v>
      </c>
      <c r="L430">
        <v>0.4</v>
      </c>
      <c r="M430">
        <v>1.4</v>
      </c>
      <c r="N430">
        <v>3.8</v>
      </c>
      <c r="O430">
        <v>1.2</v>
      </c>
      <c r="P430">
        <v>6.4</v>
      </c>
      <c r="Q430">
        <v>1</v>
      </c>
      <c r="R430">
        <v>2</v>
      </c>
      <c r="T430">
        <f>IF(COUNTIF('Injuries Table'!$A$2:$A$173, A430) &gt; 0, 0, Skater2024!P430)</f>
        <v>6.4</v>
      </c>
      <c r="U430">
        <f>IF(COUNTIF('Injuries Table'!$A$2:$A$173, A430) &gt; 0, 0, Skater2024!M430)</f>
        <v>1.4</v>
      </c>
      <c r="V430">
        <f>IF(COUNTIF('Injuries Table'!$A$2:$A$173, A430) &gt; 0, 0, Skater2024!N430)</f>
        <v>3.8</v>
      </c>
    </row>
    <row r="431" spans="1:22" x14ac:dyDescent="0.3">
      <c r="A431" t="s">
        <v>435</v>
      </c>
      <c r="B431" t="s">
        <v>19</v>
      </c>
      <c r="C431" t="s">
        <v>48</v>
      </c>
      <c r="D431" t="s">
        <v>50</v>
      </c>
      <c r="E431">
        <v>35</v>
      </c>
      <c r="F431">
        <v>550.20000000000005</v>
      </c>
      <c r="G431">
        <v>1.6</v>
      </c>
      <c r="H431">
        <v>3.4</v>
      </c>
      <c r="I431">
        <v>-0.3</v>
      </c>
      <c r="J431">
        <v>1.4</v>
      </c>
      <c r="K431">
        <v>0.7</v>
      </c>
      <c r="L431">
        <v>-0.6</v>
      </c>
      <c r="M431">
        <v>1.3</v>
      </c>
      <c r="N431">
        <v>4.8</v>
      </c>
      <c r="O431">
        <v>0.1</v>
      </c>
      <c r="P431">
        <v>6.2</v>
      </c>
      <c r="Q431">
        <v>1</v>
      </c>
      <c r="R431">
        <v>1.9</v>
      </c>
      <c r="T431">
        <f>IF(COUNTIF('Injuries Table'!$A$2:$A$173, A431) &gt; 0, 0, Skater2024!P431)</f>
        <v>0</v>
      </c>
      <c r="U431">
        <f>IF(COUNTIF('Injuries Table'!$A$2:$A$173, A431) &gt; 0, 0, Skater2024!M431)</f>
        <v>0</v>
      </c>
      <c r="V431">
        <f>IF(COUNTIF('Injuries Table'!$A$2:$A$173, A431) &gt; 0, 0, Skater2024!N431)</f>
        <v>0</v>
      </c>
    </row>
    <row r="432" spans="1:22" x14ac:dyDescent="0.3">
      <c r="A432" t="s">
        <v>436</v>
      </c>
      <c r="B432" t="s">
        <v>19</v>
      </c>
      <c r="C432" t="s">
        <v>67</v>
      </c>
      <c r="D432" t="s">
        <v>21</v>
      </c>
      <c r="E432">
        <v>41</v>
      </c>
      <c r="F432">
        <v>541.79999999999995</v>
      </c>
      <c r="G432">
        <v>-1.8</v>
      </c>
      <c r="H432">
        <v>-2.1</v>
      </c>
      <c r="I432">
        <v>0.5</v>
      </c>
      <c r="J432">
        <v>-1.6</v>
      </c>
      <c r="K432">
        <v>0.3</v>
      </c>
      <c r="L432">
        <v>2</v>
      </c>
      <c r="M432">
        <v>-1.3</v>
      </c>
      <c r="N432">
        <v>-3.6</v>
      </c>
      <c r="O432">
        <v>2.2000000000000002</v>
      </c>
      <c r="P432">
        <v>-2.7</v>
      </c>
      <c r="Q432">
        <v>-0.4</v>
      </c>
      <c r="R432">
        <v>-0.9</v>
      </c>
      <c r="T432">
        <f>IF(COUNTIF('Injuries Table'!$A$2:$A$173, A432) &gt; 0, 0, Skater2024!P432)</f>
        <v>-2.7</v>
      </c>
      <c r="U432">
        <f>IF(COUNTIF('Injuries Table'!$A$2:$A$173, A432) &gt; 0, 0, Skater2024!M432)</f>
        <v>-1.3</v>
      </c>
      <c r="V432">
        <f>IF(COUNTIF('Injuries Table'!$A$2:$A$173, A432) &gt; 0, 0, Skater2024!N432)</f>
        <v>-3.6</v>
      </c>
    </row>
    <row r="433" spans="1:22" x14ac:dyDescent="0.3">
      <c r="A433" t="s">
        <v>437</v>
      </c>
      <c r="B433" t="s">
        <v>19</v>
      </c>
      <c r="C433" t="s">
        <v>62</v>
      </c>
      <c r="D433" t="s">
        <v>24</v>
      </c>
      <c r="E433">
        <v>43</v>
      </c>
      <c r="F433">
        <v>957.9</v>
      </c>
      <c r="G433">
        <v>-0.4</v>
      </c>
      <c r="H433">
        <v>2.1</v>
      </c>
      <c r="I433">
        <v>-1</v>
      </c>
      <c r="J433">
        <v>0.1</v>
      </c>
      <c r="K433">
        <v>1.6</v>
      </c>
      <c r="L433">
        <v>-0.7</v>
      </c>
      <c r="M433">
        <v>-1.3</v>
      </c>
      <c r="N433">
        <v>2.2999999999999998</v>
      </c>
      <c r="O433">
        <v>0.9</v>
      </c>
      <c r="P433">
        <v>1.9</v>
      </c>
      <c r="Q433">
        <v>0.3</v>
      </c>
      <c r="R433">
        <v>0.6</v>
      </c>
      <c r="T433">
        <f>IF(COUNTIF('Injuries Table'!$A$2:$A$173, A433) &gt; 0, 0, Skater2024!P433)</f>
        <v>1.9</v>
      </c>
      <c r="U433">
        <f>IF(COUNTIF('Injuries Table'!$A$2:$A$173, A433) &gt; 0, 0, Skater2024!M433)</f>
        <v>-1.3</v>
      </c>
      <c r="V433">
        <f>IF(COUNTIF('Injuries Table'!$A$2:$A$173, A433) &gt; 0, 0, Skater2024!N433)</f>
        <v>2.2999999999999998</v>
      </c>
    </row>
    <row r="434" spans="1:22" x14ac:dyDescent="0.3">
      <c r="A434" t="s">
        <v>438</v>
      </c>
      <c r="B434" t="s">
        <v>19</v>
      </c>
      <c r="C434" t="s">
        <v>98</v>
      </c>
      <c r="D434" t="s">
        <v>37</v>
      </c>
      <c r="E434">
        <v>43</v>
      </c>
      <c r="F434">
        <v>679.8</v>
      </c>
      <c r="G434">
        <v>3.7</v>
      </c>
      <c r="H434">
        <v>-0.4</v>
      </c>
      <c r="I434">
        <v>-1.5</v>
      </c>
      <c r="J434">
        <v>0</v>
      </c>
      <c r="K434">
        <v>1.4</v>
      </c>
      <c r="L434">
        <v>0.1</v>
      </c>
      <c r="M434">
        <v>2.2000000000000002</v>
      </c>
      <c r="N434">
        <v>-0.4</v>
      </c>
      <c r="O434">
        <v>1.5</v>
      </c>
      <c r="P434">
        <v>3.3</v>
      </c>
      <c r="Q434">
        <v>0.5</v>
      </c>
      <c r="R434">
        <v>1</v>
      </c>
      <c r="T434">
        <f>IF(COUNTIF('Injuries Table'!$A$2:$A$173, A434) &gt; 0, 0, Skater2024!P434)</f>
        <v>3.3</v>
      </c>
      <c r="U434">
        <f>IF(COUNTIF('Injuries Table'!$A$2:$A$173, A434) &gt; 0, 0, Skater2024!M434)</f>
        <v>2.2000000000000002</v>
      </c>
      <c r="V434">
        <f>IF(COUNTIF('Injuries Table'!$A$2:$A$173, A434) &gt; 0, 0, Skater2024!N434)</f>
        <v>-0.4</v>
      </c>
    </row>
    <row r="435" spans="1:22" x14ac:dyDescent="0.3">
      <c r="A435" t="s">
        <v>721</v>
      </c>
      <c r="B435" t="s">
        <v>19</v>
      </c>
      <c r="C435" t="s">
        <v>107</v>
      </c>
      <c r="D435" t="s">
        <v>50</v>
      </c>
      <c r="E435">
        <v>38</v>
      </c>
      <c r="F435">
        <v>423.8</v>
      </c>
      <c r="G435">
        <v>-1.1000000000000001</v>
      </c>
      <c r="H435">
        <v>0.3</v>
      </c>
      <c r="I435">
        <v>0</v>
      </c>
      <c r="J435">
        <v>0.8</v>
      </c>
      <c r="K435">
        <v>0.5</v>
      </c>
      <c r="L435">
        <v>0.3</v>
      </c>
      <c r="M435">
        <v>-1.1000000000000001</v>
      </c>
      <c r="N435">
        <v>1.1000000000000001</v>
      </c>
      <c r="O435">
        <v>0.8</v>
      </c>
      <c r="P435">
        <v>0.8</v>
      </c>
      <c r="Q435">
        <v>0.1</v>
      </c>
      <c r="R435">
        <v>0.3</v>
      </c>
      <c r="T435">
        <f>IF(COUNTIF('Injuries Table'!$A$2:$A$173, A435) &gt; 0, 0, Skater2024!P435)</f>
        <v>0.8</v>
      </c>
      <c r="U435">
        <f>IF(COUNTIF('Injuries Table'!$A$2:$A$173, A435) &gt; 0, 0, Skater2024!M435)</f>
        <v>-1.1000000000000001</v>
      </c>
      <c r="V435">
        <f>IF(COUNTIF('Injuries Table'!$A$2:$A$173, A435) &gt; 0, 0, Skater2024!N435)</f>
        <v>1.1000000000000001</v>
      </c>
    </row>
    <row r="436" spans="1:22" x14ac:dyDescent="0.3">
      <c r="A436" t="s">
        <v>724</v>
      </c>
      <c r="B436" t="s">
        <v>19</v>
      </c>
      <c r="C436" t="s">
        <v>46</v>
      </c>
      <c r="D436" t="s">
        <v>37</v>
      </c>
      <c r="E436">
        <v>19</v>
      </c>
      <c r="F436">
        <v>339.2</v>
      </c>
      <c r="G436">
        <v>3.7</v>
      </c>
      <c r="H436">
        <v>1.5</v>
      </c>
      <c r="I436">
        <v>-0.2</v>
      </c>
      <c r="J436">
        <v>0</v>
      </c>
      <c r="K436">
        <v>0.5</v>
      </c>
      <c r="L436">
        <v>0</v>
      </c>
      <c r="M436">
        <v>3.5</v>
      </c>
      <c r="N436">
        <v>1.5</v>
      </c>
      <c r="O436">
        <v>0.4</v>
      </c>
      <c r="P436">
        <v>5.5</v>
      </c>
      <c r="Q436">
        <v>0.9</v>
      </c>
      <c r="R436">
        <v>1.7</v>
      </c>
      <c r="T436">
        <f>IF(COUNTIF('Injuries Table'!$A$2:$A$173, A436) &gt; 0, 0, Skater2024!P436)</f>
        <v>5.5</v>
      </c>
      <c r="U436">
        <f>IF(COUNTIF('Injuries Table'!$A$2:$A$173, A436) &gt; 0, 0, Skater2024!M436)</f>
        <v>3.5</v>
      </c>
      <c r="V436">
        <f>IF(COUNTIF('Injuries Table'!$A$2:$A$173, A436) &gt; 0, 0, Skater2024!N436)</f>
        <v>1.5</v>
      </c>
    </row>
    <row r="437" spans="1:22" x14ac:dyDescent="0.3">
      <c r="A437" t="s">
        <v>439</v>
      </c>
      <c r="B437" t="s">
        <v>19</v>
      </c>
      <c r="C437" t="s">
        <v>110</v>
      </c>
      <c r="D437" t="s">
        <v>50</v>
      </c>
      <c r="E437">
        <v>42</v>
      </c>
      <c r="F437">
        <v>543.20000000000005</v>
      </c>
      <c r="G437">
        <v>0.1</v>
      </c>
      <c r="H437">
        <v>-0.5</v>
      </c>
      <c r="I437">
        <v>0.1</v>
      </c>
      <c r="J437">
        <v>0</v>
      </c>
      <c r="K437">
        <v>-0.6</v>
      </c>
      <c r="L437">
        <v>0.1</v>
      </c>
      <c r="M437">
        <v>0.2</v>
      </c>
      <c r="N437">
        <v>-0.5</v>
      </c>
      <c r="O437">
        <v>-0.5</v>
      </c>
      <c r="P437">
        <v>-0.8</v>
      </c>
      <c r="Q437">
        <v>-0.1</v>
      </c>
      <c r="R437">
        <v>-0.2</v>
      </c>
      <c r="T437">
        <f>IF(COUNTIF('Injuries Table'!$A$2:$A$173, A437) &gt; 0, 0, Skater2024!P437)</f>
        <v>-0.8</v>
      </c>
      <c r="U437">
        <f>IF(COUNTIF('Injuries Table'!$A$2:$A$173, A437) &gt; 0, 0, Skater2024!M437)</f>
        <v>0.2</v>
      </c>
      <c r="V437">
        <f>IF(COUNTIF('Injuries Table'!$A$2:$A$173, A437) &gt; 0, 0, Skater2024!N437)</f>
        <v>-0.5</v>
      </c>
    </row>
    <row r="438" spans="1:22" x14ac:dyDescent="0.3">
      <c r="A438" t="s">
        <v>440</v>
      </c>
      <c r="B438" t="s">
        <v>19</v>
      </c>
      <c r="C438" t="s">
        <v>39</v>
      </c>
      <c r="D438" t="s">
        <v>21</v>
      </c>
      <c r="E438">
        <v>43</v>
      </c>
      <c r="F438">
        <v>533.5</v>
      </c>
      <c r="G438">
        <v>-1.6</v>
      </c>
      <c r="H438">
        <v>-2.6</v>
      </c>
      <c r="I438">
        <v>0.6</v>
      </c>
      <c r="J438">
        <v>0</v>
      </c>
      <c r="K438">
        <v>-0.6</v>
      </c>
      <c r="L438">
        <v>-0.4</v>
      </c>
      <c r="M438">
        <v>-1</v>
      </c>
      <c r="N438">
        <v>-2.6</v>
      </c>
      <c r="O438">
        <v>-1</v>
      </c>
      <c r="P438">
        <v>-4.7</v>
      </c>
      <c r="Q438">
        <v>-0.7</v>
      </c>
      <c r="R438">
        <v>-1.5</v>
      </c>
      <c r="T438">
        <f>IF(COUNTIF('Injuries Table'!$A$2:$A$173, A438) &gt; 0, 0, Skater2024!P438)</f>
        <v>-4.7</v>
      </c>
      <c r="U438">
        <f>IF(COUNTIF('Injuries Table'!$A$2:$A$173, A438) &gt; 0, 0, Skater2024!M438)</f>
        <v>-1</v>
      </c>
      <c r="V438">
        <f>IF(COUNTIF('Injuries Table'!$A$2:$A$173, A438) &gt; 0, 0, Skater2024!N438)</f>
        <v>-2.6</v>
      </c>
    </row>
    <row r="439" spans="1:22" x14ac:dyDescent="0.3">
      <c r="A439" t="s">
        <v>441</v>
      </c>
      <c r="B439" t="s">
        <v>19</v>
      </c>
      <c r="C439" t="s">
        <v>67</v>
      </c>
      <c r="D439" t="s">
        <v>50</v>
      </c>
      <c r="E439">
        <v>39</v>
      </c>
      <c r="F439">
        <v>775.4</v>
      </c>
      <c r="G439">
        <v>2.9</v>
      </c>
      <c r="H439">
        <v>0.3</v>
      </c>
      <c r="I439">
        <v>0.6</v>
      </c>
      <c r="J439">
        <v>1.6</v>
      </c>
      <c r="K439">
        <v>-0.4</v>
      </c>
      <c r="L439">
        <v>0.1</v>
      </c>
      <c r="M439">
        <v>3.5</v>
      </c>
      <c r="N439">
        <v>1.9</v>
      </c>
      <c r="O439">
        <v>-0.3</v>
      </c>
      <c r="P439">
        <v>5.2</v>
      </c>
      <c r="Q439">
        <v>0.8</v>
      </c>
      <c r="R439">
        <v>1.6</v>
      </c>
      <c r="T439">
        <f>IF(COUNTIF('Injuries Table'!$A$2:$A$173, A439) &gt; 0, 0, Skater2024!P439)</f>
        <v>5.2</v>
      </c>
      <c r="U439">
        <f>IF(COUNTIF('Injuries Table'!$A$2:$A$173, A439) &gt; 0, 0, Skater2024!M439)</f>
        <v>3.5</v>
      </c>
      <c r="V439">
        <f>IF(COUNTIF('Injuries Table'!$A$2:$A$173, A439) &gt; 0, 0, Skater2024!N439)</f>
        <v>1.9</v>
      </c>
    </row>
    <row r="440" spans="1:22" x14ac:dyDescent="0.3">
      <c r="A440" t="s">
        <v>1094</v>
      </c>
      <c r="B440" t="s">
        <v>19</v>
      </c>
      <c r="C440" t="s">
        <v>39</v>
      </c>
      <c r="D440" t="s">
        <v>50</v>
      </c>
      <c r="E440">
        <v>23</v>
      </c>
      <c r="F440">
        <v>308.2</v>
      </c>
      <c r="G440">
        <v>1.3</v>
      </c>
      <c r="H440">
        <v>0.1</v>
      </c>
      <c r="I440">
        <v>-0.4</v>
      </c>
      <c r="J440">
        <v>0</v>
      </c>
      <c r="K440">
        <v>0.6</v>
      </c>
      <c r="L440">
        <v>-0.1</v>
      </c>
      <c r="M440">
        <v>0.9</v>
      </c>
      <c r="N440">
        <v>0.1</v>
      </c>
      <c r="O440">
        <v>0.5</v>
      </c>
      <c r="P440">
        <v>1.4</v>
      </c>
      <c r="Q440">
        <v>0.2</v>
      </c>
      <c r="R440">
        <v>0.4</v>
      </c>
      <c r="T440">
        <f>IF(COUNTIF('Injuries Table'!$A$2:$A$173, A440) &gt; 0, 0, Skater2024!P440)</f>
        <v>1.4</v>
      </c>
      <c r="U440">
        <f>IF(COUNTIF('Injuries Table'!$A$2:$A$173, A440) &gt; 0, 0, Skater2024!M440)</f>
        <v>0.9</v>
      </c>
      <c r="V440">
        <f>IF(COUNTIF('Injuries Table'!$A$2:$A$173, A440) &gt; 0, 0, Skater2024!N440)</f>
        <v>0.1</v>
      </c>
    </row>
    <row r="441" spans="1:22" x14ac:dyDescent="0.3">
      <c r="A441" t="s">
        <v>442</v>
      </c>
      <c r="B441" t="s">
        <v>19</v>
      </c>
      <c r="C441" t="s">
        <v>26</v>
      </c>
      <c r="D441" t="s">
        <v>24</v>
      </c>
      <c r="E441">
        <v>40</v>
      </c>
      <c r="F441">
        <v>723.7</v>
      </c>
      <c r="G441">
        <v>4.3</v>
      </c>
      <c r="H441">
        <v>-0.4</v>
      </c>
      <c r="I441">
        <v>0.2</v>
      </c>
      <c r="J441">
        <v>-0.2</v>
      </c>
      <c r="K441">
        <v>0.1</v>
      </c>
      <c r="L441">
        <v>0.5</v>
      </c>
      <c r="M441">
        <v>4.5</v>
      </c>
      <c r="N441">
        <v>-0.7</v>
      </c>
      <c r="O441">
        <v>0.6</v>
      </c>
      <c r="P441">
        <v>4.4000000000000004</v>
      </c>
      <c r="Q441">
        <v>0.7</v>
      </c>
      <c r="R441">
        <v>1.4</v>
      </c>
      <c r="T441">
        <f>IF(COUNTIF('Injuries Table'!$A$2:$A$173, A441) &gt; 0, 0, Skater2024!P441)</f>
        <v>0</v>
      </c>
      <c r="U441">
        <f>IF(COUNTIF('Injuries Table'!$A$2:$A$173, A441) &gt; 0, 0, Skater2024!M441)</f>
        <v>0</v>
      </c>
      <c r="V441">
        <f>IF(COUNTIF('Injuries Table'!$A$2:$A$173, A441) &gt; 0, 0, Skater2024!N441)</f>
        <v>0</v>
      </c>
    </row>
    <row r="442" spans="1:22" x14ac:dyDescent="0.3">
      <c r="A442" t="s">
        <v>443</v>
      </c>
      <c r="B442" t="s">
        <v>19</v>
      </c>
      <c r="C442" t="s">
        <v>102</v>
      </c>
      <c r="D442" t="s">
        <v>21</v>
      </c>
      <c r="E442">
        <v>38</v>
      </c>
      <c r="F442">
        <v>709</v>
      </c>
      <c r="G442">
        <v>0.4</v>
      </c>
      <c r="H442">
        <v>-2.4</v>
      </c>
      <c r="I442">
        <v>0.5</v>
      </c>
      <c r="J442">
        <v>-0.2</v>
      </c>
      <c r="K442">
        <v>0.5</v>
      </c>
      <c r="L442">
        <v>0.1</v>
      </c>
      <c r="M442">
        <v>1</v>
      </c>
      <c r="N442">
        <v>-2.6</v>
      </c>
      <c r="O442">
        <v>0.7</v>
      </c>
      <c r="P442">
        <v>-1</v>
      </c>
      <c r="Q442">
        <v>-0.2</v>
      </c>
      <c r="R442">
        <v>-0.3</v>
      </c>
      <c r="T442">
        <f>IF(COUNTIF('Injuries Table'!$A$2:$A$173, A442) &gt; 0, 0, Skater2024!P442)</f>
        <v>-1</v>
      </c>
      <c r="U442">
        <f>IF(COUNTIF('Injuries Table'!$A$2:$A$173, A442) &gt; 0, 0, Skater2024!M442)</f>
        <v>1</v>
      </c>
      <c r="V442">
        <f>IF(COUNTIF('Injuries Table'!$A$2:$A$173, A442) &gt; 0, 0, Skater2024!N442)</f>
        <v>-2.6</v>
      </c>
    </row>
    <row r="443" spans="1:22" x14ac:dyDescent="0.3">
      <c r="A443" t="s">
        <v>444</v>
      </c>
      <c r="B443" t="s">
        <v>19</v>
      </c>
      <c r="C443" t="s">
        <v>62</v>
      </c>
      <c r="D443" t="s">
        <v>21</v>
      </c>
      <c r="E443">
        <v>41</v>
      </c>
      <c r="F443">
        <v>516</v>
      </c>
      <c r="G443">
        <v>0.4</v>
      </c>
      <c r="H443">
        <v>0</v>
      </c>
      <c r="I443">
        <v>-0.3</v>
      </c>
      <c r="J443">
        <v>-0.8</v>
      </c>
      <c r="K443">
        <v>-0.7</v>
      </c>
      <c r="L443">
        <v>-0.2</v>
      </c>
      <c r="M443">
        <v>0.2</v>
      </c>
      <c r="N443">
        <v>-0.8</v>
      </c>
      <c r="O443">
        <v>-0.9</v>
      </c>
      <c r="P443">
        <v>-1.6</v>
      </c>
      <c r="Q443">
        <v>-0.3</v>
      </c>
      <c r="R443">
        <v>-0.5</v>
      </c>
      <c r="T443">
        <f>IF(COUNTIF('Injuries Table'!$A$2:$A$173, A443) &gt; 0, 0, Skater2024!P443)</f>
        <v>-1.6</v>
      </c>
      <c r="U443">
        <f>IF(COUNTIF('Injuries Table'!$A$2:$A$173, A443) &gt; 0, 0, Skater2024!M443)</f>
        <v>0.2</v>
      </c>
      <c r="V443">
        <f>IF(COUNTIF('Injuries Table'!$A$2:$A$173, A443) &gt; 0, 0, Skater2024!N443)</f>
        <v>-0.8</v>
      </c>
    </row>
    <row r="444" spans="1:22" x14ac:dyDescent="0.3">
      <c r="A444" t="s">
        <v>730</v>
      </c>
      <c r="B444" t="s">
        <v>19</v>
      </c>
      <c r="C444" t="s">
        <v>44</v>
      </c>
      <c r="D444" t="s">
        <v>21</v>
      </c>
      <c r="E444">
        <v>35</v>
      </c>
      <c r="F444">
        <v>444.1</v>
      </c>
      <c r="G444">
        <v>2.9</v>
      </c>
      <c r="H444">
        <v>-1</v>
      </c>
      <c r="I444">
        <v>-0.4</v>
      </c>
      <c r="J444">
        <v>0</v>
      </c>
      <c r="K444">
        <v>0.1</v>
      </c>
      <c r="L444">
        <v>0.2</v>
      </c>
      <c r="M444">
        <v>2.5</v>
      </c>
      <c r="N444">
        <v>-1</v>
      </c>
      <c r="O444">
        <v>0.2</v>
      </c>
      <c r="P444">
        <v>1.7</v>
      </c>
      <c r="Q444">
        <v>0.3</v>
      </c>
      <c r="R444">
        <v>0.5</v>
      </c>
      <c r="T444">
        <f>IF(COUNTIF('Injuries Table'!$A$2:$A$173, A444) &gt; 0, 0, Skater2024!P444)</f>
        <v>1.7</v>
      </c>
      <c r="U444">
        <f>IF(COUNTIF('Injuries Table'!$A$2:$A$173, A444) &gt; 0, 0, Skater2024!M444)</f>
        <v>2.5</v>
      </c>
      <c r="V444">
        <f>IF(COUNTIF('Injuries Table'!$A$2:$A$173, A444) &gt; 0, 0, Skater2024!N444)</f>
        <v>-1</v>
      </c>
    </row>
    <row r="445" spans="1:22" x14ac:dyDescent="0.3">
      <c r="A445" t="s">
        <v>445</v>
      </c>
      <c r="B445" t="s">
        <v>19</v>
      </c>
      <c r="C445" t="s">
        <v>64</v>
      </c>
      <c r="D445" t="s">
        <v>21</v>
      </c>
      <c r="E445">
        <v>36</v>
      </c>
      <c r="F445">
        <v>677.8</v>
      </c>
      <c r="G445">
        <v>-0.6</v>
      </c>
      <c r="H445">
        <v>-1.2</v>
      </c>
      <c r="I445">
        <v>0.1</v>
      </c>
      <c r="J445">
        <v>-0.6</v>
      </c>
      <c r="K445">
        <v>0.5</v>
      </c>
      <c r="L445">
        <v>-0.4</v>
      </c>
      <c r="M445">
        <v>-0.5</v>
      </c>
      <c r="N445">
        <v>-1.9</v>
      </c>
      <c r="O445">
        <v>0.1</v>
      </c>
      <c r="P445">
        <v>-2.2999999999999998</v>
      </c>
      <c r="Q445">
        <v>-0.4</v>
      </c>
      <c r="R445">
        <v>-0.7</v>
      </c>
      <c r="T445">
        <f>IF(COUNTIF('Injuries Table'!$A$2:$A$173, A445) &gt; 0, 0, Skater2024!P445)</f>
        <v>-2.2999999999999998</v>
      </c>
      <c r="U445">
        <f>IF(COUNTIF('Injuries Table'!$A$2:$A$173, A445) &gt; 0, 0, Skater2024!M445)</f>
        <v>-0.5</v>
      </c>
      <c r="V445">
        <f>IF(COUNTIF('Injuries Table'!$A$2:$A$173, A445) &gt; 0, 0, Skater2024!N445)</f>
        <v>-1.9</v>
      </c>
    </row>
    <row r="446" spans="1:22" x14ac:dyDescent="0.3">
      <c r="A446" t="s">
        <v>446</v>
      </c>
      <c r="B446" t="s">
        <v>19</v>
      </c>
      <c r="C446" t="s">
        <v>36</v>
      </c>
      <c r="D446" t="s">
        <v>21</v>
      </c>
      <c r="E446">
        <v>39</v>
      </c>
      <c r="F446">
        <v>683.1</v>
      </c>
      <c r="G446">
        <v>2.4</v>
      </c>
      <c r="H446">
        <v>0.1</v>
      </c>
      <c r="I446">
        <v>1.9</v>
      </c>
      <c r="J446">
        <v>1.3</v>
      </c>
      <c r="K446">
        <v>0.5</v>
      </c>
      <c r="L446">
        <v>-0.3</v>
      </c>
      <c r="M446">
        <v>4.3</v>
      </c>
      <c r="N446">
        <v>1.4</v>
      </c>
      <c r="O446">
        <v>0.1</v>
      </c>
      <c r="P446">
        <v>5.9</v>
      </c>
      <c r="Q446">
        <v>0.9</v>
      </c>
      <c r="R446">
        <v>1.8</v>
      </c>
      <c r="T446">
        <f>IF(COUNTIF('Injuries Table'!$A$2:$A$173, A446) &gt; 0, 0, Skater2024!P446)</f>
        <v>5.9</v>
      </c>
      <c r="U446">
        <f>IF(COUNTIF('Injuries Table'!$A$2:$A$173, A446) &gt; 0, 0, Skater2024!M446)</f>
        <v>4.3</v>
      </c>
      <c r="V446">
        <f>IF(COUNTIF('Injuries Table'!$A$2:$A$173, A446) &gt; 0, 0, Skater2024!N446)</f>
        <v>1.4</v>
      </c>
    </row>
    <row r="447" spans="1:22" x14ac:dyDescent="0.3">
      <c r="A447" t="s">
        <v>447</v>
      </c>
      <c r="B447" t="s">
        <v>19</v>
      </c>
      <c r="C447" t="s">
        <v>72</v>
      </c>
      <c r="D447" t="s">
        <v>50</v>
      </c>
      <c r="E447">
        <v>32</v>
      </c>
      <c r="F447">
        <v>418.1</v>
      </c>
      <c r="G447">
        <v>-3.3</v>
      </c>
      <c r="H447">
        <v>-2.5</v>
      </c>
      <c r="I447">
        <v>0</v>
      </c>
      <c r="J447">
        <v>0.1</v>
      </c>
      <c r="K447">
        <v>-0.2</v>
      </c>
      <c r="L447">
        <v>-0.1</v>
      </c>
      <c r="M447">
        <v>-3.2</v>
      </c>
      <c r="N447">
        <v>-2.4</v>
      </c>
      <c r="O447">
        <v>-0.3</v>
      </c>
      <c r="P447">
        <v>-6</v>
      </c>
      <c r="Q447">
        <v>-1</v>
      </c>
      <c r="R447">
        <v>-1.9</v>
      </c>
      <c r="T447">
        <f>IF(COUNTIF('Injuries Table'!$A$2:$A$173, A447) &gt; 0, 0, Skater2024!P447)</f>
        <v>0</v>
      </c>
      <c r="U447">
        <f>IF(COUNTIF('Injuries Table'!$A$2:$A$173, A447) &gt; 0, 0, Skater2024!M447)</f>
        <v>0</v>
      </c>
      <c r="V447">
        <f>IF(COUNTIF('Injuries Table'!$A$2:$A$173, A447) &gt; 0, 0, Skater2024!N447)</f>
        <v>0</v>
      </c>
    </row>
    <row r="448" spans="1:22" x14ac:dyDescent="0.3">
      <c r="A448" t="s">
        <v>449</v>
      </c>
      <c r="B448" t="s">
        <v>19</v>
      </c>
      <c r="C448" t="s">
        <v>36</v>
      </c>
      <c r="D448" t="s">
        <v>21</v>
      </c>
      <c r="E448">
        <v>39</v>
      </c>
      <c r="F448">
        <v>618.4</v>
      </c>
      <c r="G448">
        <v>3.6</v>
      </c>
      <c r="H448">
        <v>-2.8</v>
      </c>
      <c r="I448">
        <v>-0.5</v>
      </c>
      <c r="J448">
        <v>0</v>
      </c>
      <c r="K448">
        <v>-0.5</v>
      </c>
      <c r="L448">
        <v>0.8</v>
      </c>
      <c r="M448">
        <v>3.1</v>
      </c>
      <c r="N448">
        <v>-2.8</v>
      </c>
      <c r="O448">
        <v>0.3</v>
      </c>
      <c r="P448">
        <v>0.7</v>
      </c>
      <c r="Q448">
        <v>0.1</v>
      </c>
      <c r="R448">
        <v>0.2</v>
      </c>
      <c r="T448">
        <f>IF(COUNTIF('Injuries Table'!$A$2:$A$173, A448) &gt; 0, 0, Skater2024!P448)</f>
        <v>0.7</v>
      </c>
      <c r="U448">
        <f>IF(COUNTIF('Injuries Table'!$A$2:$A$173, A448) &gt; 0, 0, Skater2024!M448)</f>
        <v>3.1</v>
      </c>
      <c r="V448">
        <f>IF(COUNTIF('Injuries Table'!$A$2:$A$173, A448) &gt; 0, 0, Skater2024!N448)</f>
        <v>-2.8</v>
      </c>
    </row>
    <row r="449" spans="1:22" x14ac:dyDescent="0.3">
      <c r="A449" t="s">
        <v>450</v>
      </c>
      <c r="B449" t="s">
        <v>19</v>
      </c>
      <c r="C449" t="s">
        <v>32</v>
      </c>
      <c r="D449" t="s">
        <v>50</v>
      </c>
      <c r="E449">
        <v>40</v>
      </c>
      <c r="F449">
        <v>604.70000000000005</v>
      </c>
      <c r="G449">
        <v>1.1000000000000001</v>
      </c>
      <c r="H449">
        <v>-1.5</v>
      </c>
      <c r="I449">
        <v>-0.1</v>
      </c>
      <c r="J449">
        <v>0</v>
      </c>
      <c r="K449">
        <v>0.2</v>
      </c>
      <c r="L449">
        <v>-0.8</v>
      </c>
      <c r="M449">
        <v>1</v>
      </c>
      <c r="N449">
        <v>-1.5</v>
      </c>
      <c r="O449">
        <v>-0.5</v>
      </c>
      <c r="P449">
        <v>-1.1000000000000001</v>
      </c>
      <c r="Q449">
        <v>-0.2</v>
      </c>
      <c r="R449">
        <v>-0.3</v>
      </c>
      <c r="T449">
        <f>IF(COUNTIF('Injuries Table'!$A$2:$A$173, A449) &gt; 0, 0, Skater2024!P449)</f>
        <v>-1.1000000000000001</v>
      </c>
      <c r="U449">
        <f>IF(COUNTIF('Injuries Table'!$A$2:$A$173, A449) &gt; 0, 0, Skater2024!M449)</f>
        <v>1</v>
      </c>
      <c r="V449">
        <f>IF(COUNTIF('Injuries Table'!$A$2:$A$173, A449) &gt; 0, 0, Skater2024!N449)</f>
        <v>-1.5</v>
      </c>
    </row>
    <row r="450" spans="1:22" x14ac:dyDescent="0.3">
      <c r="A450" t="s">
        <v>451</v>
      </c>
      <c r="B450" t="s">
        <v>19</v>
      </c>
      <c r="C450" t="s">
        <v>72</v>
      </c>
      <c r="D450" t="s">
        <v>21</v>
      </c>
      <c r="E450">
        <v>29</v>
      </c>
      <c r="F450">
        <v>448.3</v>
      </c>
      <c r="G450">
        <v>3.8</v>
      </c>
      <c r="H450">
        <v>1.5</v>
      </c>
      <c r="I450">
        <v>-0.1</v>
      </c>
      <c r="J450">
        <v>-0.3</v>
      </c>
      <c r="K450">
        <v>0.9</v>
      </c>
      <c r="L450">
        <v>-0.3</v>
      </c>
      <c r="M450">
        <v>3.7</v>
      </c>
      <c r="N450">
        <v>1.2</v>
      </c>
      <c r="O450">
        <v>0.6</v>
      </c>
      <c r="P450">
        <v>5.5</v>
      </c>
      <c r="Q450">
        <v>0.9</v>
      </c>
      <c r="R450">
        <v>1.7</v>
      </c>
      <c r="T450">
        <f>IF(COUNTIF('Injuries Table'!$A$2:$A$173, A450) &gt; 0, 0, Skater2024!P450)</f>
        <v>5.5</v>
      </c>
      <c r="U450">
        <f>IF(COUNTIF('Injuries Table'!$A$2:$A$173, A450) &gt; 0, 0, Skater2024!M450)</f>
        <v>3.7</v>
      </c>
      <c r="V450">
        <f>IF(COUNTIF('Injuries Table'!$A$2:$A$173, A450) &gt; 0, 0, Skater2024!N450)</f>
        <v>1.2</v>
      </c>
    </row>
    <row r="451" spans="1:22" x14ac:dyDescent="0.3">
      <c r="A451" t="s">
        <v>452</v>
      </c>
      <c r="B451" t="s">
        <v>19</v>
      </c>
      <c r="C451" t="s">
        <v>72</v>
      </c>
      <c r="D451" t="s">
        <v>24</v>
      </c>
      <c r="E451">
        <v>43</v>
      </c>
      <c r="F451">
        <v>1049.0999999999999</v>
      </c>
      <c r="G451">
        <v>10.9</v>
      </c>
      <c r="H451">
        <v>4.3</v>
      </c>
      <c r="I451">
        <v>0.4</v>
      </c>
      <c r="J451">
        <v>0.2</v>
      </c>
      <c r="K451">
        <v>1</v>
      </c>
      <c r="L451">
        <v>0.2</v>
      </c>
      <c r="M451">
        <v>11.3</v>
      </c>
      <c r="N451">
        <v>4.5</v>
      </c>
      <c r="O451">
        <v>1.2</v>
      </c>
      <c r="P451">
        <v>17.100000000000001</v>
      </c>
      <c r="Q451">
        <v>2.7</v>
      </c>
      <c r="R451">
        <v>5.3</v>
      </c>
      <c r="T451">
        <f>IF(COUNTIF('Injuries Table'!$A$2:$A$173, A451) &gt; 0, 0, Skater2024!P451)</f>
        <v>17.100000000000001</v>
      </c>
      <c r="U451">
        <f>IF(COUNTIF('Injuries Table'!$A$2:$A$173, A451) &gt; 0, 0, Skater2024!M451)</f>
        <v>11.3</v>
      </c>
      <c r="V451">
        <f>IF(COUNTIF('Injuries Table'!$A$2:$A$173, A451) &gt; 0, 0, Skater2024!N451)</f>
        <v>4.5</v>
      </c>
    </row>
    <row r="452" spans="1:22" x14ac:dyDescent="0.3">
      <c r="A452" t="s">
        <v>453</v>
      </c>
      <c r="B452" t="s">
        <v>19</v>
      </c>
      <c r="C452" t="s">
        <v>36</v>
      </c>
      <c r="D452" t="s">
        <v>454</v>
      </c>
      <c r="E452">
        <v>39</v>
      </c>
      <c r="F452">
        <v>604.29999999999995</v>
      </c>
      <c r="G452">
        <v>4.7</v>
      </c>
      <c r="H452">
        <v>1.9</v>
      </c>
      <c r="I452">
        <v>2.1</v>
      </c>
      <c r="J452">
        <v>0</v>
      </c>
      <c r="K452">
        <v>0.4</v>
      </c>
      <c r="L452">
        <v>-0.4</v>
      </c>
      <c r="M452">
        <v>6.7</v>
      </c>
      <c r="N452">
        <v>1.9</v>
      </c>
      <c r="O452">
        <v>0</v>
      </c>
      <c r="P452">
        <v>8.5</v>
      </c>
      <c r="Q452">
        <v>1.4</v>
      </c>
      <c r="R452">
        <v>2.7</v>
      </c>
      <c r="T452">
        <f>IF(COUNTIF('Injuries Table'!$A$2:$A$173, A452) &gt; 0, 0, Skater2024!P452)</f>
        <v>8.5</v>
      </c>
      <c r="U452">
        <f>IF(COUNTIF('Injuries Table'!$A$2:$A$173, A452) &gt; 0, 0, Skater2024!M452)</f>
        <v>6.7</v>
      </c>
      <c r="V452">
        <f>IF(COUNTIF('Injuries Table'!$A$2:$A$173, A452) &gt; 0, 0, Skater2024!N452)</f>
        <v>1.9</v>
      </c>
    </row>
    <row r="453" spans="1:22" x14ac:dyDescent="0.3">
      <c r="A453" t="s">
        <v>455</v>
      </c>
      <c r="B453" t="s">
        <v>19</v>
      </c>
      <c r="C453" t="s">
        <v>168</v>
      </c>
      <c r="D453" t="s">
        <v>21</v>
      </c>
      <c r="E453">
        <v>35</v>
      </c>
      <c r="F453">
        <v>448.8</v>
      </c>
      <c r="G453">
        <v>-1.6</v>
      </c>
      <c r="H453">
        <v>2.2999999999999998</v>
      </c>
      <c r="I453">
        <v>0</v>
      </c>
      <c r="J453">
        <v>-1.6</v>
      </c>
      <c r="K453">
        <v>-0.1</v>
      </c>
      <c r="L453">
        <v>-0.1</v>
      </c>
      <c r="M453">
        <v>-1.6</v>
      </c>
      <c r="N453">
        <v>0.7</v>
      </c>
      <c r="O453">
        <v>-0.2</v>
      </c>
      <c r="P453">
        <v>-1</v>
      </c>
      <c r="Q453">
        <v>-0.2</v>
      </c>
      <c r="R453">
        <v>-0.3</v>
      </c>
      <c r="T453">
        <f>IF(COUNTIF('Injuries Table'!$A$2:$A$173, A453) &gt; 0, 0, Skater2024!P453)</f>
        <v>-1</v>
      </c>
      <c r="U453">
        <f>IF(COUNTIF('Injuries Table'!$A$2:$A$173, A453) &gt; 0, 0, Skater2024!M453)</f>
        <v>-1.6</v>
      </c>
      <c r="V453">
        <f>IF(COUNTIF('Injuries Table'!$A$2:$A$173, A453) &gt; 0, 0, Skater2024!N453)</f>
        <v>0.7</v>
      </c>
    </row>
    <row r="454" spans="1:22" x14ac:dyDescent="0.3">
      <c r="A454" t="s">
        <v>886</v>
      </c>
      <c r="B454" t="s">
        <v>19</v>
      </c>
      <c r="C454" t="s">
        <v>130</v>
      </c>
      <c r="D454" t="s">
        <v>50</v>
      </c>
      <c r="E454">
        <v>30</v>
      </c>
      <c r="F454">
        <v>304.2</v>
      </c>
      <c r="G454">
        <v>2.8</v>
      </c>
      <c r="H454">
        <v>0.5</v>
      </c>
      <c r="I454">
        <v>-0.2</v>
      </c>
      <c r="J454">
        <v>0</v>
      </c>
      <c r="K454">
        <v>-0.7</v>
      </c>
      <c r="L454">
        <v>0.2</v>
      </c>
      <c r="M454">
        <v>2.5</v>
      </c>
      <c r="N454">
        <v>0.5</v>
      </c>
      <c r="O454">
        <v>-0.5</v>
      </c>
      <c r="P454">
        <v>2.6</v>
      </c>
      <c r="Q454">
        <v>0.4</v>
      </c>
      <c r="R454">
        <v>0.8</v>
      </c>
      <c r="T454">
        <f>IF(COUNTIF('Injuries Table'!$A$2:$A$173, A454) &gt; 0, 0, Skater2024!P454)</f>
        <v>2.6</v>
      </c>
      <c r="U454">
        <f>IF(COUNTIF('Injuries Table'!$A$2:$A$173, A454) &gt; 0, 0, Skater2024!M454)</f>
        <v>2.5</v>
      </c>
      <c r="V454">
        <f>IF(COUNTIF('Injuries Table'!$A$2:$A$173, A454) &gt; 0, 0, Skater2024!N454)</f>
        <v>0.5</v>
      </c>
    </row>
    <row r="455" spans="1:22" x14ac:dyDescent="0.3">
      <c r="A455" t="s">
        <v>456</v>
      </c>
      <c r="B455" t="s">
        <v>19</v>
      </c>
      <c r="C455" t="s">
        <v>26</v>
      </c>
      <c r="D455" t="s">
        <v>24</v>
      </c>
      <c r="E455">
        <v>37</v>
      </c>
      <c r="F455">
        <v>680.4</v>
      </c>
      <c r="G455">
        <v>8.1999999999999993</v>
      </c>
      <c r="H455">
        <v>3.6</v>
      </c>
      <c r="I455">
        <v>0</v>
      </c>
      <c r="J455">
        <v>-0.4</v>
      </c>
      <c r="K455">
        <v>-1.8</v>
      </c>
      <c r="L455">
        <v>-0.3</v>
      </c>
      <c r="M455">
        <v>8.1999999999999993</v>
      </c>
      <c r="N455">
        <v>3.2</v>
      </c>
      <c r="O455">
        <v>-2.1</v>
      </c>
      <c r="P455">
        <v>9.3000000000000007</v>
      </c>
      <c r="Q455">
        <v>1.5</v>
      </c>
      <c r="R455">
        <v>2.9</v>
      </c>
      <c r="T455">
        <f>IF(COUNTIF('Injuries Table'!$A$2:$A$173, A455) &gt; 0, 0, Skater2024!P455)</f>
        <v>9.3000000000000007</v>
      </c>
      <c r="U455">
        <f>IF(COUNTIF('Injuries Table'!$A$2:$A$173, A455) &gt; 0, 0, Skater2024!M455)</f>
        <v>8.1999999999999993</v>
      </c>
      <c r="V455">
        <f>IF(COUNTIF('Injuries Table'!$A$2:$A$173, A455) &gt; 0, 0, Skater2024!N455)</f>
        <v>3.2</v>
      </c>
    </row>
    <row r="456" spans="1:22" x14ac:dyDescent="0.3">
      <c r="A456" t="s">
        <v>458</v>
      </c>
      <c r="B456" t="s">
        <v>19</v>
      </c>
      <c r="C456" t="s">
        <v>34</v>
      </c>
      <c r="D456" t="s">
        <v>24</v>
      </c>
      <c r="E456">
        <v>39</v>
      </c>
      <c r="F456">
        <v>942.1</v>
      </c>
      <c r="G456">
        <v>4.3</v>
      </c>
      <c r="H456">
        <v>-2</v>
      </c>
      <c r="I456">
        <v>0</v>
      </c>
      <c r="J456">
        <v>-0.7</v>
      </c>
      <c r="K456">
        <v>0.4</v>
      </c>
      <c r="L456">
        <v>-0.4</v>
      </c>
      <c r="M456">
        <v>4.3</v>
      </c>
      <c r="N456">
        <v>-2.7</v>
      </c>
      <c r="O456">
        <v>0</v>
      </c>
      <c r="P456">
        <v>1.6</v>
      </c>
      <c r="Q456">
        <v>0.2</v>
      </c>
      <c r="R456">
        <v>0.5</v>
      </c>
      <c r="T456">
        <f>IF(COUNTIF('Injuries Table'!$A$2:$A$173, A456) &gt; 0, 0, Skater2024!P456)</f>
        <v>1.6</v>
      </c>
      <c r="U456">
        <f>IF(COUNTIF('Injuries Table'!$A$2:$A$173, A456) &gt; 0, 0, Skater2024!M456)</f>
        <v>4.3</v>
      </c>
      <c r="V456">
        <f>IF(COUNTIF('Injuries Table'!$A$2:$A$173, A456) &gt; 0, 0, Skater2024!N456)</f>
        <v>-2.7</v>
      </c>
    </row>
    <row r="457" spans="1:22" x14ac:dyDescent="0.3">
      <c r="A457" t="s">
        <v>459</v>
      </c>
      <c r="B457" t="s">
        <v>19</v>
      </c>
      <c r="C457" t="s">
        <v>62</v>
      </c>
      <c r="D457" t="s">
        <v>24</v>
      </c>
      <c r="E457">
        <v>42</v>
      </c>
      <c r="F457">
        <v>1046</v>
      </c>
      <c r="G457">
        <v>5.7</v>
      </c>
      <c r="H457">
        <v>-0.3</v>
      </c>
      <c r="I457">
        <v>1.4</v>
      </c>
      <c r="J457">
        <v>0.8</v>
      </c>
      <c r="K457">
        <v>0.2</v>
      </c>
      <c r="L457">
        <v>0.5</v>
      </c>
      <c r="M457">
        <v>7.1</v>
      </c>
      <c r="N457">
        <v>0.6</v>
      </c>
      <c r="O457">
        <v>0.8</v>
      </c>
      <c r="P457">
        <v>8.5</v>
      </c>
      <c r="Q457">
        <v>1.3</v>
      </c>
      <c r="R457">
        <v>2.6</v>
      </c>
      <c r="T457">
        <f>IF(COUNTIF('Injuries Table'!$A$2:$A$173, A457) &gt; 0, 0, Skater2024!P457)</f>
        <v>8.5</v>
      </c>
      <c r="U457">
        <f>IF(COUNTIF('Injuries Table'!$A$2:$A$173, A457) &gt; 0, 0, Skater2024!M457)</f>
        <v>7.1</v>
      </c>
      <c r="V457">
        <f>IF(COUNTIF('Injuries Table'!$A$2:$A$173, A457) &gt; 0, 0, Skater2024!N457)</f>
        <v>0.6</v>
      </c>
    </row>
    <row r="458" spans="1:22" x14ac:dyDescent="0.3">
      <c r="A458" t="s">
        <v>734</v>
      </c>
      <c r="B458" t="s">
        <v>19</v>
      </c>
      <c r="C458" t="s">
        <v>98</v>
      </c>
      <c r="D458" t="s">
        <v>24</v>
      </c>
      <c r="E458">
        <v>23</v>
      </c>
      <c r="F458">
        <v>396.1</v>
      </c>
      <c r="G458">
        <v>1</v>
      </c>
      <c r="H458">
        <v>1.2</v>
      </c>
      <c r="I458">
        <v>-0.2</v>
      </c>
      <c r="J458">
        <v>0</v>
      </c>
      <c r="K458">
        <v>0.5</v>
      </c>
      <c r="L458">
        <v>-0.3</v>
      </c>
      <c r="M458">
        <v>0.8</v>
      </c>
      <c r="N458">
        <v>1.2</v>
      </c>
      <c r="O458">
        <v>0.2</v>
      </c>
      <c r="P458">
        <v>2.2999999999999998</v>
      </c>
      <c r="Q458">
        <v>0.4</v>
      </c>
      <c r="R458">
        <v>0.7</v>
      </c>
      <c r="T458">
        <f>IF(COUNTIF('Injuries Table'!$A$2:$A$173, A458) &gt; 0, 0, Skater2024!P458)</f>
        <v>2.2999999999999998</v>
      </c>
      <c r="U458">
        <f>IF(COUNTIF('Injuries Table'!$A$2:$A$173, A458) &gt; 0, 0, Skater2024!M458)</f>
        <v>0.8</v>
      </c>
      <c r="V458">
        <f>IF(COUNTIF('Injuries Table'!$A$2:$A$173, A458) &gt; 0, 0, Skater2024!N458)</f>
        <v>1.2</v>
      </c>
    </row>
    <row r="459" spans="1:22" x14ac:dyDescent="0.3">
      <c r="A459" t="s">
        <v>460</v>
      </c>
      <c r="B459" t="s">
        <v>19</v>
      </c>
      <c r="C459" t="s">
        <v>57</v>
      </c>
      <c r="D459" t="s">
        <v>24</v>
      </c>
      <c r="E459">
        <v>36</v>
      </c>
      <c r="F459">
        <v>795.1</v>
      </c>
      <c r="G459">
        <v>-3.2</v>
      </c>
      <c r="H459">
        <v>-0.7</v>
      </c>
      <c r="I459">
        <v>0.6</v>
      </c>
      <c r="J459">
        <v>0.1</v>
      </c>
      <c r="K459">
        <v>0.6</v>
      </c>
      <c r="L459">
        <v>-0.3</v>
      </c>
      <c r="M459">
        <v>-2.6</v>
      </c>
      <c r="N459">
        <v>-0.6</v>
      </c>
      <c r="O459">
        <v>0.2</v>
      </c>
      <c r="P459">
        <v>-2.9</v>
      </c>
      <c r="Q459">
        <v>-0.5</v>
      </c>
      <c r="R459">
        <v>-0.9</v>
      </c>
      <c r="T459">
        <f>IF(COUNTIF('Injuries Table'!$A$2:$A$173, A459) &gt; 0, 0, Skater2024!P459)</f>
        <v>0</v>
      </c>
      <c r="U459">
        <f>IF(COUNTIF('Injuries Table'!$A$2:$A$173, A459) &gt; 0, 0, Skater2024!M459)</f>
        <v>0</v>
      </c>
      <c r="V459">
        <f>IF(COUNTIF('Injuries Table'!$A$2:$A$173, A459) &gt; 0, 0, Skater2024!N459)</f>
        <v>0</v>
      </c>
    </row>
    <row r="460" spans="1:22" x14ac:dyDescent="0.3">
      <c r="A460" t="s">
        <v>735</v>
      </c>
      <c r="B460" t="s">
        <v>19</v>
      </c>
      <c r="C460" t="s">
        <v>64</v>
      </c>
      <c r="D460" t="s">
        <v>21</v>
      </c>
      <c r="E460">
        <v>27</v>
      </c>
      <c r="F460">
        <v>306.10000000000002</v>
      </c>
      <c r="G460">
        <v>-0.4</v>
      </c>
      <c r="H460">
        <v>-1.5</v>
      </c>
      <c r="I460">
        <v>0</v>
      </c>
      <c r="J460">
        <v>0.1</v>
      </c>
      <c r="K460">
        <v>0.1</v>
      </c>
      <c r="L460">
        <v>1.1000000000000001</v>
      </c>
      <c r="M460">
        <v>-0.4</v>
      </c>
      <c r="N460">
        <v>-1.3</v>
      </c>
      <c r="O460">
        <v>1.2</v>
      </c>
      <c r="P460">
        <v>-0.5</v>
      </c>
      <c r="Q460">
        <v>-0.1</v>
      </c>
      <c r="R460">
        <v>-0.2</v>
      </c>
      <c r="T460">
        <f>IF(COUNTIF('Injuries Table'!$A$2:$A$173, A460) &gt; 0, 0, Skater2024!P460)</f>
        <v>-0.5</v>
      </c>
      <c r="U460">
        <f>IF(COUNTIF('Injuries Table'!$A$2:$A$173, A460) &gt; 0, 0, Skater2024!M460)</f>
        <v>-0.4</v>
      </c>
      <c r="V460">
        <f>IF(COUNTIF('Injuries Table'!$A$2:$A$173, A460) &gt; 0, 0, Skater2024!N460)</f>
        <v>-1.3</v>
      </c>
    </row>
    <row r="461" spans="1:22" x14ac:dyDescent="0.3">
      <c r="A461" t="s">
        <v>461</v>
      </c>
      <c r="B461" t="s">
        <v>19</v>
      </c>
      <c r="C461" t="s">
        <v>130</v>
      </c>
      <c r="D461" t="s">
        <v>37</v>
      </c>
      <c r="E461">
        <v>40</v>
      </c>
      <c r="F461">
        <v>649.20000000000005</v>
      </c>
      <c r="G461">
        <v>1.3</v>
      </c>
      <c r="H461">
        <v>0.8</v>
      </c>
      <c r="I461">
        <v>-0.1</v>
      </c>
      <c r="J461">
        <v>2.2000000000000002</v>
      </c>
      <c r="K461">
        <v>0.8</v>
      </c>
      <c r="L461">
        <v>-0.6</v>
      </c>
      <c r="M461">
        <v>1.3</v>
      </c>
      <c r="N461">
        <v>3</v>
      </c>
      <c r="O461">
        <v>0.2</v>
      </c>
      <c r="P461">
        <v>4.4000000000000004</v>
      </c>
      <c r="Q461">
        <v>0.7</v>
      </c>
      <c r="R461">
        <v>1.4</v>
      </c>
      <c r="T461">
        <f>IF(COUNTIF('Injuries Table'!$A$2:$A$173, A461) &gt; 0, 0, Skater2024!P461)</f>
        <v>0</v>
      </c>
      <c r="U461">
        <f>IF(COUNTIF('Injuries Table'!$A$2:$A$173, A461) &gt; 0, 0, Skater2024!M461)</f>
        <v>0</v>
      </c>
      <c r="V461">
        <f>IF(COUNTIF('Injuries Table'!$A$2:$A$173, A461) &gt; 0, 0, Skater2024!N461)</f>
        <v>0</v>
      </c>
    </row>
    <row r="462" spans="1:22" x14ac:dyDescent="0.3">
      <c r="A462" t="s">
        <v>462</v>
      </c>
      <c r="B462" t="s">
        <v>19</v>
      </c>
      <c r="C462" t="s">
        <v>130</v>
      </c>
      <c r="D462" t="s">
        <v>37</v>
      </c>
      <c r="E462">
        <v>29</v>
      </c>
      <c r="F462">
        <v>498.8</v>
      </c>
      <c r="G462">
        <v>-1.8</v>
      </c>
      <c r="H462">
        <v>1.7</v>
      </c>
      <c r="I462">
        <v>1.5</v>
      </c>
      <c r="J462">
        <v>0</v>
      </c>
      <c r="K462">
        <v>1</v>
      </c>
      <c r="L462">
        <v>0</v>
      </c>
      <c r="M462">
        <v>-0.3</v>
      </c>
      <c r="N462">
        <v>1.7</v>
      </c>
      <c r="O462">
        <v>1</v>
      </c>
      <c r="P462">
        <v>2.4</v>
      </c>
      <c r="Q462">
        <v>0.4</v>
      </c>
      <c r="R462">
        <v>0.8</v>
      </c>
      <c r="T462">
        <f>IF(COUNTIF('Injuries Table'!$A$2:$A$173, A462) &gt; 0, 0, Skater2024!P462)</f>
        <v>2.4</v>
      </c>
      <c r="U462">
        <f>IF(COUNTIF('Injuries Table'!$A$2:$A$173, A462) &gt; 0, 0, Skater2024!M462)</f>
        <v>-0.3</v>
      </c>
      <c r="V462">
        <f>IF(COUNTIF('Injuries Table'!$A$2:$A$173, A462) &gt; 0, 0, Skater2024!N462)</f>
        <v>1.7</v>
      </c>
    </row>
    <row r="463" spans="1:22" x14ac:dyDescent="0.3">
      <c r="A463" t="s">
        <v>905</v>
      </c>
      <c r="B463" t="s">
        <v>19</v>
      </c>
      <c r="C463" t="s">
        <v>107</v>
      </c>
      <c r="D463" t="s">
        <v>21</v>
      </c>
      <c r="E463">
        <v>28</v>
      </c>
      <c r="F463">
        <v>405.2</v>
      </c>
      <c r="G463">
        <v>1.3</v>
      </c>
      <c r="H463">
        <v>1</v>
      </c>
      <c r="I463">
        <v>0.3</v>
      </c>
      <c r="J463">
        <v>-0.2</v>
      </c>
      <c r="K463">
        <v>-0.6</v>
      </c>
      <c r="L463">
        <v>0.4</v>
      </c>
      <c r="M463">
        <v>1.7</v>
      </c>
      <c r="N463">
        <v>0.8</v>
      </c>
      <c r="O463">
        <v>-0.3</v>
      </c>
      <c r="P463">
        <v>2.2000000000000002</v>
      </c>
      <c r="Q463">
        <v>0.4</v>
      </c>
      <c r="R463">
        <v>0.7</v>
      </c>
      <c r="T463">
        <f>IF(COUNTIF('Injuries Table'!$A$2:$A$173, A463) &gt; 0, 0, Skater2024!P463)</f>
        <v>2.2000000000000002</v>
      </c>
      <c r="U463">
        <f>IF(COUNTIF('Injuries Table'!$A$2:$A$173, A463) &gt; 0, 0, Skater2024!M463)</f>
        <v>1.7</v>
      </c>
      <c r="V463">
        <f>IF(COUNTIF('Injuries Table'!$A$2:$A$173, A463) &gt; 0, 0, Skater2024!N463)</f>
        <v>0.8</v>
      </c>
    </row>
    <row r="464" spans="1:22" x14ac:dyDescent="0.3">
      <c r="A464" t="s">
        <v>901</v>
      </c>
      <c r="B464" t="s">
        <v>19</v>
      </c>
      <c r="C464" t="s">
        <v>46</v>
      </c>
      <c r="D464" t="s">
        <v>21</v>
      </c>
      <c r="E464">
        <v>31</v>
      </c>
      <c r="F464">
        <v>411.6</v>
      </c>
      <c r="G464">
        <v>6.8</v>
      </c>
      <c r="H464">
        <v>-1.6</v>
      </c>
      <c r="I464">
        <v>0.6</v>
      </c>
      <c r="J464">
        <v>0</v>
      </c>
      <c r="K464">
        <v>0.3</v>
      </c>
      <c r="L464">
        <v>-0.6</v>
      </c>
      <c r="M464">
        <v>7.4</v>
      </c>
      <c r="N464">
        <v>-1.6</v>
      </c>
      <c r="O464">
        <v>-0.3</v>
      </c>
      <c r="P464">
        <v>5.5</v>
      </c>
      <c r="Q464">
        <v>0.9</v>
      </c>
      <c r="R464">
        <v>1.7</v>
      </c>
      <c r="T464">
        <f>IF(COUNTIF('Injuries Table'!$A$2:$A$173, A464) &gt; 0, 0, Skater2024!P464)</f>
        <v>5.5</v>
      </c>
      <c r="U464">
        <f>IF(COUNTIF('Injuries Table'!$A$2:$A$173, A464) &gt; 0, 0, Skater2024!M464)</f>
        <v>7.4</v>
      </c>
      <c r="V464">
        <f>IF(COUNTIF('Injuries Table'!$A$2:$A$173, A464) &gt; 0, 0, Skater2024!N464)</f>
        <v>-1.6</v>
      </c>
    </row>
    <row r="465" spans="1:22" x14ac:dyDescent="0.3">
      <c r="A465" t="s">
        <v>463</v>
      </c>
      <c r="B465" t="s">
        <v>19</v>
      </c>
      <c r="C465" t="s">
        <v>67</v>
      </c>
      <c r="D465" t="s">
        <v>21</v>
      </c>
      <c r="E465">
        <v>41</v>
      </c>
      <c r="F465">
        <v>856.9</v>
      </c>
      <c r="G465">
        <v>10.3</v>
      </c>
      <c r="H465">
        <v>-0.2</v>
      </c>
      <c r="I465">
        <v>-1.5</v>
      </c>
      <c r="J465">
        <v>0.9</v>
      </c>
      <c r="K465">
        <v>0.4</v>
      </c>
      <c r="L465">
        <v>-1.1000000000000001</v>
      </c>
      <c r="M465">
        <v>8.8000000000000007</v>
      </c>
      <c r="N465">
        <v>0.7</v>
      </c>
      <c r="O465">
        <v>-0.7</v>
      </c>
      <c r="P465">
        <v>8.6999999999999993</v>
      </c>
      <c r="Q465">
        <v>1.4</v>
      </c>
      <c r="R465">
        <v>2.7</v>
      </c>
      <c r="T465">
        <f>IF(COUNTIF('Injuries Table'!$A$2:$A$173, A465) &gt; 0, 0, Skater2024!P465)</f>
        <v>8.6999999999999993</v>
      </c>
      <c r="U465">
        <f>IF(COUNTIF('Injuries Table'!$A$2:$A$173, A465) &gt; 0, 0, Skater2024!M465)</f>
        <v>8.8000000000000007</v>
      </c>
      <c r="V465">
        <f>IF(COUNTIF('Injuries Table'!$A$2:$A$173, A465) &gt; 0, 0, Skater2024!N465)</f>
        <v>0.7</v>
      </c>
    </row>
    <row r="466" spans="1:22" x14ac:dyDescent="0.3">
      <c r="A466" t="s">
        <v>464</v>
      </c>
      <c r="B466" t="s">
        <v>19</v>
      </c>
      <c r="C466" t="s">
        <v>44</v>
      </c>
      <c r="D466" t="s">
        <v>24</v>
      </c>
      <c r="E466">
        <v>43</v>
      </c>
      <c r="F466">
        <v>1052.2</v>
      </c>
      <c r="G466">
        <v>3</v>
      </c>
      <c r="H466">
        <v>2.1</v>
      </c>
      <c r="I466">
        <v>2.8</v>
      </c>
      <c r="J466">
        <v>0.2</v>
      </c>
      <c r="K466">
        <v>0.5</v>
      </c>
      <c r="L466">
        <v>0.1</v>
      </c>
      <c r="M466">
        <v>5.8</v>
      </c>
      <c r="N466">
        <v>2.2999999999999998</v>
      </c>
      <c r="O466">
        <v>0.6</v>
      </c>
      <c r="P466">
        <v>8.6999999999999993</v>
      </c>
      <c r="Q466">
        <v>1.4</v>
      </c>
      <c r="R466">
        <v>2.7</v>
      </c>
      <c r="T466">
        <f>IF(COUNTIF('Injuries Table'!$A$2:$A$173, A466) &gt; 0, 0, Skater2024!P466)</f>
        <v>8.6999999999999993</v>
      </c>
      <c r="U466">
        <f>IF(COUNTIF('Injuries Table'!$A$2:$A$173, A466) &gt; 0, 0, Skater2024!M466)</f>
        <v>5.8</v>
      </c>
      <c r="V466">
        <f>IF(COUNTIF('Injuries Table'!$A$2:$A$173, A466) &gt; 0, 0, Skater2024!N466)</f>
        <v>2.2999999999999998</v>
      </c>
    </row>
    <row r="467" spans="1:22" x14ac:dyDescent="0.3">
      <c r="A467" t="s">
        <v>465</v>
      </c>
      <c r="B467" t="s">
        <v>19</v>
      </c>
      <c r="C467" t="s">
        <v>168</v>
      </c>
      <c r="D467" t="s">
        <v>21</v>
      </c>
      <c r="E467">
        <v>40</v>
      </c>
      <c r="F467">
        <v>689.4</v>
      </c>
      <c r="G467">
        <v>8.5</v>
      </c>
      <c r="H467">
        <v>-0.1</v>
      </c>
      <c r="I467">
        <v>3.7</v>
      </c>
      <c r="J467">
        <v>1</v>
      </c>
      <c r="K467">
        <v>0.7</v>
      </c>
      <c r="L467">
        <v>1.2</v>
      </c>
      <c r="M467">
        <v>12.2</v>
      </c>
      <c r="N467">
        <v>0.9</v>
      </c>
      <c r="O467">
        <v>1.9</v>
      </c>
      <c r="P467">
        <v>15</v>
      </c>
      <c r="Q467">
        <v>2.4</v>
      </c>
      <c r="R467">
        <v>4.7</v>
      </c>
      <c r="T467">
        <f>IF(COUNTIF('Injuries Table'!$A$2:$A$173, A467) &gt; 0, 0, Skater2024!P467)</f>
        <v>15</v>
      </c>
      <c r="U467">
        <f>IF(COUNTIF('Injuries Table'!$A$2:$A$173, A467) &gt; 0, 0, Skater2024!M467)</f>
        <v>12.2</v>
      </c>
      <c r="V467">
        <f>IF(COUNTIF('Injuries Table'!$A$2:$A$173, A467) &gt; 0, 0, Skater2024!N467)</f>
        <v>0.9</v>
      </c>
    </row>
    <row r="468" spans="1:22" x14ac:dyDescent="0.3">
      <c r="A468" t="s">
        <v>466</v>
      </c>
      <c r="B468" t="s">
        <v>19</v>
      </c>
      <c r="C468" t="s">
        <v>85</v>
      </c>
      <c r="D468" t="s">
        <v>21</v>
      </c>
      <c r="E468">
        <v>41</v>
      </c>
      <c r="F468">
        <v>549.5</v>
      </c>
      <c r="G468">
        <v>0.6</v>
      </c>
      <c r="H468">
        <v>1.2</v>
      </c>
      <c r="I468">
        <v>-0.9</v>
      </c>
      <c r="J468">
        <v>0.1</v>
      </c>
      <c r="K468">
        <v>-1.3</v>
      </c>
      <c r="L468">
        <v>0.4</v>
      </c>
      <c r="M468">
        <v>-0.3</v>
      </c>
      <c r="N468">
        <v>1.3</v>
      </c>
      <c r="O468">
        <v>-0.9</v>
      </c>
      <c r="P468">
        <v>0.1</v>
      </c>
      <c r="Q468">
        <v>0</v>
      </c>
      <c r="R468">
        <v>0</v>
      </c>
      <c r="T468">
        <f>IF(COUNTIF('Injuries Table'!$A$2:$A$173, A468) &gt; 0, 0, Skater2024!P468)</f>
        <v>0.1</v>
      </c>
      <c r="U468">
        <f>IF(COUNTIF('Injuries Table'!$A$2:$A$173, A468) &gt; 0, 0, Skater2024!M468)</f>
        <v>-0.3</v>
      </c>
      <c r="V468">
        <f>IF(COUNTIF('Injuries Table'!$A$2:$A$173, A468) &gt; 0, 0, Skater2024!N468)</f>
        <v>1.3</v>
      </c>
    </row>
    <row r="469" spans="1:22" x14ac:dyDescent="0.3">
      <c r="A469" t="s">
        <v>467</v>
      </c>
      <c r="B469" t="s">
        <v>19</v>
      </c>
      <c r="C469" t="s">
        <v>64</v>
      </c>
      <c r="D469" t="s">
        <v>21</v>
      </c>
      <c r="E469">
        <v>41</v>
      </c>
      <c r="F469">
        <v>605.5</v>
      </c>
      <c r="G469">
        <v>2.6</v>
      </c>
      <c r="H469">
        <v>1.9</v>
      </c>
      <c r="I469">
        <v>-0.7</v>
      </c>
      <c r="J469">
        <v>-0.3</v>
      </c>
      <c r="K469">
        <v>0.9</v>
      </c>
      <c r="L469">
        <v>0.5</v>
      </c>
      <c r="M469">
        <v>1.9</v>
      </c>
      <c r="N469">
        <v>1.7</v>
      </c>
      <c r="O469">
        <v>1.4</v>
      </c>
      <c r="P469">
        <v>4.9000000000000004</v>
      </c>
      <c r="Q469">
        <v>0.8</v>
      </c>
      <c r="R469">
        <v>1.5</v>
      </c>
      <c r="T469">
        <f>IF(COUNTIF('Injuries Table'!$A$2:$A$173, A469) &gt; 0, 0, Skater2024!P469)</f>
        <v>4.9000000000000004</v>
      </c>
      <c r="U469">
        <f>IF(COUNTIF('Injuries Table'!$A$2:$A$173, A469) &gt; 0, 0, Skater2024!M469)</f>
        <v>1.9</v>
      </c>
      <c r="V469">
        <f>IF(COUNTIF('Injuries Table'!$A$2:$A$173, A469) &gt; 0, 0, Skater2024!N469)</f>
        <v>1.7</v>
      </c>
    </row>
    <row r="470" spans="1:22" x14ac:dyDescent="0.3">
      <c r="A470" t="s">
        <v>468</v>
      </c>
      <c r="B470" t="s">
        <v>19</v>
      </c>
      <c r="C470" t="s">
        <v>130</v>
      </c>
      <c r="D470" t="s">
        <v>24</v>
      </c>
      <c r="E470">
        <v>41</v>
      </c>
      <c r="F470">
        <v>792.5</v>
      </c>
      <c r="G470">
        <v>-0.3</v>
      </c>
      <c r="H470">
        <v>-0.7</v>
      </c>
      <c r="I470">
        <v>0</v>
      </c>
      <c r="J470">
        <v>-0.5</v>
      </c>
      <c r="K470">
        <v>-0.1</v>
      </c>
      <c r="L470">
        <v>0.1</v>
      </c>
      <c r="M470">
        <v>-0.3</v>
      </c>
      <c r="N470">
        <v>-1.1000000000000001</v>
      </c>
      <c r="O470">
        <v>0</v>
      </c>
      <c r="P470">
        <v>-1.4</v>
      </c>
      <c r="Q470">
        <v>-0.2</v>
      </c>
      <c r="R470">
        <v>-0.4</v>
      </c>
      <c r="T470">
        <f>IF(COUNTIF('Injuries Table'!$A$2:$A$173, A470) &gt; 0, 0, Skater2024!P470)</f>
        <v>-1.4</v>
      </c>
      <c r="U470">
        <f>IF(COUNTIF('Injuries Table'!$A$2:$A$173, A470) &gt; 0, 0, Skater2024!M470)</f>
        <v>-0.3</v>
      </c>
      <c r="V470">
        <f>IF(COUNTIF('Injuries Table'!$A$2:$A$173, A470) &gt; 0, 0, Skater2024!N470)</f>
        <v>-1.1000000000000001</v>
      </c>
    </row>
    <row r="471" spans="1:22" x14ac:dyDescent="0.3">
      <c r="A471" t="s">
        <v>469</v>
      </c>
      <c r="B471" t="s">
        <v>19</v>
      </c>
      <c r="C471" t="s">
        <v>110</v>
      </c>
      <c r="D471" t="s">
        <v>37</v>
      </c>
      <c r="E471">
        <v>37</v>
      </c>
      <c r="F471">
        <v>590.20000000000005</v>
      </c>
      <c r="G471">
        <v>5.7</v>
      </c>
      <c r="H471">
        <v>0.2</v>
      </c>
      <c r="I471">
        <v>0.6</v>
      </c>
      <c r="J471">
        <v>-0.6</v>
      </c>
      <c r="K471">
        <v>-0.4</v>
      </c>
      <c r="L471">
        <v>0.3</v>
      </c>
      <c r="M471">
        <v>6.3</v>
      </c>
      <c r="N471">
        <v>-0.5</v>
      </c>
      <c r="O471">
        <v>-0.2</v>
      </c>
      <c r="P471">
        <v>5.7</v>
      </c>
      <c r="Q471">
        <v>0.9</v>
      </c>
      <c r="R471">
        <v>1.8</v>
      </c>
      <c r="T471">
        <f>IF(COUNTIF('Injuries Table'!$A$2:$A$173, A471) &gt; 0, 0, Skater2024!P471)</f>
        <v>5.7</v>
      </c>
      <c r="U471">
        <f>IF(COUNTIF('Injuries Table'!$A$2:$A$173, A471) &gt; 0, 0, Skater2024!M471)</f>
        <v>6.3</v>
      </c>
      <c r="V471">
        <f>IF(COUNTIF('Injuries Table'!$A$2:$A$173, A471) &gt; 0, 0, Skater2024!N471)</f>
        <v>-0.5</v>
      </c>
    </row>
    <row r="472" spans="1:22" x14ac:dyDescent="0.3">
      <c r="A472" t="s">
        <v>470</v>
      </c>
      <c r="B472" t="s">
        <v>19</v>
      </c>
      <c r="C472" t="s">
        <v>85</v>
      </c>
      <c r="D472" t="s">
        <v>21</v>
      </c>
      <c r="E472">
        <v>43</v>
      </c>
      <c r="F472">
        <v>601.70000000000005</v>
      </c>
      <c r="G472">
        <v>0.4</v>
      </c>
      <c r="H472">
        <v>-0.1</v>
      </c>
      <c r="I472">
        <v>1.9</v>
      </c>
      <c r="J472">
        <v>0.1</v>
      </c>
      <c r="K472">
        <v>0.5</v>
      </c>
      <c r="L472">
        <v>-0.3</v>
      </c>
      <c r="M472">
        <v>2.2999999999999998</v>
      </c>
      <c r="N472">
        <v>0</v>
      </c>
      <c r="O472">
        <v>0.2</v>
      </c>
      <c r="P472">
        <v>2.5</v>
      </c>
      <c r="Q472">
        <v>0.4</v>
      </c>
      <c r="R472">
        <v>0.8</v>
      </c>
      <c r="T472">
        <f>IF(COUNTIF('Injuries Table'!$A$2:$A$173, A472) &gt; 0, 0, Skater2024!P472)</f>
        <v>2.5</v>
      </c>
      <c r="U472">
        <f>IF(COUNTIF('Injuries Table'!$A$2:$A$173, A472) &gt; 0, 0, Skater2024!M472)</f>
        <v>2.2999999999999998</v>
      </c>
      <c r="V472">
        <f>IF(COUNTIF('Injuries Table'!$A$2:$A$173, A472) &gt; 0, 0, Skater2024!N472)</f>
        <v>0</v>
      </c>
    </row>
    <row r="473" spans="1:22" x14ac:dyDescent="0.3">
      <c r="A473" t="s">
        <v>902</v>
      </c>
      <c r="B473" t="s">
        <v>19</v>
      </c>
      <c r="C473" t="s">
        <v>62</v>
      </c>
      <c r="D473" t="s">
        <v>24</v>
      </c>
      <c r="E473">
        <v>24</v>
      </c>
      <c r="F473">
        <v>345.7</v>
      </c>
      <c r="G473">
        <v>-1.2</v>
      </c>
      <c r="H473">
        <v>1.2</v>
      </c>
      <c r="I473">
        <v>0</v>
      </c>
      <c r="J473">
        <v>0</v>
      </c>
      <c r="K473">
        <v>0.2</v>
      </c>
      <c r="L473">
        <v>-0.1</v>
      </c>
      <c r="M473">
        <v>-1.2</v>
      </c>
      <c r="N473">
        <v>1.2</v>
      </c>
      <c r="O473">
        <v>0.2</v>
      </c>
      <c r="P473">
        <v>0.2</v>
      </c>
      <c r="Q473">
        <v>0</v>
      </c>
      <c r="R473">
        <v>0.1</v>
      </c>
      <c r="T473">
        <f>IF(COUNTIF('Injuries Table'!$A$2:$A$173, A473) &gt; 0, 0, Skater2024!P473)</f>
        <v>0.2</v>
      </c>
      <c r="U473">
        <f>IF(COUNTIF('Injuries Table'!$A$2:$A$173, A473) &gt; 0, 0, Skater2024!M473)</f>
        <v>-1.2</v>
      </c>
      <c r="V473">
        <f>IF(COUNTIF('Injuries Table'!$A$2:$A$173, A473) &gt; 0, 0, Skater2024!N473)</f>
        <v>1.2</v>
      </c>
    </row>
    <row r="474" spans="1:22" x14ac:dyDescent="0.3">
      <c r="A474" t="s">
        <v>471</v>
      </c>
      <c r="B474" t="s">
        <v>19</v>
      </c>
      <c r="C474" t="s">
        <v>23</v>
      </c>
      <c r="D474" t="s">
        <v>24</v>
      </c>
      <c r="E474">
        <v>41</v>
      </c>
      <c r="F474">
        <v>801.8</v>
      </c>
      <c r="G474">
        <v>-5.4</v>
      </c>
      <c r="H474">
        <v>1.7</v>
      </c>
      <c r="I474">
        <v>0</v>
      </c>
      <c r="J474">
        <v>0.1</v>
      </c>
      <c r="K474">
        <v>-0.1</v>
      </c>
      <c r="L474">
        <v>1.4</v>
      </c>
      <c r="M474">
        <v>-5.4</v>
      </c>
      <c r="N474">
        <v>1.8</v>
      </c>
      <c r="O474">
        <v>1.3</v>
      </c>
      <c r="P474">
        <v>-2.2999999999999998</v>
      </c>
      <c r="Q474">
        <v>-0.4</v>
      </c>
      <c r="R474">
        <v>-0.7</v>
      </c>
      <c r="T474">
        <f>IF(COUNTIF('Injuries Table'!$A$2:$A$173, A474) &gt; 0, 0, Skater2024!P474)</f>
        <v>-2.2999999999999998</v>
      </c>
      <c r="U474">
        <f>IF(COUNTIF('Injuries Table'!$A$2:$A$173, A474) &gt; 0, 0, Skater2024!M474)</f>
        <v>-5.4</v>
      </c>
      <c r="V474">
        <f>IF(COUNTIF('Injuries Table'!$A$2:$A$173, A474) &gt; 0, 0, Skater2024!N474)</f>
        <v>1.8</v>
      </c>
    </row>
    <row r="475" spans="1:22" x14ac:dyDescent="0.3">
      <c r="A475" t="s">
        <v>472</v>
      </c>
      <c r="B475" t="s">
        <v>19</v>
      </c>
      <c r="C475" t="s">
        <v>41</v>
      </c>
      <c r="D475" t="s">
        <v>50</v>
      </c>
      <c r="E475">
        <v>42</v>
      </c>
      <c r="F475">
        <v>401.4</v>
      </c>
      <c r="G475">
        <v>-1</v>
      </c>
      <c r="H475">
        <v>2.1</v>
      </c>
      <c r="I475">
        <v>0</v>
      </c>
      <c r="J475">
        <v>0</v>
      </c>
      <c r="K475">
        <v>0.4</v>
      </c>
      <c r="L475">
        <v>0.5</v>
      </c>
      <c r="M475">
        <v>-1</v>
      </c>
      <c r="N475">
        <v>2.1</v>
      </c>
      <c r="O475">
        <v>0.9</v>
      </c>
      <c r="P475">
        <v>2</v>
      </c>
      <c r="Q475">
        <v>0.3</v>
      </c>
      <c r="R475">
        <v>0.6</v>
      </c>
      <c r="T475">
        <f>IF(COUNTIF('Injuries Table'!$A$2:$A$173, A475) &gt; 0, 0, Skater2024!P475)</f>
        <v>2</v>
      </c>
      <c r="U475">
        <f>IF(COUNTIF('Injuries Table'!$A$2:$A$173, A475) &gt; 0, 0, Skater2024!M475)</f>
        <v>-1</v>
      </c>
      <c r="V475">
        <f>IF(COUNTIF('Injuries Table'!$A$2:$A$173, A475) &gt; 0, 0, Skater2024!N475)</f>
        <v>2.1</v>
      </c>
    </row>
    <row r="476" spans="1:22" x14ac:dyDescent="0.3">
      <c r="A476" t="s">
        <v>473</v>
      </c>
      <c r="B476" t="s">
        <v>19</v>
      </c>
      <c r="C476" t="s">
        <v>44</v>
      </c>
      <c r="D476" t="s">
        <v>24</v>
      </c>
      <c r="E476">
        <v>36</v>
      </c>
      <c r="F476">
        <v>776.6</v>
      </c>
      <c r="G476">
        <v>1.7</v>
      </c>
      <c r="H476">
        <v>1.9</v>
      </c>
      <c r="I476">
        <v>0.1</v>
      </c>
      <c r="J476">
        <v>-1.4</v>
      </c>
      <c r="K476">
        <v>0.5</v>
      </c>
      <c r="L476">
        <v>-0.3</v>
      </c>
      <c r="M476">
        <v>1.9</v>
      </c>
      <c r="N476">
        <v>0.5</v>
      </c>
      <c r="O476">
        <v>0.2</v>
      </c>
      <c r="P476">
        <v>2.5</v>
      </c>
      <c r="Q476">
        <v>0.4</v>
      </c>
      <c r="R476">
        <v>0.8</v>
      </c>
      <c r="T476">
        <f>IF(COUNTIF('Injuries Table'!$A$2:$A$173, A476) &gt; 0, 0, Skater2024!P476)</f>
        <v>2.5</v>
      </c>
      <c r="U476">
        <f>IF(COUNTIF('Injuries Table'!$A$2:$A$173, A476) &gt; 0, 0, Skater2024!M476)</f>
        <v>1.9</v>
      </c>
      <c r="V476">
        <f>IF(COUNTIF('Injuries Table'!$A$2:$A$173, A476) &gt; 0, 0, Skater2024!N476)</f>
        <v>0.5</v>
      </c>
    </row>
    <row r="477" spans="1:22" x14ac:dyDescent="0.3">
      <c r="A477" t="s">
        <v>474</v>
      </c>
      <c r="B477" t="s">
        <v>19</v>
      </c>
      <c r="C477" t="s">
        <v>122</v>
      </c>
      <c r="D477" t="s">
        <v>21</v>
      </c>
      <c r="E477">
        <v>38</v>
      </c>
      <c r="F477">
        <v>554.1</v>
      </c>
      <c r="G477">
        <v>3.6</v>
      </c>
      <c r="H477">
        <v>2.2999999999999998</v>
      </c>
      <c r="I477">
        <v>-0.2</v>
      </c>
      <c r="J477">
        <v>1</v>
      </c>
      <c r="K477">
        <v>0.9</v>
      </c>
      <c r="L477">
        <v>-0.2</v>
      </c>
      <c r="M477">
        <v>3.4</v>
      </c>
      <c r="N477">
        <v>3.3</v>
      </c>
      <c r="O477">
        <v>0.8</v>
      </c>
      <c r="P477">
        <v>7.4</v>
      </c>
      <c r="Q477">
        <v>1.2</v>
      </c>
      <c r="R477">
        <v>2.2999999999999998</v>
      </c>
      <c r="T477">
        <f>IF(COUNTIF('Injuries Table'!$A$2:$A$173, A477) &gt; 0, 0, Skater2024!P477)</f>
        <v>7.4</v>
      </c>
      <c r="U477">
        <f>IF(COUNTIF('Injuries Table'!$A$2:$A$173, A477) &gt; 0, 0, Skater2024!M477)</f>
        <v>3.4</v>
      </c>
      <c r="V477">
        <f>IF(COUNTIF('Injuries Table'!$A$2:$A$173, A477) &gt; 0, 0, Skater2024!N477)</f>
        <v>3.3</v>
      </c>
    </row>
    <row r="478" spans="1:22" x14ac:dyDescent="0.3">
      <c r="A478" t="s">
        <v>475</v>
      </c>
      <c r="B478" t="s">
        <v>19</v>
      </c>
      <c r="C478" t="s">
        <v>122</v>
      </c>
      <c r="D478" t="s">
        <v>21</v>
      </c>
      <c r="E478">
        <v>39</v>
      </c>
      <c r="F478">
        <v>786.4</v>
      </c>
      <c r="G478">
        <v>7.4</v>
      </c>
      <c r="H478">
        <v>0.7</v>
      </c>
      <c r="I478">
        <v>1.4</v>
      </c>
      <c r="J478">
        <v>0.4</v>
      </c>
      <c r="K478">
        <v>-0.4</v>
      </c>
      <c r="L478">
        <v>-0.9</v>
      </c>
      <c r="M478">
        <v>8.8000000000000007</v>
      </c>
      <c r="N478">
        <v>1.1000000000000001</v>
      </c>
      <c r="O478">
        <v>-1.3</v>
      </c>
      <c r="P478">
        <v>8.6</v>
      </c>
      <c r="Q478">
        <v>1.4</v>
      </c>
      <c r="R478">
        <v>2.7</v>
      </c>
      <c r="T478">
        <f>IF(COUNTIF('Injuries Table'!$A$2:$A$173, A478) &gt; 0, 0, Skater2024!P478)</f>
        <v>8.6</v>
      </c>
      <c r="U478">
        <f>IF(COUNTIF('Injuries Table'!$A$2:$A$173, A478) &gt; 0, 0, Skater2024!M478)</f>
        <v>8.8000000000000007</v>
      </c>
      <c r="V478">
        <f>IF(COUNTIF('Injuries Table'!$A$2:$A$173, A478) &gt; 0, 0, Skater2024!N478)</f>
        <v>1.1000000000000001</v>
      </c>
    </row>
    <row r="479" spans="1:22" x14ac:dyDescent="0.3">
      <c r="A479" t="s">
        <v>476</v>
      </c>
      <c r="B479" t="s">
        <v>19</v>
      </c>
      <c r="C479" t="s">
        <v>44</v>
      </c>
      <c r="D479" t="s">
        <v>21</v>
      </c>
      <c r="E479">
        <v>43</v>
      </c>
      <c r="F479">
        <v>855.5</v>
      </c>
      <c r="G479">
        <v>3.1</v>
      </c>
      <c r="H479">
        <v>0.7</v>
      </c>
      <c r="I479">
        <v>6.1</v>
      </c>
      <c r="J479">
        <v>1.3</v>
      </c>
      <c r="K479">
        <v>1.1000000000000001</v>
      </c>
      <c r="L479">
        <v>-0.8</v>
      </c>
      <c r="M479">
        <v>9.3000000000000007</v>
      </c>
      <c r="N479">
        <v>2</v>
      </c>
      <c r="O479">
        <v>0.3</v>
      </c>
      <c r="P479">
        <v>11.6</v>
      </c>
      <c r="Q479">
        <v>1.8</v>
      </c>
      <c r="R479">
        <v>3.6</v>
      </c>
      <c r="T479">
        <f>IF(COUNTIF('Injuries Table'!$A$2:$A$173, A479) &gt; 0, 0, Skater2024!P479)</f>
        <v>11.6</v>
      </c>
      <c r="U479">
        <f>IF(COUNTIF('Injuries Table'!$A$2:$A$173, A479) &gt; 0, 0, Skater2024!M479)</f>
        <v>9.3000000000000007</v>
      </c>
      <c r="V479">
        <f>IF(COUNTIF('Injuries Table'!$A$2:$A$173, A479) &gt; 0, 0, Skater2024!N479)</f>
        <v>2</v>
      </c>
    </row>
    <row r="480" spans="1:22" x14ac:dyDescent="0.3">
      <c r="A480" t="s">
        <v>477</v>
      </c>
      <c r="B480" t="s">
        <v>19</v>
      </c>
      <c r="C480" t="s">
        <v>98</v>
      </c>
      <c r="D480" t="s">
        <v>21</v>
      </c>
      <c r="E480">
        <v>38</v>
      </c>
      <c r="F480">
        <v>518.5</v>
      </c>
      <c r="G480">
        <v>0.5</v>
      </c>
      <c r="H480">
        <v>-1.7</v>
      </c>
      <c r="I480">
        <v>-0.1</v>
      </c>
      <c r="J480">
        <v>0.7</v>
      </c>
      <c r="K480">
        <v>0.6</v>
      </c>
      <c r="L480">
        <v>0.3</v>
      </c>
      <c r="M480">
        <v>0.5</v>
      </c>
      <c r="N480">
        <v>-1</v>
      </c>
      <c r="O480">
        <v>0.9</v>
      </c>
      <c r="P480">
        <v>0.4</v>
      </c>
      <c r="Q480">
        <v>0.1</v>
      </c>
      <c r="R480">
        <v>0.1</v>
      </c>
      <c r="T480">
        <f>IF(COUNTIF('Injuries Table'!$A$2:$A$173, A480) &gt; 0, 0, Skater2024!P480)</f>
        <v>0.4</v>
      </c>
      <c r="U480">
        <f>IF(COUNTIF('Injuries Table'!$A$2:$A$173, A480) &gt; 0, 0, Skater2024!M480)</f>
        <v>0.5</v>
      </c>
      <c r="V480">
        <f>IF(COUNTIF('Injuries Table'!$A$2:$A$173, A480) &gt; 0, 0, Skater2024!N480)</f>
        <v>-1</v>
      </c>
    </row>
    <row r="481" spans="1:22" x14ac:dyDescent="0.3">
      <c r="A481" t="s">
        <v>478</v>
      </c>
      <c r="B481" t="s">
        <v>19</v>
      </c>
      <c r="C481" t="s">
        <v>32</v>
      </c>
      <c r="D481" t="s">
        <v>24</v>
      </c>
      <c r="E481">
        <v>25</v>
      </c>
      <c r="F481">
        <v>569.70000000000005</v>
      </c>
      <c r="G481">
        <v>0.5</v>
      </c>
      <c r="H481">
        <v>0.9</v>
      </c>
      <c r="I481">
        <v>0.2</v>
      </c>
      <c r="J481">
        <v>-1.2</v>
      </c>
      <c r="K481">
        <v>0.6</v>
      </c>
      <c r="L481">
        <v>-0.3</v>
      </c>
      <c r="M481">
        <v>0.7</v>
      </c>
      <c r="N481">
        <v>-0.3</v>
      </c>
      <c r="O481">
        <v>0.3</v>
      </c>
      <c r="P481">
        <v>0.7</v>
      </c>
      <c r="Q481">
        <v>0.1</v>
      </c>
      <c r="R481">
        <v>0.2</v>
      </c>
      <c r="T481">
        <f>IF(COUNTIF('Injuries Table'!$A$2:$A$173, A481) &gt; 0, 0, Skater2024!P481)</f>
        <v>0</v>
      </c>
      <c r="U481">
        <f>IF(COUNTIF('Injuries Table'!$A$2:$A$173, A481) &gt; 0, 0, Skater2024!M481)</f>
        <v>0</v>
      </c>
      <c r="V481">
        <f>IF(COUNTIF('Injuries Table'!$A$2:$A$173, A481) &gt; 0, 0, Skater2024!N481)</f>
        <v>0</v>
      </c>
    </row>
    <row r="482" spans="1:22" x14ac:dyDescent="0.3">
      <c r="A482" t="s">
        <v>479</v>
      </c>
      <c r="B482" t="s">
        <v>19</v>
      </c>
      <c r="C482" t="s">
        <v>26</v>
      </c>
      <c r="D482" t="s">
        <v>21</v>
      </c>
      <c r="E482">
        <v>39</v>
      </c>
      <c r="F482">
        <v>619.4</v>
      </c>
      <c r="G482">
        <v>1</v>
      </c>
      <c r="H482">
        <v>-0.7</v>
      </c>
      <c r="I482">
        <v>-0.2</v>
      </c>
      <c r="J482">
        <v>0</v>
      </c>
      <c r="K482">
        <v>-1.2</v>
      </c>
      <c r="L482">
        <v>-1</v>
      </c>
      <c r="M482">
        <v>0.8</v>
      </c>
      <c r="N482">
        <v>-0.7</v>
      </c>
      <c r="O482">
        <v>-2.2000000000000002</v>
      </c>
      <c r="P482">
        <v>-2.1</v>
      </c>
      <c r="Q482">
        <v>-0.3</v>
      </c>
      <c r="R482">
        <v>-0.7</v>
      </c>
      <c r="T482">
        <f>IF(COUNTIF('Injuries Table'!$A$2:$A$173, A482) &gt; 0, 0, Skater2024!P482)</f>
        <v>-2.1</v>
      </c>
      <c r="U482">
        <f>IF(COUNTIF('Injuries Table'!$A$2:$A$173, A482) &gt; 0, 0, Skater2024!M482)</f>
        <v>0.8</v>
      </c>
      <c r="V482">
        <f>IF(COUNTIF('Injuries Table'!$A$2:$A$173, A482) &gt; 0, 0, Skater2024!N482)</f>
        <v>-0.7</v>
      </c>
    </row>
    <row r="483" spans="1:22" x14ac:dyDescent="0.3">
      <c r="A483" t="s">
        <v>480</v>
      </c>
      <c r="B483" t="s">
        <v>19</v>
      </c>
      <c r="C483" t="s">
        <v>168</v>
      </c>
      <c r="D483" t="s">
        <v>24</v>
      </c>
      <c r="E483">
        <v>42</v>
      </c>
      <c r="F483">
        <v>828.4</v>
      </c>
      <c r="G483">
        <v>-1.6</v>
      </c>
      <c r="H483">
        <v>0.6</v>
      </c>
      <c r="I483">
        <v>0</v>
      </c>
      <c r="J483">
        <v>0.3</v>
      </c>
      <c r="K483">
        <v>1</v>
      </c>
      <c r="L483">
        <v>-0.9</v>
      </c>
      <c r="M483">
        <v>-1.6</v>
      </c>
      <c r="N483">
        <v>0.9</v>
      </c>
      <c r="O483">
        <v>0.1</v>
      </c>
      <c r="P483">
        <v>-0.6</v>
      </c>
      <c r="Q483">
        <v>-0.1</v>
      </c>
      <c r="R483">
        <v>-0.2</v>
      </c>
      <c r="T483">
        <f>IF(COUNTIF('Injuries Table'!$A$2:$A$173, A483) &gt; 0, 0, Skater2024!P483)</f>
        <v>-0.6</v>
      </c>
      <c r="U483">
        <f>IF(COUNTIF('Injuries Table'!$A$2:$A$173, A483) &gt; 0, 0, Skater2024!M483)</f>
        <v>-1.6</v>
      </c>
      <c r="V483">
        <f>IF(COUNTIF('Injuries Table'!$A$2:$A$173, A483) &gt; 0, 0, Skater2024!N483)</f>
        <v>0.9</v>
      </c>
    </row>
    <row r="484" spans="1:22" x14ac:dyDescent="0.3">
      <c r="A484" t="s">
        <v>742</v>
      </c>
      <c r="B484" t="s">
        <v>19</v>
      </c>
      <c r="C484" t="s">
        <v>41</v>
      </c>
      <c r="D484" t="s">
        <v>21</v>
      </c>
      <c r="E484">
        <v>30</v>
      </c>
      <c r="F484">
        <v>498.6</v>
      </c>
      <c r="G484">
        <v>1.1000000000000001</v>
      </c>
      <c r="H484">
        <v>2.2999999999999998</v>
      </c>
      <c r="I484">
        <v>0.5</v>
      </c>
      <c r="J484">
        <v>0.4</v>
      </c>
      <c r="K484">
        <v>-0.6</v>
      </c>
      <c r="L484">
        <v>-0.3</v>
      </c>
      <c r="M484">
        <v>1.6</v>
      </c>
      <c r="N484">
        <v>2.6</v>
      </c>
      <c r="O484">
        <v>-0.9</v>
      </c>
      <c r="P484">
        <v>3.3</v>
      </c>
      <c r="Q484">
        <v>0.5</v>
      </c>
      <c r="R484">
        <v>1</v>
      </c>
      <c r="T484">
        <f>IF(COUNTIF('Injuries Table'!$A$2:$A$173, A484) &gt; 0, 0, Skater2024!P484)</f>
        <v>3.3</v>
      </c>
      <c r="U484">
        <f>IF(COUNTIF('Injuries Table'!$A$2:$A$173, A484) &gt; 0, 0, Skater2024!M484)</f>
        <v>1.6</v>
      </c>
      <c r="V484">
        <f>IF(COUNTIF('Injuries Table'!$A$2:$A$173, A484) &gt; 0, 0, Skater2024!N484)</f>
        <v>2.6</v>
      </c>
    </row>
    <row r="485" spans="1:22" x14ac:dyDescent="0.3">
      <c r="A485" t="s">
        <v>481</v>
      </c>
      <c r="B485" t="s">
        <v>19</v>
      </c>
      <c r="C485" t="s">
        <v>26</v>
      </c>
      <c r="D485" t="s">
        <v>21</v>
      </c>
      <c r="E485">
        <v>42</v>
      </c>
      <c r="F485">
        <v>543.29999999999995</v>
      </c>
      <c r="G485">
        <v>0.6</v>
      </c>
      <c r="H485">
        <v>0.9</v>
      </c>
      <c r="I485">
        <v>-0.1</v>
      </c>
      <c r="J485">
        <v>-3.4</v>
      </c>
      <c r="K485">
        <v>-0.4</v>
      </c>
      <c r="L485">
        <v>0.4</v>
      </c>
      <c r="M485">
        <v>0.6</v>
      </c>
      <c r="N485">
        <v>-2.4</v>
      </c>
      <c r="O485">
        <v>0</v>
      </c>
      <c r="P485">
        <v>-1.9</v>
      </c>
      <c r="Q485">
        <v>-0.3</v>
      </c>
      <c r="R485">
        <v>-0.6</v>
      </c>
      <c r="T485">
        <f>IF(COUNTIF('Injuries Table'!$A$2:$A$173, A485) &gt; 0, 0, Skater2024!P485)</f>
        <v>-1.9</v>
      </c>
      <c r="U485">
        <f>IF(COUNTIF('Injuries Table'!$A$2:$A$173, A485) &gt; 0, 0, Skater2024!M485)</f>
        <v>0.6</v>
      </c>
      <c r="V485">
        <f>IF(COUNTIF('Injuries Table'!$A$2:$A$173, A485) &gt; 0, 0, Skater2024!N485)</f>
        <v>-2.4</v>
      </c>
    </row>
    <row r="486" spans="1:22" x14ac:dyDescent="0.3">
      <c r="A486" t="s">
        <v>482</v>
      </c>
      <c r="B486" t="s">
        <v>19</v>
      </c>
      <c r="C486" t="s">
        <v>72</v>
      </c>
      <c r="D486" t="s">
        <v>21</v>
      </c>
      <c r="E486">
        <v>43</v>
      </c>
      <c r="F486">
        <v>545.6</v>
      </c>
      <c r="G486">
        <v>3.4</v>
      </c>
      <c r="H486">
        <v>0.2</v>
      </c>
      <c r="I486">
        <v>0</v>
      </c>
      <c r="J486">
        <v>0</v>
      </c>
      <c r="K486">
        <v>0.2</v>
      </c>
      <c r="L486">
        <v>-0.1</v>
      </c>
      <c r="M486">
        <v>3.5</v>
      </c>
      <c r="N486">
        <v>0.3</v>
      </c>
      <c r="O486">
        <v>0.1</v>
      </c>
      <c r="P486">
        <v>3.9</v>
      </c>
      <c r="Q486">
        <v>0.6</v>
      </c>
      <c r="R486">
        <v>1.2</v>
      </c>
      <c r="T486">
        <f>IF(COUNTIF('Injuries Table'!$A$2:$A$173, A486) &gt; 0, 0, Skater2024!P486)</f>
        <v>3.9</v>
      </c>
      <c r="U486">
        <f>IF(COUNTIF('Injuries Table'!$A$2:$A$173, A486) &gt; 0, 0, Skater2024!M486)</f>
        <v>3.5</v>
      </c>
      <c r="V486">
        <f>IF(COUNTIF('Injuries Table'!$A$2:$A$173, A486) &gt; 0, 0, Skater2024!N486)</f>
        <v>0.3</v>
      </c>
    </row>
    <row r="487" spans="1:22" x14ac:dyDescent="0.3">
      <c r="A487" t="s">
        <v>483</v>
      </c>
      <c r="B487" t="s">
        <v>19</v>
      </c>
      <c r="C487" t="s">
        <v>41</v>
      </c>
      <c r="D487" t="s">
        <v>21</v>
      </c>
      <c r="E487">
        <v>42</v>
      </c>
      <c r="F487">
        <v>856.6</v>
      </c>
      <c r="G487">
        <v>6.2</v>
      </c>
      <c r="H487">
        <v>3.4</v>
      </c>
      <c r="I487">
        <v>11.1</v>
      </c>
      <c r="J487">
        <v>0.1</v>
      </c>
      <c r="K487">
        <v>0.6</v>
      </c>
      <c r="L487">
        <v>-1.2</v>
      </c>
      <c r="M487">
        <v>17.2</v>
      </c>
      <c r="N487">
        <v>3.5</v>
      </c>
      <c r="O487">
        <v>-0.6</v>
      </c>
      <c r="P487">
        <v>20.100000000000001</v>
      </c>
      <c r="Q487">
        <v>3.2</v>
      </c>
      <c r="R487">
        <v>6.3</v>
      </c>
      <c r="T487">
        <f>IF(COUNTIF('Injuries Table'!$A$2:$A$173, A487) &gt; 0, 0, Skater2024!P487)</f>
        <v>20.100000000000001</v>
      </c>
      <c r="U487">
        <f>IF(COUNTIF('Injuries Table'!$A$2:$A$173, A487) &gt; 0, 0, Skater2024!M487)</f>
        <v>17.2</v>
      </c>
      <c r="V487">
        <f>IF(COUNTIF('Injuries Table'!$A$2:$A$173, A487) &gt; 0, 0, Skater2024!N487)</f>
        <v>3.5</v>
      </c>
    </row>
    <row r="488" spans="1:22" x14ac:dyDescent="0.3">
      <c r="A488" t="s">
        <v>744</v>
      </c>
      <c r="B488" t="s">
        <v>19</v>
      </c>
      <c r="C488" t="s">
        <v>168</v>
      </c>
      <c r="D488" t="s">
        <v>21</v>
      </c>
      <c r="E488">
        <v>37</v>
      </c>
      <c r="F488">
        <v>476.2</v>
      </c>
      <c r="G488">
        <v>-2.4</v>
      </c>
      <c r="H488">
        <v>-0.8</v>
      </c>
      <c r="I488">
        <v>0</v>
      </c>
      <c r="J488">
        <v>0.6</v>
      </c>
      <c r="K488">
        <v>0</v>
      </c>
      <c r="L488">
        <v>-0.2</v>
      </c>
      <c r="M488">
        <v>-2.4</v>
      </c>
      <c r="N488">
        <v>-0.2</v>
      </c>
      <c r="O488">
        <v>-0.2</v>
      </c>
      <c r="P488">
        <v>-2.8</v>
      </c>
      <c r="Q488">
        <v>-0.4</v>
      </c>
      <c r="R488">
        <v>-0.9</v>
      </c>
      <c r="T488">
        <f>IF(COUNTIF('Injuries Table'!$A$2:$A$173, A488) &gt; 0, 0, Skater2024!P488)</f>
        <v>-2.8</v>
      </c>
      <c r="U488">
        <f>IF(COUNTIF('Injuries Table'!$A$2:$A$173, A488) &gt; 0, 0, Skater2024!M488)</f>
        <v>-2.4</v>
      </c>
      <c r="V488">
        <f>IF(COUNTIF('Injuries Table'!$A$2:$A$173, A488) &gt; 0, 0, Skater2024!N488)</f>
        <v>-0.2</v>
      </c>
    </row>
    <row r="489" spans="1:22" x14ac:dyDescent="0.3">
      <c r="A489" t="s">
        <v>484</v>
      </c>
      <c r="B489" t="s">
        <v>19</v>
      </c>
      <c r="C489" t="s">
        <v>67</v>
      </c>
      <c r="D489" t="s">
        <v>50</v>
      </c>
      <c r="E489">
        <v>33</v>
      </c>
      <c r="F489">
        <v>330</v>
      </c>
      <c r="G489">
        <v>-2.4</v>
      </c>
      <c r="H489">
        <v>0.7</v>
      </c>
      <c r="I489">
        <v>0</v>
      </c>
      <c r="J489">
        <v>0</v>
      </c>
      <c r="K489">
        <v>-0.2</v>
      </c>
      <c r="L489">
        <v>0.1</v>
      </c>
      <c r="M489">
        <v>-2.4</v>
      </c>
      <c r="N489">
        <v>0.7</v>
      </c>
      <c r="O489">
        <v>-0.1</v>
      </c>
      <c r="P489">
        <v>-1.8</v>
      </c>
      <c r="Q489">
        <v>-0.3</v>
      </c>
      <c r="R489">
        <v>-0.6</v>
      </c>
      <c r="T489">
        <f>IF(COUNTIF('Injuries Table'!$A$2:$A$173, A489) &gt; 0, 0, Skater2024!P489)</f>
        <v>-1.8</v>
      </c>
      <c r="U489">
        <f>IF(COUNTIF('Injuries Table'!$A$2:$A$173, A489) &gt; 0, 0, Skater2024!M489)</f>
        <v>-2.4</v>
      </c>
      <c r="V489">
        <f>IF(COUNTIF('Injuries Table'!$A$2:$A$173, A489) &gt; 0, 0, Skater2024!N489)</f>
        <v>0.7</v>
      </c>
    </row>
    <row r="490" spans="1:22" x14ac:dyDescent="0.3">
      <c r="A490" t="s">
        <v>903</v>
      </c>
      <c r="B490" t="s">
        <v>19</v>
      </c>
      <c r="C490" t="s">
        <v>32</v>
      </c>
      <c r="D490" t="s">
        <v>24</v>
      </c>
      <c r="E490">
        <v>29</v>
      </c>
      <c r="F490">
        <v>376</v>
      </c>
      <c r="G490">
        <v>0.1</v>
      </c>
      <c r="H490">
        <v>0.3</v>
      </c>
      <c r="I490">
        <v>0</v>
      </c>
      <c r="J490">
        <v>0.1</v>
      </c>
      <c r="K490">
        <v>0.5</v>
      </c>
      <c r="L490">
        <v>-0.2</v>
      </c>
      <c r="M490">
        <v>0.1</v>
      </c>
      <c r="N490">
        <v>0.4</v>
      </c>
      <c r="O490">
        <v>0.2</v>
      </c>
      <c r="P490">
        <v>0.8</v>
      </c>
      <c r="Q490">
        <v>0.1</v>
      </c>
      <c r="R490">
        <v>0.2</v>
      </c>
      <c r="T490">
        <f>IF(COUNTIF('Injuries Table'!$A$2:$A$173, A490) &gt; 0, 0, Skater2024!P490)</f>
        <v>0.8</v>
      </c>
      <c r="U490">
        <f>IF(COUNTIF('Injuries Table'!$A$2:$A$173, A490) &gt; 0, 0, Skater2024!M490)</f>
        <v>0.1</v>
      </c>
      <c r="V490">
        <f>IF(COUNTIF('Injuries Table'!$A$2:$A$173, A490) &gt; 0, 0, Skater2024!N490)</f>
        <v>0.4</v>
      </c>
    </row>
    <row r="491" spans="1:22" x14ac:dyDescent="0.3">
      <c r="A491" t="s">
        <v>485</v>
      </c>
      <c r="B491" t="s">
        <v>19</v>
      </c>
      <c r="C491" t="s">
        <v>85</v>
      </c>
      <c r="D491" t="s">
        <v>24</v>
      </c>
      <c r="E491">
        <v>22</v>
      </c>
      <c r="F491">
        <v>441.5</v>
      </c>
      <c r="G491">
        <v>2.4</v>
      </c>
      <c r="H491">
        <v>0.4</v>
      </c>
      <c r="I491">
        <v>-0.3</v>
      </c>
      <c r="J491">
        <v>0.8</v>
      </c>
      <c r="K491">
        <v>1</v>
      </c>
      <c r="L491">
        <v>0.1</v>
      </c>
      <c r="M491">
        <v>2.2000000000000002</v>
      </c>
      <c r="N491">
        <v>1.2</v>
      </c>
      <c r="O491">
        <v>1.1000000000000001</v>
      </c>
      <c r="P491">
        <v>4.4000000000000004</v>
      </c>
      <c r="Q491">
        <v>0.7</v>
      </c>
      <c r="R491">
        <v>1.4</v>
      </c>
      <c r="T491">
        <f>IF(COUNTIF('Injuries Table'!$A$2:$A$173, A491) &gt; 0, 0, Skater2024!P491)</f>
        <v>4.4000000000000004</v>
      </c>
      <c r="U491">
        <f>IF(COUNTIF('Injuries Table'!$A$2:$A$173, A491) &gt; 0, 0, Skater2024!M491)</f>
        <v>2.2000000000000002</v>
      </c>
      <c r="V491">
        <f>IF(COUNTIF('Injuries Table'!$A$2:$A$173, A491) &gt; 0, 0, Skater2024!N491)</f>
        <v>1.2</v>
      </c>
    </row>
    <row r="492" spans="1:22" x14ac:dyDescent="0.3">
      <c r="A492" t="s">
        <v>486</v>
      </c>
      <c r="B492" t="s">
        <v>19</v>
      </c>
      <c r="C492" t="s">
        <v>98</v>
      </c>
      <c r="D492" t="s">
        <v>21</v>
      </c>
      <c r="E492">
        <v>43</v>
      </c>
      <c r="F492">
        <v>669.4</v>
      </c>
      <c r="G492">
        <v>-2.9</v>
      </c>
      <c r="H492">
        <v>-4.7</v>
      </c>
      <c r="I492">
        <v>-0.7</v>
      </c>
      <c r="J492">
        <v>-1.6</v>
      </c>
      <c r="K492">
        <v>-0.4</v>
      </c>
      <c r="L492">
        <v>-0.3</v>
      </c>
      <c r="M492">
        <v>-3.6</v>
      </c>
      <c r="N492">
        <v>-6.2</v>
      </c>
      <c r="O492">
        <v>-0.7</v>
      </c>
      <c r="P492">
        <v>-10.6</v>
      </c>
      <c r="Q492">
        <v>-1.7</v>
      </c>
      <c r="R492">
        <v>-3.3</v>
      </c>
      <c r="T492">
        <f>IF(COUNTIF('Injuries Table'!$A$2:$A$173, A492) &gt; 0, 0, Skater2024!P492)</f>
        <v>-10.6</v>
      </c>
      <c r="U492">
        <f>IF(COUNTIF('Injuries Table'!$A$2:$A$173, A492) &gt; 0, 0, Skater2024!M492)</f>
        <v>-3.6</v>
      </c>
      <c r="V492">
        <f>IF(COUNTIF('Injuries Table'!$A$2:$A$173, A492) &gt; 0, 0, Skater2024!N492)</f>
        <v>-6.2</v>
      </c>
    </row>
    <row r="493" spans="1:22" x14ac:dyDescent="0.3">
      <c r="A493" t="s">
        <v>487</v>
      </c>
      <c r="B493" t="s">
        <v>19</v>
      </c>
      <c r="C493" t="s">
        <v>32</v>
      </c>
      <c r="D493" t="s">
        <v>24</v>
      </c>
      <c r="E493">
        <v>27</v>
      </c>
      <c r="F493">
        <v>523.1</v>
      </c>
      <c r="G493">
        <v>-4</v>
      </c>
      <c r="H493">
        <v>-0.5</v>
      </c>
      <c r="I493">
        <v>0</v>
      </c>
      <c r="J493">
        <v>-1</v>
      </c>
      <c r="K493">
        <v>-0.3</v>
      </c>
      <c r="L493">
        <v>1.1000000000000001</v>
      </c>
      <c r="M493">
        <v>-4</v>
      </c>
      <c r="N493">
        <v>-1.5</v>
      </c>
      <c r="O493">
        <v>0.8</v>
      </c>
      <c r="P493">
        <v>-4.7</v>
      </c>
      <c r="Q493">
        <v>-0.7</v>
      </c>
      <c r="R493">
        <v>-1.5</v>
      </c>
      <c r="T493">
        <f>IF(COUNTIF('Injuries Table'!$A$2:$A$173, A493) &gt; 0, 0, Skater2024!P493)</f>
        <v>-4.7</v>
      </c>
      <c r="U493">
        <f>IF(COUNTIF('Injuries Table'!$A$2:$A$173, A493) &gt; 0, 0, Skater2024!M493)</f>
        <v>-4</v>
      </c>
      <c r="V493">
        <f>IF(COUNTIF('Injuries Table'!$A$2:$A$173, A493) &gt; 0, 0, Skater2024!N493)</f>
        <v>-1.5</v>
      </c>
    </row>
    <row r="494" spans="1:22" x14ac:dyDescent="0.3">
      <c r="A494" t="s">
        <v>898</v>
      </c>
      <c r="B494" t="s">
        <v>19</v>
      </c>
      <c r="C494" t="s">
        <v>67</v>
      </c>
      <c r="D494" t="s">
        <v>24</v>
      </c>
      <c r="E494">
        <v>26</v>
      </c>
      <c r="F494">
        <v>366.9</v>
      </c>
      <c r="G494">
        <v>0.1</v>
      </c>
      <c r="H494">
        <v>-0.2</v>
      </c>
      <c r="I494">
        <v>0.5</v>
      </c>
      <c r="J494">
        <v>0</v>
      </c>
      <c r="K494">
        <v>0.3</v>
      </c>
      <c r="L494">
        <v>-0.2</v>
      </c>
      <c r="M494">
        <v>0.5</v>
      </c>
      <c r="N494">
        <v>-0.2</v>
      </c>
      <c r="O494">
        <v>0.1</v>
      </c>
      <c r="P494">
        <v>0.3</v>
      </c>
      <c r="Q494">
        <v>0.1</v>
      </c>
      <c r="R494">
        <v>0.1</v>
      </c>
      <c r="T494">
        <f>IF(COUNTIF('Injuries Table'!$A$2:$A$173, A494) &gt; 0, 0, Skater2024!P494)</f>
        <v>0.3</v>
      </c>
      <c r="U494">
        <f>IF(COUNTIF('Injuries Table'!$A$2:$A$173, A494) &gt; 0, 0, Skater2024!M494)</f>
        <v>0.5</v>
      </c>
      <c r="V494">
        <f>IF(COUNTIF('Injuries Table'!$A$2:$A$173, A494) &gt; 0, 0, Skater2024!N494)</f>
        <v>-0.2</v>
      </c>
    </row>
    <row r="495" spans="1:22" x14ac:dyDescent="0.3">
      <c r="A495" t="s">
        <v>488</v>
      </c>
      <c r="B495" t="s">
        <v>19</v>
      </c>
      <c r="C495" t="s">
        <v>98</v>
      </c>
      <c r="D495" t="s">
        <v>21</v>
      </c>
      <c r="E495">
        <v>40</v>
      </c>
      <c r="F495">
        <v>802.2</v>
      </c>
      <c r="G495">
        <v>2.4</v>
      </c>
      <c r="H495">
        <v>2.4</v>
      </c>
      <c r="I495">
        <v>1.3</v>
      </c>
      <c r="J495">
        <v>0.9</v>
      </c>
      <c r="K495">
        <v>0.4</v>
      </c>
      <c r="L495">
        <v>-0.9</v>
      </c>
      <c r="M495">
        <v>3.7</v>
      </c>
      <c r="N495">
        <v>3.3</v>
      </c>
      <c r="O495">
        <v>-0.5</v>
      </c>
      <c r="P495">
        <v>6.4</v>
      </c>
      <c r="Q495">
        <v>1</v>
      </c>
      <c r="R495">
        <v>2</v>
      </c>
      <c r="T495">
        <f>IF(COUNTIF('Injuries Table'!$A$2:$A$173, A495) &gt; 0, 0, Skater2024!P495)</f>
        <v>6.4</v>
      </c>
      <c r="U495">
        <f>IF(COUNTIF('Injuries Table'!$A$2:$A$173, A495) &gt; 0, 0, Skater2024!M495)</f>
        <v>3.7</v>
      </c>
      <c r="V495">
        <f>IF(COUNTIF('Injuries Table'!$A$2:$A$173, A495) &gt; 0, 0, Skater2024!N495)</f>
        <v>3.3</v>
      </c>
    </row>
    <row r="496" spans="1:22" x14ac:dyDescent="0.3">
      <c r="A496" t="s">
        <v>489</v>
      </c>
      <c r="B496" t="s">
        <v>19</v>
      </c>
      <c r="C496" t="s">
        <v>52</v>
      </c>
      <c r="D496" t="s">
        <v>24</v>
      </c>
      <c r="E496">
        <v>35</v>
      </c>
      <c r="F496">
        <v>781.1</v>
      </c>
      <c r="G496">
        <v>1.9</v>
      </c>
      <c r="H496">
        <v>-0.5</v>
      </c>
      <c r="I496">
        <v>3.2</v>
      </c>
      <c r="J496">
        <v>1.8</v>
      </c>
      <c r="K496">
        <v>-0.2</v>
      </c>
      <c r="L496">
        <v>0</v>
      </c>
      <c r="M496">
        <v>5.0999999999999996</v>
      </c>
      <c r="N496">
        <v>1.3</v>
      </c>
      <c r="O496">
        <v>-0.1</v>
      </c>
      <c r="P496">
        <v>6.3</v>
      </c>
      <c r="Q496">
        <v>1</v>
      </c>
      <c r="R496">
        <v>2</v>
      </c>
      <c r="T496">
        <f>IF(COUNTIF('Injuries Table'!$A$2:$A$173, A496) &gt; 0, 0, Skater2024!P496)</f>
        <v>6.3</v>
      </c>
      <c r="U496">
        <f>IF(COUNTIF('Injuries Table'!$A$2:$A$173, A496) &gt; 0, 0, Skater2024!M496)</f>
        <v>5.0999999999999996</v>
      </c>
      <c r="V496">
        <f>IF(COUNTIF('Injuries Table'!$A$2:$A$173, A496) &gt; 0, 0, Skater2024!N496)</f>
        <v>1.3</v>
      </c>
    </row>
    <row r="497" spans="1:22" x14ac:dyDescent="0.3">
      <c r="A497" t="s">
        <v>490</v>
      </c>
      <c r="B497" t="s">
        <v>19</v>
      </c>
      <c r="C497" t="s">
        <v>20</v>
      </c>
      <c r="D497" t="s">
        <v>21</v>
      </c>
      <c r="E497">
        <v>35</v>
      </c>
      <c r="F497">
        <v>471.6</v>
      </c>
      <c r="G497">
        <v>2.6</v>
      </c>
      <c r="H497">
        <v>-1.2</v>
      </c>
      <c r="I497">
        <v>0</v>
      </c>
      <c r="J497">
        <v>-0.1</v>
      </c>
      <c r="K497">
        <v>-0.6</v>
      </c>
      <c r="L497">
        <v>-0.1</v>
      </c>
      <c r="M497">
        <v>2.6</v>
      </c>
      <c r="N497">
        <v>-1.3</v>
      </c>
      <c r="O497">
        <v>-0.8</v>
      </c>
      <c r="P497">
        <v>0.5</v>
      </c>
      <c r="Q497">
        <v>0.1</v>
      </c>
      <c r="R497">
        <v>0.1</v>
      </c>
      <c r="T497">
        <f>IF(COUNTIF('Injuries Table'!$A$2:$A$173, A497) &gt; 0, 0, Skater2024!P497)</f>
        <v>0</v>
      </c>
      <c r="U497">
        <f>IF(COUNTIF('Injuries Table'!$A$2:$A$173, A497) &gt; 0, 0, Skater2024!M497)</f>
        <v>0</v>
      </c>
      <c r="V497">
        <f>IF(COUNTIF('Injuries Table'!$A$2:$A$173, A497) &gt; 0, 0, Skater2024!N497)</f>
        <v>0</v>
      </c>
    </row>
    <row r="498" spans="1:22" x14ac:dyDescent="0.3">
      <c r="A498" t="s">
        <v>491</v>
      </c>
      <c r="B498" t="s">
        <v>19</v>
      </c>
      <c r="C498" t="s">
        <v>55</v>
      </c>
      <c r="D498" t="s">
        <v>21</v>
      </c>
      <c r="E498">
        <v>42</v>
      </c>
      <c r="F498">
        <v>772.9</v>
      </c>
      <c r="G498">
        <v>0.2</v>
      </c>
      <c r="H498">
        <v>-3.3</v>
      </c>
      <c r="I498">
        <v>2.1</v>
      </c>
      <c r="J498">
        <v>-1.2</v>
      </c>
      <c r="K498">
        <v>1.1000000000000001</v>
      </c>
      <c r="L498">
        <v>-1</v>
      </c>
      <c r="M498">
        <v>2.2000000000000002</v>
      </c>
      <c r="N498">
        <v>-4.5</v>
      </c>
      <c r="O498">
        <v>0.1</v>
      </c>
      <c r="P498">
        <v>-2.1</v>
      </c>
      <c r="Q498">
        <v>-0.3</v>
      </c>
      <c r="R498">
        <v>-0.7</v>
      </c>
      <c r="T498">
        <f>IF(COUNTIF('Injuries Table'!$A$2:$A$173, A498) &gt; 0, 0, Skater2024!P498)</f>
        <v>-2.1</v>
      </c>
      <c r="U498">
        <f>IF(COUNTIF('Injuries Table'!$A$2:$A$173, A498) &gt; 0, 0, Skater2024!M498)</f>
        <v>2.2000000000000002</v>
      </c>
      <c r="V498">
        <f>IF(COUNTIF('Injuries Table'!$A$2:$A$173, A498) &gt; 0, 0, Skater2024!N498)</f>
        <v>-4.5</v>
      </c>
    </row>
    <row r="499" spans="1:22" x14ac:dyDescent="0.3">
      <c r="A499" t="s">
        <v>492</v>
      </c>
      <c r="B499" t="s">
        <v>19</v>
      </c>
      <c r="C499" t="s">
        <v>98</v>
      </c>
      <c r="D499" t="s">
        <v>24</v>
      </c>
      <c r="E499">
        <v>43</v>
      </c>
      <c r="F499">
        <v>864.8</v>
      </c>
      <c r="G499">
        <v>3.3</v>
      </c>
      <c r="H499">
        <v>3</v>
      </c>
      <c r="I499">
        <v>-0.4</v>
      </c>
      <c r="J499">
        <v>2.9</v>
      </c>
      <c r="K499">
        <v>0.2</v>
      </c>
      <c r="L499">
        <v>-0.2</v>
      </c>
      <c r="M499">
        <v>2.9</v>
      </c>
      <c r="N499">
        <v>5.9</v>
      </c>
      <c r="O499">
        <v>-0.1</v>
      </c>
      <c r="P499">
        <v>8.6999999999999993</v>
      </c>
      <c r="Q499">
        <v>1.4</v>
      </c>
      <c r="R499">
        <v>2.7</v>
      </c>
      <c r="T499">
        <f>IF(COUNTIF('Injuries Table'!$A$2:$A$173, A499) &gt; 0, 0, Skater2024!P499)</f>
        <v>8.6999999999999993</v>
      </c>
      <c r="U499">
        <f>IF(COUNTIF('Injuries Table'!$A$2:$A$173, A499) &gt; 0, 0, Skater2024!M499)</f>
        <v>2.9</v>
      </c>
      <c r="V499">
        <f>IF(COUNTIF('Injuries Table'!$A$2:$A$173, A499) &gt; 0, 0, Skater2024!N499)</f>
        <v>5.9</v>
      </c>
    </row>
    <row r="500" spans="1:22" x14ac:dyDescent="0.3">
      <c r="A500" t="s">
        <v>493</v>
      </c>
      <c r="B500" t="s">
        <v>19</v>
      </c>
      <c r="C500" t="s">
        <v>105</v>
      </c>
      <c r="D500" t="s">
        <v>21</v>
      </c>
      <c r="E500">
        <v>39</v>
      </c>
      <c r="F500">
        <v>762.3</v>
      </c>
      <c r="G500">
        <v>3</v>
      </c>
      <c r="H500">
        <v>-1.7</v>
      </c>
      <c r="I500">
        <v>1.5</v>
      </c>
      <c r="J500">
        <v>1.3</v>
      </c>
      <c r="K500">
        <v>0.6</v>
      </c>
      <c r="L500">
        <v>-0.6</v>
      </c>
      <c r="M500">
        <v>4.5</v>
      </c>
      <c r="N500">
        <v>-0.4</v>
      </c>
      <c r="O500">
        <v>0</v>
      </c>
      <c r="P500">
        <v>4.0999999999999996</v>
      </c>
      <c r="Q500">
        <v>0.6</v>
      </c>
      <c r="R500">
        <v>1.3</v>
      </c>
      <c r="T500">
        <f>IF(COUNTIF('Injuries Table'!$A$2:$A$173, A500) &gt; 0, 0, Skater2024!P500)</f>
        <v>4.0999999999999996</v>
      </c>
      <c r="U500">
        <f>IF(COUNTIF('Injuries Table'!$A$2:$A$173, A500) &gt; 0, 0, Skater2024!M500)</f>
        <v>4.5</v>
      </c>
      <c r="V500">
        <f>IF(COUNTIF('Injuries Table'!$A$2:$A$173, A500) &gt; 0, 0, Skater2024!N500)</f>
        <v>-0.4</v>
      </c>
    </row>
    <row r="501" spans="1:22" x14ac:dyDescent="0.3">
      <c r="A501" t="s">
        <v>494</v>
      </c>
      <c r="B501" t="s">
        <v>19</v>
      </c>
      <c r="C501" t="s">
        <v>32</v>
      </c>
      <c r="D501" t="s">
        <v>24</v>
      </c>
      <c r="E501">
        <v>33</v>
      </c>
      <c r="F501">
        <v>525</v>
      </c>
      <c r="G501">
        <v>0.3</v>
      </c>
      <c r="H501">
        <v>-2.4</v>
      </c>
      <c r="I501">
        <v>0.3</v>
      </c>
      <c r="J501">
        <v>0</v>
      </c>
      <c r="K501">
        <v>0.6</v>
      </c>
      <c r="L501">
        <v>0.5</v>
      </c>
      <c r="M501">
        <v>0.6</v>
      </c>
      <c r="N501">
        <v>-2.4</v>
      </c>
      <c r="O501">
        <v>1.1000000000000001</v>
      </c>
      <c r="P501">
        <v>-0.7</v>
      </c>
      <c r="Q501">
        <v>-0.1</v>
      </c>
      <c r="R501">
        <v>-0.2</v>
      </c>
      <c r="T501">
        <f>IF(COUNTIF('Injuries Table'!$A$2:$A$173, A501) &gt; 0, 0, Skater2024!P501)</f>
        <v>-0.7</v>
      </c>
      <c r="U501">
        <f>IF(COUNTIF('Injuries Table'!$A$2:$A$173, A501) &gt; 0, 0, Skater2024!M501)</f>
        <v>0.6</v>
      </c>
      <c r="V501">
        <f>IF(COUNTIF('Injuries Table'!$A$2:$A$173, A501) &gt; 0, 0, Skater2024!N501)</f>
        <v>-2.4</v>
      </c>
    </row>
    <row r="502" spans="1:22" x14ac:dyDescent="0.3">
      <c r="A502" t="s">
        <v>495</v>
      </c>
      <c r="B502" t="s">
        <v>19</v>
      </c>
      <c r="C502" t="s">
        <v>105</v>
      </c>
      <c r="D502" t="s">
        <v>21</v>
      </c>
      <c r="E502">
        <v>42</v>
      </c>
      <c r="F502">
        <v>795.2</v>
      </c>
      <c r="G502">
        <v>1.5</v>
      </c>
      <c r="H502">
        <v>0.6</v>
      </c>
      <c r="I502">
        <v>2.2999999999999998</v>
      </c>
      <c r="J502">
        <v>1.4</v>
      </c>
      <c r="K502">
        <v>1.2</v>
      </c>
      <c r="L502">
        <v>0.1</v>
      </c>
      <c r="M502">
        <v>3.7</v>
      </c>
      <c r="N502">
        <v>2.1</v>
      </c>
      <c r="O502">
        <v>1.2</v>
      </c>
      <c r="P502">
        <v>7</v>
      </c>
      <c r="Q502">
        <v>1.1000000000000001</v>
      </c>
      <c r="R502">
        <v>2.2000000000000002</v>
      </c>
      <c r="T502">
        <f>IF(COUNTIF('Injuries Table'!$A$2:$A$173, A502) &gt; 0, 0, Skater2024!P502)</f>
        <v>7</v>
      </c>
      <c r="U502">
        <f>IF(COUNTIF('Injuries Table'!$A$2:$A$173, A502) &gt; 0, 0, Skater2024!M502)</f>
        <v>3.7</v>
      </c>
      <c r="V502">
        <f>IF(COUNTIF('Injuries Table'!$A$2:$A$173, A502) &gt; 0, 0, Skater2024!N502)</f>
        <v>2.1</v>
      </c>
    </row>
    <row r="503" spans="1:22" x14ac:dyDescent="0.3">
      <c r="A503" t="s">
        <v>496</v>
      </c>
      <c r="B503" t="s">
        <v>19</v>
      </c>
      <c r="C503" t="s">
        <v>64</v>
      </c>
      <c r="D503" t="s">
        <v>24</v>
      </c>
      <c r="E503">
        <v>28</v>
      </c>
      <c r="F503">
        <v>710.4</v>
      </c>
      <c r="G503">
        <v>-2.7</v>
      </c>
      <c r="H503">
        <v>1.3</v>
      </c>
      <c r="I503">
        <v>0.1</v>
      </c>
      <c r="J503">
        <v>1.5</v>
      </c>
      <c r="K503">
        <v>0.3</v>
      </c>
      <c r="L503">
        <v>-0.5</v>
      </c>
      <c r="M503">
        <v>-2.6</v>
      </c>
      <c r="N503">
        <v>2.8</v>
      </c>
      <c r="O503">
        <v>-0.2</v>
      </c>
      <c r="P503">
        <v>0</v>
      </c>
      <c r="Q503">
        <v>0</v>
      </c>
      <c r="R503">
        <v>0</v>
      </c>
      <c r="T503">
        <f>IF(COUNTIF('Injuries Table'!$A$2:$A$173, A503) &gt; 0, 0, Skater2024!P503)</f>
        <v>0</v>
      </c>
      <c r="U503">
        <f>IF(COUNTIF('Injuries Table'!$A$2:$A$173, A503) &gt; 0, 0, Skater2024!M503)</f>
        <v>-2.6</v>
      </c>
      <c r="V503">
        <f>IF(COUNTIF('Injuries Table'!$A$2:$A$173, A503) &gt; 0, 0, Skater2024!N503)</f>
        <v>2.8</v>
      </c>
    </row>
    <row r="504" spans="1:22" x14ac:dyDescent="0.3">
      <c r="A504" t="s">
        <v>497</v>
      </c>
      <c r="B504" t="s">
        <v>19</v>
      </c>
      <c r="C504" t="s">
        <v>46</v>
      </c>
      <c r="D504" t="s">
        <v>24</v>
      </c>
      <c r="E504">
        <v>42</v>
      </c>
      <c r="F504">
        <v>811</v>
      </c>
      <c r="G504">
        <v>4.5999999999999996</v>
      </c>
      <c r="H504">
        <v>-0.7</v>
      </c>
      <c r="I504">
        <v>1</v>
      </c>
      <c r="J504">
        <v>0.9</v>
      </c>
      <c r="K504">
        <v>1.3</v>
      </c>
      <c r="L504">
        <v>0.8</v>
      </c>
      <c r="M504">
        <v>5.6</v>
      </c>
      <c r="N504">
        <v>0.2</v>
      </c>
      <c r="O504">
        <v>2.1</v>
      </c>
      <c r="P504">
        <v>7.9</v>
      </c>
      <c r="Q504">
        <v>1.3</v>
      </c>
      <c r="R504">
        <v>2.5</v>
      </c>
      <c r="T504">
        <f>IF(COUNTIF('Injuries Table'!$A$2:$A$173, A504) &gt; 0, 0, Skater2024!P504)</f>
        <v>7.9</v>
      </c>
      <c r="U504">
        <f>IF(COUNTIF('Injuries Table'!$A$2:$A$173, A504) &gt; 0, 0, Skater2024!M504)</f>
        <v>5.6</v>
      </c>
      <c r="V504">
        <f>IF(COUNTIF('Injuries Table'!$A$2:$A$173, A504) &gt; 0, 0, Skater2024!N504)</f>
        <v>0.2</v>
      </c>
    </row>
    <row r="505" spans="1:22" x14ac:dyDescent="0.3">
      <c r="A505" t="s">
        <v>498</v>
      </c>
      <c r="B505" t="s">
        <v>19</v>
      </c>
      <c r="C505" t="s">
        <v>39</v>
      </c>
      <c r="D505" t="s">
        <v>24</v>
      </c>
      <c r="E505">
        <v>20</v>
      </c>
      <c r="F505">
        <v>467.7</v>
      </c>
      <c r="G505">
        <v>2.7</v>
      </c>
      <c r="H505">
        <v>0.4</v>
      </c>
      <c r="I505">
        <v>1.6</v>
      </c>
      <c r="J505">
        <v>0.1</v>
      </c>
      <c r="K505">
        <v>1</v>
      </c>
      <c r="L505">
        <v>-0.2</v>
      </c>
      <c r="M505">
        <v>4.3</v>
      </c>
      <c r="N505">
        <v>0.5</v>
      </c>
      <c r="O505">
        <v>0.9</v>
      </c>
      <c r="P505">
        <v>5.6</v>
      </c>
      <c r="Q505">
        <v>0.9</v>
      </c>
      <c r="R505">
        <v>1.8</v>
      </c>
      <c r="T505">
        <f>IF(COUNTIF('Injuries Table'!$A$2:$A$173, A505) &gt; 0, 0, Skater2024!P505)</f>
        <v>0</v>
      </c>
      <c r="U505">
        <f>IF(COUNTIF('Injuries Table'!$A$2:$A$173, A505) &gt; 0, 0, Skater2024!M505)</f>
        <v>0</v>
      </c>
      <c r="V505">
        <f>IF(COUNTIF('Injuries Table'!$A$2:$A$173, A505) &gt; 0, 0, Skater2024!N505)</f>
        <v>0</v>
      </c>
    </row>
    <row r="506" spans="1:22" x14ac:dyDescent="0.3">
      <c r="A506" t="s">
        <v>499</v>
      </c>
      <c r="B506" t="s">
        <v>19</v>
      </c>
      <c r="C506" t="s">
        <v>130</v>
      </c>
      <c r="D506" t="s">
        <v>21</v>
      </c>
      <c r="E506">
        <v>41</v>
      </c>
      <c r="F506">
        <v>828.2</v>
      </c>
      <c r="G506">
        <v>11.4</v>
      </c>
      <c r="H506">
        <v>-1.1000000000000001</v>
      </c>
      <c r="I506">
        <v>2.2999999999999998</v>
      </c>
      <c r="J506">
        <v>0</v>
      </c>
      <c r="K506">
        <v>-0.1</v>
      </c>
      <c r="L506">
        <v>0.9</v>
      </c>
      <c r="M506">
        <v>13.6</v>
      </c>
      <c r="N506">
        <v>-1.1000000000000001</v>
      </c>
      <c r="O506">
        <v>0.8</v>
      </c>
      <c r="P506">
        <v>13.3</v>
      </c>
      <c r="Q506">
        <v>2.1</v>
      </c>
      <c r="R506">
        <v>4.2</v>
      </c>
      <c r="T506">
        <f>IF(COUNTIF('Injuries Table'!$A$2:$A$173, A506) &gt; 0, 0, Skater2024!P506)</f>
        <v>13.3</v>
      </c>
      <c r="U506">
        <f>IF(COUNTIF('Injuries Table'!$A$2:$A$173, A506) &gt; 0, 0, Skater2024!M506)</f>
        <v>13.6</v>
      </c>
      <c r="V506">
        <f>IF(COUNTIF('Injuries Table'!$A$2:$A$173, A506) &gt; 0, 0, Skater2024!N506)</f>
        <v>-1.1000000000000001</v>
      </c>
    </row>
    <row r="507" spans="1:22" x14ac:dyDescent="0.3">
      <c r="A507" t="s">
        <v>747</v>
      </c>
      <c r="B507" t="s">
        <v>19</v>
      </c>
      <c r="C507" t="s">
        <v>87</v>
      </c>
      <c r="D507" t="s">
        <v>24</v>
      </c>
      <c r="E507">
        <v>27</v>
      </c>
      <c r="F507">
        <v>416.6</v>
      </c>
      <c r="G507">
        <v>-1.5</v>
      </c>
      <c r="H507">
        <v>2.7</v>
      </c>
      <c r="I507">
        <v>0</v>
      </c>
      <c r="J507">
        <v>0</v>
      </c>
      <c r="K507">
        <v>0</v>
      </c>
      <c r="L507">
        <v>-0.1</v>
      </c>
      <c r="M507">
        <v>-1.5</v>
      </c>
      <c r="N507">
        <v>2.7</v>
      </c>
      <c r="O507">
        <v>0</v>
      </c>
      <c r="P507">
        <v>1.1000000000000001</v>
      </c>
      <c r="Q507">
        <v>0.2</v>
      </c>
      <c r="R507">
        <v>0.3</v>
      </c>
      <c r="T507">
        <f>IF(COUNTIF('Injuries Table'!$A$2:$A$173, A507) &gt; 0, 0, Skater2024!P507)</f>
        <v>1.1000000000000001</v>
      </c>
      <c r="U507">
        <f>IF(COUNTIF('Injuries Table'!$A$2:$A$173, A507) &gt; 0, 0, Skater2024!M507)</f>
        <v>-1.5</v>
      </c>
      <c r="V507">
        <f>IF(COUNTIF('Injuries Table'!$A$2:$A$173, A507) &gt; 0, 0, Skater2024!N507)</f>
        <v>2.7</v>
      </c>
    </row>
    <row r="508" spans="1:22" x14ac:dyDescent="0.3">
      <c r="A508" t="s">
        <v>500</v>
      </c>
      <c r="B508" t="s">
        <v>19</v>
      </c>
      <c r="C508" t="s">
        <v>32</v>
      </c>
      <c r="D508" t="s">
        <v>37</v>
      </c>
      <c r="E508">
        <v>41</v>
      </c>
      <c r="F508">
        <v>542.29999999999995</v>
      </c>
      <c r="G508">
        <v>2.1</v>
      </c>
      <c r="H508">
        <v>-1.3</v>
      </c>
      <c r="I508">
        <v>0</v>
      </c>
      <c r="J508">
        <v>-0.4</v>
      </c>
      <c r="K508">
        <v>0.1</v>
      </c>
      <c r="L508">
        <v>-0.5</v>
      </c>
      <c r="M508">
        <v>2.1</v>
      </c>
      <c r="N508">
        <v>-1.7</v>
      </c>
      <c r="O508">
        <v>-0.4</v>
      </c>
      <c r="P508">
        <v>0.1</v>
      </c>
      <c r="Q508">
        <v>0</v>
      </c>
      <c r="R508">
        <v>0</v>
      </c>
      <c r="T508">
        <f>IF(COUNTIF('Injuries Table'!$A$2:$A$173, A508) &gt; 0, 0, Skater2024!P508)</f>
        <v>0.1</v>
      </c>
      <c r="U508">
        <f>IF(COUNTIF('Injuries Table'!$A$2:$A$173, A508) &gt; 0, 0, Skater2024!M508)</f>
        <v>2.1</v>
      </c>
      <c r="V508">
        <f>IF(COUNTIF('Injuries Table'!$A$2:$A$173, A508) &gt; 0, 0, Skater2024!N508)</f>
        <v>-1.7</v>
      </c>
    </row>
    <row r="509" spans="1:22" x14ac:dyDescent="0.3">
      <c r="A509" t="s">
        <v>907</v>
      </c>
      <c r="B509" t="s">
        <v>19</v>
      </c>
      <c r="C509" t="s">
        <v>48</v>
      </c>
      <c r="D509" t="s">
        <v>24</v>
      </c>
      <c r="E509">
        <v>19</v>
      </c>
      <c r="F509">
        <v>388.9</v>
      </c>
      <c r="G509">
        <v>2.5</v>
      </c>
      <c r="H509">
        <v>0.8</v>
      </c>
      <c r="I509">
        <v>0.1</v>
      </c>
      <c r="J509">
        <v>-0.1</v>
      </c>
      <c r="K509">
        <v>0.7</v>
      </c>
      <c r="L509">
        <v>-0.1</v>
      </c>
      <c r="M509">
        <v>2.6</v>
      </c>
      <c r="N509">
        <v>0.7</v>
      </c>
      <c r="O509">
        <v>0.6</v>
      </c>
      <c r="P509">
        <v>3.8</v>
      </c>
      <c r="Q509">
        <v>0.6</v>
      </c>
      <c r="R509">
        <v>1.2</v>
      </c>
      <c r="T509">
        <f>IF(COUNTIF('Injuries Table'!$A$2:$A$173, A509) &gt; 0, 0, Skater2024!P509)</f>
        <v>3.8</v>
      </c>
      <c r="U509">
        <f>IF(COUNTIF('Injuries Table'!$A$2:$A$173, A509) &gt; 0, 0, Skater2024!M509)</f>
        <v>2.6</v>
      </c>
      <c r="V509">
        <f>IF(COUNTIF('Injuries Table'!$A$2:$A$173, A509) &gt; 0, 0, Skater2024!N509)</f>
        <v>0.7</v>
      </c>
    </row>
    <row r="510" spans="1:22" x14ac:dyDescent="0.3">
      <c r="A510" t="s">
        <v>502</v>
      </c>
      <c r="B510" t="s">
        <v>19</v>
      </c>
      <c r="C510" t="s">
        <v>105</v>
      </c>
      <c r="D510" t="s">
        <v>37</v>
      </c>
      <c r="E510">
        <v>41</v>
      </c>
      <c r="F510">
        <v>499.6</v>
      </c>
      <c r="G510">
        <v>6</v>
      </c>
      <c r="H510">
        <v>1.5</v>
      </c>
      <c r="I510">
        <v>1.4</v>
      </c>
      <c r="J510">
        <v>0</v>
      </c>
      <c r="K510">
        <v>0.3</v>
      </c>
      <c r="L510">
        <v>-0.2</v>
      </c>
      <c r="M510">
        <v>7.5</v>
      </c>
      <c r="N510">
        <v>1.5</v>
      </c>
      <c r="O510">
        <v>0.1</v>
      </c>
      <c r="P510">
        <v>9</v>
      </c>
      <c r="Q510">
        <v>1.4</v>
      </c>
      <c r="R510">
        <v>2.8</v>
      </c>
      <c r="T510">
        <f>IF(COUNTIF('Injuries Table'!$A$2:$A$173, A510) &gt; 0, 0, Skater2024!P510)</f>
        <v>9</v>
      </c>
      <c r="U510">
        <f>IF(COUNTIF('Injuries Table'!$A$2:$A$173, A510) &gt; 0, 0, Skater2024!M510)</f>
        <v>7.5</v>
      </c>
      <c r="V510">
        <f>IF(COUNTIF('Injuries Table'!$A$2:$A$173, A510) &gt; 0, 0, Skater2024!N510)</f>
        <v>1.5</v>
      </c>
    </row>
    <row r="511" spans="1:22" x14ac:dyDescent="0.3">
      <c r="A511" t="s">
        <v>503</v>
      </c>
      <c r="B511" t="s">
        <v>19</v>
      </c>
      <c r="C511" t="s">
        <v>42</v>
      </c>
      <c r="D511" t="s">
        <v>21</v>
      </c>
      <c r="E511">
        <v>41</v>
      </c>
      <c r="F511">
        <v>766.6</v>
      </c>
      <c r="G511">
        <v>-0.9</v>
      </c>
      <c r="H511">
        <v>-4.7</v>
      </c>
      <c r="I511">
        <v>3.1</v>
      </c>
      <c r="J511">
        <v>0</v>
      </c>
      <c r="K511">
        <v>0.1</v>
      </c>
      <c r="L511">
        <v>-0.4</v>
      </c>
      <c r="M511">
        <v>2.2000000000000002</v>
      </c>
      <c r="N511">
        <v>-4.7</v>
      </c>
      <c r="O511">
        <v>-0.3</v>
      </c>
      <c r="P511">
        <v>-2.8</v>
      </c>
      <c r="Q511">
        <v>-0.4</v>
      </c>
      <c r="R511">
        <v>-0.9</v>
      </c>
      <c r="T511">
        <f>IF(COUNTIF('Injuries Table'!$A$2:$A$173, A511) &gt; 0, 0, Skater2024!P511)</f>
        <v>-2.8</v>
      </c>
      <c r="U511">
        <f>IF(COUNTIF('Injuries Table'!$A$2:$A$173, A511) &gt; 0, 0, Skater2024!M511)</f>
        <v>2.2000000000000002</v>
      </c>
      <c r="V511">
        <f>IF(COUNTIF('Injuries Table'!$A$2:$A$173, A511) &gt; 0, 0, Skater2024!N511)</f>
        <v>-4.7</v>
      </c>
    </row>
    <row r="512" spans="1:22" x14ac:dyDescent="0.3">
      <c r="A512" t="s">
        <v>504</v>
      </c>
      <c r="B512" t="s">
        <v>19</v>
      </c>
      <c r="C512" t="s">
        <v>57</v>
      </c>
      <c r="D512" t="s">
        <v>37</v>
      </c>
      <c r="E512">
        <v>24</v>
      </c>
      <c r="F512">
        <v>396.2</v>
      </c>
      <c r="G512">
        <v>0.8</v>
      </c>
      <c r="H512">
        <v>-0.5</v>
      </c>
      <c r="I512">
        <v>-1</v>
      </c>
      <c r="J512">
        <v>0</v>
      </c>
      <c r="K512">
        <v>-0.1</v>
      </c>
      <c r="L512">
        <v>0.7</v>
      </c>
      <c r="M512">
        <v>-0.2</v>
      </c>
      <c r="N512">
        <v>-0.5</v>
      </c>
      <c r="O512">
        <v>0.6</v>
      </c>
      <c r="P512">
        <v>0</v>
      </c>
      <c r="Q512">
        <v>0</v>
      </c>
      <c r="R512">
        <v>0</v>
      </c>
      <c r="T512">
        <f>IF(COUNTIF('Injuries Table'!$A$2:$A$173, A512) &gt; 0, 0, Skater2024!P512)</f>
        <v>0</v>
      </c>
      <c r="U512">
        <f>IF(COUNTIF('Injuries Table'!$A$2:$A$173, A512) &gt; 0, 0, Skater2024!M512)</f>
        <v>-0.2</v>
      </c>
      <c r="V512">
        <f>IF(COUNTIF('Injuries Table'!$A$2:$A$173, A512) &gt; 0, 0, Skater2024!N512)</f>
        <v>-0.5</v>
      </c>
    </row>
    <row r="513" spans="1:22" x14ac:dyDescent="0.3">
      <c r="A513" t="s">
        <v>505</v>
      </c>
      <c r="B513" t="s">
        <v>19</v>
      </c>
      <c r="C513" t="s">
        <v>62</v>
      </c>
      <c r="D513" t="s">
        <v>21</v>
      </c>
      <c r="E513">
        <v>33</v>
      </c>
      <c r="F513">
        <v>604.70000000000005</v>
      </c>
      <c r="G513">
        <v>4.5999999999999996</v>
      </c>
      <c r="H513">
        <v>0.8</v>
      </c>
      <c r="I513">
        <v>-0.3</v>
      </c>
      <c r="J513">
        <v>-0.4</v>
      </c>
      <c r="K513">
        <v>-0.1</v>
      </c>
      <c r="L513">
        <v>-0.4</v>
      </c>
      <c r="M513">
        <v>4.3</v>
      </c>
      <c r="N513">
        <v>0.4</v>
      </c>
      <c r="O513">
        <v>-0.5</v>
      </c>
      <c r="P513">
        <v>4.2</v>
      </c>
      <c r="Q513">
        <v>0.7</v>
      </c>
      <c r="R513">
        <v>1.3</v>
      </c>
      <c r="T513">
        <f>IF(COUNTIF('Injuries Table'!$A$2:$A$173, A513) &gt; 0, 0, Skater2024!P513)</f>
        <v>4.2</v>
      </c>
      <c r="U513">
        <f>IF(COUNTIF('Injuries Table'!$A$2:$A$173, A513) &gt; 0, 0, Skater2024!M513)</f>
        <v>4.3</v>
      </c>
      <c r="V513">
        <f>IF(COUNTIF('Injuries Table'!$A$2:$A$173, A513) &gt; 0, 0, Skater2024!N513)</f>
        <v>0.4</v>
      </c>
    </row>
    <row r="514" spans="1:22" x14ac:dyDescent="0.3">
      <c r="A514" t="s">
        <v>506</v>
      </c>
      <c r="B514" t="s">
        <v>19</v>
      </c>
      <c r="C514" t="s">
        <v>42</v>
      </c>
      <c r="D514" t="s">
        <v>50</v>
      </c>
      <c r="E514">
        <v>41</v>
      </c>
      <c r="F514">
        <v>516.5</v>
      </c>
      <c r="G514">
        <v>3</v>
      </c>
      <c r="H514">
        <v>1</v>
      </c>
      <c r="I514">
        <v>0</v>
      </c>
      <c r="J514">
        <v>0</v>
      </c>
      <c r="K514">
        <v>-0.5</v>
      </c>
      <c r="L514">
        <v>0.1</v>
      </c>
      <c r="M514">
        <v>3</v>
      </c>
      <c r="N514">
        <v>1</v>
      </c>
      <c r="O514">
        <v>-0.4</v>
      </c>
      <c r="P514">
        <v>3.7</v>
      </c>
      <c r="Q514">
        <v>0.6</v>
      </c>
      <c r="R514">
        <v>1.1000000000000001</v>
      </c>
      <c r="T514">
        <f>IF(COUNTIF('Injuries Table'!$A$2:$A$173, A514) &gt; 0, 0, Skater2024!P514)</f>
        <v>0</v>
      </c>
      <c r="U514">
        <f>IF(COUNTIF('Injuries Table'!$A$2:$A$173, A514) &gt; 0, 0, Skater2024!M514)</f>
        <v>0</v>
      </c>
      <c r="V514">
        <f>IF(COUNTIF('Injuries Table'!$A$2:$A$173, A514) &gt; 0, 0, Skater2024!N514)</f>
        <v>0</v>
      </c>
    </row>
    <row r="515" spans="1:22" x14ac:dyDescent="0.3">
      <c r="A515" t="s">
        <v>507</v>
      </c>
      <c r="B515" t="s">
        <v>19</v>
      </c>
      <c r="C515" t="s">
        <v>55</v>
      </c>
      <c r="D515" t="s">
        <v>50</v>
      </c>
      <c r="E515">
        <v>27</v>
      </c>
      <c r="F515">
        <v>363.9</v>
      </c>
      <c r="G515">
        <v>0.1</v>
      </c>
      <c r="H515">
        <v>-0.9</v>
      </c>
      <c r="I515">
        <v>-0.2</v>
      </c>
      <c r="J515">
        <v>-1.6</v>
      </c>
      <c r="K515">
        <v>0.3</v>
      </c>
      <c r="L515">
        <v>-0.2</v>
      </c>
      <c r="M515">
        <v>-0.2</v>
      </c>
      <c r="N515">
        <v>-2.5</v>
      </c>
      <c r="O515">
        <v>0.1</v>
      </c>
      <c r="P515">
        <v>-2.6</v>
      </c>
      <c r="Q515">
        <v>-0.4</v>
      </c>
      <c r="R515">
        <v>-0.8</v>
      </c>
      <c r="T515">
        <f>IF(COUNTIF('Injuries Table'!$A$2:$A$173, A515) &gt; 0, 0, Skater2024!P515)</f>
        <v>0</v>
      </c>
      <c r="U515">
        <f>IF(COUNTIF('Injuries Table'!$A$2:$A$173, A515) &gt; 0, 0, Skater2024!M515)</f>
        <v>0</v>
      </c>
      <c r="V515">
        <f>IF(COUNTIF('Injuries Table'!$A$2:$A$173, A515) &gt; 0, 0, Skater2024!N515)</f>
        <v>0</v>
      </c>
    </row>
    <row r="516" spans="1:22" x14ac:dyDescent="0.3">
      <c r="A516" t="s">
        <v>509</v>
      </c>
      <c r="B516" t="s">
        <v>19</v>
      </c>
      <c r="C516" t="s">
        <v>64</v>
      </c>
      <c r="D516" t="s">
        <v>37</v>
      </c>
      <c r="E516">
        <v>38</v>
      </c>
      <c r="F516">
        <v>620.29999999999995</v>
      </c>
      <c r="G516">
        <v>-0.2</v>
      </c>
      <c r="H516">
        <v>-0.2</v>
      </c>
      <c r="I516">
        <v>-0.6</v>
      </c>
      <c r="J516">
        <v>0.5</v>
      </c>
      <c r="K516">
        <v>0.4</v>
      </c>
      <c r="L516">
        <v>-0.7</v>
      </c>
      <c r="M516">
        <v>-0.8</v>
      </c>
      <c r="N516">
        <v>0.3</v>
      </c>
      <c r="O516">
        <v>-0.3</v>
      </c>
      <c r="P516">
        <v>-0.8</v>
      </c>
      <c r="Q516">
        <v>-0.1</v>
      </c>
      <c r="R516">
        <v>-0.2</v>
      </c>
      <c r="T516">
        <f>IF(COUNTIF('Injuries Table'!$A$2:$A$173, A516) &gt; 0, 0, Skater2024!P516)</f>
        <v>-0.8</v>
      </c>
      <c r="U516">
        <f>IF(COUNTIF('Injuries Table'!$A$2:$A$173, A516) &gt; 0, 0, Skater2024!M516)</f>
        <v>-0.8</v>
      </c>
      <c r="V516">
        <f>IF(COUNTIF('Injuries Table'!$A$2:$A$173, A516) &gt; 0, 0, Skater2024!N516)</f>
        <v>0.3</v>
      </c>
    </row>
    <row r="517" spans="1:22" x14ac:dyDescent="0.3">
      <c r="A517" t="s">
        <v>749</v>
      </c>
      <c r="B517" t="s">
        <v>19</v>
      </c>
      <c r="C517" t="s">
        <v>72</v>
      </c>
      <c r="D517" t="s">
        <v>21</v>
      </c>
      <c r="E517">
        <v>29</v>
      </c>
      <c r="F517">
        <v>444.7</v>
      </c>
      <c r="G517">
        <v>1.2</v>
      </c>
      <c r="H517">
        <v>0.6</v>
      </c>
      <c r="I517">
        <v>-0.1</v>
      </c>
      <c r="J517">
        <v>0</v>
      </c>
      <c r="K517">
        <v>0.5</v>
      </c>
      <c r="L517">
        <v>-0.6</v>
      </c>
      <c r="M517">
        <v>1</v>
      </c>
      <c r="N517">
        <v>0.6</v>
      </c>
      <c r="O517">
        <v>-0.1</v>
      </c>
      <c r="P517">
        <v>1.5</v>
      </c>
      <c r="Q517">
        <v>0.2</v>
      </c>
      <c r="R517">
        <v>0.5</v>
      </c>
      <c r="T517">
        <f>IF(COUNTIF('Injuries Table'!$A$2:$A$173, A517) &gt; 0, 0, Skater2024!P517)</f>
        <v>1.5</v>
      </c>
      <c r="U517">
        <f>IF(COUNTIF('Injuries Table'!$A$2:$A$173, A517) &gt; 0, 0, Skater2024!M517)</f>
        <v>1</v>
      </c>
      <c r="V517">
        <f>IF(COUNTIF('Injuries Table'!$A$2:$A$173, A517) &gt; 0, 0, Skater2024!N517)</f>
        <v>0.6</v>
      </c>
    </row>
    <row r="518" spans="1:22" x14ac:dyDescent="0.3">
      <c r="A518" t="s">
        <v>510</v>
      </c>
      <c r="B518" t="s">
        <v>19</v>
      </c>
      <c r="C518" t="s">
        <v>105</v>
      </c>
      <c r="D518" t="s">
        <v>50</v>
      </c>
      <c r="E518">
        <v>42</v>
      </c>
      <c r="F518">
        <v>716.9</v>
      </c>
      <c r="G518">
        <v>4.0999999999999996</v>
      </c>
      <c r="H518">
        <v>2.5</v>
      </c>
      <c r="I518">
        <v>2.8</v>
      </c>
      <c r="J518">
        <v>1.6</v>
      </c>
      <c r="K518">
        <v>1.5</v>
      </c>
      <c r="L518">
        <v>-0.7</v>
      </c>
      <c r="M518">
        <v>6.9</v>
      </c>
      <c r="N518">
        <v>4.2</v>
      </c>
      <c r="O518">
        <v>0.8</v>
      </c>
      <c r="P518">
        <v>11.8</v>
      </c>
      <c r="Q518">
        <v>1.9</v>
      </c>
      <c r="R518">
        <v>3.7</v>
      </c>
      <c r="T518">
        <f>IF(COUNTIF('Injuries Table'!$A$2:$A$173, A518) &gt; 0, 0, Skater2024!P518)</f>
        <v>11.8</v>
      </c>
      <c r="U518">
        <f>IF(COUNTIF('Injuries Table'!$A$2:$A$173, A518) &gt; 0, 0, Skater2024!M518)</f>
        <v>6.9</v>
      </c>
      <c r="V518">
        <f>IF(COUNTIF('Injuries Table'!$A$2:$A$173, A518) &gt; 0, 0, Skater2024!N518)</f>
        <v>4.2</v>
      </c>
    </row>
    <row r="519" spans="1:22" x14ac:dyDescent="0.3">
      <c r="A519" t="s">
        <v>511</v>
      </c>
      <c r="B519" t="s">
        <v>19</v>
      </c>
      <c r="C519" t="s">
        <v>107</v>
      </c>
      <c r="D519" t="s">
        <v>24</v>
      </c>
      <c r="E519">
        <v>16</v>
      </c>
      <c r="F519">
        <v>380.2</v>
      </c>
      <c r="G519">
        <v>1.2</v>
      </c>
      <c r="H519">
        <v>-0.5</v>
      </c>
      <c r="I519">
        <v>-0.4</v>
      </c>
      <c r="J519">
        <v>0.1</v>
      </c>
      <c r="K519">
        <v>0.3</v>
      </c>
      <c r="L519">
        <v>0.9</v>
      </c>
      <c r="M519">
        <v>0.9</v>
      </c>
      <c r="N519">
        <v>-0.4</v>
      </c>
      <c r="O519">
        <v>1.2</v>
      </c>
      <c r="P519">
        <v>1.7</v>
      </c>
      <c r="Q519">
        <v>0.3</v>
      </c>
      <c r="R519">
        <v>0.5</v>
      </c>
      <c r="T519">
        <f>IF(COUNTIF('Injuries Table'!$A$2:$A$173, A519) &gt; 0, 0, Skater2024!P519)</f>
        <v>1.7</v>
      </c>
      <c r="U519">
        <f>IF(COUNTIF('Injuries Table'!$A$2:$A$173, A519) &gt; 0, 0, Skater2024!M519)</f>
        <v>0.9</v>
      </c>
      <c r="V519">
        <f>IF(COUNTIF('Injuries Table'!$A$2:$A$173, A519) &gt; 0, 0, Skater2024!N519)</f>
        <v>-0.4</v>
      </c>
    </row>
    <row r="520" spans="1:22" x14ac:dyDescent="0.3">
      <c r="A520" t="s">
        <v>512</v>
      </c>
      <c r="B520" t="s">
        <v>19</v>
      </c>
      <c r="C520" t="s">
        <v>168</v>
      </c>
      <c r="D520" t="s">
        <v>24</v>
      </c>
      <c r="E520">
        <v>39</v>
      </c>
      <c r="F520">
        <v>761.2</v>
      </c>
      <c r="G520">
        <v>8.3000000000000007</v>
      </c>
      <c r="H520">
        <v>-0.4</v>
      </c>
      <c r="I520">
        <v>0.6</v>
      </c>
      <c r="J520">
        <v>0.8</v>
      </c>
      <c r="K520">
        <v>1.1000000000000001</v>
      </c>
      <c r="L520">
        <v>0.1</v>
      </c>
      <c r="M520">
        <v>8.9</v>
      </c>
      <c r="N520">
        <v>0.4</v>
      </c>
      <c r="O520">
        <v>1.2</v>
      </c>
      <c r="P520">
        <v>10.5</v>
      </c>
      <c r="Q520">
        <v>1.7</v>
      </c>
      <c r="R520">
        <v>3.3</v>
      </c>
      <c r="T520">
        <f>IF(COUNTIF('Injuries Table'!$A$2:$A$173, A520) &gt; 0, 0, Skater2024!P520)</f>
        <v>10.5</v>
      </c>
      <c r="U520">
        <f>IF(COUNTIF('Injuries Table'!$A$2:$A$173, A520) &gt; 0, 0, Skater2024!M520)</f>
        <v>8.9</v>
      </c>
      <c r="V520">
        <f>IF(COUNTIF('Injuries Table'!$A$2:$A$173, A520) &gt; 0, 0, Skater2024!N520)</f>
        <v>0.4</v>
      </c>
    </row>
    <row r="521" spans="1:22" x14ac:dyDescent="0.3">
      <c r="A521" t="s">
        <v>513</v>
      </c>
      <c r="B521" t="s">
        <v>19</v>
      </c>
      <c r="C521" t="s">
        <v>44</v>
      </c>
      <c r="D521" t="s">
        <v>21</v>
      </c>
      <c r="E521">
        <v>32</v>
      </c>
      <c r="F521">
        <v>459.9</v>
      </c>
      <c r="G521">
        <v>1.3</v>
      </c>
      <c r="H521">
        <v>0.2</v>
      </c>
      <c r="I521">
        <v>3</v>
      </c>
      <c r="J521">
        <v>0</v>
      </c>
      <c r="K521">
        <v>0.6</v>
      </c>
      <c r="L521">
        <v>-0.3</v>
      </c>
      <c r="M521">
        <v>4.3</v>
      </c>
      <c r="N521">
        <v>0.2</v>
      </c>
      <c r="O521">
        <v>0.3</v>
      </c>
      <c r="P521">
        <v>4.8</v>
      </c>
      <c r="Q521">
        <v>0.8</v>
      </c>
      <c r="R521">
        <v>1.5</v>
      </c>
      <c r="T521">
        <f>IF(COUNTIF('Injuries Table'!$A$2:$A$173, A521) &gt; 0, 0, Skater2024!P521)</f>
        <v>4.8</v>
      </c>
      <c r="U521">
        <f>IF(COUNTIF('Injuries Table'!$A$2:$A$173, A521) &gt; 0, 0, Skater2024!M521)</f>
        <v>4.3</v>
      </c>
      <c r="V521">
        <f>IF(COUNTIF('Injuries Table'!$A$2:$A$173, A521) &gt; 0, 0, Skater2024!N521)</f>
        <v>0.2</v>
      </c>
    </row>
    <row r="522" spans="1:22" x14ac:dyDescent="0.3">
      <c r="A522" t="s">
        <v>514</v>
      </c>
      <c r="B522" t="s">
        <v>19</v>
      </c>
      <c r="C522" t="s">
        <v>107</v>
      </c>
      <c r="D522" t="s">
        <v>21</v>
      </c>
      <c r="E522">
        <v>38</v>
      </c>
      <c r="F522">
        <v>823.5</v>
      </c>
      <c r="G522">
        <v>0.8</v>
      </c>
      <c r="H522">
        <v>2.1</v>
      </c>
      <c r="I522">
        <v>-0.7</v>
      </c>
      <c r="J522">
        <v>0.3</v>
      </c>
      <c r="K522">
        <v>0.5</v>
      </c>
      <c r="L522">
        <v>2.1</v>
      </c>
      <c r="M522">
        <v>0.1</v>
      </c>
      <c r="N522">
        <v>2.4</v>
      </c>
      <c r="O522">
        <v>2.6</v>
      </c>
      <c r="P522">
        <v>5.0999999999999996</v>
      </c>
      <c r="Q522">
        <v>0.8</v>
      </c>
      <c r="R522">
        <v>1.6</v>
      </c>
      <c r="T522">
        <f>IF(COUNTIF('Injuries Table'!$A$2:$A$173, A522) &gt; 0, 0, Skater2024!P522)</f>
        <v>5.0999999999999996</v>
      </c>
      <c r="U522">
        <f>IF(COUNTIF('Injuries Table'!$A$2:$A$173, A522) &gt; 0, 0, Skater2024!M522)</f>
        <v>0.1</v>
      </c>
      <c r="V522">
        <f>IF(COUNTIF('Injuries Table'!$A$2:$A$173, A522) &gt; 0, 0, Skater2024!N522)</f>
        <v>2.4</v>
      </c>
    </row>
    <row r="523" spans="1:22" x14ac:dyDescent="0.3">
      <c r="A523" t="s">
        <v>515</v>
      </c>
      <c r="B523" t="s">
        <v>19</v>
      </c>
      <c r="C523" t="s">
        <v>48</v>
      </c>
      <c r="D523" t="s">
        <v>37</v>
      </c>
      <c r="E523">
        <v>28</v>
      </c>
      <c r="F523">
        <v>468.1</v>
      </c>
      <c r="G523">
        <v>-1.3</v>
      </c>
      <c r="H523">
        <v>-4.4000000000000004</v>
      </c>
      <c r="I523">
        <v>1.7</v>
      </c>
      <c r="J523">
        <v>0</v>
      </c>
      <c r="K523">
        <v>0</v>
      </c>
      <c r="L523">
        <v>-0.1</v>
      </c>
      <c r="M523">
        <v>0.4</v>
      </c>
      <c r="N523">
        <v>-4.4000000000000004</v>
      </c>
      <c r="O523">
        <v>-0.1</v>
      </c>
      <c r="P523">
        <v>-4.0999999999999996</v>
      </c>
      <c r="Q523">
        <v>-0.6</v>
      </c>
      <c r="R523">
        <v>-1.3</v>
      </c>
      <c r="T523">
        <f>IF(COUNTIF('Injuries Table'!$A$2:$A$173, A523) &gt; 0, 0, Skater2024!P523)</f>
        <v>0</v>
      </c>
      <c r="U523">
        <f>IF(COUNTIF('Injuries Table'!$A$2:$A$173, A523) &gt; 0, 0, Skater2024!M523)</f>
        <v>0</v>
      </c>
      <c r="V523">
        <f>IF(COUNTIF('Injuries Table'!$A$2:$A$173, A523) &gt; 0, 0, Skater2024!N523)</f>
        <v>0</v>
      </c>
    </row>
    <row r="524" spans="1:22" x14ac:dyDescent="0.3">
      <c r="A524" t="s">
        <v>516</v>
      </c>
      <c r="B524" t="s">
        <v>19</v>
      </c>
      <c r="C524" t="s">
        <v>87</v>
      </c>
      <c r="D524" t="s">
        <v>24</v>
      </c>
      <c r="E524">
        <v>24</v>
      </c>
      <c r="F524">
        <v>466.7</v>
      </c>
      <c r="G524">
        <v>2.2999999999999998</v>
      </c>
      <c r="H524">
        <v>1.9</v>
      </c>
      <c r="I524">
        <v>-0.2</v>
      </c>
      <c r="J524">
        <v>0.1</v>
      </c>
      <c r="K524">
        <v>0.7</v>
      </c>
      <c r="L524">
        <v>0.4</v>
      </c>
      <c r="M524">
        <v>2.1</v>
      </c>
      <c r="N524">
        <v>1.9</v>
      </c>
      <c r="O524">
        <v>1.1000000000000001</v>
      </c>
      <c r="P524">
        <v>5.0999999999999996</v>
      </c>
      <c r="Q524">
        <v>0.8</v>
      </c>
      <c r="R524">
        <v>1.6</v>
      </c>
      <c r="T524">
        <f>IF(COUNTIF('Injuries Table'!$A$2:$A$173, A524) &gt; 0, 0, Skater2024!P524)</f>
        <v>5.0999999999999996</v>
      </c>
      <c r="U524">
        <f>IF(COUNTIF('Injuries Table'!$A$2:$A$173, A524) &gt; 0, 0, Skater2024!M524)</f>
        <v>2.1</v>
      </c>
      <c r="V524">
        <f>IF(COUNTIF('Injuries Table'!$A$2:$A$173, A524) &gt; 0, 0, Skater2024!N524)</f>
        <v>1.9</v>
      </c>
    </row>
    <row r="525" spans="1:22" x14ac:dyDescent="0.3">
      <c r="A525" t="s">
        <v>517</v>
      </c>
      <c r="B525" t="s">
        <v>19</v>
      </c>
      <c r="C525" t="s">
        <v>87</v>
      </c>
      <c r="D525" t="s">
        <v>24</v>
      </c>
      <c r="E525">
        <v>40</v>
      </c>
      <c r="F525">
        <v>870.2</v>
      </c>
      <c r="G525">
        <v>1.3</v>
      </c>
      <c r="H525">
        <v>-0.5</v>
      </c>
      <c r="I525">
        <v>0</v>
      </c>
      <c r="J525">
        <v>-0.9</v>
      </c>
      <c r="K525">
        <v>0.3</v>
      </c>
      <c r="L525">
        <v>-0.3</v>
      </c>
      <c r="M525">
        <v>1.3</v>
      </c>
      <c r="N525">
        <v>-1.4</v>
      </c>
      <c r="O525">
        <v>0</v>
      </c>
      <c r="P525">
        <v>-0.1</v>
      </c>
      <c r="Q525">
        <v>0</v>
      </c>
      <c r="R525">
        <v>0</v>
      </c>
      <c r="T525">
        <f>IF(COUNTIF('Injuries Table'!$A$2:$A$173, A525) &gt; 0, 0, Skater2024!P525)</f>
        <v>-0.1</v>
      </c>
      <c r="U525">
        <f>IF(COUNTIF('Injuries Table'!$A$2:$A$173, A525) &gt; 0, 0, Skater2024!M525)</f>
        <v>1.3</v>
      </c>
      <c r="V525">
        <f>IF(COUNTIF('Injuries Table'!$A$2:$A$173, A525) &gt; 0, 0, Skater2024!N525)</f>
        <v>-1.4</v>
      </c>
    </row>
    <row r="526" spans="1:22" x14ac:dyDescent="0.3">
      <c r="A526" t="s">
        <v>518</v>
      </c>
      <c r="B526" t="s">
        <v>19</v>
      </c>
      <c r="C526" t="s">
        <v>57</v>
      </c>
      <c r="D526" t="s">
        <v>37</v>
      </c>
      <c r="E526">
        <v>40</v>
      </c>
      <c r="F526">
        <v>733</v>
      </c>
      <c r="G526">
        <v>-0.3</v>
      </c>
      <c r="H526">
        <v>0.8</v>
      </c>
      <c r="I526">
        <v>0.8</v>
      </c>
      <c r="J526">
        <v>-0.2</v>
      </c>
      <c r="K526">
        <v>-1.2</v>
      </c>
      <c r="L526">
        <v>1</v>
      </c>
      <c r="M526">
        <v>0.5</v>
      </c>
      <c r="N526">
        <v>0.6</v>
      </c>
      <c r="O526">
        <v>-0.2</v>
      </c>
      <c r="P526">
        <v>0.9</v>
      </c>
      <c r="Q526">
        <v>0.1</v>
      </c>
      <c r="R526">
        <v>0.3</v>
      </c>
      <c r="T526">
        <f>IF(COUNTIF('Injuries Table'!$A$2:$A$173, A526) &gt; 0, 0, Skater2024!P526)</f>
        <v>0</v>
      </c>
      <c r="U526">
        <f>IF(COUNTIF('Injuries Table'!$A$2:$A$173, A526) &gt; 0, 0, Skater2024!M526)</f>
        <v>0</v>
      </c>
      <c r="V526">
        <f>IF(COUNTIF('Injuries Table'!$A$2:$A$173, A526) &gt; 0, 0, Skater2024!N526)</f>
        <v>0</v>
      </c>
    </row>
    <row r="527" spans="1:22" x14ac:dyDescent="0.3">
      <c r="A527" t="s">
        <v>519</v>
      </c>
      <c r="B527" t="s">
        <v>19</v>
      </c>
      <c r="C527" t="s">
        <v>78</v>
      </c>
      <c r="D527" t="s">
        <v>21</v>
      </c>
      <c r="E527">
        <v>42</v>
      </c>
      <c r="F527">
        <v>872.9</v>
      </c>
      <c r="G527">
        <v>0.8</v>
      </c>
      <c r="H527">
        <v>0.1</v>
      </c>
      <c r="I527">
        <v>2.6</v>
      </c>
      <c r="J527">
        <v>-0.9</v>
      </c>
      <c r="K527">
        <v>1</v>
      </c>
      <c r="L527">
        <v>-0.9</v>
      </c>
      <c r="M527">
        <v>3.4</v>
      </c>
      <c r="N527">
        <v>-0.8</v>
      </c>
      <c r="O527">
        <v>0.2</v>
      </c>
      <c r="P527">
        <v>2.7</v>
      </c>
      <c r="Q527">
        <v>0.4</v>
      </c>
      <c r="R527">
        <v>0.9</v>
      </c>
      <c r="T527">
        <f>IF(COUNTIF('Injuries Table'!$A$2:$A$173, A527) &gt; 0, 0, Skater2024!P527)</f>
        <v>2.7</v>
      </c>
      <c r="U527">
        <f>IF(COUNTIF('Injuries Table'!$A$2:$A$173, A527) &gt; 0, 0, Skater2024!M527)</f>
        <v>3.4</v>
      </c>
      <c r="V527">
        <f>IF(COUNTIF('Injuries Table'!$A$2:$A$173, A527) &gt; 0, 0, Skater2024!N527)</f>
        <v>-0.8</v>
      </c>
    </row>
    <row r="528" spans="1:22" x14ac:dyDescent="0.3">
      <c r="A528" t="s">
        <v>520</v>
      </c>
      <c r="B528" t="s">
        <v>19</v>
      </c>
      <c r="C528" t="s">
        <v>85</v>
      </c>
      <c r="D528" t="s">
        <v>50</v>
      </c>
      <c r="E528">
        <v>27</v>
      </c>
      <c r="F528">
        <v>304.60000000000002</v>
      </c>
      <c r="G528">
        <v>-0.9</v>
      </c>
      <c r="H528">
        <v>0.3</v>
      </c>
      <c r="I528">
        <v>-0.3</v>
      </c>
      <c r="J528">
        <v>0.1</v>
      </c>
      <c r="K528">
        <v>0.1</v>
      </c>
      <c r="L528">
        <v>-0.1</v>
      </c>
      <c r="M528">
        <v>-1.2</v>
      </c>
      <c r="N528">
        <v>0.4</v>
      </c>
      <c r="O528">
        <v>0</v>
      </c>
      <c r="P528">
        <v>-0.7</v>
      </c>
      <c r="Q528">
        <v>-0.1</v>
      </c>
      <c r="R528">
        <v>-0.2</v>
      </c>
      <c r="T528">
        <f>IF(COUNTIF('Injuries Table'!$A$2:$A$173, A528) &gt; 0, 0, Skater2024!P528)</f>
        <v>-0.7</v>
      </c>
      <c r="U528">
        <f>IF(COUNTIF('Injuries Table'!$A$2:$A$173, A528) &gt; 0, 0, Skater2024!M528)</f>
        <v>-1.2</v>
      </c>
      <c r="V528">
        <f>IF(COUNTIF('Injuries Table'!$A$2:$A$173, A528) &gt; 0, 0, Skater2024!N528)</f>
        <v>0.4</v>
      </c>
    </row>
    <row r="529" spans="1:22" x14ac:dyDescent="0.3">
      <c r="A529" t="s">
        <v>522</v>
      </c>
      <c r="B529" t="s">
        <v>19</v>
      </c>
      <c r="C529" t="s">
        <v>67</v>
      </c>
      <c r="D529" t="s">
        <v>24</v>
      </c>
      <c r="E529">
        <v>41</v>
      </c>
      <c r="F529">
        <v>891.8</v>
      </c>
      <c r="G529">
        <v>2.2000000000000002</v>
      </c>
      <c r="H529">
        <v>-0.7</v>
      </c>
      <c r="I529">
        <v>-0.9</v>
      </c>
      <c r="J529">
        <v>1.1000000000000001</v>
      </c>
      <c r="K529">
        <v>0.9</v>
      </c>
      <c r="L529">
        <v>-0.3</v>
      </c>
      <c r="M529">
        <v>1.3</v>
      </c>
      <c r="N529">
        <v>0.4</v>
      </c>
      <c r="O529">
        <v>0.6</v>
      </c>
      <c r="P529">
        <v>2.2999999999999998</v>
      </c>
      <c r="Q529">
        <v>0.4</v>
      </c>
      <c r="R529">
        <v>0.7</v>
      </c>
      <c r="T529">
        <f>IF(COUNTIF('Injuries Table'!$A$2:$A$173, A529) &gt; 0, 0, Skater2024!P529)</f>
        <v>2.2999999999999998</v>
      </c>
      <c r="U529">
        <f>IF(COUNTIF('Injuries Table'!$A$2:$A$173, A529) &gt; 0, 0, Skater2024!M529)</f>
        <v>1.3</v>
      </c>
      <c r="V529">
        <f>IF(COUNTIF('Injuries Table'!$A$2:$A$173, A529) &gt; 0, 0, Skater2024!N529)</f>
        <v>0.4</v>
      </c>
    </row>
    <row r="530" spans="1:22" x14ac:dyDescent="0.3">
      <c r="A530" t="s">
        <v>899</v>
      </c>
      <c r="B530" t="s">
        <v>19</v>
      </c>
      <c r="C530" t="s">
        <v>52</v>
      </c>
      <c r="D530" t="s">
        <v>24</v>
      </c>
      <c r="E530">
        <v>26</v>
      </c>
      <c r="F530">
        <v>452.2</v>
      </c>
      <c r="G530">
        <v>-2.6</v>
      </c>
      <c r="H530">
        <v>0.6</v>
      </c>
      <c r="I530">
        <v>0</v>
      </c>
      <c r="J530">
        <v>-1.4</v>
      </c>
      <c r="K530">
        <v>0.5</v>
      </c>
      <c r="L530">
        <v>0</v>
      </c>
      <c r="M530">
        <v>-2.6</v>
      </c>
      <c r="N530">
        <v>-0.8</v>
      </c>
      <c r="O530">
        <v>0.5</v>
      </c>
      <c r="P530">
        <v>-2.9</v>
      </c>
      <c r="Q530">
        <v>-0.5</v>
      </c>
      <c r="R530">
        <v>-0.9</v>
      </c>
      <c r="T530">
        <f>IF(COUNTIF('Injuries Table'!$A$2:$A$173, A530) &gt; 0, 0, Skater2024!P530)</f>
        <v>-2.9</v>
      </c>
      <c r="U530">
        <f>IF(COUNTIF('Injuries Table'!$A$2:$A$173, A530) &gt; 0, 0, Skater2024!M530)</f>
        <v>-2.6</v>
      </c>
      <c r="V530">
        <f>IF(COUNTIF('Injuries Table'!$A$2:$A$173, A530) &gt; 0, 0, Skater2024!N530)</f>
        <v>-0.8</v>
      </c>
    </row>
    <row r="531" spans="1:22" x14ac:dyDescent="0.3">
      <c r="A531" t="s">
        <v>523</v>
      </c>
      <c r="B531" t="s">
        <v>19</v>
      </c>
      <c r="C531" t="s">
        <v>107</v>
      </c>
      <c r="D531" t="s">
        <v>24</v>
      </c>
      <c r="E531">
        <v>38</v>
      </c>
      <c r="F531">
        <v>568.70000000000005</v>
      </c>
      <c r="G531">
        <v>-1</v>
      </c>
      <c r="H531">
        <v>-3.4</v>
      </c>
      <c r="I531">
        <v>0</v>
      </c>
      <c r="J531">
        <v>0.7</v>
      </c>
      <c r="K531">
        <v>-0.9</v>
      </c>
      <c r="L531">
        <v>0.1</v>
      </c>
      <c r="M531">
        <v>-1</v>
      </c>
      <c r="N531">
        <v>-2.7</v>
      </c>
      <c r="O531">
        <v>-0.8</v>
      </c>
      <c r="P531">
        <v>-4.5</v>
      </c>
      <c r="Q531">
        <v>-0.7</v>
      </c>
      <c r="R531">
        <v>-1.4</v>
      </c>
      <c r="T531">
        <f>IF(COUNTIF('Injuries Table'!$A$2:$A$173, A531) &gt; 0, 0, Skater2024!P531)</f>
        <v>-4.5</v>
      </c>
      <c r="U531">
        <f>IF(COUNTIF('Injuries Table'!$A$2:$A$173, A531) &gt; 0, 0, Skater2024!M531)</f>
        <v>-1</v>
      </c>
      <c r="V531">
        <f>IF(COUNTIF('Injuries Table'!$A$2:$A$173, A531) &gt; 0, 0, Skater2024!N531)</f>
        <v>-2.7</v>
      </c>
    </row>
    <row r="532" spans="1:22" x14ac:dyDescent="0.3">
      <c r="A532" t="s">
        <v>524</v>
      </c>
      <c r="B532" t="s">
        <v>19</v>
      </c>
      <c r="C532" t="s">
        <v>98</v>
      </c>
      <c r="D532" t="s">
        <v>37</v>
      </c>
      <c r="E532">
        <v>43</v>
      </c>
      <c r="F532">
        <v>837.2</v>
      </c>
      <c r="G532">
        <v>7.1</v>
      </c>
      <c r="H532">
        <v>0.7</v>
      </c>
      <c r="I532">
        <v>-1</v>
      </c>
      <c r="J532">
        <v>0.5</v>
      </c>
      <c r="K532">
        <v>0.6</v>
      </c>
      <c r="L532">
        <v>-0.2</v>
      </c>
      <c r="M532">
        <v>6.2</v>
      </c>
      <c r="N532">
        <v>1.2</v>
      </c>
      <c r="O532">
        <v>0.4</v>
      </c>
      <c r="P532">
        <v>7.8</v>
      </c>
      <c r="Q532">
        <v>1.2</v>
      </c>
      <c r="R532">
        <v>2.4</v>
      </c>
      <c r="T532">
        <f>IF(COUNTIF('Injuries Table'!$A$2:$A$173, A532) &gt; 0, 0, Skater2024!P532)</f>
        <v>7.8</v>
      </c>
      <c r="U532">
        <f>IF(COUNTIF('Injuries Table'!$A$2:$A$173, A532) &gt; 0, 0, Skater2024!M532)</f>
        <v>6.2</v>
      </c>
      <c r="V532">
        <f>IF(COUNTIF('Injuries Table'!$A$2:$A$173, A532) &gt; 0, 0, Skater2024!N532)</f>
        <v>1.2</v>
      </c>
    </row>
    <row r="533" spans="1:22" x14ac:dyDescent="0.3">
      <c r="A533" t="s">
        <v>525</v>
      </c>
      <c r="B533" t="s">
        <v>19</v>
      </c>
      <c r="C533" t="s">
        <v>98</v>
      </c>
      <c r="D533" t="s">
        <v>24</v>
      </c>
      <c r="E533">
        <v>42</v>
      </c>
      <c r="F533">
        <v>1028.3</v>
      </c>
      <c r="G533">
        <v>3.1</v>
      </c>
      <c r="H533">
        <v>0</v>
      </c>
      <c r="I533">
        <v>-1.6</v>
      </c>
      <c r="J533">
        <v>0.2</v>
      </c>
      <c r="K533">
        <v>-0.4</v>
      </c>
      <c r="L533">
        <v>0.5</v>
      </c>
      <c r="M533">
        <v>1.6</v>
      </c>
      <c r="N533">
        <v>0.2</v>
      </c>
      <c r="O533">
        <v>0.1</v>
      </c>
      <c r="P533">
        <v>1.9</v>
      </c>
      <c r="Q533">
        <v>0.3</v>
      </c>
      <c r="R533">
        <v>0.6</v>
      </c>
      <c r="T533">
        <f>IF(COUNTIF('Injuries Table'!$A$2:$A$173, A533) &gt; 0, 0, Skater2024!P533)</f>
        <v>1.9</v>
      </c>
      <c r="U533">
        <f>IF(COUNTIF('Injuries Table'!$A$2:$A$173, A533) &gt; 0, 0, Skater2024!M533)</f>
        <v>1.6</v>
      </c>
      <c r="V533">
        <f>IF(COUNTIF('Injuries Table'!$A$2:$A$173, A533) &gt; 0, 0, Skater2024!N533)</f>
        <v>0.2</v>
      </c>
    </row>
    <row r="534" spans="1:22" x14ac:dyDescent="0.3">
      <c r="A534" t="s">
        <v>526</v>
      </c>
      <c r="B534" t="s">
        <v>19</v>
      </c>
      <c r="C534" t="s">
        <v>102</v>
      </c>
      <c r="D534" t="s">
        <v>21</v>
      </c>
      <c r="E534">
        <v>42</v>
      </c>
      <c r="F534">
        <v>570.1</v>
      </c>
      <c r="G534">
        <v>5</v>
      </c>
      <c r="H534">
        <v>0.9</v>
      </c>
      <c r="I534">
        <v>0</v>
      </c>
      <c r="J534">
        <v>0.5</v>
      </c>
      <c r="K534">
        <v>0</v>
      </c>
      <c r="L534">
        <v>0</v>
      </c>
      <c r="M534">
        <v>5</v>
      </c>
      <c r="N534">
        <v>1.4</v>
      </c>
      <c r="O534">
        <v>-0.1</v>
      </c>
      <c r="P534">
        <v>6.4</v>
      </c>
      <c r="Q534">
        <v>1</v>
      </c>
      <c r="R534">
        <v>2</v>
      </c>
      <c r="T534">
        <f>IF(COUNTIF('Injuries Table'!$A$2:$A$173, A534) &gt; 0, 0, Skater2024!P534)</f>
        <v>6.4</v>
      </c>
      <c r="U534">
        <f>IF(COUNTIF('Injuries Table'!$A$2:$A$173, A534) &gt; 0, 0, Skater2024!M534)</f>
        <v>5</v>
      </c>
      <c r="V534">
        <f>IF(COUNTIF('Injuries Table'!$A$2:$A$173, A534) &gt; 0, 0, Skater2024!N534)</f>
        <v>1.4</v>
      </c>
    </row>
    <row r="535" spans="1:22" x14ac:dyDescent="0.3">
      <c r="A535" t="s">
        <v>527</v>
      </c>
      <c r="B535" t="s">
        <v>19</v>
      </c>
      <c r="C535" t="s">
        <v>36</v>
      </c>
      <c r="D535" t="s">
        <v>21</v>
      </c>
      <c r="E535">
        <v>39</v>
      </c>
      <c r="F535">
        <v>442.6</v>
      </c>
      <c r="G535">
        <v>-1.7</v>
      </c>
      <c r="H535">
        <v>1.2</v>
      </c>
      <c r="I535">
        <v>0</v>
      </c>
      <c r="J535">
        <v>-1.2</v>
      </c>
      <c r="K535">
        <v>0.4</v>
      </c>
      <c r="L535">
        <v>-0.6</v>
      </c>
      <c r="M535">
        <v>-1.7</v>
      </c>
      <c r="N535">
        <v>0</v>
      </c>
      <c r="O535">
        <v>-0.2</v>
      </c>
      <c r="P535">
        <v>-1.9</v>
      </c>
      <c r="Q535">
        <v>-0.3</v>
      </c>
      <c r="R535">
        <v>-0.6</v>
      </c>
      <c r="T535">
        <f>IF(COUNTIF('Injuries Table'!$A$2:$A$173, A535) &gt; 0, 0, Skater2024!P535)</f>
        <v>-1.9</v>
      </c>
      <c r="U535">
        <f>IF(COUNTIF('Injuries Table'!$A$2:$A$173, A535) &gt; 0, 0, Skater2024!M535)</f>
        <v>-1.7</v>
      </c>
      <c r="V535">
        <f>IF(COUNTIF('Injuries Table'!$A$2:$A$173, A535) &gt; 0, 0, Skater2024!N535)</f>
        <v>0</v>
      </c>
    </row>
    <row r="536" spans="1:22" x14ac:dyDescent="0.3">
      <c r="A536" t="s">
        <v>528</v>
      </c>
      <c r="B536" t="s">
        <v>19</v>
      </c>
      <c r="C536" t="s">
        <v>36</v>
      </c>
      <c r="D536" t="s">
        <v>50</v>
      </c>
      <c r="E536">
        <v>39</v>
      </c>
      <c r="F536">
        <v>686</v>
      </c>
      <c r="G536">
        <v>9.6999999999999993</v>
      </c>
      <c r="H536">
        <v>1.3</v>
      </c>
      <c r="I536">
        <v>-0.5</v>
      </c>
      <c r="J536">
        <v>0.7</v>
      </c>
      <c r="K536">
        <v>0.3</v>
      </c>
      <c r="L536">
        <v>0.1</v>
      </c>
      <c r="M536">
        <v>9.1999999999999993</v>
      </c>
      <c r="N536">
        <v>2.1</v>
      </c>
      <c r="O536">
        <v>0.3</v>
      </c>
      <c r="P536">
        <v>11.6</v>
      </c>
      <c r="Q536">
        <v>1.8</v>
      </c>
      <c r="R536">
        <v>3.6</v>
      </c>
      <c r="T536">
        <f>IF(COUNTIF('Injuries Table'!$A$2:$A$173, A536) &gt; 0, 0, Skater2024!P536)</f>
        <v>11.6</v>
      </c>
      <c r="U536">
        <f>IF(COUNTIF('Injuries Table'!$A$2:$A$173, A536) &gt; 0, 0, Skater2024!M536)</f>
        <v>9.1999999999999993</v>
      </c>
      <c r="V536">
        <f>IF(COUNTIF('Injuries Table'!$A$2:$A$173, A536) &gt; 0, 0, Skater2024!N536)</f>
        <v>2.1</v>
      </c>
    </row>
    <row r="537" spans="1:22" x14ac:dyDescent="0.3">
      <c r="A537" t="s">
        <v>529</v>
      </c>
      <c r="B537" t="s">
        <v>19</v>
      </c>
      <c r="C537" t="s">
        <v>57</v>
      </c>
      <c r="D537" t="s">
        <v>24</v>
      </c>
      <c r="E537">
        <v>36</v>
      </c>
      <c r="F537">
        <v>665.9</v>
      </c>
      <c r="G537">
        <v>-2</v>
      </c>
      <c r="H537">
        <v>2.8</v>
      </c>
      <c r="I537">
        <v>0</v>
      </c>
      <c r="J537">
        <v>0.4</v>
      </c>
      <c r="K537">
        <v>0.5</v>
      </c>
      <c r="L537">
        <v>0</v>
      </c>
      <c r="M537">
        <v>-2</v>
      </c>
      <c r="N537">
        <v>3.2</v>
      </c>
      <c r="O537">
        <v>0.5</v>
      </c>
      <c r="P537">
        <v>1.7</v>
      </c>
      <c r="Q537">
        <v>0.3</v>
      </c>
      <c r="R537">
        <v>0.5</v>
      </c>
      <c r="T537">
        <f>IF(COUNTIF('Injuries Table'!$A$2:$A$173, A537) &gt; 0, 0, Skater2024!P537)</f>
        <v>1.7</v>
      </c>
      <c r="U537">
        <f>IF(COUNTIF('Injuries Table'!$A$2:$A$173, A537) &gt; 0, 0, Skater2024!M537)</f>
        <v>-2</v>
      </c>
      <c r="V537">
        <f>IF(COUNTIF('Injuries Table'!$A$2:$A$173, A537) &gt; 0, 0, Skater2024!N537)</f>
        <v>3.2</v>
      </c>
    </row>
    <row r="538" spans="1:22" x14ac:dyDescent="0.3">
      <c r="A538" t="s">
        <v>530</v>
      </c>
      <c r="B538" t="s">
        <v>19</v>
      </c>
      <c r="C538" t="s">
        <v>26</v>
      </c>
      <c r="D538" t="s">
        <v>21</v>
      </c>
      <c r="E538">
        <v>20</v>
      </c>
      <c r="F538">
        <v>346.7</v>
      </c>
      <c r="G538">
        <v>1.6</v>
      </c>
      <c r="H538">
        <v>-0.5</v>
      </c>
      <c r="I538">
        <v>-0.5</v>
      </c>
      <c r="J538">
        <v>0</v>
      </c>
      <c r="K538">
        <v>-0.3</v>
      </c>
      <c r="L538">
        <v>-0.4</v>
      </c>
      <c r="M538">
        <v>1</v>
      </c>
      <c r="N538">
        <v>-0.5</v>
      </c>
      <c r="O538">
        <v>-0.7</v>
      </c>
      <c r="P538">
        <v>-0.2</v>
      </c>
      <c r="Q538">
        <v>0</v>
      </c>
      <c r="R538">
        <v>-0.1</v>
      </c>
      <c r="T538">
        <f>IF(COUNTIF('Injuries Table'!$A$2:$A$173, A538) &gt; 0, 0, Skater2024!P538)</f>
        <v>0</v>
      </c>
      <c r="U538">
        <f>IF(COUNTIF('Injuries Table'!$A$2:$A$173, A538) &gt; 0, 0, Skater2024!M538)</f>
        <v>0</v>
      </c>
      <c r="V538">
        <f>IF(COUNTIF('Injuries Table'!$A$2:$A$173, A538) &gt; 0, 0, Skater2024!N538)</f>
        <v>0</v>
      </c>
    </row>
    <row r="539" spans="1:22" x14ac:dyDescent="0.3">
      <c r="A539" t="s">
        <v>531</v>
      </c>
      <c r="B539" t="s">
        <v>19</v>
      </c>
      <c r="C539" t="s">
        <v>52</v>
      </c>
      <c r="D539" t="s">
        <v>24</v>
      </c>
      <c r="E539">
        <v>39</v>
      </c>
      <c r="F539">
        <v>735.8</v>
      </c>
      <c r="G539">
        <v>-2</v>
      </c>
      <c r="H539">
        <v>2.7</v>
      </c>
      <c r="I539">
        <v>0</v>
      </c>
      <c r="J539">
        <v>-0.8</v>
      </c>
      <c r="K539">
        <v>-0.3</v>
      </c>
      <c r="L539">
        <v>0.2</v>
      </c>
      <c r="M539">
        <v>-2</v>
      </c>
      <c r="N539">
        <v>1.9</v>
      </c>
      <c r="O539">
        <v>-0.1</v>
      </c>
      <c r="P539">
        <v>-0.2</v>
      </c>
      <c r="Q539">
        <v>0</v>
      </c>
      <c r="R539">
        <v>0</v>
      </c>
      <c r="T539">
        <f>IF(COUNTIF('Injuries Table'!$A$2:$A$173, A539) &gt; 0, 0, Skater2024!P539)</f>
        <v>-0.2</v>
      </c>
      <c r="U539">
        <f>IF(COUNTIF('Injuries Table'!$A$2:$A$173, A539) &gt; 0, 0, Skater2024!M539)</f>
        <v>-2</v>
      </c>
      <c r="V539">
        <f>IF(COUNTIF('Injuries Table'!$A$2:$A$173, A539) &gt; 0, 0, Skater2024!N539)</f>
        <v>1.9</v>
      </c>
    </row>
    <row r="540" spans="1:22" x14ac:dyDescent="0.3">
      <c r="A540" t="s">
        <v>532</v>
      </c>
      <c r="B540" t="s">
        <v>19</v>
      </c>
      <c r="C540" t="s">
        <v>26</v>
      </c>
      <c r="D540" t="s">
        <v>37</v>
      </c>
      <c r="E540">
        <v>39</v>
      </c>
      <c r="F540">
        <v>709.8</v>
      </c>
      <c r="G540">
        <v>0.7</v>
      </c>
      <c r="H540">
        <v>4.0999999999999996</v>
      </c>
      <c r="I540">
        <v>1.2</v>
      </c>
      <c r="J540">
        <v>0.1</v>
      </c>
      <c r="K540">
        <v>0.6</v>
      </c>
      <c r="L540">
        <v>1.3</v>
      </c>
      <c r="M540">
        <v>1.9</v>
      </c>
      <c r="N540">
        <v>4.0999999999999996</v>
      </c>
      <c r="O540">
        <v>1.9</v>
      </c>
      <c r="P540">
        <v>7.9</v>
      </c>
      <c r="Q540">
        <v>1.3</v>
      </c>
      <c r="R540">
        <v>2.5</v>
      </c>
      <c r="T540">
        <f>IF(COUNTIF('Injuries Table'!$A$2:$A$173, A540) &gt; 0, 0, Skater2024!P540)</f>
        <v>7.9</v>
      </c>
      <c r="U540">
        <f>IF(COUNTIF('Injuries Table'!$A$2:$A$173, A540) &gt; 0, 0, Skater2024!M540)</f>
        <v>1.9</v>
      </c>
      <c r="V540">
        <f>IF(COUNTIF('Injuries Table'!$A$2:$A$173, A540) &gt; 0, 0, Skater2024!N540)</f>
        <v>4.0999999999999996</v>
      </c>
    </row>
    <row r="541" spans="1:22" x14ac:dyDescent="0.3">
      <c r="A541" t="s">
        <v>533</v>
      </c>
      <c r="B541" t="s">
        <v>19</v>
      </c>
      <c r="C541" t="s">
        <v>78</v>
      </c>
      <c r="D541" t="s">
        <v>24</v>
      </c>
      <c r="E541">
        <v>21</v>
      </c>
      <c r="F541">
        <v>394.5</v>
      </c>
      <c r="G541">
        <v>-1.2</v>
      </c>
      <c r="H541">
        <v>4</v>
      </c>
      <c r="I541">
        <v>0</v>
      </c>
      <c r="J541">
        <v>0.4</v>
      </c>
      <c r="K541">
        <v>0.7</v>
      </c>
      <c r="L541">
        <v>-0.3</v>
      </c>
      <c r="M541">
        <v>-1.3</v>
      </c>
      <c r="N541">
        <v>4.4000000000000004</v>
      </c>
      <c r="O541">
        <v>0.4</v>
      </c>
      <c r="P541">
        <v>3.5</v>
      </c>
      <c r="Q541">
        <v>0.6</v>
      </c>
      <c r="R541">
        <v>1.1000000000000001</v>
      </c>
      <c r="T541">
        <f>IF(COUNTIF('Injuries Table'!$A$2:$A$173, A541) &gt; 0, 0, Skater2024!P541)</f>
        <v>0</v>
      </c>
      <c r="U541">
        <f>IF(COUNTIF('Injuries Table'!$A$2:$A$173, A541) &gt; 0, 0, Skater2024!M541)</f>
        <v>0</v>
      </c>
      <c r="V541">
        <f>IF(COUNTIF('Injuries Table'!$A$2:$A$173, A541) &gt; 0, 0, Skater2024!N541)</f>
        <v>0</v>
      </c>
    </row>
    <row r="542" spans="1:22" x14ac:dyDescent="0.3">
      <c r="A542" t="s">
        <v>534</v>
      </c>
      <c r="B542" t="s">
        <v>19</v>
      </c>
      <c r="C542" t="s">
        <v>28</v>
      </c>
      <c r="D542" t="s">
        <v>50</v>
      </c>
      <c r="E542">
        <v>41</v>
      </c>
      <c r="F542">
        <v>498.5</v>
      </c>
      <c r="G542">
        <v>0.1</v>
      </c>
      <c r="H542">
        <v>-1.4</v>
      </c>
      <c r="I542">
        <v>-0.1</v>
      </c>
      <c r="J542">
        <v>0</v>
      </c>
      <c r="K542">
        <v>0.1</v>
      </c>
      <c r="L542">
        <v>0.1</v>
      </c>
      <c r="M542">
        <v>0</v>
      </c>
      <c r="N542">
        <v>-1.4</v>
      </c>
      <c r="O542">
        <v>0.2</v>
      </c>
      <c r="P542">
        <v>-1.2</v>
      </c>
      <c r="Q542">
        <v>-0.2</v>
      </c>
      <c r="R542">
        <v>-0.4</v>
      </c>
      <c r="T542">
        <f>IF(COUNTIF('Injuries Table'!$A$2:$A$173, A542) &gt; 0, 0, Skater2024!P542)</f>
        <v>-1.2</v>
      </c>
      <c r="U542">
        <f>IF(COUNTIF('Injuries Table'!$A$2:$A$173, A542) &gt; 0, 0, Skater2024!M542)</f>
        <v>0</v>
      </c>
      <c r="V542">
        <f>IF(COUNTIF('Injuries Table'!$A$2:$A$173, A542) &gt; 0, 0, Skater2024!N542)</f>
        <v>-1.4</v>
      </c>
    </row>
    <row r="543" spans="1:22" x14ac:dyDescent="0.3">
      <c r="A543" t="s">
        <v>535</v>
      </c>
      <c r="B543" t="s">
        <v>19</v>
      </c>
      <c r="C543" t="s">
        <v>87</v>
      </c>
      <c r="D543" t="s">
        <v>50</v>
      </c>
      <c r="E543">
        <v>41</v>
      </c>
      <c r="F543">
        <v>648.20000000000005</v>
      </c>
      <c r="G543">
        <v>1.4</v>
      </c>
      <c r="H543">
        <v>3.6</v>
      </c>
      <c r="I543">
        <v>0.7</v>
      </c>
      <c r="J543">
        <v>0</v>
      </c>
      <c r="K543">
        <v>-0.1</v>
      </c>
      <c r="L543">
        <v>-0.2</v>
      </c>
      <c r="M543">
        <v>2.1</v>
      </c>
      <c r="N543">
        <v>3.6</v>
      </c>
      <c r="O543">
        <v>-0.3</v>
      </c>
      <c r="P543">
        <v>5.5</v>
      </c>
      <c r="Q543">
        <v>0.9</v>
      </c>
      <c r="R543">
        <v>1.7</v>
      </c>
      <c r="T543">
        <f>IF(COUNTIF('Injuries Table'!$A$2:$A$173, A543) &gt; 0, 0, Skater2024!P543)</f>
        <v>5.5</v>
      </c>
      <c r="U543">
        <f>IF(COUNTIF('Injuries Table'!$A$2:$A$173, A543) &gt; 0, 0, Skater2024!M543)</f>
        <v>2.1</v>
      </c>
      <c r="V543">
        <f>IF(COUNTIF('Injuries Table'!$A$2:$A$173, A543) &gt; 0, 0, Skater2024!N543)</f>
        <v>3.6</v>
      </c>
    </row>
    <row r="544" spans="1:22" x14ac:dyDescent="0.3">
      <c r="A544" t="s">
        <v>536</v>
      </c>
      <c r="B544" t="s">
        <v>19</v>
      </c>
      <c r="C544" t="s">
        <v>64</v>
      </c>
      <c r="D544" t="s">
        <v>21</v>
      </c>
      <c r="E544">
        <v>35</v>
      </c>
      <c r="F544">
        <v>532.5</v>
      </c>
      <c r="G544">
        <v>0.2</v>
      </c>
      <c r="H544">
        <v>-3.1</v>
      </c>
      <c r="I544">
        <v>1.2</v>
      </c>
      <c r="J544">
        <v>0</v>
      </c>
      <c r="K544">
        <v>-0.3</v>
      </c>
      <c r="L544">
        <v>-0.5</v>
      </c>
      <c r="M544">
        <v>1.4</v>
      </c>
      <c r="N544">
        <v>-3.1</v>
      </c>
      <c r="O544">
        <v>-0.7</v>
      </c>
      <c r="P544">
        <v>-2.4</v>
      </c>
      <c r="Q544">
        <v>-0.4</v>
      </c>
      <c r="R544">
        <v>-0.8</v>
      </c>
      <c r="T544">
        <f>IF(COUNTIF('Injuries Table'!$A$2:$A$173, A544) &gt; 0, 0, Skater2024!P544)</f>
        <v>0</v>
      </c>
      <c r="U544">
        <f>IF(COUNTIF('Injuries Table'!$A$2:$A$173, A544) &gt; 0, 0, Skater2024!M544)</f>
        <v>0</v>
      </c>
      <c r="V544">
        <f>IF(COUNTIF('Injuries Table'!$A$2:$A$173, A544) &gt; 0, 0, Skater2024!N544)</f>
        <v>0</v>
      </c>
    </row>
    <row r="545" spans="1:22" x14ac:dyDescent="0.3">
      <c r="A545" t="s">
        <v>755</v>
      </c>
      <c r="B545" t="s">
        <v>19</v>
      </c>
      <c r="C545" t="s">
        <v>42</v>
      </c>
      <c r="D545" t="s">
        <v>21</v>
      </c>
      <c r="E545">
        <v>34</v>
      </c>
      <c r="F545">
        <v>421.6</v>
      </c>
      <c r="G545">
        <v>-0.6</v>
      </c>
      <c r="H545">
        <v>2.7</v>
      </c>
      <c r="I545">
        <v>0</v>
      </c>
      <c r="J545">
        <v>1.1000000000000001</v>
      </c>
      <c r="K545">
        <v>0.3</v>
      </c>
      <c r="L545">
        <v>0</v>
      </c>
      <c r="M545">
        <v>-0.5</v>
      </c>
      <c r="N545">
        <v>3.9</v>
      </c>
      <c r="O545">
        <v>0.3</v>
      </c>
      <c r="P545">
        <v>3.6</v>
      </c>
      <c r="Q545">
        <v>0.6</v>
      </c>
      <c r="R545">
        <v>1.1000000000000001</v>
      </c>
      <c r="T545">
        <f>IF(COUNTIF('Injuries Table'!$A$2:$A$173, A545) &gt; 0, 0, Skater2024!P545)</f>
        <v>3.6</v>
      </c>
      <c r="U545">
        <f>IF(COUNTIF('Injuries Table'!$A$2:$A$173, A545) &gt; 0, 0, Skater2024!M545)</f>
        <v>-0.5</v>
      </c>
      <c r="V545">
        <f>IF(COUNTIF('Injuries Table'!$A$2:$A$173, A545) &gt; 0, 0, Skater2024!N545)</f>
        <v>3.9</v>
      </c>
    </row>
    <row r="546" spans="1:22" x14ac:dyDescent="0.3">
      <c r="A546" t="s">
        <v>537</v>
      </c>
      <c r="B546" t="s">
        <v>19</v>
      </c>
      <c r="C546" t="s">
        <v>72</v>
      </c>
      <c r="D546" t="s">
        <v>24</v>
      </c>
      <c r="E546">
        <v>43</v>
      </c>
      <c r="F546">
        <v>822.4</v>
      </c>
      <c r="G546">
        <v>0.6</v>
      </c>
      <c r="H546">
        <v>-2.1</v>
      </c>
      <c r="I546">
        <v>-0.1</v>
      </c>
      <c r="J546">
        <v>-0.5</v>
      </c>
      <c r="K546">
        <v>-1</v>
      </c>
      <c r="L546">
        <v>0</v>
      </c>
      <c r="M546">
        <v>0.5</v>
      </c>
      <c r="N546">
        <v>-2.6</v>
      </c>
      <c r="O546">
        <v>-1</v>
      </c>
      <c r="P546">
        <v>-3.2</v>
      </c>
      <c r="Q546">
        <v>-0.5</v>
      </c>
      <c r="R546">
        <v>-1</v>
      </c>
      <c r="T546">
        <f>IF(COUNTIF('Injuries Table'!$A$2:$A$173, A546) &gt; 0, 0, Skater2024!P546)</f>
        <v>-3.2</v>
      </c>
      <c r="U546">
        <f>IF(COUNTIF('Injuries Table'!$A$2:$A$173, A546) &gt; 0, 0, Skater2024!M546)</f>
        <v>0.5</v>
      </c>
      <c r="V546">
        <f>IF(COUNTIF('Injuries Table'!$A$2:$A$173, A546) &gt; 0, 0, Skater2024!N546)</f>
        <v>-2.6</v>
      </c>
    </row>
    <row r="547" spans="1:22" x14ac:dyDescent="0.3">
      <c r="A547" t="s">
        <v>538</v>
      </c>
      <c r="B547" t="s">
        <v>19</v>
      </c>
      <c r="C547" t="s">
        <v>168</v>
      </c>
      <c r="D547" t="s">
        <v>21</v>
      </c>
      <c r="E547">
        <v>42</v>
      </c>
      <c r="F547">
        <v>708.4</v>
      </c>
      <c r="G547">
        <v>12.4</v>
      </c>
      <c r="H547">
        <v>-1.8</v>
      </c>
      <c r="I547">
        <v>-0.6</v>
      </c>
      <c r="J547">
        <v>1</v>
      </c>
      <c r="K547">
        <v>-0.2</v>
      </c>
      <c r="L547">
        <v>-1.1000000000000001</v>
      </c>
      <c r="M547">
        <v>11.8</v>
      </c>
      <c r="N547">
        <v>-0.8</v>
      </c>
      <c r="O547">
        <v>-1.2</v>
      </c>
      <c r="P547">
        <v>9.8000000000000007</v>
      </c>
      <c r="Q547">
        <v>1.5</v>
      </c>
      <c r="R547">
        <v>3.1</v>
      </c>
      <c r="T547">
        <f>IF(COUNTIF('Injuries Table'!$A$2:$A$173, A547) &gt; 0, 0, Skater2024!P547)</f>
        <v>9.8000000000000007</v>
      </c>
      <c r="U547">
        <f>IF(COUNTIF('Injuries Table'!$A$2:$A$173, A547) &gt; 0, 0, Skater2024!M547)</f>
        <v>11.8</v>
      </c>
      <c r="V547">
        <f>IF(COUNTIF('Injuries Table'!$A$2:$A$173, A547) &gt; 0, 0, Skater2024!N547)</f>
        <v>-0.8</v>
      </c>
    </row>
    <row r="548" spans="1:22" x14ac:dyDescent="0.3">
      <c r="A548" t="s">
        <v>539</v>
      </c>
      <c r="B548" t="s">
        <v>19</v>
      </c>
      <c r="C548" t="s">
        <v>48</v>
      </c>
      <c r="D548" t="s">
        <v>37</v>
      </c>
      <c r="E548">
        <v>40</v>
      </c>
      <c r="F548">
        <v>693</v>
      </c>
      <c r="G548">
        <v>5.3</v>
      </c>
      <c r="H548">
        <v>0.4</v>
      </c>
      <c r="I548">
        <v>1.5</v>
      </c>
      <c r="J548">
        <v>0</v>
      </c>
      <c r="K548">
        <v>1.1000000000000001</v>
      </c>
      <c r="L548">
        <v>-0.1</v>
      </c>
      <c r="M548">
        <v>6.9</v>
      </c>
      <c r="N548">
        <v>0.4</v>
      </c>
      <c r="O548">
        <v>1</v>
      </c>
      <c r="P548">
        <v>8.1999999999999993</v>
      </c>
      <c r="Q548">
        <v>1.3</v>
      </c>
      <c r="R548">
        <v>2.6</v>
      </c>
      <c r="T548">
        <f>IF(COUNTIF('Injuries Table'!$A$2:$A$173, A548) &gt; 0, 0, Skater2024!P548)</f>
        <v>8.1999999999999993</v>
      </c>
      <c r="U548">
        <f>IF(COUNTIF('Injuries Table'!$A$2:$A$173, A548) &gt; 0, 0, Skater2024!M548)</f>
        <v>6.9</v>
      </c>
      <c r="V548">
        <f>IF(COUNTIF('Injuries Table'!$A$2:$A$173, A548) &gt; 0, 0, Skater2024!N548)</f>
        <v>0.4</v>
      </c>
    </row>
    <row r="549" spans="1:22" x14ac:dyDescent="0.3">
      <c r="A549" t="s">
        <v>540</v>
      </c>
      <c r="B549" t="s">
        <v>19</v>
      </c>
      <c r="C549" t="s">
        <v>44</v>
      </c>
      <c r="D549" t="s">
        <v>24</v>
      </c>
      <c r="E549">
        <v>30</v>
      </c>
      <c r="F549">
        <v>543.70000000000005</v>
      </c>
      <c r="G549">
        <v>-2.5</v>
      </c>
      <c r="H549">
        <v>-3</v>
      </c>
      <c r="I549">
        <v>-1.5</v>
      </c>
      <c r="J549">
        <v>0.1</v>
      </c>
      <c r="K549">
        <v>0.1</v>
      </c>
      <c r="L549">
        <v>-0.2</v>
      </c>
      <c r="M549">
        <v>-4</v>
      </c>
      <c r="N549">
        <v>-2.9</v>
      </c>
      <c r="O549">
        <v>-0.1</v>
      </c>
      <c r="P549">
        <v>-7</v>
      </c>
      <c r="Q549">
        <v>-1.1000000000000001</v>
      </c>
      <c r="R549">
        <v>-2.2000000000000002</v>
      </c>
      <c r="T549">
        <f>IF(COUNTIF('Injuries Table'!$A$2:$A$173, A549) &gt; 0, 0, Skater2024!P549)</f>
        <v>0</v>
      </c>
      <c r="U549">
        <f>IF(COUNTIF('Injuries Table'!$A$2:$A$173, A549) &gt; 0, 0, Skater2024!M549)</f>
        <v>0</v>
      </c>
      <c r="V549">
        <f>IF(COUNTIF('Injuries Table'!$A$2:$A$173, A549) &gt; 0, 0, Skater2024!N549)</f>
        <v>0</v>
      </c>
    </row>
    <row r="550" spans="1:22" x14ac:dyDescent="0.3">
      <c r="A550" t="s">
        <v>541</v>
      </c>
      <c r="B550" t="s">
        <v>19</v>
      </c>
      <c r="C550" t="s">
        <v>98</v>
      </c>
      <c r="D550" t="s">
        <v>37</v>
      </c>
      <c r="E550">
        <v>42</v>
      </c>
      <c r="F550">
        <v>714.3</v>
      </c>
      <c r="G550">
        <v>-2.6</v>
      </c>
      <c r="H550">
        <v>4.8</v>
      </c>
      <c r="I550">
        <v>0.2</v>
      </c>
      <c r="J550">
        <v>0</v>
      </c>
      <c r="K550">
        <v>0.1</v>
      </c>
      <c r="L550">
        <v>0.1</v>
      </c>
      <c r="M550">
        <v>-2.2999999999999998</v>
      </c>
      <c r="N550">
        <v>4.8</v>
      </c>
      <c r="O550">
        <v>0.3</v>
      </c>
      <c r="P550">
        <v>2.7</v>
      </c>
      <c r="Q550">
        <v>0.4</v>
      </c>
      <c r="R550">
        <v>0.8</v>
      </c>
      <c r="T550">
        <f>IF(COUNTIF('Injuries Table'!$A$2:$A$173, A550) &gt; 0, 0, Skater2024!P550)</f>
        <v>2.7</v>
      </c>
      <c r="U550">
        <f>IF(COUNTIF('Injuries Table'!$A$2:$A$173, A550) &gt; 0, 0, Skater2024!M550)</f>
        <v>-2.2999999999999998</v>
      </c>
      <c r="V550">
        <f>IF(COUNTIF('Injuries Table'!$A$2:$A$173, A550) &gt; 0, 0, Skater2024!N550)</f>
        <v>4.8</v>
      </c>
    </row>
    <row r="551" spans="1:22" x14ac:dyDescent="0.3">
      <c r="A551" t="s">
        <v>757</v>
      </c>
      <c r="B551" t="s">
        <v>19</v>
      </c>
      <c r="C551" t="s">
        <v>62</v>
      </c>
      <c r="D551" t="s">
        <v>21</v>
      </c>
      <c r="E551">
        <v>29</v>
      </c>
      <c r="F551">
        <v>314.7</v>
      </c>
      <c r="G551">
        <v>-2.9</v>
      </c>
      <c r="H551">
        <v>-0.9</v>
      </c>
      <c r="I551">
        <v>0</v>
      </c>
      <c r="J551">
        <v>0.4</v>
      </c>
      <c r="K551">
        <v>-0.1</v>
      </c>
      <c r="L551">
        <v>0.3</v>
      </c>
      <c r="M551">
        <v>-2.9</v>
      </c>
      <c r="N551">
        <v>-0.5</v>
      </c>
      <c r="O551">
        <v>0.3</v>
      </c>
      <c r="P551">
        <v>-3.1</v>
      </c>
      <c r="Q551">
        <v>-0.5</v>
      </c>
      <c r="R551">
        <v>-1</v>
      </c>
      <c r="T551">
        <f>IF(COUNTIF('Injuries Table'!$A$2:$A$173, A551) &gt; 0, 0, Skater2024!P551)</f>
        <v>-3.1</v>
      </c>
      <c r="U551">
        <f>IF(COUNTIF('Injuries Table'!$A$2:$A$173, A551) &gt; 0, 0, Skater2024!M551)</f>
        <v>-2.9</v>
      </c>
      <c r="V551">
        <f>IF(COUNTIF('Injuries Table'!$A$2:$A$173, A551) &gt; 0, 0, Skater2024!N551)</f>
        <v>-0.5</v>
      </c>
    </row>
    <row r="552" spans="1:22" x14ac:dyDescent="0.3">
      <c r="A552" t="s">
        <v>542</v>
      </c>
      <c r="B552" t="s">
        <v>19</v>
      </c>
      <c r="C552" t="s">
        <v>26</v>
      </c>
      <c r="D552" t="s">
        <v>24</v>
      </c>
      <c r="E552">
        <v>34</v>
      </c>
      <c r="F552">
        <v>561.20000000000005</v>
      </c>
      <c r="G552">
        <v>-2.2000000000000002</v>
      </c>
      <c r="H552">
        <v>2.5</v>
      </c>
      <c r="I552">
        <v>0</v>
      </c>
      <c r="J552">
        <v>0.9</v>
      </c>
      <c r="K552">
        <v>0.3</v>
      </c>
      <c r="L552">
        <v>0.1</v>
      </c>
      <c r="M552">
        <v>-2.2000000000000002</v>
      </c>
      <c r="N552">
        <v>3.5</v>
      </c>
      <c r="O552">
        <v>0.4</v>
      </c>
      <c r="P552">
        <v>1.7</v>
      </c>
      <c r="Q552">
        <v>0.3</v>
      </c>
      <c r="R552">
        <v>0.5</v>
      </c>
      <c r="T552">
        <f>IF(COUNTIF('Injuries Table'!$A$2:$A$173, A552) &gt; 0, 0, Skater2024!P552)</f>
        <v>1.7</v>
      </c>
      <c r="U552">
        <f>IF(COUNTIF('Injuries Table'!$A$2:$A$173, A552) &gt; 0, 0, Skater2024!M552)</f>
        <v>-2.2000000000000002</v>
      </c>
      <c r="V552">
        <f>IF(COUNTIF('Injuries Table'!$A$2:$A$173, A552) &gt; 0, 0, Skater2024!N552)</f>
        <v>3.5</v>
      </c>
    </row>
    <row r="553" spans="1:22" x14ac:dyDescent="0.3">
      <c r="A553" t="s">
        <v>543</v>
      </c>
      <c r="B553" t="s">
        <v>19</v>
      </c>
      <c r="C553" t="s">
        <v>85</v>
      </c>
      <c r="D553" t="s">
        <v>37</v>
      </c>
      <c r="E553">
        <v>40</v>
      </c>
      <c r="F553">
        <v>872.3</v>
      </c>
      <c r="G553">
        <v>1.9</v>
      </c>
      <c r="H553">
        <v>-0.6</v>
      </c>
      <c r="I553">
        <v>7.2</v>
      </c>
      <c r="J553">
        <v>0.3</v>
      </c>
      <c r="K553">
        <v>0.4</v>
      </c>
      <c r="L553">
        <v>0.4</v>
      </c>
      <c r="M553">
        <v>9.1999999999999993</v>
      </c>
      <c r="N553">
        <v>-0.3</v>
      </c>
      <c r="O553">
        <v>0.7</v>
      </c>
      <c r="P553">
        <v>9.6</v>
      </c>
      <c r="Q553">
        <v>1.5</v>
      </c>
      <c r="R553">
        <v>3</v>
      </c>
      <c r="T553">
        <f>IF(COUNTIF('Injuries Table'!$A$2:$A$173, A553) &gt; 0, 0, Skater2024!P553)</f>
        <v>9.6</v>
      </c>
      <c r="U553">
        <f>IF(COUNTIF('Injuries Table'!$A$2:$A$173, A553) &gt; 0, 0, Skater2024!M553)</f>
        <v>9.1999999999999993</v>
      </c>
      <c r="V553">
        <f>IF(COUNTIF('Injuries Table'!$A$2:$A$173, A553) &gt; 0, 0, Skater2024!N553)</f>
        <v>-0.3</v>
      </c>
    </row>
    <row r="554" spans="1:22" x14ac:dyDescent="0.3">
      <c r="A554" t="s">
        <v>544</v>
      </c>
      <c r="B554" t="s">
        <v>19</v>
      </c>
      <c r="C554" t="s">
        <v>42</v>
      </c>
      <c r="D554" t="s">
        <v>24</v>
      </c>
      <c r="E554">
        <v>42</v>
      </c>
      <c r="F554">
        <v>1027.0999999999999</v>
      </c>
      <c r="G554">
        <v>2</v>
      </c>
      <c r="H554">
        <v>-5.6</v>
      </c>
      <c r="I554">
        <v>4.4000000000000004</v>
      </c>
      <c r="J554">
        <v>-0.6</v>
      </c>
      <c r="K554">
        <v>0.4</v>
      </c>
      <c r="L554">
        <v>-1</v>
      </c>
      <c r="M554">
        <v>6.4</v>
      </c>
      <c r="N554">
        <v>-6.2</v>
      </c>
      <c r="O554">
        <v>-0.5</v>
      </c>
      <c r="P554">
        <v>-0.3</v>
      </c>
      <c r="Q554">
        <v>-0.1</v>
      </c>
      <c r="R554">
        <v>-0.1</v>
      </c>
      <c r="T554">
        <f>IF(COUNTIF('Injuries Table'!$A$2:$A$173, A554) &gt; 0, 0, Skater2024!P554)</f>
        <v>-0.3</v>
      </c>
      <c r="U554">
        <f>IF(COUNTIF('Injuries Table'!$A$2:$A$173, A554) &gt; 0, 0, Skater2024!M554)</f>
        <v>6.4</v>
      </c>
      <c r="V554">
        <f>IF(COUNTIF('Injuries Table'!$A$2:$A$173, A554) &gt; 0, 0, Skater2024!N554)</f>
        <v>-6.2</v>
      </c>
    </row>
    <row r="555" spans="1:22" x14ac:dyDescent="0.3">
      <c r="A555" t="s">
        <v>759</v>
      </c>
      <c r="B555" t="s">
        <v>19</v>
      </c>
      <c r="C555" t="s">
        <v>62</v>
      </c>
      <c r="D555" t="s">
        <v>50</v>
      </c>
      <c r="E555">
        <v>31</v>
      </c>
      <c r="F555">
        <v>371.1</v>
      </c>
      <c r="G555">
        <v>0.2</v>
      </c>
      <c r="H555">
        <v>-0.1</v>
      </c>
      <c r="I555">
        <v>-0.8</v>
      </c>
      <c r="J555">
        <v>0</v>
      </c>
      <c r="K555">
        <v>0.5</v>
      </c>
      <c r="L555">
        <v>0</v>
      </c>
      <c r="M555">
        <v>-0.6</v>
      </c>
      <c r="N555">
        <v>-0.1</v>
      </c>
      <c r="O555">
        <v>0.6</v>
      </c>
      <c r="P555">
        <v>-0.1</v>
      </c>
      <c r="Q555">
        <v>0</v>
      </c>
      <c r="R555">
        <v>0</v>
      </c>
      <c r="T555">
        <f>IF(COUNTIF('Injuries Table'!$A$2:$A$173, A555) &gt; 0, 0, Skater2024!P555)</f>
        <v>0</v>
      </c>
      <c r="U555">
        <f>IF(COUNTIF('Injuries Table'!$A$2:$A$173, A555) &gt; 0, 0, Skater2024!M555)</f>
        <v>0</v>
      </c>
      <c r="V555">
        <f>IF(COUNTIF('Injuries Table'!$A$2:$A$173, A555) &gt; 0, 0, Skater2024!N555)</f>
        <v>0</v>
      </c>
    </row>
    <row r="556" spans="1:22" x14ac:dyDescent="0.3">
      <c r="A556" t="s">
        <v>545</v>
      </c>
      <c r="B556" t="s">
        <v>19</v>
      </c>
      <c r="C556" t="s">
        <v>28</v>
      </c>
      <c r="D556" t="s">
        <v>24</v>
      </c>
      <c r="E556">
        <v>42</v>
      </c>
      <c r="F556">
        <v>974.1</v>
      </c>
      <c r="G556">
        <v>1.4</v>
      </c>
      <c r="H556">
        <v>-1</v>
      </c>
      <c r="I556">
        <v>3.3</v>
      </c>
      <c r="J556">
        <v>0.2</v>
      </c>
      <c r="K556">
        <v>0.3</v>
      </c>
      <c r="L556">
        <v>-0.2</v>
      </c>
      <c r="M556">
        <v>4.8</v>
      </c>
      <c r="N556">
        <v>-0.8</v>
      </c>
      <c r="O556">
        <v>0.1</v>
      </c>
      <c r="P556">
        <v>4</v>
      </c>
      <c r="Q556">
        <v>0.6</v>
      </c>
      <c r="R556">
        <v>1.3</v>
      </c>
      <c r="T556">
        <f>IF(COUNTIF('Injuries Table'!$A$2:$A$173, A556) &gt; 0, 0, Skater2024!P556)</f>
        <v>4</v>
      </c>
      <c r="U556">
        <f>IF(COUNTIF('Injuries Table'!$A$2:$A$173, A556) &gt; 0, 0, Skater2024!M556)</f>
        <v>4.8</v>
      </c>
      <c r="V556">
        <f>IF(COUNTIF('Injuries Table'!$A$2:$A$173, A556) &gt; 0, 0, Skater2024!N556)</f>
        <v>-0.8</v>
      </c>
    </row>
    <row r="557" spans="1:22" x14ac:dyDescent="0.3">
      <c r="A557" t="s">
        <v>546</v>
      </c>
      <c r="B557" t="s">
        <v>19</v>
      </c>
      <c r="C557" t="s">
        <v>122</v>
      </c>
      <c r="D557" t="s">
        <v>24</v>
      </c>
      <c r="E557">
        <v>37</v>
      </c>
      <c r="F557">
        <v>537.9</v>
      </c>
      <c r="G557">
        <v>0.5</v>
      </c>
      <c r="H557">
        <v>2</v>
      </c>
      <c r="I557">
        <v>0</v>
      </c>
      <c r="J557">
        <v>3</v>
      </c>
      <c r="K557">
        <v>0.3</v>
      </c>
      <c r="L557">
        <v>0</v>
      </c>
      <c r="M557">
        <v>0.5</v>
      </c>
      <c r="N557">
        <v>5</v>
      </c>
      <c r="O557">
        <v>0.3</v>
      </c>
      <c r="P557">
        <v>5.8</v>
      </c>
      <c r="Q557">
        <v>0.9</v>
      </c>
      <c r="R557">
        <v>1.8</v>
      </c>
      <c r="T557">
        <f>IF(COUNTIF('Injuries Table'!$A$2:$A$173, A557) &gt; 0, 0, Skater2024!P557)</f>
        <v>5.8</v>
      </c>
      <c r="U557">
        <f>IF(COUNTIF('Injuries Table'!$A$2:$A$173, A557) &gt; 0, 0, Skater2024!M557)</f>
        <v>0.5</v>
      </c>
      <c r="V557">
        <f>IF(COUNTIF('Injuries Table'!$A$2:$A$173, A557) &gt; 0, 0, Skater2024!N557)</f>
        <v>5</v>
      </c>
    </row>
    <row r="558" spans="1:22" x14ac:dyDescent="0.3">
      <c r="A558" t="s">
        <v>547</v>
      </c>
      <c r="B558" t="s">
        <v>19</v>
      </c>
      <c r="C558" t="s">
        <v>23</v>
      </c>
      <c r="D558" t="s">
        <v>21</v>
      </c>
      <c r="E558">
        <v>42</v>
      </c>
      <c r="F558">
        <v>886.1</v>
      </c>
      <c r="G558">
        <v>3.7</v>
      </c>
      <c r="H558">
        <v>-0.6</v>
      </c>
      <c r="I558">
        <v>4.3</v>
      </c>
      <c r="J558">
        <v>0.3</v>
      </c>
      <c r="K558">
        <v>-0.4</v>
      </c>
      <c r="L558">
        <v>0.8</v>
      </c>
      <c r="M558">
        <v>8</v>
      </c>
      <c r="N558">
        <v>-0.3</v>
      </c>
      <c r="O558">
        <v>0.4</v>
      </c>
      <c r="P558">
        <v>8.1</v>
      </c>
      <c r="Q558">
        <v>1.3</v>
      </c>
      <c r="R558">
        <v>2.5</v>
      </c>
      <c r="T558">
        <f>IF(COUNTIF('Injuries Table'!$A$2:$A$173, A558) &gt; 0, 0, Skater2024!P558)</f>
        <v>8.1</v>
      </c>
      <c r="U558">
        <f>IF(COUNTIF('Injuries Table'!$A$2:$A$173, A558) &gt; 0, 0, Skater2024!M558)</f>
        <v>8</v>
      </c>
      <c r="V558">
        <f>IF(COUNTIF('Injuries Table'!$A$2:$A$173, A558) &gt; 0, 0, Skater2024!N558)</f>
        <v>-0.3</v>
      </c>
    </row>
    <row r="559" spans="1:22" x14ac:dyDescent="0.3">
      <c r="A559" t="s">
        <v>548</v>
      </c>
      <c r="B559" t="s">
        <v>19</v>
      </c>
      <c r="C559" t="s">
        <v>107</v>
      </c>
      <c r="D559" t="s">
        <v>37</v>
      </c>
      <c r="E559">
        <v>36</v>
      </c>
      <c r="F559">
        <v>582</v>
      </c>
      <c r="G559">
        <v>4.8</v>
      </c>
      <c r="H559">
        <v>-4.0999999999999996</v>
      </c>
      <c r="I559">
        <v>-1.4</v>
      </c>
      <c r="J559">
        <v>0</v>
      </c>
      <c r="K559">
        <v>0.8</v>
      </c>
      <c r="L559">
        <v>-1.1000000000000001</v>
      </c>
      <c r="M559">
        <v>3.5</v>
      </c>
      <c r="N559">
        <v>-4.0999999999999996</v>
      </c>
      <c r="O559">
        <v>-0.3</v>
      </c>
      <c r="P559">
        <v>-0.9</v>
      </c>
      <c r="Q559">
        <v>-0.1</v>
      </c>
      <c r="R559">
        <v>-0.3</v>
      </c>
      <c r="T559">
        <f>IF(COUNTIF('Injuries Table'!$A$2:$A$173, A559) &gt; 0, 0, Skater2024!P559)</f>
        <v>-0.9</v>
      </c>
      <c r="U559">
        <f>IF(COUNTIF('Injuries Table'!$A$2:$A$173, A559) &gt; 0, 0, Skater2024!M559)</f>
        <v>3.5</v>
      </c>
      <c r="V559">
        <f>IF(COUNTIF('Injuries Table'!$A$2:$A$173, A559) &gt; 0, 0, Skater2024!N559)</f>
        <v>-4.0999999999999996</v>
      </c>
    </row>
    <row r="560" spans="1:22" x14ac:dyDescent="0.3">
      <c r="A560" t="s">
        <v>549</v>
      </c>
      <c r="B560" t="s">
        <v>19</v>
      </c>
      <c r="C560" t="s">
        <v>36</v>
      </c>
      <c r="D560" t="s">
        <v>24</v>
      </c>
      <c r="E560">
        <v>34</v>
      </c>
      <c r="F560">
        <v>686.7</v>
      </c>
      <c r="G560">
        <v>2.8</v>
      </c>
      <c r="H560">
        <v>2.6</v>
      </c>
      <c r="I560">
        <v>0</v>
      </c>
      <c r="J560">
        <v>0.9</v>
      </c>
      <c r="K560">
        <v>1</v>
      </c>
      <c r="L560">
        <v>0.3</v>
      </c>
      <c r="M560">
        <v>2.7</v>
      </c>
      <c r="N560">
        <v>3.5</v>
      </c>
      <c r="O560">
        <v>1.3</v>
      </c>
      <c r="P560">
        <v>7.5</v>
      </c>
      <c r="Q560">
        <v>1.2</v>
      </c>
      <c r="R560">
        <v>2.4</v>
      </c>
      <c r="T560">
        <f>IF(COUNTIF('Injuries Table'!$A$2:$A$173, A560) &gt; 0, 0, Skater2024!P560)</f>
        <v>7.5</v>
      </c>
      <c r="U560">
        <f>IF(COUNTIF('Injuries Table'!$A$2:$A$173, A560) &gt; 0, 0, Skater2024!M560)</f>
        <v>2.7</v>
      </c>
      <c r="V560">
        <f>IF(COUNTIF('Injuries Table'!$A$2:$A$173, A560) &gt; 0, 0, Skater2024!N560)</f>
        <v>3.5</v>
      </c>
    </row>
    <row r="561" spans="1:22" x14ac:dyDescent="0.3">
      <c r="A561" t="s">
        <v>550</v>
      </c>
      <c r="B561" t="s">
        <v>19</v>
      </c>
      <c r="C561" t="s">
        <v>30</v>
      </c>
      <c r="D561" t="s">
        <v>21</v>
      </c>
      <c r="E561">
        <v>39</v>
      </c>
      <c r="F561">
        <v>603.1</v>
      </c>
      <c r="G561">
        <v>-0.1</v>
      </c>
      <c r="H561">
        <v>0.8</v>
      </c>
      <c r="I561">
        <v>0.2</v>
      </c>
      <c r="J561">
        <v>-0.3</v>
      </c>
      <c r="K561">
        <v>0.9</v>
      </c>
      <c r="L561">
        <v>0.2</v>
      </c>
      <c r="M561">
        <v>0</v>
      </c>
      <c r="N561">
        <v>0.4</v>
      </c>
      <c r="O561">
        <v>1.1000000000000001</v>
      </c>
      <c r="P561">
        <v>1.6</v>
      </c>
      <c r="Q561">
        <v>0.2</v>
      </c>
      <c r="R561">
        <v>0.5</v>
      </c>
      <c r="T561">
        <f>IF(COUNTIF('Injuries Table'!$A$2:$A$173, A561) &gt; 0, 0, Skater2024!P561)</f>
        <v>1.6</v>
      </c>
      <c r="U561">
        <f>IF(COUNTIF('Injuries Table'!$A$2:$A$173, A561) &gt; 0, 0, Skater2024!M561)</f>
        <v>0</v>
      </c>
      <c r="V561">
        <f>IF(COUNTIF('Injuries Table'!$A$2:$A$173, A561) &gt; 0, 0, Skater2024!N561)</f>
        <v>0.4</v>
      </c>
    </row>
    <row r="562" spans="1:22" x14ac:dyDescent="0.3">
      <c r="A562" t="s">
        <v>551</v>
      </c>
      <c r="B562" t="s">
        <v>19</v>
      </c>
      <c r="C562" t="s">
        <v>122</v>
      </c>
      <c r="D562" t="s">
        <v>50</v>
      </c>
      <c r="E562">
        <v>39</v>
      </c>
      <c r="F562">
        <v>537.1</v>
      </c>
      <c r="G562">
        <v>2.4</v>
      </c>
      <c r="H562">
        <v>0</v>
      </c>
      <c r="I562">
        <v>-0.1</v>
      </c>
      <c r="J562">
        <v>1</v>
      </c>
      <c r="K562">
        <v>-0.1</v>
      </c>
      <c r="L562">
        <v>0.5</v>
      </c>
      <c r="M562">
        <v>2.2000000000000002</v>
      </c>
      <c r="N562">
        <v>0.9</v>
      </c>
      <c r="O562">
        <v>0.3</v>
      </c>
      <c r="P562">
        <v>3.5</v>
      </c>
      <c r="Q562">
        <v>0.6</v>
      </c>
      <c r="R562">
        <v>1.1000000000000001</v>
      </c>
      <c r="T562">
        <f>IF(COUNTIF('Injuries Table'!$A$2:$A$173, A562) &gt; 0, 0, Skater2024!P562)</f>
        <v>3.5</v>
      </c>
      <c r="U562">
        <f>IF(COUNTIF('Injuries Table'!$A$2:$A$173, A562) &gt; 0, 0, Skater2024!M562)</f>
        <v>2.2000000000000002</v>
      </c>
      <c r="V562">
        <f>IF(COUNTIF('Injuries Table'!$A$2:$A$173, A562) &gt; 0, 0, Skater2024!N562)</f>
        <v>0.9</v>
      </c>
    </row>
    <row r="563" spans="1:22" x14ac:dyDescent="0.3">
      <c r="A563" t="s">
        <v>552</v>
      </c>
      <c r="B563" t="s">
        <v>19</v>
      </c>
      <c r="C563" t="s">
        <v>23</v>
      </c>
      <c r="D563" t="s">
        <v>50</v>
      </c>
      <c r="E563">
        <v>42</v>
      </c>
      <c r="F563">
        <v>478.8</v>
      </c>
      <c r="G563">
        <v>1.7</v>
      </c>
      <c r="H563">
        <v>2</v>
      </c>
      <c r="I563">
        <v>0.1</v>
      </c>
      <c r="J563">
        <v>0</v>
      </c>
      <c r="K563">
        <v>-0.3</v>
      </c>
      <c r="L563">
        <v>-0.3</v>
      </c>
      <c r="M563">
        <v>1.8</v>
      </c>
      <c r="N563">
        <v>2</v>
      </c>
      <c r="O563">
        <v>-0.6</v>
      </c>
      <c r="P563">
        <v>3.2</v>
      </c>
      <c r="Q563">
        <v>0.5</v>
      </c>
      <c r="R563">
        <v>1</v>
      </c>
      <c r="T563">
        <f>IF(COUNTIF('Injuries Table'!$A$2:$A$173, A563) &gt; 0, 0, Skater2024!P563)</f>
        <v>3.2</v>
      </c>
      <c r="U563">
        <f>IF(COUNTIF('Injuries Table'!$A$2:$A$173, A563) &gt; 0, 0, Skater2024!M563)</f>
        <v>1.8</v>
      </c>
      <c r="V563">
        <f>IF(COUNTIF('Injuries Table'!$A$2:$A$173, A563) &gt; 0, 0, Skater2024!N563)</f>
        <v>2</v>
      </c>
    </row>
    <row r="564" spans="1:22" x14ac:dyDescent="0.3">
      <c r="A564" t="s">
        <v>553</v>
      </c>
      <c r="B564" t="s">
        <v>19</v>
      </c>
      <c r="C564" t="s">
        <v>28</v>
      </c>
      <c r="D564" t="s">
        <v>24</v>
      </c>
      <c r="E564">
        <v>42</v>
      </c>
      <c r="F564">
        <v>726.8</v>
      </c>
      <c r="G564">
        <v>-1.9</v>
      </c>
      <c r="H564">
        <v>0.6</v>
      </c>
      <c r="I564">
        <v>0</v>
      </c>
      <c r="J564">
        <v>0.2</v>
      </c>
      <c r="K564">
        <v>-0.5</v>
      </c>
      <c r="L564">
        <v>-0.3</v>
      </c>
      <c r="M564">
        <v>-1.9</v>
      </c>
      <c r="N564">
        <v>0.8</v>
      </c>
      <c r="O564">
        <v>-0.7</v>
      </c>
      <c r="P564">
        <v>-1.8</v>
      </c>
      <c r="Q564">
        <v>-0.3</v>
      </c>
      <c r="R564">
        <v>-0.6</v>
      </c>
      <c r="T564">
        <f>IF(COUNTIF('Injuries Table'!$A$2:$A$173, A564) &gt; 0, 0, Skater2024!P564)</f>
        <v>-1.8</v>
      </c>
      <c r="U564">
        <f>IF(COUNTIF('Injuries Table'!$A$2:$A$173, A564) &gt; 0, 0, Skater2024!M564)</f>
        <v>-1.9</v>
      </c>
      <c r="V564">
        <f>IF(COUNTIF('Injuries Table'!$A$2:$A$173, A564) &gt; 0, 0, Skater2024!N564)</f>
        <v>0.8</v>
      </c>
    </row>
    <row r="565" spans="1:22" x14ac:dyDescent="0.3">
      <c r="A565" t="s">
        <v>554</v>
      </c>
      <c r="B565" t="s">
        <v>19</v>
      </c>
      <c r="C565" t="s">
        <v>39</v>
      </c>
      <c r="D565" t="s">
        <v>50</v>
      </c>
      <c r="E565">
        <v>33</v>
      </c>
      <c r="F565">
        <v>371.6</v>
      </c>
      <c r="G565">
        <v>3.5</v>
      </c>
      <c r="H565">
        <v>2.8</v>
      </c>
      <c r="I565">
        <v>0</v>
      </c>
      <c r="J565">
        <v>0</v>
      </c>
      <c r="K565">
        <v>-0.2</v>
      </c>
      <c r="L565">
        <v>0.9</v>
      </c>
      <c r="M565">
        <v>3.5</v>
      </c>
      <c r="N565">
        <v>2.9</v>
      </c>
      <c r="O565">
        <v>0.6</v>
      </c>
      <c r="P565">
        <v>7</v>
      </c>
      <c r="Q565">
        <v>1.1000000000000001</v>
      </c>
      <c r="R565">
        <v>2.2000000000000002</v>
      </c>
      <c r="T565">
        <f>IF(COUNTIF('Injuries Table'!$A$2:$A$173, A565) &gt; 0, 0, Skater2024!P565)</f>
        <v>0</v>
      </c>
      <c r="U565">
        <f>IF(COUNTIF('Injuries Table'!$A$2:$A$173, A565) &gt; 0, 0, Skater2024!M565)</f>
        <v>0</v>
      </c>
      <c r="V565">
        <f>IF(COUNTIF('Injuries Table'!$A$2:$A$173, A565) &gt; 0, 0, Skater2024!N565)</f>
        <v>0</v>
      </c>
    </row>
    <row r="566" spans="1:22" x14ac:dyDescent="0.3">
      <c r="A566" t="s">
        <v>555</v>
      </c>
      <c r="B566" t="s">
        <v>19</v>
      </c>
      <c r="C566" t="s">
        <v>78</v>
      </c>
      <c r="D566" t="s">
        <v>50</v>
      </c>
      <c r="E566">
        <v>42</v>
      </c>
      <c r="F566">
        <v>766.1</v>
      </c>
      <c r="G566">
        <v>-0.4</v>
      </c>
      <c r="H566">
        <v>3.5</v>
      </c>
      <c r="I566">
        <v>1.6</v>
      </c>
      <c r="J566">
        <v>0.1</v>
      </c>
      <c r="K566">
        <v>0.2</v>
      </c>
      <c r="L566">
        <v>0</v>
      </c>
      <c r="M566">
        <v>1.2</v>
      </c>
      <c r="N566">
        <v>3.6</v>
      </c>
      <c r="O566">
        <v>0.2</v>
      </c>
      <c r="P566">
        <v>5</v>
      </c>
      <c r="Q566">
        <v>0.8</v>
      </c>
      <c r="R566">
        <v>1.5</v>
      </c>
      <c r="T566">
        <f>IF(COUNTIF('Injuries Table'!$A$2:$A$173, A566) &gt; 0, 0, Skater2024!P566)</f>
        <v>5</v>
      </c>
      <c r="U566">
        <f>IF(COUNTIF('Injuries Table'!$A$2:$A$173, A566) &gt; 0, 0, Skater2024!M566)</f>
        <v>1.2</v>
      </c>
      <c r="V566">
        <f>IF(COUNTIF('Injuries Table'!$A$2:$A$173, A566) &gt; 0, 0, Skater2024!N566)</f>
        <v>3.6</v>
      </c>
    </row>
    <row r="567" spans="1:22" x14ac:dyDescent="0.3">
      <c r="A567" t="s">
        <v>556</v>
      </c>
      <c r="B567" t="s">
        <v>19</v>
      </c>
      <c r="C567" t="s">
        <v>39</v>
      </c>
      <c r="D567" t="s">
        <v>21</v>
      </c>
      <c r="E567">
        <v>38</v>
      </c>
      <c r="F567">
        <v>670</v>
      </c>
      <c r="G567">
        <v>5.8</v>
      </c>
      <c r="H567">
        <v>2.4</v>
      </c>
      <c r="I567">
        <v>1.5</v>
      </c>
      <c r="J567">
        <v>-1</v>
      </c>
      <c r="K567">
        <v>0.7</v>
      </c>
      <c r="L567">
        <v>0.1</v>
      </c>
      <c r="M567">
        <v>7.4</v>
      </c>
      <c r="N567">
        <v>1.5</v>
      </c>
      <c r="O567">
        <v>0.8</v>
      </c>
      <c r="P567">
        <v>9.6</v>
      </c>
      <c r="Q567">
        <v>1.5</v>
      </c>
      <c r="R567">
        <v>3</v>
      </c>
      <c r="T567">
        <f>IF(COUNTIF('Injuries Table'!$A$2:$A$173, A567) &gt; 0, 0, Skater2024!P567)</f>
        <v>0</v>
      </c>
      <c r="U567">
        <f>IF(COUNTIF('Injuries Table'!$A$2:$A$173, A567) &gt; 0, 0, Skater2024!M567)</f>
        <v>0</v>
      </c>
      <c r="V567">
        <f>IF(COUNTIF('Injuries Table'!$A$2:$A$173, A567) &gt; 0, 0, Skater2024!N567)</f>
        <v>0</v>
      </c>
    </row>
    <row r="568" spans="1:22" x14ac:dyDescent="0.3">
      <c r="A568" t="s">
        <v>889</v>
      </c>
      <c r="B568" t="s">
        <v>19</v>
      </c>
      <c r="C568" t="s">
        <v>87</v>
      </c>
      <c r="D568" t="s">
        <v>24</v>
      </c>
      <c r="E568">
        <v>21</v>
      </c>
      <c r="F568">
        <v>315.5</v>
      </c>
      <c r="G568">
        <v>-2.2000000000000002</v>
      </c>
      <c r="H568">
        <v>1</v>
      </c>
      <c r="I568">
        <v>0</v>
      </c>
      <c r="J568">
        <v>0.9</v>
      </c>
      <c r="K568">
        <v>0.1</v>
      </c>
      <c r="L568">
        <v>-0.2</v>
      </c>
      <c r="M568">
        <v>-2.2000000000000002</v>
      </c>
      <c r="N568">
        <v>1.9</v>
      </c>
      <c r="O568">
        <v>-0.1</v>
      </c>
      <c r="P568">
        <v>-0.4</v>
      </c>
      <c r="Q568">
        <v>-0.1</v>
      </c>
      <c r="R568">
        <v>-0.1</v>
      </c>
      <c r="T568">
        <f>IF(COUNTIF('Injuries Table'!$A$2:$A$173, A568) &gt; 0, 0, Skater2024!P568)</f>
        <v>-0.4</v>
      </c>
      <c r="U568">
        <f>IF(COUNTIF('Injuries Table'!$A$2:$A$173, A568) &gt; 0, 0, Skater2024!M568)</f>
        <v>-2.2000000000000002</v>
      </c>
      <c r="V568">
        <f>IF(COUNTIF('Injuries Table'!$A$2:$A$173, A568) &gt; 0, 0, Skater2024!N568)</f>
        <v>1.9</v>
      </c>
    </row>
    <row r="569" spans="1:22" x14ac:dyDescent="0.3">
      <c r="A569" t="s">
        <v>557</v>
      </c>
      <c r="B569" t="s">
        <v>19</v>
      </c>
      <c r="C569" t="s">
        <v>87</v>
      </c>
      <c r="D569" t="s">
        <v>37</v>
      </c>
      <c r="E569">
        <v>41</v>
      </c>
      <c r="F569">
        <v>826.5</v>
      </c>
      <c r="G569">
        <v>4.8</v>
      </c>
      <c r="H569">
        <v>-2.2000000000000002</v>
      </c>
      <c r="I569">
        <v>1.8</v>
      </c>
      <c r="J569">
        <v>-0.9</v>
      </c>
      <c r="K569">
        <v>0.8</v>
      </c>
      <c r="L569">
        <v>-0.1</v>
      </c>
      <c r="M569">
        <v>6.6</v>
      </c>
      <c r="N569">
        <v>-3.1</v>
      </c>
      <c r="O569">
        <v>0.7</v>
      </c>
      <c r="P569">
        <v>4.2</v>
      </c>
      <c r="Q569">
        <v>0.7</v>
      </c>
      <c r="R569">
        <v>1.3</v>
      </c>
      <c r="T569">
        <f>IF(COUNTIF('Injuries Table'!$A$2:$A$173, A569) &gt; 0, 0, Skater2024!P569)</f>
        <v>4.2</v>
      </c>
      <c r="U569">
        <f>IF(COUNTIF('Injuries Table'!$A$2:$A$173, A569) &gt; 0, 0, Skater2024!M569)</f>
        <v>6.6</v>
      </c>
      <c r="V569">
        <f>IF(COUNTIF('Injuries Table'!$A$2:$A$173, A569) &gt; 0, 0, Skater2024!N569)</f>
        <v>-3.1</v>
      </c>
    </row>
    <row r="570" spans="1:22" x14ac:dyDescent="0.3">
      <c r="A570" t="s">
        <v>558</v>
      </c>
      <c r="B570" t="s">
        <v>19</v>
      </c>
      <c r="C570" t="s">
        <v>168</v>
      </c>
      <c r="D570" t="s">
        <v>21</v>
      </c>
      <c r="E570">
        <v>42</v>
      </c>
      <c r="F570">
        <v>695.4</v>
      </c>
      <c r="G570">
        <v>-2.6</v>
      </c>
      <c r="H570">
        <v>0.3</v>
      </c>
      <c r="I570">
        <v>-0.7</v>
      </c>
      <c r="J570">
        <v>0</v>
      </c>
      <c r="K570">
        <v>-0.5</v>
      </c>
      <c r="L570">
        <v>0.2</v>
      </c>
      <c r="M570">
        <v>-3.3</v>
      </c>
      <c r="N570">
        <v>0.4</v>
      </c>
      <c r="O570">
        <v>-0.3</v>
      </c>
      <c r="P570">
        <v>-3.2</v>
      </c>
      <c r="Q570">
        <v>-0.5</v>
      </c>
      <c r="R570">
        <v>-1</v>
      </c>
      <c r="T570">
        <f>IF(COUNTIF('Injuries Table'!$A$2:$A$173, A570) &gt; 0, 0, Skater2024!P570)</f>
        <v>-3.2</v>
      </c>
      <c r="U570">
        <f>IF(COUNTIF('Injuries Table'!$A$2:$A$173, A570) &gt; 0, 0, Skater2024!M570)</f>
        <v>-3.3</v>
      </c>
      <c r="V570">
        <f>IF(COUNTIF('Injuries Table'!$A$2:$A$173, A570) &gt; 0, 0, Skater2024!N570)</f>
        <v>0.4</v>
      </c>
    </row>
    <row r="571" spans="1:22" x14ac:dyDescent="0.3">
      <c r="A571" t="s">
        <v>559</v>
      </c>
      <c r="B571" t="s">
        <v>19</v>
      </c>
      <c r="C571" t="s">
        <v>64</v>
      </c>
      <c r="D571" t="s">
        <v>24</v>
      </c>
      <c r="E571">
        <v>23</v>
      </c>
      <c r="F571">
        <v>383.4</v>
      </c>
      <c r="G571">
        <v>-0.9</v>
      </c>
      <c r="H571">
        <v>0.9</v>
      </c>
      <c r="I571">
        <v>0</v>
      </c>
      <c r="J571">
        <v>-0.9</v>
      </c>
      <c r="K571">
        <v>-0.6</v>
      </c>
      <c r="L571">
        <v>0.1</v>
      </c>
      <c r="M571">
        <v>-0.9</v>
      </c>
      <c r="N571">
        <v>0</v>
      </c>
      <c r="O571">
        <v>-0.5</v>
      </c>
      <c r="P571">
        <v>-1.4</v>
      </c>
      <c r="Q571">
        <v>-0.2</v>
      </c>
      <c r="R571">
        <v>-0.4</v>
      </c>
      <c r="T571">
        <f>IF(COUNTIF('Injuries Table'!$A$2:$A$173, A571) &gt; 0, 0, Skater2024!P571)</f>
        <v>-1.4</v>
      </c>
      <c r="U571">
        <f>IF(COUNTIF('Injuries Table'!$A$2:$A$173, A571) &gt; 0, 0, Skater2024!M571)</f>
        <v>-0.9</v>
      </c>
      <c r="V571">
        <f>IF(COUNTIF('Injuries Table'!$A$2:$A$173, A571) &gt; 0, 0, Skater2024!N571)</f>
        <v>0</v>
      </c>
    </row>
    <row r="572" spans="1:22" x14ac:dyDescent="0.3">
      <c r="A572" t="s">
        <v>560</v>
      </c>
      <c r="B572" t="s">
        <v>19</v>
      </c>
      <c r="C572" t="s">
        <v>44</v>
      </c>
      <c r="D572" t="s">
        <v>21</v>
      </c>
      <c r="E572">
        <v>40</v>
      </c>
      <c r="F572">
        <v>609.70000000000005</v>
      </c>
      <c r="G572">
        <v>1.2</v>
      </c>
      <c r="H572">
        <v>0.4</v>
      </c>
      <c r="I572">
        <v>-0.1</v>
      </c>
      <c r="J572">
        <v>1</v>
      </c>
      <c r="K572">
        <v>0.5</v>
      </c>
      <c r="L572">
        <v>-0.9</v>
      </c>
      <c r="M572">
        <v>1.1000000000000001</v>
      </c>
      <c r="N572">
        <v>1.4</v>
      </c>
      <c r="O572">
        <v>-0.5</v>
      </c>
      <c r="P572">
        <v>2</v>
      </c>
      <c r="Q572">
        <v>0.3</v>
      </c>
      <c r="R572">
        <v>0.6</v>
      </c>
      <c r="T572">
        <f>IF(COUNTIF('Injuries Table'!$A$2:$A$173, A572) &gt; 0, 0, Skater2024!P572)</f>
        <v>2</v>
      </c>
      <c r="U572">
        <f>IF(COUNTIF('Injuries Table'!$A$2:$A$173, A572) &gt; 0, 0, Skater2024!M572)</f>
        <v>1.1000000000000001</v>
      </c>
      <c r="V572">
        <f>IF(COUNTIF('Injuries Table'!$A$2:$A$173, A572) &gt; 0, 0, Skater2024!N572)</f>
        <v>1.4</v>
      </c>
    </row>
    <row r="573" spans="1:22" x14ac:dyDescent="0.3">
      <c r="A573" t="s">
        <v>561</v>
      </c>
      <c r="B573" t="s">
        <v>19</v>
      </c>
      <c r="C573" t="s">
        <v>28</v>
      </c>
      <c r="D573" t="s">
        <v>21</v>
      </c>
      <c r="E573">
        <v>42</v>
      </c>
      <c r="F573">
        <v>748</v>
      </c>
      <c r="G573">
        <v>1.3</v>
      </c>
      <c r="H573">
        <v>1</v>
      </c>
      <c r="I573">
        <v>-0.5</v>
      </c>
      <c r="J573">
        <v>1.5</v>
      </c>
      <c r="K573">
        <v>0</v>
      </c>
      <c r="L573">
        <v>-0.2</v>
      </c>
      <c r="M573">
        <v>0.9</v>
      </c>
      <c r="N573">
        <v>2.6</v>
      </c>
      <c r="O573">
        <v>-0.2</v>
      </c>
      <c r="P573">
        <v>3.2</v>
      </c>
      <c r="Q573">
        <v>0.5</v>
      </c>
      <c r="R573">
        <v>1</v>
      </c>
      <c r="T573">
        <f>IF(COUNTIF('Injuries Table'!$A$2:$A$173, A573) &gt; 0, 0, Skater2024!P573)</f>
        <v>3.2</v>
      </c>
      <c r="U573">
        <f>IF(COUNTIF('Injuries Table'!$A$2:$A$173, A573) &gt; 0, 0, Skater2024!M573)</f>
        <v>0.9</v>
      </c>
      <c r="V573">
        <f>IF(COUNTIF('Injuries Table'!$A$2:$A$173, A573) &gt; 0, 0, Skater2024!N573)</f>
        <v>2.6</v>
      </c>
    </row>
    <row r="574" spans="1:22" x14ac:dyDescent="0.3">
      <c r="A574" t="s">
        <v>891</v>
      </c>
      <c r="B574" t="s">
        <v>19</v>
      </c>
      <c r="C574" t="s">
        <v>20</v>
      </c>
      <c r="D574" t="s">
        <v>37</v>
      </c>
      <c r="E574">
        <v>32</v>
      </c>
      <c r="F574">
        <v>490.2</v>
      </c>
      <c r="G574">
        <v>5.0999999999999996</v>
      </c>
      <c r="H574">
        <v>0.3</v>
      </c>
      <c r="I574">
        <v>-0.8</v>
      </c>
      <c r="J574">
        <v>0.1</v>
      </c>
      <c r="K574">
        <v>0.6</v>
      </c>
      <c r="L574">
        <v>-0.1</v>
      </c>
      <c r="M574">
        <v>4.3</v>
      </c>
      <c r="N574">
        <v>0.4</v>
      </c>
      <c r="O574">
        <v>0.6</v>
      </c>
      <c r="P574">
        <v>5.2</v>
      </c>
      <c r="Q574">
        <v>0.8</v>
      </c>
      <c r="R574">
        <v>1.6</v>
      </c>
      <c r="T574">
        <f>IF(COUNTIF('Injuries Table'!$A$2:$A$173, A574) &gt; 0, 0, Skater2024!P574)</f>
        <v>5.2</v>
      </c>
      <c r="U574">
        <f>IF(COUNTIF('Injuries Table'!$A$2:$A$173, A574) &gt; 0, 0, Skater2024!M574)</f>
        <v>4.3</v>
      </c>
      <c r="V574">
        <f>IF(COUNTIF('Injuries Table'!$A$2:$A$173, A574) &gt; 0, 0, Skater2024!N574)</f>
        <v>0.4</v>
      </c>
    </row>
    <row r="575" spans="1:22" x14ac:dyDescent="0.3">
      <c r="A575" t="s">
        <v>562</v>
      </c>
      <c r="B575" t="s">
        <v>19</v>
      </c>
      <c r="C575" t="s">
        <v>34</v>
      </c>
      <c r="D575" t="s">
        <v>21</v>
      </c>
      <c r="E575">
        <v>43</v>
      </c>
      <c r="F575">
        <v>725.8</v>
      </c>
      <c r="G575">
        <v>6.8</v>
      </c>
      <c r="H575">
        <v>-0.8</v>
      </c>
      <c r="I575">
        <v>0.3</v>
      </c>
      <c r="J575">
        <v>-0.3</v>
      </c>
      <c r="K575">
        <v>1.3</v>
      </c>
      <c r="L575">
        <v>-0.8</v>
      </c>
      <c r="M575">
        <v>7.1</v>
      </c>
      <c r="N575">
        <v>-1.1000000000000001</v>
      </c>
      <c r="O575">
        <v>0.5</v>
      </c>
      <c r="P575">
        <v>6.5</v>
      </c>
      <c r="Q575">
        <v>1</v>
      </c>
      <c r="R575">
        <v>2</v>
      </c>
      <c r="T575">
        <f>IF(COUNTIF('Injuries Table'!$A$2:$A$173, A575) &gt; 0, 0, Skater2024!P575)</f>
        <v>6.5</v>
      </c>
      <c r="U575">
        <f>IF(COUNTIF('Injuries Table'!$A$2:$A$173, A575) &gt; 0, 0, Skater2024!M575)</f>
        <v>7.1</v>
      </c>
      <c r="V575">
        <f>IF(COUNTIF('Injuries Table'!$A$2:$A$173, A575) &gt; 0, 0, Skater2024!N575)</f>
        <v>-1.1000000000000001</v>
      </c>
    </row>
    <row r="576" spans="1:22" x14ac:dyDescent="0.3">
      <c r="A576" t="s">
        <v>890</v>
      </c>
      <c r="B576" t="s">
        <v>19</v>
      </c>
      <c r="C576" t="s">
        <v>62</v>
      </c>
      <c r="D576" t="s">
        <v>50</v>
      </c>
      <c r="E576">
        <v>33</v>
      </c>
      <c r="F576">
        <v>497.1</v>
      </c>
      <c r="G576">
        <v>0.2</v>
      </c>
      <c r="H576">
        <v>0.8</v>
      </c>
      <c r="I576">
        <v>-1</v>
      </c>
      <c r="J576">
        <v>0.1</v>
      </c>
      <c r="K576">
        <v>-0.3</v>
      </c>
      <c r="L576">
        <v>0</v>
      </c>
      <c r="M576">
        <v>-0.8</v>
      </c>
      <c r="N576">
        <v>0.9</v>
      </c>
      <c r="O576">
        <v>-0.3</v>
      </c>
      <c r="P576">
        <v>-0.2</v>
      </c>
      <c r="Q576">
        <v>0</v>
      </c>
      <c r="R576">
        <v>-0.1</v>
      </c>
      <c r="T576">
        <f>IF(COUNTIF('Injuries Table'!$A$2:$A$173, A576) &gt; 0, 0, Skater2024!P576)</f>
        <v>-0.2</v>
      </c>
      <c r="U576">
        <f>IF(COUNTIF('Injuries Table'!$A$2:$A$173, A576) &gt; 0, 0, Skater2024!M576)</f>
        <v>-0.8</v>
      </c>
      <c r="V576">
        <f>IF(COUNTIF('Injuries Table'!$A$2:$A$173, A576) &gt; 0, 0, Skater2024!N576)</f>
        <v>0.9</v>
      </c>
    </row>
    <row r="577" spans="1:22" x14ac:dyDescent="0.3">
      <c r="A577" t="s">
        <v>765</v>
      </c>
      <c r="B577" t="s">
        <v>19</v>
      </c>
      <c r="C577" t="s">
        <v>110</v>
      </c>
      <c r="D577" t="s">
        <v>24</v>
      </c>
      <c r="E577">
        <v>26</v>
      </c>
      <c r="F577">
        <v>444.9</v>
      </c>
      <c r="G577">
        <v>0.3</v>
      </c>
      <c r="H577">
        <v>2.1</v>
      </c>
      <c r="I577">
        <v>0</v>
      </c>
      <c r="J577">
        <v>0.4</v>
      </c>
      <c r="K577">
        <v>0</v>
      </c>
      <c r="L577">
        <v>-0.3</v>
      </c>
      <c r="M577">
        <v>0.3</v>
      </c>
      <c r="N577">
        <v>2.5</v>
      </c>
      <c r="O577">
        <v>-0.3</v>
      </c>
      <c r="P577">
        <v>2.5</v>
      </c>
      <c r="Q577">
        <v>0.4</v>
      </c>
      <c r="R577">
        <v>0.8</v>
      </c>
      <c r="T577">
        <f>IF(COUNTIF('Injuries Table'!$A$2:$A$173, A577) &gt; 0, 0, Skater2024!P577)</f>
        <v>2.5</v>
      </c>
      <c r="U577">
        <f>IF(COUNTIF('Injuries Table'!$A$2:$A$173, A577) &gt; 0, 0, Skater2024!M577)</f>
        <v>0.3</v>
      </c>
      <c r="V577">
        <f>IF(COUNTIF('Injuries Table'!$A$2:$A$173, A577) &gt; 0, 0, Skater2024!N577)</f>
        <v>2.5</v>
      </c>
    </row>
    <row r="578" spans="1:22" x14ac:dyDescent="0.3">
      <c r="A578" t="s">
        <v>563</v>
      </c>
      <c r="B578" t="s">
        <v>19</v>
      </c>
      <c r="C578" t="s">
        <v>122</v>
      </c>
      <c r="D578" t="s">
        <v>50</v>
      </c>
      <c r="E578">
        <v>38</v>
      </c>
      <c r="F578">
        <v>748.3</v>
      </c>
      <c r="G578">
        <v>10.9</v>
      </c>
      <c r="H578">
        <v>2.2000000000000002</v>
      </c>
      <c r="I578">
        <v>3.5</v>
      </c>
      <c r="J578">
        <v>0</v>
      </c>
      <c r="K578">
        <v>-0.5</v>
      </c>
      <c r="L578">
        <v>0.4</v>
      </c>
      <c r="M578">
        <v>14.4</v>
      </c>
      <c r="N578">
        <v>2.2999999999999998</v>
      </c>
      <c r="O578">
        <v>-0.1</v>
      </c>
      <c r="P578">
        <v>16.5</v>
      </c>
      <c r="Q578">
        <v>2.6</v>
      </c>
      <c r="R578">
        <v>5.2</v>
      </c>
      <c r="T578">
        <f>IF(COUNTIF('Injuries Table'!$A$2:$A$173, A578) &gt; 0, 0, Skater2024!P578)</f>
        <v>16.5</v>
      </c>
      <c r="U578">
        <f>IF(COUNTIF('Injuries Table'!$A$2:$A$173, A578) &gt; 0, 0, Skater2024!M578)</f>
        <v>14.4</v>
      </c>
      <c r="V578">
        <f>IF(COUNTIF('Injuries Table'!$A$2:$A$173, A578) &gt; 0, 0, Skater2024!N578)</f>
        <v>2.2999999999999998</v>
      </c>
    </row>
    <row r="579" spans="1:22" x14ac:dyDescent="0.3">
      <c r="A579" t="s">
        <v>564</v>
      </c>
      <c r="B579" t="s">
        <v>19</v>
      </c>
      <c r="C579" t="s">
        <v>20</v>
      </c>
      <c r="D579" t="s">
        <v>24</v>
      </c>
      <c r="E579">
        <v>34</v>
      </c>
      <c r="F579">
        <v>818.4</v>
      </c>
      <c r="G579">
        <v>0.1</v>
      </c>
      <c r="H579">
        <v>-0.8</v>
      </c>
      <c r="I579">
        <v>-0.5</v>
      </c>
      <c r="J579">
        <v>-1.5</v>
      </c>
      <c r="K579">
        <v>0.9</v>
      </c>
      <c r="L579">
        <v>-0.8</v>
      </c>
      <c r="M579">
        <v>-0.4</v>
      </c>
      <c r="N579">
        <v>-2.2999999999999998</v>
      </c>
      <c r="O579">
        <v>0.2</v>
      </c>
      <c r="P579">
        <v>-2.5</v>
      </c>
      <c r="Q579">
        <v>-0.4</v>
      </c>
      <c r="R579">
        <v>-0.8</v>
      </c>
      <c r="T579">
        <f>IF(COUNTIF('Injuries Table'!$A$2:$A$173, A579) &gt; 0, 0, Skater2024!P579)</f>
        <v>0</v>
      </c>
      <c r="U579">
        <f>IF(COUNTIF('Injuries Table'!$A$2:$A$173, A579) &gt; 0, 0, Skater2024!M579)</f>
        <v>0</v>
      </c>
      <c r="V579">
        <f>IF(COUNTIF('Injuries Table'!$A$2:$A$173, A579) &gt; 0, 0, Skater2024!N579)</f>
        <v>0</v>
      </c>
    </row>
    <row r="580" spans="1:22" x14ac:dyDescent="0.3">
      <c r="A580" t="s">
        <v>767</v>
      </c>
      <c r="B580" t="s">
        <v>19</v>
      </c>
      <c r="C580" t="s">
        <v>39</v>
      </c>
      <c r="D580" t="s">
        <v>24</v>
      </c>
      <c r="E580">
        <v>28</v>
      </c>
      <c r="F580">
        <v>517.4</v>
      </c>
      <c r="G580">
        <v>2.6</v>
      </c>
      <c r="H580">
        <v>2.1</v>
      </c>
      <c r="I580">
        <v>0</v>
      </c>
      <c r="J580">
        <v>0</v>
      </c>
      <c r="K580">
        <v>0</v>
      </c>
      <c r="L580">
        <v>1.3</v>
      </c>
      <c r="M580">
        <v>2.6</v>
      </c>
      <c r="N580">
        <v>2.1</v>
      </c>
      <c r="O580">
        <v>1.3</v>
      </c>
      <c r="P580">
        <v>6</v>
      </c>
      <c r="Q580">
        <v>0.9</v>
      </c>
      <c r="R580">
        <v>1.9</v>
      </c>
      <c r="T580">
        <f>IF(COUNTIF('Injuries Table'!$A$2:$A$173, A580) &gt; 0, 0, Skater2024!P580)</f>
        <v>6</v>
      </c>
      <c r="U580">
        <f>IF(COUNTIF('Injuries Table'!$A$2:$A$173, A580) &gt; 0, 0, Skater2024!M580)</f>
        <v>2.6</v>
      </c>
      <c r="V580">
        <f>IF(COUNTIF('Injuries Table'!$A$2:$A$173, A580) &gt; 0, 0, Skater2024!N580)</f>
        <v>2.1</v>
      </c>
    </row>
    <row r="581" spans="1:22" x14ac:dyDescent="0.3">
      <c r="A581" t="s">
        <v>565</v>
      </c>
      <c r="B581" t="s">
        <v>19</v>
      </c>
      <c r="C581" t="s">
        <v>62</v>
      </c>
      <c r="D581" t="s">
        <v>50</v>
      </c>
      <c r="E581">
        <v>26</v>
      </c>
      <c r="F581">
        <v>316.60000000000002</v>
      </c>
      <c r="G581">
        <v>0.4</v>
      </c>
      <c r="H581">
        <v>0.4</v>
      </c>
      <c r="I581">
        <v>0</v>
      </c>
      <c r="J581">
        <v>-0.8</v>
      </c>
      <c r="K581">
        <v>0.3</v>
      </c>
      <c r="L581">
        <v>0</v>
      </c>
      <c r="M581">
        <v>0.4</v>
      </c>
      <c r="N581">
        <v>-0.4</v>
      </c>
      <c r="O581">
        <v>0.2</v>
      </c>
      <c r="P581">
        <v>0.2</v>
      </c>
      <c r="Q581">
        <v>0</v>
      </c>
      <c r="R581">
        <v>0.1</v>
      </c>
      <c r="T581">
        <f>IF(COUNTIF('Injuries Table'!$A$2:$A$173, A581) &gt; 0, 0, Skater2024!P581)</f>
        <v>0.2</v>
      </c>
      <c r="U581">
        <f>IF(COUNTIF('Injuries Table'!$A$2:$A$173, A581) &gt; 0, 0, Skater2024!M581)</f>
        <v>0.4</v>
      </c>
      <c r="V581">
        <f>IF(COUNTIF('Injuries Table'!$A$2:$A$173, A581) &gt; 0, 0, Skater2024!N581)</f>
        <v>-0.4</v>
      </c>
    </row>
    <row r="582" spans="1:22" x14ac:dyDescent="0.3">
      <c r="A582" t="s">
        <v>189</v>
      </c>
      <c r="B582" t="s">
        <v>19</v>
      </c>
      <c r="C582" t="s">
        <v>107</v>
      </c>
      <c r="D582" t="s">
        <v>50</v>
      </c>
      <c r="E582">
        <v>38</v>
      </c>
      <c r="F582">
        <v>543.20000000000005</v>
      </c>
      <c r="G582">
        <v>1.9</v>
      </c>
      <c r="H582">
        <v>-2</v>
      </c>
      <c r="I582">
        <v>-0.7</v>
      </c>
      <c r="J582">
        <v>0</v>
      </c>
      <c r="K582">
        <v>0.4</v>
      </c>
      <c r="L582">
        <v>-1</v>
      </c>
      <c r="M582">
        <v>1.2</v>
      </c>
      <c r="N582">
        <v>-2</v>
      </c>
      <c r="O582">
        <v>-0.6</v>
      </c>
      <c r="P582">
        <v>-1.4</v>
      </c>
      <c r="Q582">
        <v>-0.2</v>
      </c>
      <c r="R582">
        <v>-0.4</v>
      </c>
      <c r="T582">
        <f>IF(COUNTIF('Injuries Table'!$A$2:$A$173, A582) &gt; 0, 0, Skater2024!P582)</f>
        <v>-1.4</v>
      </c>
      <c r="U582">
        <f>IF(COUNTIF('Injuries Table'!$A$2:$A$173, A582) &gt; 0, 0, Skater2024!M582)</f>
        <v>1.2</v>
      </c>
      <c r="V582">
        <f>IF(COUNTIF('Injuries Table'!$A$2:$A$173, A582) &gt; 0, 0, Skater2024!N582)</f>
        <v>-2</v>
      </c>
    </row>
    <row r="583" spans="1:22" x14ac:dyDescent="0.3">
      <c r="A583" t="s">
        <v>670</v>
      </c>
      <c r="B583" t="s">
        <v>19</v>
      </c>
      <c r="C583" t="s">
        <v>55</v>
      </c>
      <c r="D583" t="s">
        <v>37</v>
      </c>
      <c r="E583">
        <v>35</v>
      </c>
      <c r="F583">
        <v>368.1</v>
      </c>
      <c r="G583">
        <v>1.9</v>
      </c>
      <c r="H583">
        <v>-1.4</v>
      </c>
      <c r="I583">
        <v>0</v>
      </c>
      <c r="J583">
        <v>-1.2</v>
      </c>
      <c r="K583">
        <v>-0.2</v>
      </c>
      <c r="L583">
        <v>-0.5</v>
      </c>
      <c r="M583">
        <v>1.9</v>
      </c>
      <c r="N583">
        <v>-2.6</v>
      </c>
      <c r="O583">
        <v>-0.7</v>
      </c>
      <c r="P583">
        <v>-1.4</v>
      </c>
      <c r="Q583">
        <v>-0.2</v>
      </c>
      <c r="R583">
        <v>-0.4</v>
      </c>
      <c r="T583">
        <f>IF(COUNTIF('Injuries Table'!$A$2:$A$173, A583) &gt; 0, 0, Skater2024!P583)</f>
        <v>-1.4</v>
      </c>
      <c r="U583">
        <f>IF(COUNTIF('Injuries Table'!$A$2:$A$173, A583) &gt; 0, 0, Skater2024!M583)</f>
        <v>1.9</v>
      </c>
      <c r="V583">
        <f>IF(COUNTIF('Injuries Table'!$A$2:$A$173, A583) &gt; 0, 0, Skater2024!N583)</f>
        <v>-2.6</v>
      </c>
    </row>
    <row r="584" spans="1:22" x14ac:dyDescent="0.3">
      <c r="A584" t="s">
        <v>311</v>
      </c>
      <c r="B584" t="s">
        <v>19</v>
      </c>
      <c r="C584" t="s">
        <v>44</v>
      </c>
      <c r="D584" t="s">
        <v>21</v>
      </c>
      <c r="E584">
        <v>41</v>
      </c>
      <c r="F584">
        <v>608</v>
      </c>
      <c r="G584">
        <v>-1.7</v>
      </c>
      <c r="H584">
        <v>-2.5</v>
      </c>
      <c r="I584">
        <v>0.8</v>
      </c>
      <c r="J584">
        <v>0</v>
      </c>
      <c r="K584">
        <v>0.6</v>
      </c>
      <c r="L584">
        <v>1.4</v>
      </c>
      <c r="M584">
        <v>-0.9</v>
      </c>
      <c r="N584">
        <v>-2.5</v>
      </c>
      <c r="O584">
        <v>2</v>
      </c>
      <c r="P584">
        <v>-1.4</v>
      </c>
      <c r="Q584">
        <v>-0.2</v>
      </c>
      <c r="R584">
        <v>-0.4</v>
      </c>
      <c r="T584">
        <f>IF(COUNTIF('Injuries Table'!$A$2:$A$173, A584) &gt; 0, 0, Skater2024!P584)</f>
        <v>-1.4</v>
      </c>
      <c r="U584">
        <f>IF(COUNTIF('Injuries Table'!$A$2:$A$173, A584) &gt; 0, 0, Skater2024!M584)</f>
        <v>-0.9</v>
      </c>
      <c r="V584">
        <f>IF(COUNTIF('Injuries Table'!$A$2:$A$173, A584) &gt; 0, 0, Skater2024!N584)</f>
        <v>-2.5</v>
      </c>
    </row>
    <row r="585" spans="1:22" x14ac:dyDescent="0.3">
      <c r="A585" t="s">
        <v>468</v>
      </c>
      <c r="B585" t="s">
        <v>19</v>
      </c>
      <c r="C585" t="s">
        <v>130</v>
      </c>
      <c r="D585" t="s">
        <v>24</v>
      </c>
      <c r="E585">
        <v>41</v>
      </c>
      <c r="F585">
        <v>792.5</v>
      </c>
      <c r="G585">
        <v>-0.3</v>
      </c>
      <c r="H585">
        <v>-0.7</v>
      </c>
      <c r="I585">
        <v>0</v>
      </c>
      <c r="J585">
        <v>-0.5</v>
      </c>
      <c r="K585">
        <v>-0.1</v>
      </c>
      <c r="L585">
        <v>0.1</v>
      </c>
      <c r="M585">
        <v>-0.3</v>
      </c>
      <c r="N585">
        <v>-1.1000000000000001</v>
      </c>
      <c r="O585">
        <v>0</v>
      </c>
      <c r="P585">
        <v>-1.4</v>
      </c>
      <c r="Q585">
        <v>-0.2</v>
      </c>
      <c r="R585">
        <v>-0.4</v>
      </c>
      <c r="T585">
        <f>IF(COUNTIF('Injuries Table'!$A$2:$A$173, A585) &gt; 0, 0, Skater2024!P585)</f>
        <v>-1.4</v>
      </c>
      <c r="U585">
        <f>IF(COUNTIF('Injuries Table'!$A$2:$A$173, A585) &gt; 0, 0, Skater2024!M585)</f>
        <v>-0.3</v>
      </c>
      <c r="V585">
        <f>IF(COUNTIF('Injuries Table'!$A$2:$A$173, A585) &gt; 0, 0, Skater2024!N585)</f>
        <v>-1.1000000000000001</v>
      </c>
    </row>
    <row r="586" spans="1:22" x14ac:dyDescent="0.3">
      <c r="A586" t="s">
        <v>559</v>
      </c>
      <c r="B586" t="s">
        <v>19</v>
      </c>
      <c r="C586" t="s">
        <v>64</v>
      </c>
      <c r="D586" t="s">
        <v>24</v>
      </c>
      <c r="E586">
        <v>23</v>
      </c>
      <c r="F586">
        <v>383.4</v>
      </c>
      <c r="G586">
        <v>-0.9</v>
      </c>
      <c r="H586">
        <v>0.9</v>
      </c>
      <c r="I586">
        <v>0</v>
      </c>
      <c r="J586">
        <v>-0.9</v>
      </c>
      <c r="K586">
        <v>-0.6</v>
      </c>
      <c r="L586">
        <v>0.1</v>
      </c>
      <c r="M586">
        <v>-0.9</v>
      </c>
      <c r="N586">
        <v>0</v>
      </c>
      <c r="O586">
        <v>-0.5</v>
      </c>
      <c r="P586">
        <v>-1.4</v>
      </c>
      <c r="Q586">
        <v>-0.2</v>
      </c>
      <c r="R586">
        <v>-0.4</v>
      </c>
      <c r="T586">
        <f>IF(COUNTIF('Injuries Table'!$A$2:$A$173, A586) &gt; 0, 0, Skater2024!P586)</f>
        <v>-1.4</v>
      </c>
      <c r="U586">
        <f>IF(COUNTIF('Injuries Table'!$A$2:$A$173, A586) &gt; 0, 0, Skater2024!M586)</f>
        <v>-0.9</v>
      </c>
      <c r="V586">
        <f>IF(COUNTIF('Injuries Table'!$A$2:$A$173, A586) &gt; 0, 0, Skater2024!N586)</f>
        <v>0</v>
      </c>
    </row>
    <row r="587" spans="1:22" x14ac:dyDescent="0.3">
      <c r="A587" t="s">
        <v>92</v>
      </c>
      <c r="B587" t="s">
        <v>19</v>
      </c>
      <c r="C587" t="s">
        <v>39</v>
      </c>
      <c r="D587" t="s">
        <v>24</v>
      </c>
      <c r="E587">
        <v>31</v>
      </c>
      <c r="F587">
        <v>499.4</v>
      </c>
      <c r="G587">
        <v>-2</v>
      </c>
      <c r="H587">
        <v>0.2</v>
      </c>
      <c r="I587">
        <v>0.2</v>
      </c>
      <c r="J587">
        <v>0</v>
      </c>
      <c r="K587">
        <v>0.3</v>
      </c>
      <c r="L587">
        <v>-0.2</v>
      </c>
      <c r="M587">
        <v>-1.8</v>
      </c>
      <c r="N587">
        <v>0.2</v>
      </c>
      <c r="O587">
        <v>0.1</v>
      </c>
      <c r="P587">
        <v>-1.5</v>
      </c>
      <c r="Q587">
        <v>-0.2</v>
      </c>
      <c r="R587">
        <v>-0.5</v>
      </c>
      <c r="T587">
        <f>IF(COUNTIF('Injuries Table'!$A$2:$A$173, A587) &gt; 0, 0, Skater2024!P587)</f>
        <v>0</v>
      </c>
      <c r="U587">
        <f>IF(COUNTIF('Injuries Table'!$A$2:$A$173, A587) &gt; 0, 0, Skater2024!M587)</f>
        <v>0</v>
      </c>
      <c r="V587">
        <f>IF(COUNTIF('Injuries Table'!$A$2:$A$173, A587) &gt; 0, 0, Skater2024!N587)</f>
        <v>0</v>
      </c>
    </row>
    <row r="588" spans="1:22" x14ac:dyDescent="0.3">
      <c r="A588" t="s">
        <v>262</v>
      </c>
      <c r="B588" t="s">
        <v>19</v>
      </c>
      <c r="C588" t="s">
        <v>168</v>
      </c>
      <c r="D588" t="s">
        <v>24</v>
      </c>
      <c r="E588">
        <v>42</v>
      </c>
      <c r="F588">
        <v>796.5</v>
      </c>
      <c r="G588">
        <v>-2</v>
      </c>
      <c r="H588">
        <v>2.2999999999999998</v>
      </c>
      <c r="I588">
        <v>0</v>
      </c>
      <c r="J588">
        <v>-0.8</v>
      </c>
      <c r="K588">
        <v>-0.5</v>
      </c>
      <c r="L588">
        <v>-0.5</v>
      </c>
      <c r="M588">
        <v>-2</v>
      </c>
      <c r="N588">
        <v>1.5</v>
      </c>
      <c r="O588">
        <v>-1.1000000000000001</v>
      </c>
      <c r="P588">
        <v>-1.5</v>
      </c>
      <c r="Q588">
        <v>-0.2</v>
      </c>
      <c r="R588">
        <v>-0.5</v>
      </c>
      <c r="T588">
        <f>IF(COUNTIF('Injuries Table'!$A$2:$A$173, A588) &gt; 0, 0, Skater2024!P588)</f>
        <v>-1.5</v>
      </c>
      <c r="U588">
        <f>IF(COUNTIF('Injuries Table'!$A$2:$A$173, A588) &gt; 0, 0, Skater2024!M588)</f>
        <v>-2</v>
      </c>
      <c r="V588">
        <f>IF(COUNTIF('Injuries Table'!$A$2:$A$173, A588) &gt; 0, 0, Skater2024!N588)</f>
        <v>1.5</v>
      </c>
    </row>
    <row r="589" spans="1:22" x14ac:dyDescent="0.3">
      <c r="A589" t="s">
        <v>267</v>
      </c>
      <c r="B589" t="s">
        <v>19</v>
      </c>
      <c r="C589" t="s">
        <v>32</v>
      </c>
      <c r="D589" t="s">
        <v>21</v>
      </c>
      <c r="E589">
        <v>42</v>
      </c>
      <c r="F589">
        <v>660.9</v>
      </c>
      <c r="G589">
        <v>-1</v>
      </c>
      <c r="H589">
        <v>-1</v>
      </c>
      <c r="I589">
        <v>0.2</v>
      </c>
      <c r="J589">
        <v>0.3</v>
      </c>
      <c r="K589">
        <v>1</v>
      </c>
      <c r="L589">
        <v>-1.1000000000000001</v>
      </c>
      <c r="M589">
        <v>-0.8</v>
      </c>
      <c r="N589">
        <v>-0.7</v>
      </c>
      <c r="O589">
        <v>0</v>
      </c>
      <c r="P589">
        <v>-1.5</v>
      </c>
      <c r="Q589">
        <v>-0.2</v>
      </c>
      <c r="R589">
        <v>-0.5</v>
      </c>
      <c r="T589">
        <f>IF(COUNTIF('Injuries Table'!$A$2:$A$173, A589) &gt; 0, 0, Skater2024!P589)</f>
        <v>-1.5</v>
      </c>
      <c r="U589">
        <f>IF(COUNTIF('Injuries Table'!$A$2:$A$173, A589) &gt; 0, 0, Skater2024!M589)</f>
        <v>-0.8</v>
      </c>
      <c r="V589">
        <f>IF(COUNTIF('Injuries Table'!$A$2:$A$173, A589) &gt; 0, 0, Skater2024!N589)</f>
        <v>-0.7</v>
      </c>
    </row>
    <row r="590" spans="1:22" x14ac:dyDescent="0.3">
      <c r="A590" t="s">
        <v>390</v>
      </c>
      <c r="B590" t="s">
        <v>19</v>
      </c>
      <c r="C590" t="s">
        <v>55</v>
      </c>
      <c r="D590" t="s">
        <v>24</v>
      </c>
      <c r="E590">
        <v>42</v>
      </c>
      <c r="F590">
        <v>1057.4000000000001</v>
      </c>
      <c r="G590">
        <v>-1.6</v>
      </c>
      <c r="H590">
        <v>-1.7</v>
      </c>
      <c r="I590">
        <v>1.7</v>
      </c>
      <c r="J590">
        <v>-0.3</v>
      </c>
      <c r="K590">
        <v>-0.5</v>
      </c>
      <c r="L590">
        <v>1</v>
      </c>
      <c r="M590">
        <v>0</v>
      </c>
      <c r="N590">
        <v>-2</v>
      </c>
      <c r="O590">
        <v>0.5</v>
      </c>
      <c r="P590">
        <v>-1.5</v>
      </c>
      <c r="Q590">
        <v>-0.2</v>
      </c>
      <c r="R590">
        <v>-0.5</v>
      </c>
      <c r="T590">
        <f>IF(COUNTIF('Injuries Table'!$A$2:$A$173, A590) &gt; 0, 0, Skater2024!P590)</f>
        <v>-1.5</v>
      </c>
      <c r="U590">
        <f>IF(COUNTIF('Injuries Table'!$A$2:$A$173, A590) &gt; 0, 0, Skater2024!M590)</f>
        <v>0</v>
      </c>
      <c r="V590">
        <f>IF(COUNTIF('Injuries Table'!$A$2:$A$173, A590) &gt; 0, 0, Skater2024!N590)</f>
        <v>-2</v>
      </c>
    </row>
    <row r="591" spans="1:22" x14ac:dyDescent="0.3">
      <c r="A591" t="s">
        <v>177</v>
      </c>
      <c r="B591" t="s">
        <v>19</v>
      </c>
      <c r="C591" t="s">
        <v>20</v>
      </c>
      <c r="D591" t="s">
        <v>24</v>
      </c>
      <c r="E591">
        <v>36</v>
      </c>
      <c r="F591">
        <v>532.1</v>
      </c>
      <c r="G591">
        <v>-2</v>
      </c>
      <c r="H591">
        <v>1</v>
      </c>
      <c r="I591">
        <v>0</v>
      </c>
      <c r="J591">
        <v>0.1</v>
      </c>
      <c r="K591">
        <v>-0.6</v>
      </c>
      <c r="L591">
        <v>-0.1</v>
      </c>
      <c r="M591">
        <v>-1.9</v>
      </c>
      <c r="N591">
        <v>1</v>
      </c>
      <c r="O591">
        <v>-0.7</v>
      </c>
      <c r="P591">
        <v>-1.6</v>
      </c>
      <c r="Q591">
        <v>-0.3</v>
      </c>
      <c r="R591">
        <v>-0.5</v>
      </c>
      <c r="T591">
        <f>IF(COUNTIF('Injuries Table'!$A$2:$A$173, A591) &gt; 0, 0, Skater2024!P591)</f>
        <v>-1.6</v>
      </c>
      <c r="U591">
        <f>IF(COUNTIF('Injuries Table'!$A$2:$A$173, A591) &gt; 0, 0, Skater2024!M591)</f>
        <v>-1.9</v>
      </c>
      <c r="V591">
        <f>IF(COUNTIF('Injuries Table'!$A$2:$A$173, A591) &gt; 0, 0, Skater2024!N591)</f>
        <v>1</v>
      </c>
    </row>
    <row r="592" spans="1:22" x14ac:dyDescent="0.3">
      <c r="A592" t="s">
        <v>673</v>
      </c>
      <c r="B592" t="s">
        <v>19</v>
      </c>
      <c r="C592" t="s">
        <v>57</v>
      </c>
      <c r="D592" t="s">
        <v>24</v>
      </c>
      <c r="E592">
        <v>26</v>
      </c>
      <c r="F592">
        <v>420.4</v>
      </c>
      <c r="G592">
        <v>0.6</v>
      </c>
      <c r="H592">
        <v>-1.7</v>
      </c>
      <c r="I592">
        <v>0</v>
      </c>
      <c r="J592">
        <v>-0.3</v>
      </c>
      <c r="K592">
        <v>0.1</v>
      </c>
      <c r="L592">
        <v>-0.3</v>
      </c>
      <c r="M592">
        <v>0.6</v>
      </c>
      <c r="N592">
        <v>-1.9</v>
      </c>
      <c r="O592">
        <v>-0.3</v>
      </c>
      <c r="P592">
        <v>-1.6</v>
      </c>
      <c r="Q592">
        <v>-0.3</v>
      </c>
      <c r="R592">
        <v>-0.5</v>
      </c>
      <c r="T592">
        <f>IF(COUNTIF('Injuries Table'!$A$2:$A$173, A592) &gt; 0, 0, Skater2024!P592)</f>
        <v>-1.6</v>
      </c>
      <c r="U592">
        <f>IF(COUNTIF('Injuries Table'!$A$2:$A$173, A592) &gt; 0, 0, Skater2024!M592)</f>
        <v>0.6</v>
      </c>
      <c r="V592">
        <f>IF(COUNTIF('Injuries Table'!$A$2:$A$173, A592) &gt; 0, 0, Skater2024!N592)</f>
        <v>-1.9</v>
      </c>
    </row>
    <row r="593" spans="1:22" x14ac:dyDescent="0.3">
      <c r="A593" t="s">
        <v>305</v>
      </c>
      <c r="B593" t="s">
        <v>19</v>
      </c>
      <c r="C593" t="s">
        <v>55</v>
      </c>
      <c r="D593" t="s">
        <v>50</v>
      </c>
      <c r="E593">
        <v>42</v>
      </c>
      <c r="F593">
        <v>700.1</v>
      </c>
      <c r="G593">
        <v>0.6</v>
      </c>
      <c r="H593">
        <v>-0.6</v>
      </c>
      <c r="I593">
        <v>-0.9</v>
      </c>
      <c r="J593">
        <v>0</v>
      </c>
      <c r="K593">
        <v>-0.3</v>
      </c>
      <c r="L593">
        <v>-0.4</v>
      </c>
      <c r="M593">
        <v>-0.3</v>
      </c>
      <c r="N593">
        <v>-0.6</v>
      </c>
      <c r="O593">
        <v>-0.6</v>
      </c>
      <c r="P593">
        <v>-1.6</v>
      </c>
      <c r="Q593">
        <v>-0.3</v>
      </c>
      <c r="R593">
        <v>-0.5</v>
      </c>
      <c r="T593">
        <f>IF(COUNTIF('Injuries Table'!$A$2:$A$173, A593) &gt; 0, 0, Skater2024!P593)</f>
        <v>-1.6</v>
      </c>
      <c r="U593">
        <f>IF(COUNTIF('Injuries Table'!$A$2:$A$173, A593) &gt; 0, 0, Skater2024!M593)</f>
        <v>-0.3</v>
      </c>
      <c r="V593">
        <f>IF(COUNTIF('Injuries Table'!$A$2:$A$173, A593) &gt; 0, 0, Skater2024!N593)</f>
        <v>-0.6</v>
      </c>
    </row>
    <row r="594" spans="1:22" x14ac:dyDescent="0.3">
      <c r="A594" t="s">
        <v>369</v>
      </c>
      <c r="B594" t="s">
        <v>19</v>
      </c>
      <c r="C594" t="s">
        <v>52</v>
      </c>
      <c r="D594" t="s">
        <v>24</v>
      </c>
      <c r="E594">
        <v>40</v>
      </c>
      <c r="F594">
        <v>810.1</v>
      </c>
      <c r="G594">
        <v>0.5</v>
      </c>
      <c r="H594">
        <v>-0.3</v>
      </c>
      <c r="I594">
        <v>0</v>
      </c>
      <c r="J594">
        <v>-0.5</v>
      </c>
      <c r="K594">
        <v>-1.1000000000000001</v>
      </c>
      <c r="L594">
        <v>-0.1</v>
      </c>
      <c r="M594">
        <v>0.4</v>
      </c>
      <c r="N594">
        <v>-0.8</v>
      </c>
      <c r="O594">
        <v>-1.2</v>
      </c>
      <c r="P594">
        <v>-1.6</v>
      </c>
      <c r="Q594">
        <v>-0.3</v>
      </c>
      <c r="R594">
        <v>-0.5</v>
      </c>
      <c r="T594">
        <f>IF(COUNTIF('Injuries Table'!$A$2:$A$173, A594) &gt; 0, 0, Skater2024!P594)</f>
        <v>-1.6</v>
      </c>
      <c r="U594">
        <f>IF(COUNTIF('Injuries Table'!$A$2:$A$173, A594) &gt; 0, 0, Skater2024!M594)</f>
        <v>0.4</v>
      </c>
      <c r="V594">
        <f>IF(COUNTIF('Injuries Table'!$A$2:$A$173, A594) &gt; 0, 0, Skater2024!N594)</f>
        <v>-0.8</v>
      </c>
    </row>
    <row r="595" spans="1:22" x14ac:dyDescent="0.3">
      <c r="A595" t="s">
        <v>444</v>
      </c>
      <c r="B595" t="s">
        <v>19</v>
      </c>
      <c r="C595" t="s">
        <v>62</v>
      </c>
      <c r="D595" t="s">
        <v>21</v>
      </c>
      <c r="E595">
        <v>41</v>
      </c>
      <c r="F595">
        <v>516</v>
      </c>
      <c r="G595">
        <v>0.4</v>
      </c>
      <c r="H595">
        <v>0</v>
      </c>
      <c r="I595">
        <v>-0.3</v>
      </c>
      <c r="J595">
        <v>-0.8</v>
      </c>
      <c r="K595">
        <v>-0.7</v>
      </c>
      <c r="L595">
        <v>-0.2</v>
      </c>
      <c r="M595">
        <v>0.2</v>
      </c>
      <c r="N595">
        <v>-0.8</v>
      </c>
      <c r="O595">
        <v>-0.9</v>
      </c>
      <c r="P595">
        <v>-1.6</v>
      </c>
      <c r="Q595">
        <v>-0.3</v>
      </c>
      <c r="R595">
        <v>-0.5</v>
      </c>
      <c r="T595">
        <f>IF(COUNTIF('Injuries Table'!$A$2:$A$173, A595) &gt; 0, 0, Skater2024!P595)</f>
        <v>-1.6</v>
      </c>
      <c r="U595">
        <f>IF(COUNTIF('Injuries Table'!$A$2:$A$173, A595) &gt; 0, 0, Skater2024!M595)</f>
        <v>0.2</v>
      </c>
      <c r="V595">
        <f>IF(COUNTIF('Injuries Table'!$A$2:$A$173, A595) &gt; 0, 0, Skater2024!N595)</f>
        <v>-0.8</v>
      </c>
    </row>
    <row r="596" spans="1:22" x14ac:dyDescent="0.3">
      <c r="A596" t="s">
        <v>308</v>
      </c>
      <c r="B596" t="s">
        <v>19</v>
      </c>
      <c r="C596" t="s">
        <v>67</v>
      </c>
      <c r="D596" t="s">
        <v>24</v>
      </c>
      <c r="E596">
        <v>36</v>
      </c>
      <c r="F596">
        <v>802.9</v>
      </c>
      <c r="G596">
        <v>-2</v>
      </c>
      <c r="H596">
        <v>-0.6</v>
      </c>
      <c r="I596">
        <v>0.2</v>
      </c>
      <c r="J596">
        <v>0.7</v>
      </c>
      <c r="K596">
        <v>0.9</v>
      </c>
      <c r="L596">
        <v>-0.9</v>
      </c>
      <c r="M596">
        <v>-1.8</v>
      </c>
      <c r="N596">
        <v>0.1</v>
      </c>
      <c r="O596">
        <v>0</v>
      </c>
      <c r="P596">
        <v>-1.7</v>
      </c>
      <c r="Q596">
        <v>-0.3</v>
      </c>
      <c r="R596">
        <v>-0.5</v>
      </c>
      <c r="T596">
        <f>IF(COUNTIF('Injuries Table'!$A$2:$A$173, A596) &gt; 0, 0, Skater2024!P596)</f>
        <v>-1.7</v>
      </c>
      <c r="U596">
        <f>IF(COUNTIF('Injuries Table'!$A$2:$A$173, A596) &gt; 0, 0, Skater2024!M596)</f>
        <v>-1.8</v>
      </c>
      <c r="V596">
        <f>IF(COUNTIF('Injuries Table'!$A$2:$A$173, A596) &gt; 0, 0, Skater2024!N596)</f>
        <v>0.1</v>
      </c>
    </row>
    <row r="597" spans="1:22" x14ac:dyDescent="0.3">
      <c r="A597" t="s">
        <v>381</v>
      </c>
      <c r="B597" t="s">
        <v>19</v>
      </c>
      <c r="C597" t="s">
        <v>105</v>
      </c>
      <c r="D597" t="s">
        <v>50</v>
      </c>
      <c r="E597">
        <v>41</v>
      </c>
      <c r="F597">
        <v>604.20000000000005</v>
      </c>
      <c r="G597">
        <v>-0.7</v>
      </c>
      <c r="H597">
        <v>-3.3</v>
      </c>
      <c r="I597">
        <v>1.5</v>
      </c>
      <c r="J597">
        <v>0</v>
      </c>
      <c r="K597">
        <v>0</v>
      </c>
      <c r="L597">
        <v>0.7</v>
      </c>
      <c r="M597">
        <v>0.8</v>
      </c>
      <c r="N597">
        <v>-3.3</v>
      </c>
      <c r="O597">
        <v>0.8</v>
      </c>
      <c r="P597">
        <v>-1.7</v>
      </c>
      <c r="Q597">
        <v>-0.3</v>
      </c>
      <c r="R597">
        <v>-0.5</v>
      </c>
      <c r="T597">
        <f>IF(COUNTIF('Injuries Table'!$A$2:$A$173, A597) &gt; 0, 0, Skater2024!P597)</f>
        <v>-1.7</v>
      </c>
      <c r="U597">
        <f>IF(COUNTIF('Injuries Table'!$A$2:$A$173, A597) &gt; 0, 0, Skater2024!M597)</f>
        <v>0.8</v>
      </c>
      <c r="V597">
        <f>IF(COUNTIF('Injuries Table'!$A$2:$A$173, A597) &gt; 0, 0, Skater2024!N597)</f>
        <v>-3.3</v>
      </c>
    </row>
    <row r="598" spans="1:22" x14ac:dyDescent="0.3">
      <c r="A598" t="s">
        <v>66</v>
      </c>
      <c r="B598" t="s">
        <v>19</v>
      </c>
      <c r="C598" t="s">
        <v>67</v>
      </c>
      <c r="D598" t="s">
        <v>37</v>
      </c>
      <c r="E598">
        <v>41</v>
      </c>
      <c r="F598">
        <v>489.4</v>
      </c>
      <c r="G598">
        <v>-0.6</v>
      </c>
      <c r="H598">
        <v>-1.4</v>
      </c>
      <c r="I598">
        <v>0</v>
      </c>
      <c r="J598">
        <v>0.3</v>
      </c>
      <c r="K598">
        <v>-0.7</v>
      </c>
      <c r="L598">
        <v>0.5</v>
      </c>
      <c r="M598">
        <v>-0.6</v>
      </c>
      <c r="N598">
        <v>-1.1000000000000001</v>
      </c>
      <c r="O598">
        <v>-0.2</v>
      </c>
      <c r="P598">
        <v>-1.8</v>
      </c>
      <c r="Q598">
        <v>-0.3</v>
      </c>
      <c r="R598">
        <v>-0.6</v>
      </c>
      <c r="T598">
        <f>IF(COUNTIF('Injuries Table'!$A$2:$A$173, A598) &gt; 0, 0, Skater2024!P598)</f>
        <v>-1.8</v>
      </c>
      <c r="U598">
        <f>IF(COUNTIF('Injuries Table'!$A$2:$A$173, A598) &gt; 0, 0, Skater2024!M598)</f>
        <v>-0.6</v>
      </c>
      <c r="V598">
        <f>IF(COUNTIF('Injuries Table'!$A$2:$A$173, A598) &gt; 0, 0, Skater2024!N598)</f>
        <v>-1.1000000000000001</v>
      </c>
    </row>
    <row r="599" spans="1:22" x14ac:dyDescent="0.3">
      <c r="A599" t="s">
        <v>75</v>
      </c>
      <c r="B599" t="s">
        <v>19</v>
      </c>
      <c r="C599" t="s">
        <v>72</v>
      </c>
      <c r="D599" t="s">
        <v>50</v>
      </c>
      <c r="E599">
        <v>22</v>
      </c>
      <c r="F599">
        <v>300.3</v>
      </c>
      <c r="G599">
        <v>-1.3</v>
      </c>
      <c r="H599">
        <v>-0.7</v>
      </c>
      <c r="I599">
        <v>0.6</v>
      </c>
      <c r="J599">
        <v>0</v>
      </c>
      <c r="K599">
        <v>0.4</v>
      </c>
      <c r="L599">
        <v>-0.7</v>
      </c>
      <c r="M599">
        <v>-0.7</v>
      </c>
      <c r="N599">
        <v>-0.7</v>
      </c>
      <c r="O599">
        <v>-0.3</v>
      </c>
      <c r="P599">
        <v>-1.8</v>
      </c>
      <c r="Q599">
        <v>-0.3</v>
      </c>
      <c r="R599">
        <v>-0.6</v>
      </c>
      <c r="T599">
        <f>IF(COUNTIF('Injuries Table'!$A$2:$A$173, A599) &gt; 0, 0, Skater2024!P599)</f>
        <v>0</v>
      </c>
      <c r="U599">
        <f>IF(COUNTIF('Injuries Table'!$A$2:$A$173, A599) &gt; 0, 0, Skater2024!M599)</f>
        <v>0</v>
      </c>
      <c r="V599">
        <f>IF(COUNTIF('Injuries Table'!$A$2:$A$173, A599) &gt; 0, 0, Skater2024!N599)</f>
        <v>0</v>
      </c>
    </row>
    <row r="600" spans="1:22" x14ac:dyDescent="0.3">
      <c r="A600" t="s">
        <v>245</v>
      </c>
      <c r="B600" t="s">
        <v>19</v>
      </c>
      <c r="C600" t="s">
        <v>23</v>
      </c>
      <c r="D600" t="s">
        <v>24</v>
      </c>
      <c r="E600">
        <v>42</v>
      </c>
      <c r="F600">
        <v>918.7</v>
      </c>
      <c r="G600">
        <v>-0.6</v>
      </c>
      <c r="H600">
        <v>-1.8</v>
      </c>
      <c r="I600">
        <v>-0.1</v>
      </c>
      <c r="J600">
        <v>0.3</v>
      </c>
      <c r="K600">
        <v>0.2</v>
      </c>
      <c r="L600">
        <v>0.3</v>
      </c>
      <c r="M600">
        <v>-0.7</v>
      </c>
      <c r="N600">
        <v>-1.5</v>
      </c>
      <c r="O600">
        <v>0.5</v>
      </c>
      <c r="P600">
        <v>-1.8</v>
      </c>
      <c r="Q600">
        <v>-0.3</v>
      </c>
      <c r="R600">
        <v>-0.5</v>
      </c>
      <c r="T600">
        <f>IF(COUNTIF('Injuries Table'!$A$2:$A$173, A600) &gt; 0, 0, Skater2024!P600)</f>
        <v>-1.8</v>
      </c>
      <c r="U600">
        <f>IF(COUNTIF('Injuries Table'!$A$2:$A$173, A600) &gt; 0, 0, Skater2024!M600)</f>
        <v>-0.7</v>
      </c>
      <c r="V600">
        <f>IF(COUNTIF('Injuries Table'!$A$2:$A$173, A600) &gt; 0, 0, Skater2024!N600)</f>
        <v>-1.5</v>
      </c>
    </row>
    <row r="601" spans="1:22" x14ac:dyDescent="0.3">
      <c r="A601" t="s">
        <v>249</v>
      </c>
      <c r="B601" t="s">
        <v>19</v>
      </c>
      <c r="C601" t="s">
        <v>55</v>
      </c>
      <c r="D601" t="s">
        <v>21</v>
      </c>
      <c r="E601">
        <v>42</v>
      </c>
      <c r="F601">
        <v>643.6</v>
      </c>
      <c r="G601">
        <v>-0.8</v>
      </c>
      <c r="H601">
        <v>-1.1000000000000001</v>
      </c>
      <c r="I601">
        <v>0</v>
      </c>
      <c r="J601">
        <v>-1</v>
      </c>
      <c r="K601">
        <v>0.8</v>
      </c>
      <c r="L601">
        <v>0.3</v>
      </c>
      <c r="M601">
        <v>-0.8</v>
      </c>
      <c r="N601">
        <v>-2.1</v>
      </c>
      <c r="O601">
        <v>1.1000000000000001</v>
      </c>
      <c r="P601">
        <v>-1.8</v>
      </c>
      <c r="Q601">
        <v>-0.3</v>
      </c>
      <c r="R601">
        <v>-0.6</v>
      </c>
      <c r="T601">
        <f>IF(COUNTIF('Injuries Table'!$A$2:$A$173, A601) &gt; 0, 0, Skater2024!P601)</f>
        <v>-1.8</v>
      </c>
      <c r="U601">
        <f>IF(COUNTIF('Injuries Table'!$A$2:$A$173, A601) &gt; 0, 0, Skater2024!M601)</f>
        <v>-0.8</v>
      </c>
      <c r="V601">
        <f>IF(COUNTIF('Injuries Table'!$A$2:$A$173, A601) &gt; 0, 0, Skater2024!N601)</f>
        <v>-2.1</v>
      </c>
    </row>
    <row r="602" spans="1:22" x14ac:dyDescent="0.3">
      <c r="A602" t="s">
        <v>268</v>
      </c>
      <c r="B602" t="s">
        <v>19</v>
      </c>
      <c r="C602" t="s">
        <v>46</v>
      </c>
      <c r="D602" t="s">
        <v>24</v>
      </c>
      <c r="E602">
        <v>34</v>
      </c>
      <c r="F602">
        <v>629.20000000000005</v>
      </c>
      <c r="G602">
        <v>-0.4</v>
      </c>
      <c r="H602">
        <v>-1</v>
      </c>
      <c r="I602">
        <v>-0.2</v>
      </c>
      <c r="J602">
        <v>-0.1</v>
      </c>
      <c r="K602">
        <v>-0.1</v>
      </c>
      <c r="L602">
        <v>0.1</v>
      </c>
      <c r="M602">
        <v>-0.6</v>
      </c>
      <c r="N602">
        <v>-1.1000000000000001</v>
      </c>
      <c r="O602">
        <v>-0.1</v>
      </c>
      <c r="P602">
        <v>-1.8</v>
      </c>
      <c r="Q602">
        <v>-0.3</v>
      </c>
      <c r="R602">
        <v>-0.5</v>
      </c>
      <c r="T602">
        <f>IF(COUNTIF('Injuries Table'!$A$2:$A$173, A602) &gt; 0, 0, Skater2024!P602)</f>
        <v>-1.8</v>
      </c>
      <c r="U602">
        <f>IF(COUNTIF('Injuries Table'!$A$2:$A$173, A602) &gt; 0, 0, Skater2024!M602)</f>
        <v>-0.6</v>
      </c>
      <c r="V602">
        <f>IF(COUNTIF('Injuries Table'!$A$2:$A$173, A602) &gt; 0, 0, Skater2024!N602)</f>
        <v>-1.1000000000000001</v>
      </c>
    </row>
    <row r="603" spans="1:22" x14ac:dyDescent="0.3">
      <c r="A603" t="s">
        <v>309</v>
      </c>
      <c r="B603" t="s">
        <v>19</v>
      </c>
      <c r="C603" t="s">
        <v>46</v>
      </c>
      <c r="D603" t="s">
        <v>24</v>
      </c>
      <c r="E603">
        <v>29</v>
      </c>
      <c r="F603">
        <v>440</v>
      </c>
      <c r="G603">
        <v>-1.6</v>
      </c>
      <c r="H603">
        <v>0.3</v>
      </c>
      <c r="I603">
        <v>0</v>
      </c>
      <c r="J603">
        <v>0.7</v>
      </c>
      <c r="K603">
        <v>-0.8</v>
      </c>
      <c r="L603">
        <v>-0.3</v>
      </c>
      <c r="M603">
        <v>-1.6</v>
      </c>
      <c r="N603">
        <v>1</v>
      </c>
      <c r="O603">
        <v>-1.1000000000000001</v>
      </c>
      <c r="P603">
        <v>-1.8</v>
      </c>
      <c r="Q603">
        <v>-0.3</v>
      </c>
      <c r="R603">
        <v>-0.5</v>
      </c>
      <c r="T603">
        <f>IF(COUNTIF('Injuries Table'!$A$2:$A$173, A603) &gt; 0, 0, Skater2024!P603)</f>
        <v>-1.8</v>
      </c>
      <c r="U603">
        <f>IF(COUNTIF('Injuries Table'!$A$2:$A$173, A603) &gt; 0, 0, Skater2024!M603)</f>
        <v>-1.6</v>
      </c>
      <c r="V603">
        <f>IF(COUNTIF('Injuries Table'!$A$2:$A$173, A603) &gt; 0, 0, Skater2024!N603)</f>
        <v>1</v>
      </c>
    </row>
    <row r="604" spans="1:22" x14ac:dyDescent="0.3">
      <c r="A604" t="s">
        <v>323</v>
      </c>
      <c r="B604" t="s">
        <v>19</v>
      </c>
      <c r="C604" t="s">
        <v>78</v>
      </c>
      <c r="D604" t="s">
        <v>37</v>
      </c>
      <c r="E604">
        <v>30</v>
      </c>
      <c r="F604">
        <v>359</v>
      </c>
      <c r="G604">
        <v>-0.2</v>
      </c>
      <c r="H604">
        <v>-1</v>
      </c>
      <c r="I604">
        <v>-0.3</v>
      </c>
      <c r="J604">
        <v>0</v>
      </c>
      <c r="K604">
        <v>0.1</v>
      </c>
      <c r="L604">
        <v>-0.3</v>
      </c>
      <c r="M604">
        <v>-0.5</v>
      </c>
      <c r="N604">
        <v>-1</v>
      </c>
      <c r="O604">
        <v>-0.2</v>
      </c>
      <c r="P604">
        <v>-1.8</v>
      </c>
      <c r="Q604">
        <v>-0.3</v>
      </c>
      <c r="R604">
        <v>-0.6</v>
      </c>
      <c r="T604">
        <f>IF(COUNTIF('Injuries Table'!$A$2:$A$173, A604) &gt; 0, 0, Skater2024!P604)</f>
        <v>-1.8</v>
      </c>
      <c r="U604">
        <f>IF(COUNTIF('Injuries Table'!$A$2:$A$173, A604) &gt; 0, 0, Skater2024!M604)</f>
        <v>-0.5</v>
      </c>
      <c r="V604">
        <f>IF(COUNTIF('Injuries Table'!$A$2:$A$173, A604) &gt; 0, 0, Skater2024!N604)</f>
        <v>-1</v>
      </c>
    </row>
    <row r="605" spans="1:22" x14ac:dyDescent="0.3">
      <c r="A605" t="s">
        <v>484</v>
      </c>
      <c r="B605" t="s">
        <v>19</v>
      </c>
      <c r="C605" t="s">
        <v>67</v>
      </c>
      <c r="D605" t="s">
        <v>50</v>
      </c>
      <c r="E605">
        <v>33</v>
      </c>
      <c r="F605">
        <v>330</v>
      </c>
      <c r="G605">
        <v>-2.4</v>
      </c>
      <c r="H605">
        <v>0.7</v>
      </c>
      <c r="I605">
        <v>0</v>
      </c>
      <c r="J605">
        <v>0</v>
      </c>
      <c r="K605">
        <v>-0.2</v>
      </c>
      <c r="L605">
        <v>0.1</v>
      </c>
      <c r="M605">
        <v>-2.4</v>
      </c>
      <c r="N605">
        <v>0.7</v>
      </c>
      <c r="O605">
        <v>-0.1</v>
      </c>
      <c r="P605">
        <v>-1.8</v>
      </c>
      <c r="Q605">
        <v>-0.3</v>
      </c>
      <c r="R605">
        <v>-0.6</v>
      </c>
      <c r="T605">
        <f>IF(COUNTIF('Injuries Table'!$A$2:$A$173, A605) &gt; 0, 0, Skater2024!P605)</f>
        <v>-1.8</v>
      </c>
      <c r="U605">
        <f>IF(COUNTIF('Injuries Table'!$A$2:$A$173, A605) &gt; 0, 0, Skater2024!M605)</f>
        <v>-2.4</v>
      </c>
      <c r="V605">
        <f>IF(COUNTIF('Injuries Table'!$A$2:$A$173, A605) &gt; 0, 0, Skater2024!N605)</f>
        <v>0.7</v>
      </c>
    </row>
    <row r="606" spans="1:22" x14ac:dyDescent="0.3">
      <c r="A606" t="s">
        <v>553</v>
      </c>
      <c r="B606" t="s">
        <v>19</v>
      </c>
      <c r="C606" t="s">
        <v>28</v>
      </c>
      <c r="D606" t="s">
        <v>24</v>
      </c>
      <c r="E606">
        <v>42</v>
      </c>
      <c r="F606">
        <v>726.8</v>
      </c>
      <c r="G606">
        <v>-1.9</v>
      </c>
      <c r="H606">
        <v>0.6</v>
      </c>
      <c r="I606">
        <v>0</v>
      </c>
      <c r="J606">
        <v>0.2</v>
      </c>
      <c r="K606">
        <v>-0.5</v>
      </c>
      <c r="L606">
        <v>-0.3</v>
      </c>
      <c r="M606">
        <v>-1.9</v>
      </c>
      <c r="N606">
        <v>0.8</v>
      </c>
      <c r="O606">
        <v>-0.7</v>
      </c>
      <c r="P606">
        <v>-1.8</v>
      </c>
      <c r="Q606">
        <v>-0.3</v>
      </c>
      <c r="R606">
        <v>-0.6</v>
      </c>
      <c r="T606">
        <f>IF(COUNTIF('Injuries Table'!$A$2:$A$173, A606) &gt; 0, 0, Skater2024!P606)</f>
        <v>-1.8</v>
      </c>
      <c r="U606">
        <f>IF(COUNTIF('Injuries Table'!$A$2:$A$173, A606) &gt; 0, 0, Skater2024!M606)</f>
        <v>-1.9</v>
      </c>
      <c r="V606">
        <f>IF(COUNTIF('Injuries Table'!$A$2:$A$173, A606) &gt; 0, 0, Skater2024!N606)</f>
        <v>0.8</v>
      </c>
    </row>
    <row r="607" spans="1:22" x14ac:dyDescent="0.3">
      <c r="A607" t="s">
        <v>481</v>
      </c>
      <c r="B607" t="s">
        <v>19</v>
      </c>
      <c r="C607" t="s">
        <v>26</v>
      </c>
      <c r="D607" t="s">
        <v>21</v>
      </c>
      <c r="E607">
        <v>42</v>
      </c>
      <c r="F607">
        <v>543.29999999999995</v>
      </c>
      <c r="G607">
        <v>0.6</v>
      </c>
      <c r="H607">
        <v>0.9</v>
      </c>
      <c r="I607">
        <v>-0.1</v>
      </c>
      <c r="J607">
        <v>-3.4</v>
      </c>
      <c r="K607">
        <v>-0.4</v>
      </c>
      <c r="L607">
        <v>0.4</v>
      </c>
      <c r="M607">
        <v>0.6</v>
      </c>
      <c r="N607">
        <v>-2.4</v>
      </c>
      <c r="O607">
        <v>0</v>
      </c>
      <c r="P607">
        <v>-1.9</v>
      </c>
      <c r="Q607">
        <v>-0.3</v>
      </c>
      <c r="R607">
        <v>-0.6</v>
      </c>
      <c r="T607">
        <f>IF(COUNTIF('Injuries Table'!$A$2:$A$173, A607) &gt; 0, 0, Skater2024!P607)</f>
        <v>-1.9</v>
      </c>
      <c r="U607">
        <f>IF(COUNTIF('Injuries Table'!$A$2:$A$173, A607) &gt; 0, 0, Skater2024!M607)</f>
        <v>0.6</v>
      </c>
      <c r="V607">
        <f>IF(COUNTIF('Injuries Table'!$A$2:$A$173, A607) &gt; 0, 0, Skater2024!N607)</f>
        <v>-2.4</v>
      </c>
    </row>
    <row r="608" spans="1:22" x14ac:dyDescent="0.3">
      <c r="A608" t="s">
        <v>527</v>
      </c>
      <c r="B608" t="s">
        <v>19</v>
      </c>
      <c r="C608" t="s">
        <v>36</v>
      </c>
      <c r="D608" t="s">
        <v>21</v>
      </c>
      <c r="E608">
        <v>39</v>
      </c>
      <c r="F608">
        <v>442.6</v>
      </c>
      <c r="G608">
        <v>-1.7</v>
      </c>
      <c r="H608">
        <v>1.2</v>
      </c>
      <c r="I608">
        <v>0</v>
      </c>
      <c r="J608">
        <v>-1.2</v>
      </c>
      <c r="K608">
        <v>0.4</v>
      </c>
      <c r="L608">
        <v>-0.6</v>
      </c>
      <c r="M608">
        <v>-1.7</v>
      </c>
      <c r="N608">
        <v>0</v>
      </c>
      <c r="O608">
        <v>-0.2</v>
      </c>
      <c r="P608">
        <v>-1.9</v>
      </c>
      <c r="Q608">
        <v>-0.3</v>
      </c>
      <c r="R608">
        <v>-0.6</v>
      </c>
      <c r="T608">
        <f>IF(COUNTIF('Injuries Table'!$A$2:$A$173, A608) &gt; 0, 0, Skater2024!P608)</f>
        <v>-1.9</v>
      </c>
      <c r="U608">
        <f>IF(COUNTIF('Injuries Table'!$A$2:$A$173, A608) &gt; 0, 0, Skater2024!M608)</f>
        <v>-1.7</v>
      </c>
      <c r="V608">
        <f>IF(COUNTIF('Injuries Table'!$A$2:$A$173, A608) &gt; 0, 0, Skater2024!N608)</f>
        <v>0</v>
      </c>
    </row>
    <row r="609" spans="1:22" x14ac:dyDescent="0.3">
      <c r="A609" t="s">
        <v>201</v>
      </c>
      <c r="B609" t="s">
        <v>19</v>
      </c>
      <c r="C609" t="s">
        <v>98</v>
      </c>
      <c r="D609" t="s">
        <v>24</v>
      </c>
      <c r="E609">
        <v>34</v>
      </c>
      <c r="F609">
        <v>537.29999999999995</v>
      </c>
      <c r="G609">
        <v>-1.4</v>
      </c>
      <c r="H609">
        <v>-0.7</v>
      </c>
      <c r="I609">
        <v>0.9</v>
      </c>
      <c r="J609">
        <v>0.1</v>
      </c>
      <c r="K609">
        <v>-0.8</v>
      </c>
      <c r="L609">
        <v>-0.2</v>
      </c>
      <c r="M609">
        <v>-0.4</v>
      </c>
      <c r="N609">
        <v>-0.6</v>
      </c>
      <c r="O609">
        <v>-1</v>
      </c>
      <c r="P609">
        <v>-2</v>
      </c>
      <c r="Q609">
        <v>-0.3</v>
      </c>
      <c r="R609">
        <v>-0.6</v>
      </c>
      <c r="T609">
        <f>IF(COUNTIF('Injuries Table'!$A$2:$A$173, A609) &gt; 0, 0, Skater2024!P609)</f>
        <v>-2</v>
      </c>
      <c r="U609">
        <f>IF(COUNTIF('Injuries Table'!$A$2:$A$173, A609) &gt; 0, 0, Skater2024!M609)</f>
        <v>-0.4</v>
      </c>
      <c r="V609">
        <f>IF(COUNTIF('Injuries Table'!$A$2:$A$173, A609) &gt; 0, 0, Skater2024!N609)</f>
        <v>-0.6</v>
      </c>
    </row>
    <row r="610" spans="1:22" x14ac:dyDescent="0.3">
      <c r="A610" t="s">
        <v>322</v>
      </c>
      <c r="B610" t="s">
        <v>19</v>
      </c>
      <c r="C610" t="s">
        <v>64</v>
      </c>
      <c r="D610" t="s">
        <v>24</v>
      </c>
      <c r="E610">
        <v>37</v>
      </c>
      <c r="F610">
        <v>736.1</v>
      </c>
      <c r="G610">
        <v>1.3</v>
      </c>
      <c r="H610">
        <v>-3.1</v>
      </c>
      <c r="I610">
        <v>-0.8</v>
      </c>
      <c r="J610">
        <v>0.2</v>
      </c>
      <c r="K610">
        <v>0.8</v>
      </c>
      <c r="L610">
        <v>-0.5</v>
      </c>
      <c r="M610">
        <v>0.5</v>
      </c>
      <c r="N610">
        <v>-2.9</v>
      </c>
      <c r="O610">
        <v>0.4</v>
      </c>
      <c r="P610">
        <v>-2</v>
      </c>
      <c r="Q610">
        <v>-0.3</v>
      </c>
      <c r="R610">
        <v>-0.6</v>
      </c>
      <c r="T610">
        <f>IF(COUNTIF('Injuries Table'!$A$2:$A$173, A610) &gt; 0, 0, Skater2024!P610)</f>
        <v>-2</v>
      </c>
      <c r="U610">
        <f>IF(COUNTIF('Injuries Table'!$A$2:$A$173, A610) &gt; 0, 0, Skater2024!M610)</f>
        <v>0.5</v>
      </c>
      <c r="V610">
        <f>IF(COUNTIF('Injuries Table'!$A$2:$A$173, A610) &gt; 0, 0, Skater2024!N610)</f>
        <v>-2.9</v>
      </c>
    </row>
    <row r="611" spans="1:22" x14ac:dyDescent="0.3">
      <c r="A611" t="s">
        <v>431</v>
      </c>
      <c r="B611" t="s">
        <v>19</v>
      </c>
      <c r="C611" t="s">
        <v>130</v>
      </c>
      <c r="D611" t="s">
        <v>21</v>
      </c>
      <c r="E611">
        <v>33</v>
      </c>
      <c r="F611">
        <v>426</v>
      </c>
      <c r="G611">
        <v>-1.4</v>
      </c>
      <c r="H611">
        <v>-1.1000000000000001</v>
      </c>
      <c r="I611">
        <v>0</v>
      </c>
      <c r="J611">
        <v>0.1</v>
      </c>
      <c r="K611">
        <v>0.4</v>
      </c>
      <c r="L611">
        <v>0</v>
      </c>
      <c r="M611">
        <v>-1.4</v>
      </c>
      <c r="N611">
        <v>-1</v>
      </c>
      <c r="O611">
        <v>0.5</v>
      </c>
      <c r="P611">
        <v>-2</v>
      </c>
      <c r="Q611">
        <v>-0.3</v>
      </c>
      <c r="R611">
        <v>-0.6</v>
      </c>
      <c r="T611">
        <f>IF(COUNTIF('Injuries Table'!$A$2:$A$173, A611) &gt; 0, 0, Skater2024!P611)</f>
        <v>-2</v>
      </c>
      <c r="U611">
        <f>IF(COUNTIF('Injuries Table'!$A$2:$A$173, A611) &gt; 0, 0, Skater2024!M611)</f>
        <v>-1.4</v>
      </c>
      <c r="V611">
        <f>IF(COUNTIF('Injuries Table'!$A$2:$A$173, A611) &gt; 0, 0, Skater2024!N611)</f>
        <v>-1</v>
      </c>
    </row>
    <row r="612" spans="1:22" x14ac:dyDescent="0.3">
      <c r="A612" t="s">
        <v>318</v>
      </c>
      <c r="B612" t="s">
        <v>19</v>
      </c>
      <c r="C612" t="s">
        <v>39</v>
      </c>
      <c r="D612" t="s">
        <v>37</v>
      </c>
      <c r="E612">
        <v>40</v>
      </c>
      <c r="F612">
        <v>433.1</v>
      </c>
      <c r="G612">
        <v>-2.2000000000000002</v>
      </c>
      <c r="H612">
        <v>0.1</v>
      </c>
      <c r="I612">
        <v>0</v>
      </c>
      <c r="J612">
        <v>0.1</v>
      </c>
      <c r="K612">
        <v>0.1</v>
      </c>
      <c r="L612">
        <v>-0.3</v>
      </c>
      <c r="M612">
        <v>-2.2000000000000002</v>
      </c>
      <c r="N612">
        <v>0.2</v>
      </c>
      <c r="O612">
        <v>-0.1</v>
      </c>
      <c r="P612">
        <v>-2.1</v>
      </c>
      <c r="Q612">
        <v>-0.3</v>
      </c>
      <c r="R612">
        <v>-0.7</v>
      </c>
      <c r="T612">
        <f>IF(COUNTIF('Injuries Table'!$A$2:$A$173, A612) &gt; 0, 0, Skater2024!P612)</f>
        <v>-2.1</v>
      </c>
      <c r="U612">
        <f>IF(COUNTIF('Injuries Table'!$A$2:$A$173, A612) &gt; 0, 0, Skater2024!M612)</f>
        <v>-2.2000000000000002</v>
      </c>
      <c r="V612">
        <f>IF(COUNTIF('Injuries Table'!$A$2:$A$173, A612) &gt; 0, 0, Skater2024!N612)</f>
        <v>0.2</v>
      </c>
    </row>
    <row r="613" spans="1:22" x14ac:dyDescent="0.3">
      <c r="A613" t="s">
        <v>338</v>
      </c>
      <c r="B613" t="s">
        <v>19</v>
      </c>
      <c r="C613" t="s">
        <v>52</v>
      </c>
      <c r="D613" t="s">
        <v>21</v>
      </c>
      <c r="E613">
        <v>41</v>
      </c>
      <c r="F613">
        <v>410.2</v>
      </c>
      <c r="G613">
        <v>-1.2</v>
      </c>
      <c r="H613">
        <v>0.8</v>
      </c>
      <c r="I613">
        <v>0</v>
      </c>
      <c r="J613">
        <v>0.1</v>
      </c>
      <c r="K613">
        <v>-1.1000000000000001</v>
      </c>
      <c r="L613">
        <v>-0.7</v>
      </c>
      <c r="M613">
        <v>-1.2</v>
      </c>
      <c r="N613">
        <v>0.9</v>
      </c>
      <c r="O613">
        <v>-1.8</v>
      </c>
      <c r="P613">
        <v>-2.1</v>
      </c>
      <c r="Q613">
        <v>-0.3</v>
      </c>
      <c r="R613">
        <v>-0.6</v>
      </c>
      <c r="T613">
        <f>IF(COUNTIF('Injuries Table'!$A$2:$A$173, A613) &gt; 0, 0, Skater2024!P613)</f>
        <v>-2.1</v>
      </c>
      <c r="U613">
        <f>IF(COUNTIF('Injuries Table'!$A$2:$A$173, A613) &gt; 0, 0, Skater2024!M613)</f>
        <v>-1.2</v>
      </c>
      <c r="V613">
        <f>IF(COUNTIF('Injuries Table'!$A$2:$A$173, A613) &gt; 0, 0, Skater2024!N613)</f>
        <v>0.9</v>
      </c>
    </row>
    <row r="614" spans="1:22" x14ac:dyDescent="0.3">
      <c r="A614" t="s">
        <v>359</v>
      </c>
      <c r="B614" t="s">
        <v>19</v>
      </c>
      <c r="C614" t="s">
        <v>105</v>
      </c>
      <c r="D614" t="s">
        <v>21</v>
      </c>
      <c r="E614">
        <v>38</v>
      </c>
      <c r="F614">
        <v>664.8</v>
      </c>
      <c r="G614">
        <v>1.3</v>
      </c>
      <c r="H614">
        <v>-2.4</v>
      </c>
      <c r="I614">
        <v>-0.5</v>
      </c>
      <c r="J614">
        <v>0</v>
      </c>
      <c r="K614">
        <v>-0.4</v>
      </c>
      <c r="L614">
        <v>-0.1</v>
      </c>
      <c r="M614">
        <v>0.8</v>
      </c>
      <c r="N614">
        <v>-2.4</v>
      </c>
      <c r="O614">
        <v>-0.5</v>
      </c>
      <c r="P614">
        <v>-2.1</v>
      </c>
      <c r="Q614">
        <v>-0.3</v>
      </c>
      <c r="R614">
        <v>-0.7</v>
      </c>
      <c r="T614">
        <f>IF(COUNTIF('Injuries Table'!$A$2:$A$173, A614) &gt; 0, 0, Skater2024!P614)</f>
        <v>0</v>
      </c>
      <c r="U614">
        <f>IF(COUNTIF('Injuries Table'!$A$2:$A$173, A614) &gt; 0, 0, Skater2024!M614)</f>
        <v>0</v>
      </c>
      <c r="V614">
        <f>IF(COUNTIF('Injuries Table'!$A$2:$A$173, A614) &gt; 0, 0, Skater2024!N614)</f>
        <v>0</v>
      </c>
    </row>
    <row r="615" spans="1:22" x14ac:dyDescent="0.3">
      <c r="A615" t="s">
        <v>479</v>
      </c>
      <c r="B615" t="s">
        <v>19</v>
      </c>
      <c r="C615" t="s">
        <v>26</v>
      </c>
      <c r="D615" t="s">
        <v>21</v>
      </c>
      <c r="E615">
        <v>39</v>
      </c>
      <c r="F615">
        <v>619.4</v>
      </c>
      <c r="G615">
        <v>1</v>
      </c>
      <c r="H615">
        <v>-0.7</v>
      </c>
      <c r="I615">
        <v>-0.2</v>
      </c>
      <c r="J615">
        <v>0</v>
      </c>
      <c r="K615">
        <v>-1.2</v>
      </c>
      <c r="L615">
        <v>-1</v>
      </c>
      <c r="M615">
        <v>0.8</v>
      </c>
      <c r="N615">
        <v>-0.7</v>
      </c>
      <c r="O615">
        <v>-2.2000000000000002</v>
      </c>
      <c r="P615">
        <v>-2.1</v>
      </c>
      <c r="Q615">
        <v>-0.3</v>
      </c>
      <c r="R615">
        <v>-0.7</v>
      </c>
      <c r="T615">
        <f>IF(COUNTIF('Injuries Table'!$A$2:$A$173, A615) &gt; 0, 0, Skater2024!P615)</f>
        <v>-2.1</v>
      </c>
      <c r="U615">
        <f>IF(COUNTIF('Injuries Table'!$A$2:$A$173, A615) &gt; 0, 0, Skater2024!M615)</f>
        <v>0.8</v>
      </c>
      <c r="V615">
        <f>IF(COUNTIF('Injuries Table'!$A$2:$A$173, A615) &gt; 0, 0, Skater2024!N615)</f>
        <v>-0.7</v>
      </c>
    </row>
    <row r="616" spans="1:22" x14ac:dyDescent="0.3">
      <c r="A616" t="s">
        <v>491</v>
      </c>
      <c r="B616" t="s">
        <v>19</v>
      </c>
      <c r="C616" t="s">
        <v>55</v>
      </c>
      <c r="D616" t="s">
        <v>21</v>
      </c>
      <c r="E616">
        <v>42</v>
      </c>
      <c r="F616">
        <v>772.9</v>
      </c>
      <c r="G616">
        <v>0.2</v>
      </c>
      <c r="H616">
        <v>-3.3</v>
      </c>
      <c r="I616">
        <v>2.1</v>
      </c>
      <c r="J616">
        <v>-1.2</v>
      </c>
      <c r="K616">
        <v>1.1000000000000001</v>
      </c>
      <c r="L616">
        <v>-1</v>
      </c>
      <c r="M616">
        <v>2.2000000000000002</v>
      </c>
      <c r="N616">
        <v>-4.5</v>
      </c>
      <c r="O616">
        <v>0.1</v>
      </c>
      <c r="P616">
        <v>-2.1</v>
      </c>
      <c r="Q616">
        <v>-0.3</v>
      </c>
      <c r="R616">
        <v>-0.7</v>
      </c>
      <c r="T616">
        <f>IF(COUNTIF('Injuries Table'!$A$2:$A$173, A616) &gt; 0, 0, Skater2024!P616)</f>
        <v>-2.1</v>
      </c>
      <c r="U616">
        <f>IF(COUNTIF('Injuries Table'!$A$2:$A$173, A616) &gt; 0, 0, Skater2024!M616)</f>
        <v>2.2000000000000002</v>
      </c>
      <c r="V616">
        <f>IF(COUNTIF('Injuries Table'!$A$2:$A$173, A616) &gt; 0, 0, Skater2024!N616)</f>
        <v>-4.5</v>
      </c>
    </row>
    <row r="617" spans="1:22" x14ac:dyDescent="0.3">
      <c r="A617" t="s">
        <v>53</v>
      </c>
      <c r="B617" t="s">
        <v>19</v>
      </c>
      <c r="C617" t="s">
        <v>36</v>
      </c>
      <c r="D617" t="s">
        <v>37</v>
      </c>
      <c r="E617">
        <v>38</v>
      </c>
      <c r="F617">
        <v>491.6</v>
      </c>
      <c r="G617">
        <v>-3.2</v>
      </c>
      <c r="H617">
        <v>-0.1</v>
      </c>
      <c r="I617">
        <v>0.1</v>
      </c>
      <c r="J617">
        <v>0</v>
      </c>
      <c r="K617">
        <v>-0.2</v>
      </c>
      <c r="L617">
        <v>1.2</v>
      </c>
      <c r="M617">
        <v>-3.1</v>
      </c>
      <c r="N617">
        <v>-0.1</v>
      </c>
      <c r="O617">
        <v>1</v>
      </c>
      <c r="P617">
        <v>-2.2000000000000002</v>
      </c>
      <c r="Q617">
        <v>-0.3</v>
      </c>
      <c r="R617">
        <v>-0.7</v>
      </c>
      <c r="T617">
        <f>IF(COUNTIF('Injuries Table'!$A$2:$A$173, A617) &gt; 0, 0, Skater2024!P617)</f>
        <v>-2.2000000000000002</v>
      </c>
      <c r="U617">
        <f>IF(COUNTIF('Injuries Table'!$A$2:$A$173, A617) &gt; 0, 0, Skater2024!M617)</f>
        <v>-3.1</v>
      </c>
      <c r="V617">
        <f>IF(COUNTIF('Injuries Table'!$A$2:$A$173, A617) &gt; 0, 0, Skater2024!N617)</f>
        <v>-0.1</v>
      </c>
    </row>
    <row r="618" spans="1:22" x14ac:dyDescent="0.3">
      <c r="A618" t="s">
        <v>60</v>
      </c>
      <c r="B618" t="s">
        <v>19</v>
      </c>
      <c r="C618" t="s">
        <v>20</v>
      </c>
      <c r="D618" t="s">
        <v>21</v>
      </c>
      <c r="E618">
        <v>41</v>
      </c>
      <c r="F618">
        <v>592.70000000000005</v>
      </c>
      <c r="G618">
        <v>1.8</v>
      </c>
      <c r="H618">
        <v>-3.7</v>
      </c>
      <c r="I618">
        <v>0</v>
      </c>
      <c r="J618">
        <v>-0.2</v>
      </c>
      <c r="K618">
        <v>-0.1</v>
      </c>
      <c r="L618">
        <v>-0.1</v>
      </c>
      <c r="M618">
        <v>1.8</v>
      </c>
      <c r="N618">
        <v>-3.9</v>
      </c>
      <c r="O618">
        <v>-0.2</v>
      </c>
      <c r="P618">
        <v>-2.2000000000000002</v>
      </c>
      <c r="Q618">
        <v>-0.3</v>
      </c>
      <c r="R618">
        <v>-0.7</v>
      </c>
      <c r="T618">
        <f>IF(COUNTIF('Injuries Table'!$A$2:$A$173, A618) &gt; 0, 0, Skater2024!P618)</f>
        <v>-2.2000000000000002</v>
      </c>
      <c r="U618">
        <f>IF(COUNTIF('Injuries Table'!$A$2:$A$173, A618) &gt; 0, 0, Skater2024!M618)</f>
        <v>1.8</v>
      </c>
      <c r="V618">
        <f>IF(COUNTIF('Injuries Table'!$A$2:$A$173, A618) &gt; 0, 0, Skater2024!N618)</f>
        <v>-3.9</v>
      </c>
    </row>
    <row r="619" spans="1:22" x14ac:dyDescent="0.3">
      <c r="A619" t="s">
        <v>220</v>
      </c>
      <c r="B619" t="s">
        <v>19</v>
      </c>
      <c r="C619" t="s">
        <v>72</v>
      </c>
      <c r="D619" t="s">
        <v>24</v>
      </c>
      <c r="E619">
        <v>43</v>
      </c>
      <c r="F619">
        <v>1014.1</v>
      </c>
      <c r="G619">
        <v>0.4</v>
      </c>
      <c r="H619">
        <v>-2.7</v>
      </c>
      <c r="I619">
        <v>1.1000000000000001</v>
      </c>
      <c r="J619">
        <v>-1.9</v>
      </c>
      <c r="K619">
        <v>0.2</v>
      </c>
      <c r="L619">
        <v>0.7</v>
      </c>
      <c r="M619">
        <v>1.5</v>
      </c>
      <c r="N619">
        <v>-4.5999999999999996</v>
      </c>
      <c r="O619">
        <v>0.9</v>
      </c>
      <c r="P619">
        <v>-2.2000000000000002</v>
      </c>
      <c r="Q619">
        <v>-0.3</v>
      </c>
      <c r="R619">
        <v>-0.7</v>
      </c>
      <c r="T619">
        <f>IF(COUNTIF('Injuries Table'!$A$2:$A$173, A619) &gt; 0, 0, Skater2024!P619)</f>
        <v>-2.2000000000000002</v>
      </c>
      <c r="U619">
        <f>IF(COUNTIF('Injuries Table'!$A$2:$A$173, A619) &gt; 0, 0, Skater2024!M619)</f>
        <v>1.5</v>
      </c>
      <c r="V619">
        <f>IF(COUNTIF('Injuries Table'!$A$2:$A$173, A619) &gt; 0, 0, Skater2024!N619)</f>
        <v>-4.5999999999999996</v>
      </c>
    </row>
    <row r="620" spans="1:22" x14ac:dyDescent="0.3">
      <c r="A620" t="s">
        <v>374</v>
      </c>
      <c r="B620" t="s">
        <v>19</v>
      </c>
      <c r="C620" t="s">
        <v>41</v>
      </c>
      <c r="D620" t="s">
        <v>50</v>
      </c>
      <c r="E620">
        <v>42</v>
      </c>
      <c r="F620">
        <v>798.3</v>
      </c>
      <c r="G620">
        <v>2</v>
      </c>
      <c r="H620">
        <v>-2.8</v>
      </c>
      <c r="I620">
        <v>-3.7</v>
      </c>
      <c r="J620">
        <v>0.2</v>
      </c>
      <c r="K620">
        <v>1.2</v>
      </c>
      <c r="L620">
        <v>0.9</v>
      </c>
      <c r="M620">
        <v>-1.6</v>
      </c>
      <c r="N620">
        <v>-2.6</v>
      </c>
      <c r="O620">
        <v>2.1</v>
      </c>
      <c r="P620">
        <v>-2.2000000000000002</v>
      </c>
      <c r="Q620">
        <v>-0.3</v>
      </c>
      <c r="R620">
        <v>-0.7</v>
      </c>
      <c r="T620">
        <f>IF(COUNTIF('Injuries Table'!$A$2:$A$173, A620) &gt; 0, 0, Skater2024!P620)</f>
        <v>-2.2000000000000002</v>
      </c>
      <c r="U620">
        <f>IF(COUNTIF('Injuries Table'!$A$2:$A$173, A620) &gt; 0, 0, Skater2024!M620)</f>
        <v>-1.6</v>
      </c>
      <c r="V620">
        <f>IF(COUNTIF('Injuries Table'!$A$2:$A$173, A620) &gt; 0, 0, Skater2024!N620)</f>
        <v>-2.6</v>
      </c>
    </row>
    <row r="621" spans="1:22" x14ac:dyDescent="0.3">
      <c r="A621" t="s">
        <v>286</v>
      </c>
      <c r="B621" t="s">
        <v>19</v>
      </c>
      <c r="C621" t="s">
        <v>110</v>
      </c>
      <c r="D621" t="s">
        <v>24</v>
      </c>
      <c r="E621">
        <v>32</v>
      </c>
      <c r="F621">
        <v>427.7</v>
      </c>
      <c r="G621">
        <v>-0.9</v>
      </c>
      <c r="H621">
        <v>-0.2</v>
      </c>
      <c r="I621">
        <v>0</v>
      </c>
      <c r="J621">
        <v>-0.1</v>
      </c>
      <c r="K621">
        <v>-1.1000000000000001</v>
      </c>
      <c r="L621">
        <v>-0.1</v>
      </c>
      <c r="M621">
        <v>-0.8</v>
      </c>
      <c r="N621">
        <v>-0.2</v>
      </c>
      <c r="O621">
        <v>-1.2</v>
      </c>
      <c r="P621">
        <v>-2.2999999999999998</v>
      </c>
      <c r="Q621">
        <v>-0.4</v>
      </c>
      <c r="R621">
        <v>-0.7</v>
      </c>
      <c r="T621">
        <f>IF(COUNTIF('Injuries Table'!$A$2:$A$173, A621) &gt; 0, 0, Skater2024!P621)</f>
        <v>-2.2999999999999998</v>
      </c>
      <c r="U621">
        <f>IF(COUNTIF('Injuries Table'!$A$2:$A$173, A621) &gt; 0, 0, Skater2024!M621)</f>
        <v>-0.8</v>
      </c>
      <c r="V621">
        <f>IF(COUNTIF('Injuries Table'!$A$2:$A$173, A621) &gt; 0, 0, Skater2024!N621)</f>
        <v>-0.2</v>
      </c>
    </row>
    <row r="622" spans="1:22" x14ac:dyDescent="0.3">
      <c r="A622" t="s">
        <v>698</v>
      </c>
      <c r="B622" t="s">
        <v>19</v>
      </c>
      <c r="C622" t="s">
        <v>102</v>
      </c>
      <c r="D622" t="s">
        <v>24</v>
      </c>
      <c r="E622">
        <v>28</v>
      </c>
      <c r="F622">
        <v>495.9</v>
      </c>
      <c r="G622">
        <v>1.4</v>
      </c>
      <c r="H622">
        <v>-3.9</v>
      </c>
      <c r="I622">
        <v>0</v>
      </c>
      <c r="J622">
        <v>0.8</v>
      </c>
      <c r="K622">
        <v>-0.1</v>
      </c>
      <c r="L622">
        <v>-0.4</v>
      </c>
      <c r="M622">
        <v>1.4</v>
      </c>
      <c r="N622">
        <v>-3.1</v>
      </c>
      <c r="O622">
        <v>-0.5</v>
      </c>
      <c r="P622">
        <v>-2.2999999999999998</v>
      </c>
      <c r="Q622">
        <v>-0.4</v>
      </c>
      <c r="R622">
        <v>-0.7</v>
      </c>
      <c r="T622">
        <f>IF(COUNTIF('Injuries Table'!$A$2:$A$173, A622) &gt; 0, 0, Skater2024!P622)</f>
        <v>-2.2999999999999998</v>
      </c>
      <c r="U622">
        <f>IF(COUNTIF('Injuries Table'!$A$2:$A$173, A622) &gt; 0, 0, Skater2024!M622)</f>
        <v>1.4</v>
      </c>
      <c r="V622">
        <f>IF(COUNTIF('Injuries Table'!$A$2:$A$173, A622) &gt; 0, 0, Skater2024!N622)</f>
        <v>-3.1</v>
      </c>
    </row>
    <row r="623" spans="1:22" x14ac:dyDescent="0.3">
      <c r="A623" t="s">
        <v>416</v>
      </c>
      <c r="B623" t="s">
        <v>19</v>
      </c>
      <c r="C623" t="s">
        <v>78</v>
      </c>
      <c r="D623" t="s">
        <v>21</v>
      </c>
      <c r="E623">
        <v>26</v>
      </c>
      <c r="F623">
        <v>379.1</v>
      </c>
      <c r="G623">
        <v>-1.1000000000000001</v>
      </c>
      <c r="H623">
        <v>-0.2</v>
      </c>
      <c r="I623">
        <v>0</v>
      </c>
      <c r="J623">
        <v>-0.6</v>
      </c>
      <c r="K623">
        <v>0</v>
      </c>
      <c r="L623">
        <v>-0.3</v>
      </c>
      <c r="M623">
        <v>-1.2</v>
      </c>
      <c r="N623">
        <v>-0.8</v>
      </c>
      <c r="O623">
        <v>-0.3</v>
      </c>
      <c r="P623">
        <v>-2.2999999999999998</v>
      </c>
      <c r="Q623">
        <v>-0.4</v>
      </c>
      <c r="R623">
        <v>-0.7</v>
      </c>
      <c r="T623">
        <f>IF(COUNTIF('Injuries Table'!$A$2:$A$173, A623) &gt; 0, 0, Skater2024!P623)</f>
        <v>0</v>
      </c>
      <c r="U623">
        <f>IF(COUNTIF('Injuries Table'!$A$2:$A$173, A623) &gt; 0, 0, Skater2024!M623)</f>
        <v>0</v>
      </c>
      <c r="V623">
        <f>IF(COUNTIF('Injuries Table'!$A$2:$A$173, A623) &gt; 0, 0, Skater2024!N623)</f>
        <v>0</v>
      </c>
    </row>
    <row r="624" spans="1:22" x14ac:dyDescent="0.3">
      <c r="A624" t="s">
        <v>445</v>
      </c>
      <c r="B624" t="s">
        <v>19</v>
      </c>
      <c r="C624" t="s">
        <v>64</v>
      </c>
      <c r="D624" t="s">
        <v>21</v>
      </c>
      <c r="E624">
        <v>36</v>
      </c>
      <c r="F624">
        <v>677.8</v>
      </c>
      <c r="G624">
        <v>-0.6</v>
      </c>
      <c r="H624">
        <v>-1.2</v>
      </c>
      <c r="I624">
        <v>0.1</v>
      </c>
      <c r="J624">
        <v>-0.6</v>
      </c>
      <c r="K624">
        <v>0.5</v>
      </c>
      <c r="L624">
        <v>-0.4</v>
      </c>
      <c r="M624">
        <v>-0.5</v>
      </c>
      <c r="N624">
        <v>-1.9</v>
      </c>
      <c r="O624">
        <v>0.1</v>
      </c>
      <c r="P624">
        <v>-2.2999999999999998</v>
      </c>
      <c r="Q624">
        <v>-0.4</v>
      </c>
      <c r="R624">
        <v>-0.7</v>
      </c>
      <c r="T624">
        <f>IF(COUNTIF('Injuries Table'!$A$2:$A$173, A624) &gt; 0, 0, Skater2024!P624)</f>
        <v>-2.2999999999999998</v>
      </c>
      <c r="U624">
        <f>IF(COUNTIF('Injuries Table'!$A$2:$A$173, A624) &gt; 0, 0, Skater2024!M624)</f>
        <v>-0.5</v>
      </c>
      <c r="V624">
        <f>IF(COUNTIF('Injuries Table'!$A$2:$A$173, A624) &gt; 0, 0, Skater2024!N624)</f>
        <v>-1.9</v>
      </c>
    </row>
    <row r="625" spans="1:22" x14ac:dyDescent="0.3">
      <c r="A625" t="s">
        <v>471</v>
      </c>
      <c r="B625" t="s">
        <v>19</v>
      </c>
      <c r="C625" t="s">
        <v>23</v>
      </c>
      <c r="D625" t="s">
        <v>24</v>
      </c>
      <c r="E625">
        <v>41</v>
      </c>
      <c r="F625">
        <v>801.8</v>
      </c>
      <c r="G625">
        <v>-5.4</v>
      </c>
      <c r="H625">
        <v>1.7</v>
      </c>
      <c r="I625">
        <v>0</v>
      </c>
      <c r="J625">
        <v>0.1</v>
      </c>
      <c r="K625">
        <v>-0.1</v>
      </c>
      <c r="L625">
        <v>1.4</v>
      </c>
      <c r="M625">
        <v>-5.4</v>
      </c>
      <c r="N625">
        <v>1.8</v>
      </c>
      <c r="O625">
        <v>1.3</v>
      </c>
      <c r="P625">
        <v>-2.2999999999999998</v>
      </c>
      <c r="Q625">
        <v>-0.4</v>
      </c>
      <c r="R625">
        <v>-0.7</v>
      </c>
      <c r="T625">
        <f>IF(COUNTIF('Injuries Table'!$A$2:$A$173, A625) &gt; 0, 0, Skater2024!P625)</f>
        <v>-2.2999999999999998</v>
      </c>
      <c r="U625">
        <f>IF(COUNTIF('Injuries Table'!$A$2:$A$173, A625) &gt; 0, 0, Skater2024!M625)</f>
        <v>-5.4</v>
      </c>
      <c r="V625">
        <f>IF(COUNTIF('Injuries Table'!$A$2:$A$173, A625) &gt; 0, 0, Skater2024!N625)</f>
        <v>1.8</v>
      </c>
    </row>
    <row r="626" spans="1:22" x14ac:dyDescent="0.3">
      <c r="A626" t="s">
        <v>90</v>
      </c>
      <c r="B626" t="s">
        <v>19</v>
      </c>
      <c r="C626" t="s">
        <v>57</v>
      </c>
      <c r="D626" t="s">
        <v>50</v>
      </c>
      <c r="E626">
        <v>41</v>
      </c>
      <c r="F626">
        <v>578.1</v>
      </c>
      <c r="G626">
        <v>-1.2</v>
      </c>
      <c r="H626">
        <v>-2.7</v>
      </c>
      <c r="I626">
        <v>0</v>
      </c>
      <c r="J626">
        <v>0.2</v>
      </c>
      <c r="K626">
        <v>0.5</v>
      </c>
      <c r="L626">
        <v>0.9</v>
      </c>
      <c r="M626">
        <v>-1.2</v>
      </c>
      <c r="N626">
        <v>-2.5</v>
      </c>
      <c r="O626">
        <v>1.4</v>
      </c>
      <c r="P626">
        <v>-2.4</v>
      </c>
      <c r="Q626">
        <v>-0.4</v>
      </c>
      <c r="R626">
        <v>-0.7</v>
      </c>
      <c r="T626">
        <f>IF(COUNTIF('Injuries Table'!$A$2:$A$173, A626) &gt; 0, 0, Skater2024!P626)</f>
        <v>-2.4</v>
      </c>
      <c r="U626">
        <f>IF(COUNTIF('Injuries Table'!$A$2:$A$173, A626) &gt; 0, 0, Skater2024!M626)</f>
        <v>-1.2</v>
      </c>
      <c r="V626">
        <f>IF(COUNTIF('Injuries Table'!$A$2:$A$173, A626) &gt; 0, 0, Skater2024!N626)</f>
        <v>-2.5</v>
      </c>
    </row>
    <row r="627" spans="1:22" x14ac:dyDescent="0.3">
      <c r="A627" t="s">
        <v>133</v>
      </c>
      <c r="B627" t="s">
        <v>19</v>
      </c>
      <c r="C627" t="s">
        <v>78</v>
      </c>
      <c r="D627" t="s">
        <v>24</v>
      </c>
      <c r="E627">
        <v>28</v>
      </c>
      <c r="F627">
        <v>497</v>
      </c>
      <c r="G627">
        <v>-1</v>
      </c>
      <c r="H627">
        <v>-1</v>
      </c>
      <c r="I627">
        <v>-1</v>
      </c>
      <c r="J627">
        <v>0</v>
      </c>
      <c r="K627">
        <v>0.5</v>
      </c>
      <c r="L627">
        <v>0</v>
      </c>
      <c r="M627">
        <v>-1.9</v>
      </c>
      <c r="N627">
        <v>-1</v>
      </c>
      <c r="O627">
        <v>0.5</v>
      </c>
      <c r="P627">
        <v>-2.4</v>
      </c>
      <c r="Q627">
        <v>-0.4</v>
      </c>
      <c r="R627">
        <v>-0.8</v>
      </c>
      <c r="T627">
        <f>IF(COUNTIF('Injuries Table'!$A$2:$A$173, A627) &gt; 0, 0, Skater2024!P627)</f>
        <v>-2.4</v>
      </c>
      <c r="U627">
        <f>IF(COUNTIF('Injuries Table'!$A$2:$A$173, A627) &gt; 0, 0, Skater2024!M627)</f>
        <v>-1.9</v>
      </c>
      <c r="V627">
        <f>IF(COUNTIF('Injuries Table'!$A$2:$A$173, A627) &gt; 0, 0, Skater2024!N627)</f>
        <v>-1</v>
      </c>
    </row>
    <row r="628" spans="1:22" x14ac:dyDescent="0.3">
      <c r="A628" t="s">
        <v>407</v>
      </c>
      <c r="B628" t="s">
        <v>19</v>
      </c>
      <c r="C628" t="s">
        <v>41</v>
      </c>
      <c r="D628" t="s">
        <v>21</v>
      </c>
      <c r="E628">
        <v>37</v>
      </c>
      <c r="F628">
        <v>470.7</v>
      </c>
      <c r="G628">
        <v>-2.8</v>
      </c>
      <c r="H628">
        <v>0.1</v>
      </c>
      <c r="I628">
        <v>-0.1</v>
      </c>
      <c r="J628">
        <v>0</v>
      </c>
      <c r="K628">
        <v>0.2</v>
      </c>
      <c r="L628">
        <v>0.1</v>
      </c>
      <c r="M628">
        <v>-2.8</v>
      </c>
      <c r="N628">
        <v>0.1</v>
      </c>
      <c r="O628">
        <v>0.4</v>
      </c>
      <c r="P628">
        <v>-2.4</v>
      </c>
      <c r="Q628">
        <v>-0.4</v>
      </c>
      <c r="R628">
        <v>-0.8</v>
      </c>
      <c r="T628">
        <f>IF(COUNTIF('Injuries Table'!$A$2:$A$173, A628) &gt; 0, 0, Skater2024!P628)</f>
        <v>0</v>
      </c>
      <c r="U628">
        <f>IF(COUNTIF('Injuries Table'!$A$2:$A$173, A628) &gt; 0, 0, Skater2024!M628)</f>
        <v>0</v>
      </c>
      <c r="V628">
        <f>IF(COUNTIF('Injuries Table'!$A$2:$A$173, A628) &gt; 0, 0, Skater2024!N628)</f>
        <v>0</v>
      </c>
    </row>
    <row r="629" spans="1:22" x14ac:dyDescent="0.3">
      <c r="A629" t="s">
        <v>536</v>
      </c>
      <c r="B629" t="s">
        <v>19</v>
      </c>
      <c r="C629" t="s">
        <v>64</v>
      </c>
      <c r="D629" t="s">
        <v>21</v>
      </c>
      <c r="E629">
        <v>35</v>
      </c>
      <c r="F629">
        <v>532.5</v>
      </c>
      <c r="G629">
        <v>0.2</v>
      </c>
      <c r="H629">
        <v>-3.1</v>
      </c>
      <c r="I629">
        <v>1.2</v>
      </c>
      <c r="J629">
        <v>0</v>
      </c>
      <c r="K629">
        <v>-0.3</v>
      </c>
      <c r="L629">
        <v>-0.5</v>
      </c>
      <c r="M629">
        <v>1.4</v>
      </c>
      <c r="N629">
        <v>-3.1</v>
      </c>
      <c r="O629">
        <v>-0.7</v>
      </c>
      <c r="P629">
        <v>-2.4</v>
      </c>
      <c r="Q629">
        <v>-0.4</v>
      </c>
      <c r="R629">
        <v>-0.8</v>
      </c>
      <c r="T629">
        <f>IF(COUNTIF('Injuries Table'!$A$2:$A$173, A629) &gt; 0, 0, Skater2024!P629)</f>
        <v>0</v>
      </c>
      <c r="U629">
        <f>IF(COUNTIF('Injuries Table'!$A$2:$A$173, A629) &gt; 0, 0, Skater2024!M629)</f>
        <v>0</v>
      </c>
      <c r="V629">
        <f>IF(COUNTIF('Injuries Table'!$A$2:$A$173, A629) &gt; 0, 0, Skater2024!N629)</f>
        <v>0</v>
      </c>
    </row>
    <row r="630" spans="1:22" x14ac:dyDescent="0.3">
      <c r="A630" t="s">
        <v>564</v>
      </c>
      <c r="B630" t="s">
        <v>19</v>
      </c>
      <c r="C630" t="s">
        <v>20</v>
      </c>
      <c r="D630" t="s">
        <v>24</v>
      </c>
      <c r="E630">
        <v>34</v>
      </c>
      <c r="F630">
        <v>818.4</v>
      </c>
      <c r="G630">
        <v>0.1</v>
      </c>
      <c r="H630">
        <v>-0.8</v>
      </c>
      <c r="I630">
        <v>-0.5</v>
      </c>
      <c r="J630">
        <v>-1.5</v>
      </c>
      <c r="K630">
        <v>0.9</v>
      </c>
      <c r="L630">
        <v>-0.8</v>
      </c>
      <c r="M630">
        <v>-0.4</v>
      </c>
      <c r="N630">
        <v>-2.2999999999999998</v>
      </c>
      <c r="O630">
        <v>0.2</v>
      </c>
      <c r="P630">
        <v>-2.5</v>
      </c>
      <c r="Q630">
        <v>-0.4</v>
      </c>
      <c r="R630">
        <v>-0.8</v>
      </c>
      <c r="T630">
        <f>IF(COUNTIF('Injuries Table'!$A$2:$A$173, A630) &gt; 0, 0, Skater2024!P630)</f>
        <v>0</v>
      </c>
      <c r="U630">
        <f>IF(COUNTIF('Injuries Table'!$A$2:$A$173, A630) &gt; 0, 0, Skater2024!M630)</f>
        <v>0</v>
      </c>
      <c r="V630">
        <f>IF(COUNTIF('Injuries Table'!$A$2:$A$173, A630) &gt; 0, 0, Skater2024!N630)</f>
        <v>0</v>
      </c>
    </row>
    <row r="631" spans="1:22" x14ac:dyDescent="0.3">
      <c r="A631" t="s">
        <v>344</v>
      </c>
      <c r="B631" t="s">
        <v>19</v>
      </c>
      <c r="C631" t="s">
        <v>42</v>
      </c>
      <c r="D631" t="s">
        <v>21</v>
      </c>
      <c r="E631">
        <v>44</v>
      </c>
      <c r="F631">
        <v>507</v>
      </c>
      <c r="G631">
        <v>-0.6</v>
      </c>
      <c r="H631">
        <v>-1.9</v>
      </c>
      <c r="I631">
        <v>0</v>
      </c>
      <c r="J631">
        <v>-0.6</v>
      </c>
      <c r="K631">
        <v>0.4</v>
      </c>
      <c r="L631">
        <v>0.2</v>
      </c>
      <c r="M631">
        <v>-0.6</v>
      </c>
      <c r="N631">
        <v>-2.5</v>
      </c>
      <c r="O631">
        <v>0.6</v>
      </c>
      <c r="P631">
        <v>-2.6</v>
      </c>
      <c r="Q631">
        <v>-0.4</v>
      </c>
      <c r="R631">
        <v>-0.8</v>
      </c>
      <c r="T631">
        <f>IF(COUNTIF('Injuries Table'!$A$2:$A$173, A631) &gt; 0, 0, Skater2024!P631)</f>
        <v>-2.6</v>
      </c>
      <c r="U631">
        <f>IF(COUNTIF('Injuries Table'!$A$2:$A$173, A631) &gt; 0, 0, Skater2024!M631)</f>
        <v>-0.6</v>
      </c>
      <c r="V631">
        <f>IF(COUNTIF('Injuries Table'!$A$2:$A$173, A631) &gt; 0, 0, Skater2024!N631)</f>
        <v>-2.5</v>
      </c>
    </row>
    <row r="632" spans="1:22" x14ac:dyDescent="0.3">
      <c r="A632" t="s">
        <v>378</v>
      </c>
      <c r="B632" t="s">
        <v>19</v>
      </c>
      <c r="C632" t="s">
        <v>87</v>
      </c>
      <c r="D632" t="s">
        <v>21</v>
      </c>
      <c r="E632">
        <v>41</v>
      </c>
      <c r="F632">
        <v>530.70000000000005</v>
      </c>
      <c r="G632">
        <v>-0.3</v>
      </c>
      <c r="H632">
        <v>-1.8</v>
      </c>
      <c r="I632">
        <v>0.2</v>
      </c>
      <c r="J632">
        <v>0</v>
      </c>
      <c r="K632">
        <v>-0.3</v>
      </c>
      <c r="L632">
        <v>-0.5</v>
      </c>
      <c r="M632">
        <v>0</v>
      </c>
      <c r="N632">
        <v>-1.8</v>
      </c>
      <c r="O632">
        <v>-0.7</v>
      </c>
      <c r="P632">
        <v>-2.6</v>
      </c>
      <c r="Q632">
        <v>-0.4</v>
      </c>
      <c r="R632">
        <v>-0.8</v>
      </c>
      <c r="T632">
        <f>IF(COUNTIF('Injuries Table'!$A$2:$A$173, A632) &gt; 0, 0, Skater2024!P632)</f>
        <v>-2.6</v>
      </c>
      <c r="U632">
        <f>IF(COUNTIF('Injuries Table'!$A$2:$A$173, A632) &gt; 0, 0, Skater2024!M632)</f>
        <v>0</v>
      </c>
      <c r="V632">
        <f>IF(COUNTIF('Injuries Table'!$A$2:$A$173, A632) &gt; 0, 0, Skater2024!N632)</f>
        <v>-1.8</v>
      </c>
    </row>
    <row r="633" spans="1:22" x14ac:dyDescent="0.3">
      <c r="A633" t="s">
        <v>707</v>
      </c>
      <c r="B633" t="s">
        <v>19</v>
      </c>
      <c r="C633" t="s">
        <v>48</v>
      </c>
      <c r="D633" t="s">
        <v>37</v>
      </c>
      <c r="E633">
        <v>38</v>
      </c>
      <c r="F633">
        <v>370.8</v>
      </c>
      <c r="G633">
        <v>-2.7</v>
      </c>
      <c r="H633">
        <v>0.9</v>
      </c>
      <c r="I633">
        <v>-0.1</v>
      </c>
      <c r="J633">
        <v>-0.5</v>
      </c>
      <c r="K633">
        <v>0.2</v>
      </c>
      <c r="L633">
        <v>-0.4</v>
      </c>
      <c r="M633">
        <v>-2.8</v>
      </c>
      <c r="N633">
        <v>0.4</v>
      </c>
      <c r="O633">
        <v>-0.3</v>
      </c>
      <c r="P633">
        <v>-2.6</v>
      </c>
      <c r="Q633">
        <v>-0.4</v>
      </c>
      <c r="R633">
        <v>-0.8</v>
      </c>
      <c r="T633">
        <f>IF(COUNTIF('Injuries Table'!$A$2:$A$173, A633) &gt; 0, 0, Skater2024!P633)</f>
        <v>-2.6</v>
      </c>
      <c r="U633">
        <f>IF(COUNTIF('Injuries Table'!$A$2:$A$173, A633) &gt; 0, 0, Skater2024!M633)</f>
        <v>-2.8</v>
      </c>
      <c r="V633">
        <f>IF(COUNTIF('Injuries Table'!$A$2:$A$173, A633) &gt; 0, 0, Skater2024!N633)</f>
        <v>0.4</v>
      </c>
    </row>
    <row r="634" spans="1:22" x14ac:dyDescent="0.3">
      <c r="A634" t="s">
        <v>418</v>
      </c>
      <c r="B634" t="s">
        <v>19</v>
      </c>
      <c r="C634" t="s">
        <v>39</v>
      </c>
      <c r="D634" t="s">
        <v>24</v>
      </c>
      <c r="E634">
        <v>35</v>
      </c>
      <c r="F634">
        <v>653.29999999999995</v>
      </c>
      <c r="G634">
        <v>-3</v>
      </c>
      <c r="H634">
        <v>0.2</v>
      </c>
      <c r="I634">
        <v>0</v>
      </c>
      <c r="J634">
        <v>0.3</v>
      </c>
      <c r="K634">
        <v>-0.3</v>
      </c>
      <c r="L634">
        <v>0.2</v>
      </c>
      <c r="M634">
        <v>-3</v>
      </c>
      <c r="N634">
        <v>0.5</v>
      </c>
      <c r="O634">
        <v>-0.1</v>
      </c>
      <c r="P634">
        <v>-2.6</v>
      </c>
      <c r="Q634">
        <v>-0.4</v>
      </c>
      <c r="R634">
        <v>-0.8</v>
      </c>
      <c r="T634">
        <f>IF(COUNTIF('Injuries Table'!$A$2:$A$173, A634) &gt; 0, 0, Skater2024!P634)</f>
        <v>-2.6</v>
      </c>
      <c r="U634">
        <f>IF(COUNTIF('Injuries Table'!$A$2:$A$173, A634) &gt; 0, 0, Skater2024!M634)</f>
        <v>-3</v>
      </c>
      <c r="V634">
        <f>IF(COUNTIF('Injuries Table'!$A$2:$A$173, A634) &gt; 0, 0, Skater2024!N634)</f>
        <v>0.5</v>
      </c>
    </row>
    <row r="635" spans="1:22" x14ac:dyDescent="0.3">
      <c r="A635" t="s">
        <v>507</v>
      </c>
      <c r="B635" t="s">
        <v>19</v>
      </c>
      <c r="C635" t="s">
        <v>55</v>
      </c>
      <c r="D635" t="s">
        <v>50</v>
      </c>
      <c r="E635">
        <v>27</v>
      </c>
      <c r="F635">
        <v>363.9</v>
      </c>
      <c r="G635">
        <v>0.1</v>
      </c>
      <c r="H635">
        <v>-0.9</v>
      </c>
      <c r="I635">
        <v>-0.2</v>
      </c>
      <c r="J635">
        <v>-1.6</v>
      </c>
      <c r="K635">
        <v>0.3</v>
      </c>
      <c r="L635">
        <v>-0.2</v>
      </c>
      <c r="M635">
        <v>-0.2</v>
      </c>
      <c r="N635">
        <v>-2.5</v>
      </c>
      <c r="O635">
        <v>0.1</v>
      </c>
      <c r="P635">
        <v>-2.6</v>
      </c>
      <c r="Q635">
        <v>-0.4</v>
      </c>
      <c r="R635">
        <v>-0.8</v>
      </c>
      <c r="T635">
        <f>IF(COUNTIF('Injuries Table'!$A$2:$A$173, A635) &gt; 0, 0, Skater2024!P635)</f>
        <v>0</v>
      </c>
      <c r="U635">
        <f>IF(COUNTIF('Injuries Table'!$A$2:$A$173, A635) &gt; 0, 0, Skater2024!M635)</f>
        <v>0</v>
      </c>
      <c r="V635">
        <f>IF(COUNTIF('Injuries Table'!$A$2:$A$173, A635) &gt; 0, 0, Skater2024!N635)</f>
        <v>0</v>
      </c>
    </row>
    <row r="636" spans="1:22" x14ac:dyDescent="0.3">
      <c r="A636" t="s">
        <v>690</v>
      </c>
      <c r="B636" t="s">
        <v>19</v>
      </c>
      <c r="C636" t="s">
        <v>64</v>
      </c>
      <c r="D636" t="s">
        <v>37</v>
      </c>
      <c r="E636">
        <v>34</v>
      </c>
      <c r="F636">
        <v>384.6</v>
      </c>
      <c r="G636">
        <v>-0.6</v>
      </c>
      <c r="H636">
        <v>-1.6</v>
      </c>
      <c r="I636">
        <v>0</v>
      </c>
      <c r="J636">
        <v>-0.3</v>
      </c>
      <c r="K636">
        <v>-0.3</v>
      </c>
      <c r="L636">
        <v>0.1</v>
      </c>
      <c r="M636">
        <v>-0.6</v>
      </c>
      <c r="N636">
        <v>-1.9</v>
      </c>
      <c r="O636">
        <v>-0.2</v>
      </c>
      <c r="P636">
        <v>-2.7</v>
      </c>
      <c r="Q636">
        <v>-0.4</v>
      </c>
      <c r="R636">
        <v>-0.9</v>
      </c>
      <c r="T636">
        <f>IF(COUNTIF('Injuries Table'!$A$2:$A$173, A636) &gt; 0, 0, Skater2024!P636)</f>
        <v>-2.7</v>
      </c>
      <c r="U636">
        <f>IF(COUNTIF('Injuries Table'!$A$2:$A$173, A636) &gt; 0, 0, Skater2024!M636)</f>
        <v>-0.6</v>
      </c>
      <c r="V636">
        <f>IF(COUNTIF('Injuries Table'!$A$2:$A$173, A636) &gt; 0, 0, Skater2024!N636)</f>
        <v>-1.9</v>
      </c>
    </row>
    <row r="637" spans="1:22" x14ac:dyDescent="0.3">
      <c r="A637" t="s">
        <v>436</v>
      </c>
      <c r="B637" t="s">
        <v>19</v>
      </c>
      <c r="C637" t="s">
        <v>67</v>
      </c>
      <c r="D637" t="s">
        <v>21</v>
      </c>
      <c r="E637">
        <v>41</v>
      </c>
      <c r="F637">
        <v>541.79999999999995</v>
      </c>
      <c r="G637">
        <v>-1.8</v>
      </c>
      <c r="H637">
        <v>-2.1</v>
      </c>
      <c r="I637">
        <v>0.5</v>
      </c>
      <c r="J637">
        <v>-1.6</v>
      </c>
      <c r="K637">
        <v>0.3</v>
      </c>
      <c r="L637">
        <v>2</v>
      </c>
      <c r="M637">
        <v>-1.3</v>
      </c>
      <c r="N637">
        <v>-3.6</v>
      </c>
      <c r="O637">
        <v>2.2000000000000002</v>
      </c>
      <c r="P637">
        <v>-2.7</v>
      </c>
      <c r="Q637">
        <v>-0.4</v>
      </c>
      <c r="R637">
        <v>-0.9</v>
      </c>
      <c r="T637">
        <f>IF(COUNTIF('Injuries Table'!$A$2:$A$173, A637) &gt; 0, 0, Skater2024!P637)</f>
        <v>-2.7</v>
      </c>
      <c r="U637">
        <f>IF(COUNTIF('Injuries Table'!$A$2:$A$173, A637) &gt; 0, 0, Skater2024!M637)</f>
        <v>-1.3</v>
      </c>
      <c r="V637">
        <f>IF(COUNTIF('Injuries Table'!$A$2:$A$173, A637) &gt; 0, 0, Skater2024!N637)</f>
        <v>-3.6</v>
      </c>
    </row>
    <row r="638" spans="1:22" x14ac:dyDescent="0.3">
      <c r="A638" t="s">
        <v>339</v>
      </c>
      <c r="B638" t="s">
        <v>19</v>
      </c>
      <c r="C638" t="s">
        <v>52</v>
      </c>
      <c r="D638" t="s">
        <v>21</v>
      </c>
      <c r="E638">
        <v>41</v>
      </c>
      <c r="F638">
        <v>659.8</v>
      </c>
      <c r="G638">
        <v>-3.9</v>
      </c>
      <c r="H638">
        <v>-1.2</v>
      </c>
      <c r="I638">
        <v>-0.1</v>
      </c>
      <c r="J638">
        <v>-0.1</v>
      </c>
      <c r="K638">
        <v>0.9</v>
      </c>
      <c r="L638">
        <v>1.5</v>
      </c>
      <c r="M638">
        <v>-4</v>
      </c>
      <c r="N638">
        <v>-1.2</v>
      </c>
      <c r="O638">
        <v>2.4</v>
      </c>
      <c r="P638">
        <v>-2.8</v>
      </c>
      <c r="Q638">
        <v>-0.4</v>
      </c>
      <c r="R638">
        <v>-0.9</v>
      </c>
      <c r="T638">
        <f>IF(COUNTIF('Injuries Table'!$A$2:$A$173, A638) &gt; 0, 0, Skater2024!P638)</f>
        <v>-2.8</v>
      </c>
      <c r="U638">
        <f>IF(COUNTIF('Injuries Table'!$A$2:$A$173, A638) &gt; 0, 0, Skater2024!M638)</f>
        <v>-4</v>
      </c>
      <c r="V638">
        <f>IF(COUNTIF('Injuries Table'!$A$2:$A$173, A638) &gt; 0, 0, Skater2024!N638)</f>
        <v>-1.2</v>
      </c>
    </row>
    <row r="639" spans="1:22" x14ac:dyDescent="0.3">
      <c r="A639" t="s">
        <v>744</v>
      </c>
      <c r="B639" t="s">
        <v>19</v>
      </c>
      <c r="C639" t="s">
        <v>168</v>
      </c>
      <c r="D639" t="s">
        <v>21</v>
      </c>
      <c r="E639">
        <v>37</v>
      </c>
      <c r="F639">
        <v>476.2</v>
      </c>
      <c r="G639">
        <v>-2.4</v>
      </c>
      <c r="H639">
        <v>-0.8</v>
      </c>
      <c r="I639">
        <v>0</v>
      </c>
      <c r="J639">
        <v>0.6</v>
      </c>
      <c r="K639">
        <v>0</v>
      </c>
      <c r="L639">
        <v>-0.2</v>
      </c>
      <c r="M639">
        <v>-2.4</v>
      </c>
      <c r="N639">
        <v>-0.2</v>
      </c>
      <c r="O639">
        <v>-0.2</v>
      </c>
      <c r="P639">
        <v>-2.8</v>
      </c>
      <c r="Q639">
        <v>-0.4</v>
      </c>
      <c r="R639">
        <v>-0.9</v>
      </c>
      <c r="T639">
        <f>IF(COUNTIF('Injuries Table'!$A$2:$A$173, A639) &gt; 0, 0, Skater2024!P639)</f>
        <v>-2.8</v>
      </c>
      <c r="U639">
        <f>IF(COUNTIF('Injuries Table'!$A$2:$A$173, A639) &gt; 0, 0, Skater2024!M639)</f>
        <v>-2.4</v>
      </c>
      <c r="V639">
        <f>IF(COUNTIF('Injuries Table'!$A$2:$A$173, A639) &gt; 0, 0, Skater2024!N639)</f>
        <v>-0.2</v>
      </c>
    </row>
    <row r="640" spans="1:22" x14ac:dyDescent="0.3">
      <c r="A640" t="s">
        <v>503</v>
      </c>
      <c r="B640" t="s">
        <v>19</v>
      </c>
      <c r="C640" t="s">
        <v>42</v>
      </c>
      <c r="D640" t="s">
        <v>21</v>
      </c>
      <c r="E640">
        <v>41</v>
      </c>
      <c r="F640">
        <v>766.6</v>
      </c>
      <c r="G640">
        <v>-0.9</v>
      </c>
      <c r="H640">
        <v>-4.7</v>
      </c>
      <c r="I640">
        <v>3.1</v>
      </c>
      <c r="J640">
        <v>0</v>
      </c>
      <c r="K640">
        <v>0.1</v>
      </c>
      <c r="L640">
        <v>-0.4</v>
      </c>
      <c r="M640">
        <v>2.2000000000000002</v>
      </c>
      <c r="N640">
        <v>-4.7</v>
      </c>
      <c r="O640">
        <v>-0.3</v>
      </c>
      <c r="P640">
        <v>-2.8</v>
      </c>
      <c r="Q640">
        <v>-0.4</v>
      </c>
      <c r="R640">
        <v>-0.9</v>
      </c>
      <c r="T640">
        <f>IF(COUNTIF('Injuries Table'!$A$2:$A$173, A640) &gt; 0, 0, Skater2024!P640)</f>
        <v>-2.8</v>
      </c>
      <c r="U640">
        <f>IF(COUNTIF('Injuries Table'!$A$2:$A$173, A640) &gt; 0, 0, Skater2024!M640)</f>
        <v>2.2000000000000002</v>
      </c>
      <c r="V640">
        <f>IF(COUNTIF('Injuries Table'!$A$2:$A$173, A640) &gt; 0, 0, Skater2024!N640)</f>
        <v>-4.7</v>
      </c>
    </row>
    <row r="641" spans="1:22" x14ac:dyDescent="0.3">
      <c r="A641" t="s">
        <v>288</v>
      </c>
      <c r="B641" t="s">
        <v>19</v>
      </c>
      <c r="C641" t="s">
        <v>48</v>
      </c>
      <c r="D641" t="s">
        <v>24</v>
      </c>
      <c r="E641">
        <v>38</v>
      </c>
      <c r="F641">
        <v>756.5</v>
      </c>
      <c r="G641">
        <v>-1.1000000000000001</v>
      </c>
      <c r="H641">
        <v>-0.7</v>
      </c>
      <c r="I641">
        <v>0</v>
      </c>
      <c r="J641">
        <v>-1.2</v>
      </c>
      <c r="K641">
        <v>0.3</v>
      </c>
      <c r="L641">
        <v>-0.3</v>
      </c>
      <c r="M641">
        <v>-1.1000000000000001</v>
      </c>
      <c r="N641">
        <v>-1.9</v>
      </c>
      <c r="O641">
        <v>0.1</v>
      </c>
      <c r="P641">
        <v>-2.9</v>
      </c>
      <c r="Q641">
        <v>-0.5</v>
      </c>
      <c r="R641">
        <v>-0.9</v>
      </c>
      <c r="T641">
        <f>IF(COUNTIF('Injuries Table'!$A$2:$A$173, A641) &gt; 0, 0, Skater2024!P641)</f>
        <v>0</v>
      </c>
      <c r="U641">
        <f>IF(COUNTIF('Injuries Table'!$A$2:$A$173, A641) &gt; 0, 0, Skater2024!M641)</f>
        <v>0</v>
      </c>
      <c r="V641">
        <f>IF(COUNTIF('Injuries Table'!$A$2:$A$173, A641) &gt; 0, 0, Skater2024!N641)</f>
        <v>0</v>
      </c>
    </row>
    <row r="642" spans="1:22" x14ac:dyDescent="0.3">
      <c r="A642" t="s">
        <v>425</v>
      </c>
      <c r="B642" t="s">
        <v>19</v>
      </c>
      <c r="C642" t="s">
        <v>168</v>
      </c>
      <c r="D642" t="s">
        <v>24</v>
      </c>
      <c r="E642">
        <v>32</v>
      </c>
      <c r="F642">
        <v>487.3</v>
      </c>
      <c r="G642">
        <v>-0.7</v>
      </c>
      <c r="H642">
        <v>-1.6</v>
      </c>
      <c r="I642">
        <v>0.1</v>
      </c>
      <c r="J642">
        <v>0</v>
      </c>
      <c r="K642">
        <v>-0.2</v>
      </c>
      <c r="L642">
        <v>-0.5</v>
      </c>
      <c r="M642">
        <v>-0.6</v>
      </c>
      <c r="N642">
        <v>-1.6</v>
      </c>
      <c r="O642">
        <v>-0.7</v>
      </c>
      <c r="P642">
        <v>-2.9</v>
      </c>
      <c r="Q642">
        <v>-0.5</v>
      </c>
      <c r="R642">
        <v>-0.9</v>
      </c>
      <c r="T642">
        <f>IF(COUNTIF('Injuries Table'!$A$2:$A$173, A642) &gt; 0, 0, Skater2024!P642)</f>
        <v>-2.9</v>
      </c>
      <c r="U642">
        <f>IF(COUNTIF('Injuries Table'!$A$2:$A$173, A642) &gt; 0, 0, Skater2024!M642)</f>
        <v>-0.6</v>
      </c>
      <c r="V642">
        <f>IF(COUNTIF('Injuries Table'!$A$2:$A$173, A642) &gt; 0, 0, Skater2024!N642)</f>
        <v>-1.6</v>
      </c>
    </row>
    <row r="643" spans="1:22" x14ac:dyDescent="0.3">
      <c r="A643" t="s">
        <v>460</v>
      </c>
      <c r="B643" t="s">
        <v>19</v>
      </c>
      <c r="C643" t="s">
        <v>57</v>
      </c>
      <c r="D643" t="s">
        <v>24</v>
      </c>
      <c r="E643">
        <v>36</v>
      </c>
      <c r="F643">
        <v>795.1</v>
      </c>
      <c r="G643">
        <v>-3.2</v>
      </c>
      <c r="H643">
        <v>-0.7</v>
      </c>
      <c r="I643">
        <v>0.6</v>
      </c>
      <c r="J643">
        <v>0.1</v>
      </c>
      <c r="K643">
        <v>0.6</v>
      </c>
      <c r="L643">
        <v>-0.3</v>
      </c>
      <c r="M643">
        <v>-2.6</v>
      </c>
      <c r="N643">
        <v>-0.6</v>
      </c>
      <c r="O643">
        <v>0.2</v>
      </c>
      <c r="P643">
        <v>-2.9</v>
      </c>
      <c r="Q643">
        <v>-0.5</v>
      </c>
      <c r="R643">
        <v>-0.9</v>
      </c>
      <c r="T643">
        <f>IF(COUNTIF('Injuries Table'!$A$2:$A$173, A643) &gt; 0, 0, Skater2024!P643)</f>
        <v>0</v>
      </c>
      <c r="U643">
        <f>IF(COUNTIF('Injuries Table'!$A$2:$A$173, A643) &gt; 0, 0, Skater2024!M643)</f>
        <v>0</v>
      </c>
      <c r="V643">
        <f>IF(COUNTIF('Injuries Table'!$A$2:$A$173, A643) &gt; 0, 0, Skater2024!N643)</f>
        <v>0</v>
      </c>
    </row>
    <row r="644" spans="1:22" x14ac:dyDescent="0.3">
      <c r="A644" t="s">
        <v>899</v>
      </c>
      <c r="B644" t="s">
        <v>19</v>
      </c>
      <c r="C644" t="s">
        <v>52</v>
      </c>
      <c r="D644" t="s">
        <v>24</v>
      </c>
      <c r="E644">
        <v>26</v>
      </c>
      <c r="F644">
        <v>452.2</v>
      </c>
      <c r="G644">
        <v>-2.6</v>
      </c>
      <c r="H644">
        <v>0.6</v>
      </c>
      <c r="I644">
        <v>0</v>
      </c>
      <c r="J644">
        <v>-1.4</v>
      </c>
      <c r="K644">
        <v>0.5</v>
      </c>
      <c r="L644">
        <v>0</v>
      </c>
      <c r="M644">
        <v>-2.6</v>
      </c>
      <c r="N644">
        <v>-0.8</v>
      </c>
      <c r="O644">
        <v>0.5</v>
      </c>
      <c r="P644">
        <v>-2.9</v>
      </c>
      <c r="Q644">
        <v>-0.5</v>
      </c>
      <c r="R644">
        <v>-0.9</v>
      </c>
      <c r="T644">
        <f>IF(COUNTIF('Injuries Table'!$A$2:$A$173, A644) &gt; 0, 0, Skater2024!P644)</f>
        <v>-2.9</v>
      </c>
      <c r="U644">
        <f>IF(COUNTIF('Injuries Table'!$A$2:$A$173, A644) &gt; 0, 0, Skater2024!M644)</f>
        <v>-2.6</v>
      </c>
      <c r="V644">
        <f>IF(COUNTIF('Injuries Table'!$A$2:$A$173, A644) &gt; 0, 0, Skater2024!N644)</f>
        <v>-0.8</v>
      </c>
    </row>
    <row r="645" spans="1:22" x14ac:dyDescent="0.3">
      <c r="A645" t="s">
        <v>178</v>
      </c>
      <c r="B645" t="s">
        <v>19</v>
      </c>
      <c r="C645" t="s">
        <v>87</v>
      </c>
      <c r="D645" t="s">
        <v>21</v>
      </c>
      <c r="E645">
        <v>40</v>
      </c>
      <c r="F645">
        <v>526.9</v>
      </c>
      <c r="G645">
        <v>-0.3</v>
      </c>
      <c r="H645">
        <v>-2.4</v>
      </c>
      <c r="I645">
        <v>0</v>
      </c>
      <c r="J645">
        <v>-1</v>
      </c>
      <c r="K645">
        <v>0.3</v>
      </c>
      <c r="L645">
        <v>0.3</v>
      </c>
      <c r="M645">
        <v>-0.3</v>
      </c>
      <c r="N645">
        <v>-3.4</v>
      </c>
      <c r="O645">
        <v>0.6</v>
      </c>
      <c r="P645">
        <v>-3</v>
      </c>
      <c r="Q645">
        <v>-0.5</v>
      </c>
      <c r="R645">
        <v>-1</v>
      </c>
      <c r="T645">
        <f>IF(COUNTIF('Injuries Table'!$A$2:$A$173, A645) &gt; 0, 0, Skater2024!P645)</f>
        <v>-3</v>
      </c>
      <c r="U645">
        <f>IF(COUNTIF('Injuries Table'!$A$2:$A$173, A645) &gt; 0, 0, Skater2024!M645)</f>
        <v>-0.3</v>
      </c>
      <c r="V645">
        <f>IF(COUNTIF('Injuries Table'!$A$2:$A$173, A645) &gt; 0, 0, Skater2024!N645)</f>
        <v>-3.4</v>
      </c>
    </row>
    <row r="646" spans="1:22" x14ac:dyDescent="0.3">
      <c r="A646" t="s">
        <v>187</v>
      </c>
      <c r="B646" t="s">
        <v>19</v>
      </c>
      <c r="C646" t="s">
        <v>41</v>
      </c>
      <c r="D646" t="s">
        <v>24</v>
      </c>
      <c r="E646">
        <v>39</v>
      </c>
      <c r="F646">
        <v>658.1</v>
      </c>
      <c r="G646">
        <v>-2.6</v>
      </c>
      <c r="H646">
        <v>-1.3</v>
      </c>
      <c r="I646">
        <v>0</v>
      </c>
      <c r="J646">
        <v>0.9</v>
      </c>
      <c r="K646">
        <v>-0.5</v>
      </c>
      <c r="L646">
        <v>0.6</v>
      </c>
      <c r="M646">
        <v>-2.6</v>
      </c>
      <c r="N646">
        <v>-0.4</v>
      </c>
      <c r="O646">
        <v>0</v>
      </c>
      <c r="P646">
        <v>-3</v>
      </c>
      <c r="Q646">
        <v>-0.5</v>
      </c>
      <c r="R646">
        <v>-0.9</v>
      </c>
      <c r="T646">
        <f>IF(COUNTIF('Injuries Table'!$A$2:$A$173, A646) &gt; 0, 0, Skater2024!P646)</f>
        <v>-3</v>
      </c>
      <c r="U646">
        <f>IF(COUNTIF('Injuries Table'!$A$2:$A$173, A646) &gt; 0, 0, Skater2024!M646)</f>
        <v>-2.6</v>
      </c>
      <c r="V646">
        <f>IF(COUNTIF('Injuries Table'!$A$2:$A$173, A646) &gt; 0, 0, Skater2024!N646)</f>
        <v>-0.4</v>
      </c>
    </row>
    <row r="647" spans="1:22" x14ac:dyDescent="0.3">
      <c r="A647" t="s">
        <v>223</v>
      </c>
      <c r="B647" t="s">
        <v>19</v>
      </c>
      <c r="C647" t="s">
        <v>85</v>
      </c>
      <c r="D647" t="s">
        <v>50</v>
      </c>
      <c r="E647">
        <v>41</v>
      </c>
      <c r="F647">
        <v>422</v>
      </c>
      <c r="G647">
        <v>-1.2</v>
      </c>
      <c r="H647">
        <v>-0.8</v>
      </c>
      <c r="I647">
        <v>0</v>
      </c>
      <c r="J647">
        <v>-1.3</v>
      </c>
      <c r="K647">
        <v>0.4</v>
      </c>
      <c r="L647">
        <v>0</v>
      </c>
      <c r="M647">
        <v>-1.2</v>
      </c>
      <c r="N647">
        <v>-2.2000000000000002</v>
      </c>
      <c r="O647">
        <v>0.4</v>
      </c>
      <c r="P647">
        <v>-3</v>
      </c>
      <c r="Q647">
        <v>-0.5</v>
      </c>
      <c r="R647">
        <v>-0.9</v>
      </c>
      <c r="T647">
        <f>IF(COUNTIF('Injuries Table'!$A$2:$A$173, A647) &gt; 0, 0, Skater2024!P647)</f>
        <v>-3</v>
      </c>
      <c r="U647">
        <f>IF(COUNTIF('Injuries Table'!$A$2:$A$173, A647) &gt; 0, 0, Skater2024!M647)</f>
        <v>-1.2</v>
      </c>
      <c r="V647">
        <f>IF(COUNTIF('Injuries Table'!$A$2:$A$173, A647) &gt; 0, 0, Skater2024!N647)</f>
        <v>-2.2000000000000002</v>
      </c>
    </row>
    <row r="648" spans="1:22" x14ac:dyDescent="0.3">
      <c r="A648" t="s">
        <v>164</v>
      </c>
      <c r="B648" t="s">
        <v>19</v>
      </c>
      <c r="C648" t="s">
        <v>57</v>
      </c>
      <c r="D648" t="s">
        <v>21</v>
      </c>
      <c r="E648">
        <v>39</v>
      </c>
      <c r="F648">
        <v>590.4</v>
      </c>
      <c r="G648">
        <v>-0.8</v>
      </c>
      <c r="H648">
        <v>-0.3</v>
      </c>
      <c r="I648">
        <v>-0.6</v>
      </c>
      <c r="J648">
        <v>-0.3</v>
      </c>
      <c r="K648">
        <v>-0.4</v>
      </c>
      <c r="L648">
        <v>-0.6</v>
      </c>
      <c r="M648">
        <v>-1.4</v>
      </c>
      <c r="N648">
        <v>-0.7</v>
      </c>
      <c r="O648">
        <v>-1</v>
      </c>
      <c r="P648">
        <v>-3.1</v>
      </c>
      <c r="Q648">
        <v>-0.5</v>
      </c>
      <c r="R648">
        <v>-1</v>
      </c>
      <c r="T648">
        <f>IF(COUNTIF('Injuries Table'!$A$2:$A$173, A648) &gt; 0, 0, Skater2024!P648)</f>
        <v>-3.1</v>
      </c>
      <c r="U648">
        <f>IF(COUNTIF('Injuries Table'!$A$2:$A$173, A648) &gt; 0, 0, Skater2024!M648)</f>
        <v>-1.4</v>
      </c>
      <c r="V648">
        <f>IF(COUNTIF('Injuries Table'!$A$2:$A$173, A648) &gt; 0, 0, Skater2024!N648)</f>
        <v>-0.7</v>
      </c>
    </row>
    <row r="649" spans="1:22" x14ac:dyDescent="0.3">
      <c r="A649" t="s">
        <v>348</v>
      </c>
      <c r="B649" t="s">
        <v>19</v>
      </c>
      <c r="C649" t="s">
        <v>78</v>
      </c>
      <c r="D649" t="s">
        <v>24</v>
      </c>
      <c r="E649">
        <v>21</v>
      </c>
      <c r="F649">
        <v>303.2</v>
      </c>
      <c r="G649">
        <v>-0.3</v>
      </c>
      <c r="H649">
        <v>-2.6</v>
      </c>
      <c r="I649">
        <v>0</v>
      </c>
      <c r="J649">
        <v>-0.4</v>
      </c>
      <c r="K649">
        <v>0.1</v>
      </c>
      <c r="L649">
        <v>0</v>
      </c>
      <c r="M649">
        <v>-0.3</v>
      </c>
      <c r="N649">
        <v>-3</v>
      </c>
      <c r="O649">
        <v>0.1</v>
      </c>
      <c r="P649">
        <v>-3.1</v>
      </c>
      <c r="Q649">
        <v>-0.5</v>
      </c>
      <c r="R649">
        <v>-1</v>
      </c>
      <c r="T649">
        <f>IF(COUNTIF('Injuries Table'!$A$2:$A$173, A649) &gt; 0, 0, Skater2024!P649)</f>
        <v>-3.1</v>
      </c>
      <c r="U649">
        <f>IF(COUNTIF('Injuries Table'!$A$2:$A$173, A649) &gt; 0, 0, Skater2024!M649)</f>
        <v>-0.3</v>
      </c>
      <c r="V649">
        <f>IF(COUNTIF('Injuries Table'!$A$2:$A$173, A649) &gt; 0, 0, Skater2024!N649)</f>
        <v>-3</v>
      </c>
    </row>
    <row r="650" spans="1:22" x14ac:dyDescent="0.3">
      <c r="A650" t="s">
        <v>757</v>
      </c>
      <c r="B650" t="s">
        <v>19</v>
      </c>
      <c r="C650" t="s">
        <v>62</v>
      </c>
      <c r="D650" t="s">
        <v>21</v>
      </c>
      <c r="E650">
        <v>29</v>
      </c>
      <c r="F650">
        <v>314.7</v>
      </c>
      <c r="G650">
        <v>-2.9</v>
      </c>
      <c r="H650">
        <v>-0.9</v>
      </c>
      <c r="I650">
        <v>0</v>
      </c>
      <c r="J650">
        <v>0.4</v>
      </c>
      <c r="K650">
        <v>-0.1</v>
      </c>
      <c r="L650">
        <v>0.3</v>
      </c>
      <c r="M650">
        <v>-2.9</v>
      </c>
      <c r="N650">
        <v>-0.5</v>
      </c>
      <c r="O650">
        <v>0.3</v>
      </c>
      <c r="P650">
        <v>-3.1</v>
      </c>
      <c r="Q650">
        <v>-0.5</v>
      </c>
      <c r="R650">
        <v>-1</v>
      </c>
      <c r="T650">
        <f>IF(COUNTIF('Injuries Table'!$A$2:$A$173, A650) &gt; 0, 0, Skater2024!P650)</f>
        <v>-3.1</v>
      </c>
      <c r="U650">
        <f>IF(COUNTIF('Injuries Table'!$A$2:$A$173, A650) &gt; 0, 0, Skater2024!M650)</f>
        <v>-2.9</v>
      </c>
      <c r="V650">
        <f>IF(COUNTIF('Injuries Table'!$A$2:$A$173, A650) &gt; 0, 0, Skater2024!N650)</f>
        <v>-0.5</v>
      </c>
    </row>
    <row r="651" spans="1:22" x14ac:dyDescent="0.3">
      <c r="A651" t="s">
        <v>221</v>
      </c>
      <c r="B651" t="s">
        <v>19</v>
      </c>
      <c r="C651" t="s">
        <v>78</v>
      </c>
      <c r="D651" t="s">
        <v>37</v>
      </c>
      <c r="E651">
        <v>38</v>
      </c>
      <c r="F651">
        <v>504.3</v>
      </c>
      <c r="G651">
        <v>0.5</v>
      </c>
      <c r="H651">
        <v>-4.2</v>
      </c>
      <c r="I651">
        <v>0</v>
      </c>
      <c r="J651">
        <v>0.1</v>
      </c>
      <c r="K651">
        <v>0.4</v>
      </c>
      <c r="L651">
        <v>0</v>
      </c>
      <c r="M651">
        <v>0.6</v>
      </c>
      <c r="N651">
        <v>-4.0999999999999996</v>
      </c>
      <c r="O651">
        <v>0.4</v>
      </c>
      <c r="P651">
        <v>-3.2</v>
      </c>
      <c r="Q651">
        <v>-0.5</v>
      </c>
      <c r="R651">
        <v>-1</v>
      </c>
      <c r="T651">
        <f>IF(COUNTIF('Injuries Table'!$A$2:$A$173, A651) &gt; 0, 0, Skater2024!P651)</f>
        <v>-3.2</v>
      </c>
      <c r="U651">
        <f>IF(COUNTIF('Injuries Table'!$A$2:$A$173, A651) &gt; 0, 0, Skater2024!M651)</f>
        <v>0.6</v>
      </c>
      <c r="V651">
        <f>IF(COUNTIF('Injuries Table'!$A$2:$A$173, A651) &gt; 0, 0, Skater2024!N651)</f>
        <v>-4.0999999999999996</v>
      </c>
    </row>
    <row r="652" spans="1:22" x14ac:dyDescent="0.3">
      <c r="A652" t="s">
        <v>689</v>
      </c>
      <c r="B652" t="s">
        <v>19</v>
      </c>
      <c r="C652" t="s">
        <v>44</v>
      </c>
      <c r="D652" t="s">
        <v>24</v>
      </c>
      <c r="E652">
        <v>24</v>
      </c>
      <c r="F652">
        <v>363.4</v>
      </c>
      <c r="G652">
        <v>-1.7</v>
      </c>
      <c r="H652">
        <v>0</v>
      </c>
      <c r="I652">
        <v>0</v>
      </c>
      <c r="J652">
        <v>-1</v>
      </c>
      <c r="K652">
        <v>-0.3</v>
      </c>
      <c r="L652">
        <v>-0.2</v>
      </c>
      <c r="M652">
        <v>-1.7</v>
      </c>
      <c r="N652">
        <v>-1</v>
      </c>
      <c r="O652">
        <v>-0.5</v>
      </c>
      <c r="P652">
        <v>-3.2</v>
      </c>
      <c r="Q652">
        <v>-0.5</v>
      </c>
      <c r="R652">
        <v>-1</v>
      </c>
      <c r="T652">
        <f>IF(COUNTIF('Injuries Table'!$A$2:$A$173, A652) &gt; 0, 0, Skater2024!P652)</f>
        <v>-3.2</v>
      </c>
      <c r="U652">
        <f>IF(COUNTIF('Injuries Table'!$A$2:$A$173, A652) &gt; 0, 0, Skater2024!M652)</f>
        <v>-1.7</v>
      </c>
      <c r="V652">
        <f>IF(COUNTIF('Injuries Table'!$A$2:$A$173, A652) &gt; 0, 0, Skater2024!N652)</f>
        <v>-1</v>
      </c>
    </row>
    <row r="653" spans="1:22" x14ac:dyDescent="0.3">
      <c r="A653" t="s">
        <v>410</v>
      </c>
      <c r="B653" t="s">
        <v>19</v>
      </c>
      <c r="C653" t="s">
        <v>67</v>
      </c>
      <c r="D653" t="s">
        <v>24</v>
      </c>
      <c r="E653">
        <v>41</v>
      </c>
      <c r="F653">
        <v>909.2</v>
      </c>
      <c r="G653">
        <v>0.5</v>
      </c>
      <c r="H653">
        <v>-1.8</v>
      </c>
      <c r="I653">
        <v>0</v>
      </c>
      <c r="J653">
        <v>-2.9</v>
      </c>
      <c r="K653">
        <v>1.3</v>
      </c>
      <c r="L653">
        <v>-0.2</v>
      </c>
      <c r="M653">
        <v>0.5</v>
      </c>
      <c r="N653">
        <v>-4.7</v>
      </c>
      <c r="O653">
        <v>1</v>
      </c>
      <c r="P653">
        <v>-3.2</v>
      </c>
      <c r="Q653">
        <v>-0.5</v>
      </c>
      <c r="R653">
        <v>-1</v>
      </c>
      <c r="T653">
        <f>IF(COUNTIF('Injuries Table'!$A$2:$A$173, A653) &gt; 0, 0, Skater2024!P653)</f>
        <v>-3.2</v>
      </c>
      <c r="U653">
        <f>IF(COUNTIF('Injuries Table'!$A$2:$A$173, A653) &gt; 0, 0, Skater2024!M653)</f>
        <v>0.5</v>
      </c>
      <c r="V653">
        <f>IF(COUNTIF('Injuries Table'!$A$2:$A$173, A653) &gt; 0, 0, Skater2024!N653)</f>
        <v>-4.7</v>
      </c>
    </row>
    <row r="654" spans="1:22" x14ac:dyDescent="0.3">
      <c r="A654" t="s">
        <v>537</v>
      </c>
      <c r="B654" t="s">
        <v>19</v>
      </c>
      <c r="C654" t="s">
        <v>72</v>
      </c>
      <c r="D654" t="s">
        <v>24</v>
      </c>
      <c r="E654">
        <v>43</v>
      </c>
      <c r="F654">
        <v>822.4</v>
      </c>
      <c r="G654">
        <v>0.6</v>
      </c>
      <c r="H654">
        <v>-2.1</v>
      </c>
      <c r="I654">
        <v>-0.1</v>
      </c>
      <c r="J654">
        <v>-0.5</v>
      </c>
      <c r="K654">
        <v>-1</v>
      </c>
      <c r="L654">
        <v>0</v>
      </c>
      <c r="M654">
        <v>0.5</v>
      </c>
      <c r="N654">
        <v>-2.6</v>
      </c>
      <c r="O654">
        <v>-1</v>
      </c>
      <c r="P654">
        <v>-3.2</v>
      </c>
      <c r="Q654">
        <v>-0.5</v>
      </c>
      <c r="R654">
        <v>-1</v>
      </c>
      <c r="T654">
        <f>IF(COUNTIF('Injuries Table'!$A$2:$A$173, A654) &gt; 0, 0, Skater2024!P654)</f>
        <v>-3.2</v>
      </c>
      <c r="U654">
        <f>IF(COUNTIF('Injuries Table'!$A$2:$A$173, A654) &gt; 0, 0, Skater2024!M654)</f>
        <v>0.5</v>
      </c>
      <c r="V654">
        <f>IF(COUNTIF('Injuries Table'!$A$2:$A$173, A654) &gt; 0, 0, Skater2024!N654)</f>
        <v>-2.6</v>
      </c>
    </row>
    <row r="655" spans="1:22" x14ac:dyDescent="0.3">
      <c r="A655" t="s">
        <v>558</v>
      </c>
      <c r="B655" t="s">
        <v>19</v>
      </c>
      <c r="C655" t="s">
        <v>168</v>
      </c>
      <c r="D655" t="s">
        <v>21</v>
      </c>
      <c r="E655">
        <v>42</v>
      </c>
      <c r="F655">
        <v>695.4</v>
      </c>
      <c r="G655">
        <v>-2.6</v>
      </c>
      <c r="H655">
        <v>0.3</v>
      </c>
      <c r="I655">
        <v>-0.7</v>
      </c>
      <c r="J655">
        <v>0</v>
      </c>
      <c r="K655">
        <v>-0.5</v>
      </c>
      <c r="L655">
        <v>0.2</v>
      </c>
      <c r="M655">
        <v>-3.3</v>
      </c>
      <c r="N655">
        <v>0.4</v>
      </c>
      <c r="O655">
        <v>-0.3</v>
      </c>
      <c r="P655">
        <v>-3.2</v>
      </c>
      <c r="Q655">
        <v>-0.5</v>
      </c>
      <c r="R655">
        <v>-1</v>
      </c>
      <c r="T655">
        <f>IF(COUNTIF('Injuries Table'!$A$2:$A$173, A655) &gt; 0, 0, Skater2024!P655)</f>
        <v>-3.2</v>
      </c>
      <c r="U655">
        <f>IF(COUNTIF('Injuries Table'!$A$2:$A$173, A655) &gt; 0, 0, Skater2024!M655)</f>
        <v>-3.3</v>
      </c>
      <c r="V655">
        <f>IF(COUNTIF('Injuries Table'!$A$2:$A$173, A655) &gt; 0, 0, Skater2024!N655)</f>
        <v>0.4</v>
      </c>
    </row>
    <row r="656" spans="1:22" x14ac:dyDescent="0.3">
      <c r="A656" t="s">
        <v>319</v>
      </c>
      <c r="B656" t="s">
        <v>19</v>
      </c>
      <c r="C656" t="s">
        <v>48</v>
      </c>
      <c r="D656" t="s">
        <v>24</v>
      </c>
      <c r="E656">
        <v>40</v>
      </c>
      <c r="F656">
        <v>689.8</v>
      </c>
      <c r="G656">
        <v>-3.4</v>
      </c>
      <c r="H656">
        <v>1.5</v>
      </c>
      <c r="I656">
        <v>0</v>
      </c>
      <c r="J656">
        <v>-0.2</v>
      </c>
      <c r="K656">
        <v>-1</v>
      </c>
      <c r="L656">
        <v>-0.3</v>
      </c>
      <c r="M656">
        <v>-3.4</v>
      </c>
      <c r="N656">
        <v>1.3</v>
      </c>
      <c r="O656">
        <v>-1.2</v>
      </c>
      <c r="P656">
        <v>-3.3</v>
      </c>
      <c r="Q656">
        <v>-0.5</v>
      </c>
      <c r="R656">
        <v>-1</v>
      </c>
      <c r="T656">
        <f>IF(COUNTIF('Injuries Table'!$A$2:$A$173, A656) &gt; 0, 0, Skater2024!P656)</f>
        <v>-3.3</v>
      </c>
      <c r="U656">
        <f>IF(COUNTIF('Injuries Table'!$A$2:$A$173, A656) &gt; 0, 0, Skater2024!M656)</f>
        <v>-3.4</v>
      </c>
      <c r="V656">
        <f>IF(COUNTIF('Injuries Table'!$A$2:$A$173, A656) &gt; 0, 0, Skater2024!N656)</f>
        <v>1.3</v>
      </c>
    </row>
    <row r="657" spans="1:22" x14ac:dyDescent="0.3">
      <c r="A657" t="s">
        <v>88</v>
      </c>
      <c r="B657" t="s">
        <v>19</v>
      </c>
      <c r="C657" t="s">
        <v>23</v>
      </c>
      <c r="D657" t="s">
        <v>21</v>
      </c>
      <c r="E657">
        <v>40</v>
      </c>
      <c r="F657">
        <v>506.4</v>
      </c>
      <c r="G657">
        <v>-2.5</v>
      </c>
      <c r="H657">
        <v>-1.9</v>
      </c>
      <c r="I657">
        <v>0</v>
      </c>
      <c r="J657">
        <v>1.9</v>
      </c>
      <c r="K657">
        <v>-0.2</v>
      </c>
      <c r="L657">
        <v>-0.6</v>
      </c>
      <c r="M657">
        <v>-2.5</v>
      </c>
      <c r="N657">
        <v>0</v>
      </c>
      <c r="O657">
        <v>-0.8</v>
      </c>
      <c r="P657">
        <v>-3.4</v>
      </c>
      <c r="Q657">
        <v>-0.5</v>
      </c>
      <c r="R657">
        <v>-1.1000000000000001</v>
      </c>
      <c r="T657">
        <f>IF(COUNTIF('Injuries Table'!$A$2:$A$173, A657) &gt; 0, 0, Skater2024!P657)</f>
        <v>-3.4</v>
      </c>
      <c r="U657">
        <f>IF(COUNTIF('Injuries Table'!$A$2:$A$173, A657) &gt; 0, 0, Skater2024!M657)</f>
        <v>-2.5</v>
      </c>
      <c r="V657">
        <f>IF(COUNTIF('Injuries Table'!$A$2:$A$173, A657) &gt; 0, 0, Skater2024!N657)</f>
        <v>0</v>
      </c>
    </row>
    <row r="658" spans="1:22" x14ac:dyDescent="0.3">
      <c r="A658" t="s">
        <v>404</v>
      </c>
      <c r="B658" t="s">
        <v>19</v>
      </c>
      <c r="C658" t="s">
        <v>30</v>
      </c>
      <c r="D658" t="s">
        <v>24</v>
      </c>
      <c r="E658">
        <v>42</v>
      </c>
      <c r="F658">
        <v>857.6</v>
      </c>
      <c r="G658">
        <v>-1</v>
      </c>
      <c r="H658">
        <v>0.4</v>
      </c>
      <c r="I658">
        <v>-1.4</v>
      </c>
      <c r="J658">
        <v>-0.5</v>
      </c>
      <c r="K658">
        <v>-0.8</v>
      </c>
      <c r="L658">
        <v>-0.1</v>
      </c>
      <c r="M658">
        <v>-2.2999999999999998</v>
      </c>
      <c r="N658">
        <v>-0.2</v>
      </c>
      <c r="O658">
        <v>-0.9</v>
      </c>
      <c r="P658">
        <v>-3.4</v>
      </c>
      <c r="Q658">
        <v>-0.5</v>
      </c>
      <c r="R658">
        <v>-1.1000000000000001</v>
      </c>
      <c r="T658">
        <f>IF(COUNTIF('Injuries Table'!$A$2:$A$173, A658) &gt; 0, 0, Skater2024!P658)</f>
        <v>-3.4</v>
      </c>
      <c r="U658">
        <f>IF(COUNTIF('Injuries Table'!$A$2:$A$173, A658) &gt; 0, 0, Skater2024!M658)</f>
        <v>-2.2999999999999998</v>
      </c>
      <c r="V658">
        <f>IF(COUNTIF('Injuries Table'!$A$2:$A$173, A658) &gt; 0, 0, Skater2024!N658)</f>
        <v>-0.2</v>
      </c>
    </row>
    <row r="659" spans="1:22" x14ac:dyDescent="0.3">
      <c r="A659" t="s">
        <v>607</v>
      </c>
      <c r="B659" t="s">
        <v>19</v>
      </c>
      <c r="C659" t="s">
        <v>110</v>
      </c>
      <c r="D659" t="s">
        <v>24</v>
      </c>
      <c r="E659">
        <v>24</v>
      </c>
      <c r="F659">
        <v>382.3</v>
      </c>
      <c r="G659">
        <v>-3</v>
      </c>
      <c r="H659">
        <v>-0.7</v>
      </c>
      <c r="I659">
        <v>0.2</v>
      </c>
      <c r="J659">
        <v>0</v>
      </c>
      <c r="K659">
        <v>-0.2</v>
      </c>
      <c r="L659">
        <v>0.1</v>
      </c>
      <c r="M659">
        <v>-2.8</v>
      </c>
      <c r="N659">
        <v>-0.6</v>
      </c>
      <c r="O659">
        <v>-0.1</v>
      </c>
      <c r="P659">
        <v>-3.5</v>
      </c>
      <c r="Q659">
        <v>-0.6</v>
      </c>
      <c r="R659">
        <v>-1.1000000000000001</v>
      </c>
      <c r="T659">
        <f>IF(COUNTIF('Injuries Table'!$A$2:$A$173, A659) &gt; 0, 0, Skater2024!P659)</f>
        <v>-3.5</v>
      </c>
      <c r="U659">
        <f>IF(COUNTIF('Injuries Table'!$A$2:$A$173, A659) &gt; 0, 0, Skater2024!M659)</f>
        <v>-2.8</v>
      </c>
      <c r="V659">
        <f>IF(COUNTIF('Injuries Table'!$A$2:$A$173, A659) &gt; 0, 0, Skater2024!N659)</f>
        <v>-0.6</v>
      </c>
    </row>
    <row r="660" spans="1:22" x14ac:dyDescent="0.3">
      <c r="A660" t="s">
        <v>608</v>
      </c>
      <c r="B660" t="s">
        <v>19</v>
      </c>
      <c r="C660" t="s">
        <v>26</v>
      </c>
      <c r="D660" t="s">
        <v>753</v>
      </c>
      <c r="E660">
        <v>32</v>
      </c>
      <c r="F660">
        <v>588.4</v>
      </c>
      <c r="G660">
        <v>-2</v>
      </c>
      <c r="H660">
        <v>-2.2000000000000002</v>
      </c>
      <c r="I660">
        <v>1.1000000000000001</v>
      </c>
      <c r="J660">
        <v>0.1</v>
      </c>
      <c r="K660">
        <v>-0.1</v>
      </c>
      <c r="L660">
        <v>-0.5</v>
      </c>
      <c r="M660">
        <v>-1</v>
      </c>
      <c r="N660">
        <v>-2.1</v>
      </c>
      <c r="O660">
        <v>-0.6</v>
      </c>
      <c r="P660">
        <v>-3.7</v>
      </c>
      <c r="Q660">
        <v>-0.6</v>
      </c>
      <c r="R660">
        <v>-1.2</v>
      </c>
      <c r="T660">
        <f>IF(COUNTIF('Injuries Table'!$A$2:$A$173, A660) &gt; 0, 0, Skater2024!P660)</f>
        <v>-3.7</v>
      </c>
      <c r="U660">
        <f>IF(COUNTIF('Injuries Table'!$A$2:$A$173, A660) &gt; 0, 0, Skater2024!M660)</f>
        <v>-1</v>
      </c>
      <c r="V660">
        <f>IF(COUNTIF('Injuries Table'!$A$2:$A$173, A660) &gt; 0, 0, Skater2024!N660)</f>
        <v>-2.1</v>
      </c>
    </row>
    <row r="661" spans="1:22" x14ac:dyDescent="0.3">
      <c r="A661" t="s">
        <v>161</v>
      </c>
      <c r="B661" t="s">
        <v>19</v>
      </c>
      <c r="C661" t="s">
        <v>62</v>
      </c>
      <c r="D661" t="s">
        <v>24</v>
      </c>
      <c r="E661">
        <v>40</v>
      </c>
      <c r="F661">
        <v>652.6</v>
      </c>
      <c r="G661">
        <v>-2.5</v>
      </c>
      <c r="H661">
        <v>-0.9</v>
      </c>
      <c r="I661">
        <v>0</v>
      </c>
      <c r="J661">
        <v>-1.2</v>
      </c>
      <c r="K661">
        <v>0.4</v>
      </c>
      <c r="L661">
        <v>0.5</v>
      </c>
      <c r="M661">
        <v>-2.5</v>
      </c>
      <c r="N661">
        <v>-2.1</v>
      </c>
      <c r="O661">
        <v>0.9</v>
      </c>
      <c r="P661">
        <v>-3.8</v>
      </c>
      <c r="Q661">
        <v>-0.6</v>
      </c>
      <c r="R661">
        <v>-1.2</v>
      </c>
      <c r="T661">
        <f>IF(COUNTIF('Injuries Table'!$A$2:$A$173, A661) &gt; 0, 0, Skater2024!P661)</f>
        <v>-3.8</v>
      </c>
      <c r="U661">
        <f>IF(COUNTIF('Injuries Table'!$A$2:$A$173, A661) &gt; 0, 0, Skater2024!M661)</f>
        <v>-2.5</v>
      </c>
      <c r="V661">
        <f>IF(COUNTIF('Injuries Table'!$A$2:$A$173, A661) &gt; 0, 0, Skater2024!N661)</f>
        <v>-2.1</v>
      </c>
    </row>
    <row r="662" spans="1:22" x14ac:dyDescent="0.3">
      <c r="A662" t="s">
        <v>214</v>
      </c>
      <c r="B662" t="s">
        <v>19</v>
      </c>
      <c r="C662" t="s">
        <v>122</v>
      </c>
      <c r="D662" t="s">
        <v>50</v>
      </c>
      <c r="E662">
        <v>38</v>
      </c>
      <c r="F662">
        <v>663.8</v>
      </c>
      <c r="G662">
        <v>-0.7</v>
      </c>
      <c r="H662">
        <v>-2.2999999999999998</v>
      </c>
      <c r="I662">
        <v>0.1</v>
      </c>
      <c r="J662">
        <v>0.2</v>
      </c>
      <c r="K662">
        <v>-1</v>
      </c>
      <c r="L662">
        <v>-0.2</v>
      </c>
      <c r="M662">
        <v>-0.5</v>
      </c>
      <c r="N662">
        <v>-2.1</v>
      </c>
      <c r="O662">
        <v>-1.2</v>
      </c>
      <c r="P662">
        <v>-3.8</v>
      </c>
      <c r="Q662">
        <v>-0.6</v>
      </c>
      <c r="R662">
        <v>-1.2</v>
      </c>
      <c r="T662">
        <f>IF(COUNTIF('Injuries Table'!$A$2:$A$173, A662) &gt; 0, 0, Skater2024!P662)</f>
        <v>-3.8</v>
      </c>
      <c r="U662">
        <f>IF(COUNTIF('Injuries Table'!$A$2:$A$173, A662) &gt; 0, 0, Skater2024!M662)</f>
        <v>-0.5</v>
      </c>
      <c r="V662">
        <f>IF(COUNTIF('Injuries Table'!$A$2:$A$173, A662) &gt; 0, 0, Skater2024!N662)</f>
        <v>-2.1</v>
      </c>
    </row>
    <row r="663" spans="1:22" x14ac:dyDescent="0.3">
      <c r="A663" t="s">
        <v>628</v>
      </c>
      <c r="B663" t="s">
        <v>19</v>
      </c>
      <c r="C663" t="s">
        <v>55</v>
      </c>
      <c r="D663" t="s">
        <v>21</v>
      </c>
      <c r="E663">
        <v>25</v>
      </c>
      <c r="F663">
        <v>398.5</v>
      </c>
      <c r="G663">
        <v>-2</v>
      </c>
      <c r="H663">
        <v>-1.5</v>
      </c>
      <c r="I663">
        <v>0.1</v>
      </c>
      <c r="J663">
        <v>-0.4</v>
      </c>
      <c r="K663">
        <v>0.6</v>
      </c>
      <c r="L663">
        <v>-0.7</v>
      </c>
      <c r="M663">
        <v>-1.9</v>
      </c>
      <c r="N663">
        <v>-1.9</v>
      </c>
      <c r="O663">
        <v>-0.1</v>
      </c>
      <c r="P663">
        <v>-3.9</v>
      </c>
      <c r="Q663">
        <v>-0.6</v>
      </c>
      <c r="R663">
        <v>-1.2</v>
      </c>
      <c r="T663">
        <f>IF(COUNTIF('Injuries Table'!$A$2:$A$173, A663) &gt; 0, 0, Skater2024!P663)</f>
        <v>0</v>
      </c>
      <c r="U663">
        <f>IF(COUNTIF('Injuries Table'!$A$2:$A$173, A663) &gt; 0, 0, Skater2024!M663)</f>
        <v>0</v>
      </c>
      <c r="V663">
        <f>IF(COUNTIF('Injuries Table'!$A$2:$A$173, A663) &gt; 0, 0, Skater2024!N663)</f>
        <v>0</v>
      </c>
    </row>
    <row r="664" spans="1:22" x14ac:dyDescent="0.3">
      <c r="A664" t="s">
        <v>137</v>
      </c>
      <c r="B664" t="s">
        <v>19</v>
      </c>
      <c r="C664" t="s">
        <v>26</v>
      </c>
      <c r="D664" t="s">
        <v>24</v>
      </c>
      <c r="E664">
        <v>42</v>
      </c>
      <c r="F664">
        <v>1060.5999999999999</v>
      </c>
      <c r="G664">
        <v>-3.1</v>
      </c>
      <c r="H664">
        <v>0.8</v>
      </c>
      <c r="I664">
        <v>-0.5</v>
      </c>
      <c r="J664">
        <v>-2.2000000000000002</v>
      </c>
      <c r="K664">
        <v>1.6</v>
      </c>
      <c r="L664">
        <v>-0.6</v>
      </c>
      <c r="M664">
        <v>-3.6</v>
      </c>
      <c r="N664">
        <v>-1.4</v>
      </c>
      <c r="O664">
        <v>1</v>
      </c>
      <c r="P664">
        <v>-4</v>
      </c>
      <c r="Q664">
        <v>-0.6</v>
      </c>
      <c r="R664">
        <v>-1.2</v>
      </c>
      <c r="T664">
        <f>IF(COUNTIF('Injuries Table'!$A$2:$A$173, A664) &gt; 0, 0, Skater2024!P664)</f>
        <v>-4</v>
      </c>
      <c r="U664">
        <f>IF(COUNTIF('Injuries Table'!$A$2:$A$173, A664) &gt; 0, 0, Skater2024!M664)</f>
        <v>-3.6</v>
      </c>
      <c r="V664">
        <f>IF(COUNTIF('Injuries Table'!$A$2:$A$173, A664) &gt; 0, 0, Skater2024!N664)</f>
        <v>-1.4</v>
      </c>
    </row>
    <row r="665" spans="1:22" x14ac:dyDescent="0.3">
      <c r="A665" t="s">
        <v>185</v>
      </c>
      <c r="B665" t="s">
        <v>19</v>
      </c>
      <c r="C665" t="s">
        <v>34</v>
      </c>
      <c r="D665" t="s">
        <v>21</v>
      </c>
      <c r="E665">
        <v>41</v>
      </c>
      <c r="F665">
        <v>463.4</v>
      </c>
      <c r="G665">
        <v>-1.4</v>
      </c>
      <c r="H665">
        <v>-2.6</v>
      </c>
      <c r="I665">
        <v>-0.1</v>
      </c>
      <c r="J665">
        <v>-0.3</v>
      </c>
      <c r="K665">
        <v>0.3</v>
      </c>
      <c r="L665">
        <v>0.1</v>
      </c>
      <c r="M665">
        <v>-1.5</v>
      </c>
      <c r="N665">
        <v>-2.9</v>
      </c>
      <c r="O665">
        <v>0.4</v>
      </c>
      <c r="P665">
        <v>-4</v>
      </c>
      <c r="Q665">
        <v>-0.6</v>
      </c>
      <c r="R665">
        <v>-1.3</v>
      </c>
      <c r="T665">
        <f>IF(COUNTIF('Injuries Table'!$A$2:$A$173, A665) &gt; 0, 0, Skater2024!P665)</f>
        <v>-4</v>
      </c>
      <c r="U665">
        <f>IF(COUNTIF('Injuries Table'!$A$2:$A$173, A665) &gt; 0, 0, Skater2024!M665)</f>
        <v>-1.5</v>
      </c>
      <c r="V665">
        <f>IF(COUNTIF('Injuries Table'!$A$2:$A$173, A665) &gt; 0, 0, Skater2024!N665)</f>
        <v>-2.9</v>
      </c>
    </row>
    <row r="666" spans="1:22" x14ac:dyDescent="0.3">
      <c r="A666" t="s">
        <v>515</v>
      </c>
      <c r="B666" t="s">
        <v>19</v>
      </c>
      <c r="C666" t="s">
        <v>48</v>
      </c>
      <c r="D666" t="s">
        <v>37</v>
      </c>
      <c r="E666">
        <v>28</v>
      </c>
      <c r="F666">
        <v>468.1</v>
      </c>
      <c r="G666">
        <v>-1.3</v>
      </c>
      <c r="H666">
        <v>-4.4000000000000004</v>
      </c>
      <c r="I666">
        <v>1.7</v>
      </c>
      <c r="J666">
        <v>0</v>
      </c>
      <c r="K666">
        <v>0</v>
      </c>
      <c r="L666">
        <v>-0.1</v>
      </c>
      <c r="M666">
        <v>0.4</v>
      </c>
      <c r="N666">
        <v>-4.4000000000000004</v>
      </c>
      <c r="O666">
        <v>-0.1</v>
      </c>
      <c r="P666">
        <v>-4.0999999999999996</v>
      </c>
      <c r="Q666">
        <v>-0.6</v>
      </c>
      <c r="R666">
        <v>-1.3</v>
      </c>
      <c r="T666">
        <f>IF(COUNTIF('Injuries Table'!$A$2:$A$173, A666) &gt; 0, 0, Skater2024!P666)</f>
        <v>0</v>
      </c>
      <c r="U666">
        <f>IF(COUNTIF('Injuries Table'!$A$2:$A$173, A666) &gt; 0, 0, Skater2024!M666)</f>
        <v>0</v>
      </c>
      <c r="V666">
        <f>IF(COUNTIF('Injuries Table'!$A$2:$A$173, A666) &gt; 0, 0, Skater2024!N666)</f>
        <v>0</v>
      </c>
    </row>
    <row r="667" spans="1:22" x14ac:dyDescent="0.3">
      <c r="A667" t="s">
        <v>153</v>
      </c>
      <c r="B667" t="s">
        <v>19</v>
      </c>
      <c r="C667" t="s">
        <v>122</v>
      </c>
      <c r="D667" t="s">
        <v>24</v>
      </c>
      <c r="E667">
        <v>39</v>
      </c>
      <c r="F667">
        <v>781.6</v>
      </c>
      <c r="G667">
        <v>-0.3</v>
      </c>
      <c r="H667">
        <v>-4</v>
      </c>
      <c r="I667">
        <v>0</v>
      </c>
      <c r="J667">
        <v>-0.5</v>
      </c>
      <c r="K667">
        <v>1.1000000000000001</v>
      </c>
      <c r="L667">
        <v>-0.5</v>
      </c>
      <c r="M667">
        <v>-0.3</v>
      </c>
      <c r="N667">
        <v>-4.5</v>
      </c>
      <c r="O667">
        <v>0.6</v>
      </c>
      <c r="P667">
        <v>-4.3</v>
      </c>
      <c r="Q667">
        <v>-0.7</v>
      </c>
      <c r="R667">
        <v>-1.3</v>
      </c>
      <c r="T667">
        <f>IF(COUNTIF('Injuries Table'!$A$2:$A$173, A667) &gt; 0, 0, Skater2024!P667)</f>
        <v>-4.3</v>
      </c>
      <c r="U667">
        <f>IF(COUNTIF('Injuries Table'!$A$2:$A$173, A667) &gt; 0, 0, Skater2024!M667)</f>
        <v>-0.3</v>
      </c>
      <c r="V667">
        <f>IF(COUNTIF('Injuries Table'!$A$2:$A$173, A667) &gt; 0, 0, Skater2024!N667)</f>
        <v>-4.5</v>
      </c>
    </row>
    <row r="668" spans="1:22" x14ac:dyDescent="0.3">
      <c r="A668" t="s">
        <v>651</v>
      </c>
      <c r="B668" t="s">
        <v>19</v>
      </c>
      <c r="C668" t="s">
        <v>110</v>
      </c>
      <c r="D668" t="s">
        <v>21</v>
      </c>
      <c r="E668">
        <v>32</v>
      </c>
      <c r="F668">
        <v>463.3</v>
      </c>
      <c r="G668">
        <v>-1.1000000000000001</v>
      </c>
      <c r="H668">
        <v>-1.5</v>
      </c>
      <c r="I668">
        <v>-0.8</v>
      </c>
      <c r="J668">
        <v>-0.3</v>
      </c>
      <c r="K668">
        <v>0.5</v>
      </c>
      <c r="L668">
        <v>-1</v>
      </c>
      <c r="M668">
        <v>-1.9</v>
      </c>
      <c r="N668">
        <v>-1.8</v>
      </c>
      <c r="O668">
        <v>-0.5</v>
      </c>
      <c r="P668">
        <v>-4.3</v>
      </c>
      <c r="Q668">
        <v>-0.7</v>
      </c>
      <c r="R668">
        <v>-1.3</v>
      </c>
      <c r="T668">
        <f>IF(COUNTIF('Injuries Table'!$A$2:$A$173, A668) &gt; 0, 0, Skater2024!P668)</f>
        <v>-4.3</v>
      </c>
      <c r="U668">
        <f>IF(COUNTIF('Injuries Table'!$A$2:$A$173, A668) &gt; 0, 0, Skater2024!M668)</f>
        <v>-1.9</v>
      </c>
      <c r="V668">
        <f>IF(COUNTIF('Injuries Table'!$A$2:$A$173, A668) &gt; 0, 0, Skater2024!N668)</f>
        <v>-1.8</v>
      </c>
    </row>
    <row r="669" spans="1:22" x14ac:dyDescent="0.3">
      <c r="A669" t="s">
        <v>664</v>
      </c>
      <c r="B669" t="s">
        <v>19</v>
      </c>
      <c r="C669" t="s">
        <v>64</v>
      </c>
      <c r="D669" t="s">
        <v>24</v>
      </c>
      <c r="E669">
        <v>23</v>
      </c>
      <c r="F669">
        <v>360.1</v>
      </c>
      <c r="G669">
        <v>-1.2</v>
      </c>
      <c r="H669">
        <v>-0.9</v>
      </c>
      <c r="I669">
        <v>0</v>
      </c>
      <c r="J669">
        <v>-1.2</v>
      </c>
      <c r="K669">
        <v>-0.6</v>
      </c>
      <c r="L669">
        <v>-0.4</v>
      </c>
      <c r="M669">
        <v>-1.2</v>
      </c>
      <c r="N669">
        <v>-2.1</v>
      </c>
      <c r="O669">
        <v>-1</v>
      </c>
      <c r="P669">
        <v>-4.3</v>
      </c>
      <c r="Q669">
        <v>-0.7</v>
      </c>
      <c r="R669">
        <v>-1.3</v>
      </c>
      <c r="T669">
        <f>IF(COUNTIF('Injuries Table'!$A$2:$A$173, A669) &gt; 0, 0, Skater2024!P669)</f>
        <v>-4.3</v>
      </c>
      <c r="U669">
        <f>IF(COUNTIF('Injuries Table'!$A$2:$A$173, A669) &gt; 0, 0, Skater2024!M669)</f>
        <v>-1.2</v>
      </c>
      <c r="V669">
        <f>IF(COUNTIF('Injuries Table'!$A$2:$A$173, A669) &gt; 0, 0, Skater2024!N669)</f>
        <v>-2.1</v>
      </c>
    </row>
    <row r="670" spans="1:22" x14ac:dyDescent="0.3">
      <c r="A670" t="s">
        <v>429</v>
      </c>
      <c r="B670" t="s">
        <v>19</v>
      </c>
      <c r="C670" t="s">
        <v>87</v>
      </c>
      <c r="D670" t="s">
        <v>21</v>
      </c>
      <c r="E670">
        <v>40</v>
      </c>
      <c r="F670">
        <v>457.6</v>
      </c>
      <c r="G670">
        <v>-3.8</v>
      </c>
      <c r="H670">
        <v>-2</v>
      </c>
      <c r="I670">
        <v>0.1</v>
      </c>
      <c r="J670">
        <v>0.4</v>
      </c>
      <c r="K670">
        <v>0.2</v>
      </c>
      <c r="L670">
        <v>0.6</v>
      </c>
      <c r="M670">
        <v>-3.6</v>
      </c>
      <c r="N670">
        <v>-1.6</v>
      </c>
      <c r="O670">
        <v>0.8</v>
      </c>
      <c r="P670">
        <v>-4.5</v>
      </c>
      <c r="Q670">
        <v>-0.7</v>
      </c>
      <c r="R670">
        <v>-1.4</v>
      </c>
      <c r="T670">
        <f>IF(COUNTIF('Injuries Table'!$A$2:$A$173, A670) &gt; 0, 0, Skater2024!P670)</f>
        <v>-4.5</v>
      </c>
      <c r="U670">
        <f>IF(COUNTIF('Injuries Table'!$A$2:$A$173, A670) &gt; 0, 0, Skater2024!M670)</f>
        <v>-3.6</v>
      </c>
      <c r="V670">
        <f>IF(COUNTIF('Injuries Table'!$A$2:$A$173, A670) &gt; 0, 0, Skater2024!N670)</f>
        <v>-1.6</v>
      </c>
    </row>
    <row r="671" spans="1:22" x14ac:dyDescent="0.3">
      <c r="A671" t="s">
        <v>523</v>
      </c>
      <c r="B671" t="s">
        <v>19</v>
      </c>
      <c r="C671" t="s">
        <v>107</v>
      </c>
      <c r="D671" t="s">
        <v>24</v>
      </c>
      <c r="E671">
        <v>38</v>
      </c>
      <c r="F671">
        <v>568.70000000000005</v>
      </c>
      <c r="G671">
        <v>-1</v>
      </c>
      <c r="H671">
        <v>-3.4</v>
      </c>
      <c r="I671">
        <v>0</v>
      </c>
      <c r="J671">
        <v>0.7</v>
      </c>
      <c r="K671">
        <v>-0.9</v>
      </c>
      <c r="L671">
        <v>0.1</v>
      </c>
      <c r="M671">
        <v>-1</v>
      </c>
      <c r="N671">
        <v>-2.7</v>
      </c>
      <c r="O671">
        <v>-0.8</v>
      </c>
      <c r="P671">
        <v>-4.5</v>
      </c>
      <c r="Q671">
        <v>-0.7</v>
      </c>
      <c r="R671">
        <v>-1.4</v>
      </c>
      <c r="T671">
        <f>IF(COUNTIF('Injuries Table'!$A$2:$A$173, A671) &gt; 0, 0, Skater2024!P671)</f>
        <v>-4.5</v>
      </c>
      <c r="U671">
        <f>IF(COUNTIF('Injuries Table'!$A$2:$A$173, A671) &gt; 0, 0, Skater2024!M671)</f>
        <v>-1</v>
      </c>
      <c r="V671">
        <f>IF(COUNTIF('Injuries Table'!$A$2:$A$173, A671) &gt; 0, 0, Skater2024!N671)</f>
        <v>-2.7</v>
      </c>
    </row>
    <row r="672" spans="1:22" x14ac:dyDescent="0.3">
      <c r="A672" t="s">
        <v>242</v>
      </c>
      <c r="B672" t="s">
        <v>19</v>
      </c>
      <c r="C672" t="s">
        <v>26</v>
      </c>
      <c r="D672" t="s">
        <v>24</v>
      </c>
      <c r="E672">
        <v>38</v>
      </c>
      <c r="F672">
        <v>745</v>
      </c>
      <c r="G672">
        <v>-2.5</v>
      </c>
      <c r="H672">
        <v>-2.5</v>
      </c>
      <c r="I672">
        <v>0</v>
      </c>
      <c r="J672">
        <v>0.2</v>
      </c>
      <c r="K672">
        <v>0.6</v>
      </c>
      <c r="L672">
        <v>-0.3</v>
      </c>
      <c r="M672">
        <v>-2.5</v>
      </c>
      <c r="N672">
        <v>-2.2999999999999998</v>
      </c>
      <c r="O672">
        <v>0.2</v>
      </c>
      <c r="P672">
        <v>-4.5999999999999996</v>
      </c>
      <c r="Q672">
        <v>-0.7</v>
      </c>
      <c r="R672">
        <v>-1.4</v>
      </c>
      <c r="T672">
        <f>IF(COUNTIF('Injuries Table'!$A$2:$A$173, A672) &gt; 0, 0, Skater2024!P672)</f>
        <v>-4.5999999999999996</v>
      </c>
      <c r="U672">
        <f>IF(COUNTIF('Injuries Table'!$A$2:$A$173, A672) &gt; 0, 0, Skater2024!M672)</f>
        <v>-2.5</v>
      </c>
      <c r="V672">
        <f>IF(COUNTIF('Injuries Table'!$A$2:$A$173, A672) &gt; 0, 0, Skater2024!N672)</f>
        <v>-2.2999999999999998</v>
      </c>
    </row>
    <row r="673" spans="1:22" x14ac:dyDescent="0.3">
      <c r="A673" t="s">
        <v>317</v>
      </c>
      <c r="B673" t="s">
        <v>19</v>
      </c>
      <c r="C673" t="s">
        <v>67</v>
      </c>
      <c r="D673" t="s">
        <v>37</v>
      </c>
      <c r="E673">
        <v>41</v>
      </c>
      <c r="F673">
        <v>622.6</v>
      </c>
      <c r="G673">
        <v>-3.3</v>
      </c>
      <c r="H673">
        <v>0.3</v>
      </c>
      <c r="I673">
        <v>-0.4</v>
      </c>
      <c r="J673">
        <v>-2</v>
      </c>
      <c r="K673">
        <v>0.9</v>
      </c>
      <c r="L673">
        <v>-0.1</v>
      </c>
      <c r="M673">
        <v>-3.7</v>
      </c>
      <c r="N673">
        <v>-1.6</v>
      </c>
      <c r="O673">
        <v>0.7</v>
      </c>
      <c r="P673">
        <v>-4.5999999999999996</v>
      </c>
      <c r="Q673">
        <v>-0.7</v>
      </c>
      <c r="R673">
        <v>-1.5</v>
      </c>
      <c r="T673">
        <f>IF(COUNTIF('Injuries Table'!$A$2:$A$173, A673) &gt; 0, 0, Skater2024!P673)</f>
        <v>-4.5999999999999996</v>
      </c>
      <c r="U673">
        <f>IF(COUNTIF('Injuries Table'!$A$2:$A$173, A673) &gt; 0, 0, Skater2024!M673)</f>
        <v>-3.7</v>
      </c>
      <c r="V673">
        <f>IF(COUNTIF('Injuries Table'!$A$2:$A$173, A673) &gt; 0, 0, Skater2024!N673)</f>
        <v>-1.6</v>
      </c>
    </row>
    <row r="674" spans="1:22" x14ac:dyDescent="0.3">
      <c r="A674" t="s">
        <v>394</v>
      </c>
      <c r="B674" t="s">
        <v>19</v>
      </c>
      <c r="C674" t="s">
        <v>85</v>
      </c>
      <c r="D674" t="s">
        <v>50</v>
      </c>
      <c r="E674">
        <v>39</v>
      </c>
      <c r="F674">
        <v>508.8</v>
      </c>
      <c r="G674">
        <v>-1.4</v>
      </c>
      <c r="H674">
        <v>-4</v>
      </c>
      <c r="I674">
        <v>0.1</v>
      </c>
      <c r="J674">
        <v>0.4</v>
      </c>
      <c r="K674">
        <v>-0.9</v>
      </c>
      <c r="L674">
        <v>1.2</v>
      </c>
      <c r="M674">
        <v>-1.3</v>
      </c>
      <c r="N674">
        <v>-3.5</v>
      </c>
      <c r="O674">
        <v>0.3</v>
      </c>
      <c r="P674">
        <v>-4.5999999999999996</v>
      </c>
      <c r="Q674">
        <v>-0.7</v>
      </c>
      <c r="R674">
        <v>-1.4</v>
      </c>
      <c r="T674">
        <f>IF(COUNTIF('Injuries Table'!$A$2:$A$173, A674) &gt; 0, 0, Skater2024!P674)</f>
        <v>0</v>
      </c>
      <c r="U674">
        <f>IF(COUNTIF('Injuries Table'!$A$2:$A$173, A674) &gt; 0, 0, Skater2024!M674)</f>
        <v>0</v>
      </c>
      <c r="V674">
        <f>IF(COUNTIF('Injuries Table'!$A$2:$A$173, A674) &gt; 0, 0, Skater2024!N674)</f>
        <v>0</v>
      </c>
    </row>
    <row r="675" spans="1:22" x14ac:dyDescent="0.3">
      <c r="A675" t="s">
        <v>440</v>
      </c>
      <c r="B675" t="s">
        <v>19</v>
      </c>
      <c r="C675" t="s">
        <v>39</v>
      </c>
      <c r="D675" t="s">
        <v>21</v>
      </c>
      <c r="E675">
        <v>43</v>
      </c>
      <c r="F675">
        <v>533.5</v>
      </c>
      <c r="G675">
        <v>-1.6</v>
      </c>
      <c r="H675">
        <v>-2.6</v>
      </c>
      <c r="I675">
        <v>0.6</v>
      </c>
      <c r="J675">
        <v>0</v>
      </c>
      <c r="K675">
        <v>-0.6</v>
      </c>
      <c r="L675">
        <v>-0.4</v>
      </c>
      <c r="M675">
        <v>-1</v>
      </c>
      <c r="N675">
        <v>-2.6</v>
      </c>
      <c r="O675">
        <v>-1</v>
      </c>
      <c r="P675">
        <v>-4.7</v>
      </c>
      <c r="Q675">
        <v>-0.7</v>
      </c>
      <c r="R675">
        <v>-1.5</v>
      </c>
      <c r="T675">
        <f>IF(COUNTIF('Injuries Table'!$A$2:$A$173, A675) &gt; 0, 0, Skater2024!P675)</f>
        <v>-4.7</v>
      </c>
      <c r="U675">
        <f>IF(COUNTIF('Injuries Table'!$A$2:$A$173, A675) &gt; 0, 0, Skater2024!M675)</f>
        <v>-1</v>
      </c>
      <c r="V675">
        <f>IF(COUNTIF('Injuries Table'!$A$2:$A$173, A675) &gt; 0, 0, Skater2024!N675)</f>
        <v>-2.6</v>
      </c>
    </row>
    <row r="676" spans="1:22" x14ac:dyDescent="0.3">
      <c r="A676" t="s">
        <v>487</v>
      </c>
      <c r="B676" t="s">
        <v>19</v>
      </c>
      <c r="C676" t="s">
        <v>32</v>
      </c>
      <c r="D676" t="s">
        <v>24</v>
      </c>
      <c r="E676">
        <v>27</v>
      </c>
      <c r="F676">
        <v>523.1</v>
      </c>
      <c r="G676">
        <v>-4</v>
      </c>
      <c r="H676">
        <v>-0.5</v>
      </c>
      <c r="I676">
        <v>0</v>
      </c>
      <c r="J676">
        <v>-1</v>
      </c>
      <c r="K676">
        <v>-0.3</v>
      </c>
      <c r="L676">
        <v>1.1000000000000001</v>
      </c>
      <c r="M676">
        <v>-4</v>
      </c>
      <c r="N676">
        <v>-1.5</v>
      </c>
      <c r="O676">
        <v>0.8</v>
      </c>
      <c r="P676">
        <v>-4.7</v>
      </c>
      <c r="Q676">
        <v>-0.7</v>
      </c>
      <c r="R676">
        <v>-1.5</v>
      </c>
      <c r="T676">
        <f>IF(COUNTIF('Injuries Table'!$A$2:$A$173, A676) &gt; 0, 0, Skater2024!P676)</f>
        <v>-4.7</v>
      </c>
      <c r="U676">
        <f>IF(COUNTIF('Injuries Table'!$A$2:$A$173, A676) &gt; 0, 0, Skater2024!M676)</f>
        <v>-4</v>
      </c>
      <c r="V676">
        <f>IF(COUNTIF('Injuries Table'!$A$2:$A$173, A676) &gt; 0, 0, Skater2024!N676)</f>
        <v>-1.5</v>
      </c>
    </row>
    <row r="677" spans="1:22" x14ac:dyDescent="0.3">
      <c r="A677" t="s">
        <v>882</v>
      </c>
      <c r="B677" t="s">
        <v>19</v>
      </c>
      <c r="C677" t="s">
        <v>122</v>
      </c>
      <c r="D677" t="s">
        <v>37</v>
      </c>
      <c r="E677">
        <v>32</v>
      </c>
      <c r="F677">
        <v>451.8</v>
      </c>
      <c r="G677">
        <v>-5</v>
      </c>
      <c r="H677">
        <v>0.2</v>
      </c>
      <c r="I677">
        <v>-0.2</v>
      </c>
      <c r="J677">
        <v>0</v>
      </c>
      <c r="K677">
        <v>0.7</v>
      </c>
      <c r="L677">
        <v>-0.6</v>
      </c>
      <c r="M677">
        <v>-5.2</v>
      </c>
      <c r="N677">
        <v>0.2</v>
      </c>
      <c r="O677">
        <v>0.1</v>
      </c>
      <c r="P677">
        <v>-4.9000000000000004</v>
      </c>
      <c r="Q677">
        <v>-0.8</v>
      </c>
      <c r="R677">
        <v>-1.5</v>
      </c>
      <c r="T677">
        <f>IF(COUNTIF('Injuries Table'!$A$2:$A$173, A677) &gt; 0, 0, Skater2024!P677)</f>
        <v>-4.9000000000000004</v>
      </c>
      <c r="U677">
        <f>IF(COUNTIF('Injuries Table'!$A$2:$A$173, A677) &gt; 0, 0, Skater2024!M677)</f>
        <v>-5.2</v>
      </c>
      <c r="V677">
        <f>IF(COUNTIF('Injuries Table'!$A$2:$A$173, A677) &gt; 0, 0, Skater2024!N677)</f>
        <v>0.2</v>
      </c>
    </row>
    <row r="678" spans="1:22" x14ac:dyDescent="0.3">
      <c r="A678" t="s">
        <v>391</v>
      </c>
      <c r="B678" t="s">
        <v>19</v>
      </c>
      <c r="C678" t="s">
        <v>36</v>
      </c>
      <c r="D678" t="s">
        <v>24</v>
      </c>
      <c r="E678">
        <v>39</v>
      </c>
      <c r="F678">
        <v>830.9</v>
      </c>
      <c r="G678">
        <v>-5.3</v>
      </c>
      <c r="H678">
        <v>0.1</v>
      </c>
      <c r="I678">
        <v>0</v>
      </c>
      <c r="J678">
        <v>-0.8</v>
      </c>
      <c r="K678">
        <v>0.9</v>
      </c>
      <c r="L678">
        <v>0</v>
      </c>
      <c r="M678">
        <v>-5.3</v>
      </c>
      <c r="N678">
        <v>-0.6</v>
      </c>
      <c r="O678">
        <v>0.9</v>
      </c>
      <c r="P678">
        <v>-5</v>
      </c>
      <c r="Q678">
        <v>-0.8</v>
      </c>
      <c r="R678">
        <v>-1.6</v>
      </c>
      <c r="T678">
        <f>IF(COUNTIF('Injuries Table'!$A$2:$A$173, A678) &gt; 0, 0, Skater2024!P678)</f>
        <v>-5</v>
      </c>
      <c r="U678">
        <f>IF(COUNTIF('Injuries Table'!$A$2:$A$173, A678) &gt; 0, 0, Skater2024!M678)</f>
        <v>-5.3</v>
      </c>
      <c r="V678">
        <f>IF(COUNTIF('Injuries Table'!$A$2:$A$173, A678) &gt; 0, 0, Skater2024!N678)</f>
        <v>-0.6</v>
      </c>
    </row>
    <row r="679" spans="1:22" x14ac:dyDescent="0.3">
      <c r="A679" t="s">
        <v>120</v>
      </c>
      <c r="B679" t="s">
        <v>19</v>
      </c>
      <c r="C679" t="s">
        <v>39</v>
      </c>
      <c r="D679" t="s">
        <v>21</v>
      </c>
      <c r="E679">
        <v>41</v>
      </c>
      <c r="F679">
        <v>529</v>
      </c>
      <c r="G679">
        <v>-0.9</v>
      </c>
      <c r="H679">
        <v>-2.9</v>
      </c>
      <c r="I679">
        <v>0</v>
      </c>
      <c r="J679">
        <v>-0.8</v>
      </c>
      <c r="K679">
        <v>0.1</v>
      </c>
      <c r="L679">
        <v>-0.6</v>
      </c>
      <c r="M679">
        <v>-0.9</v>
      </c>
      <c r="N679">
        <v>-3.7</v>
      </c>
      <c r="O679">
        <v>-0.5</v>
      </c>
      <c r="P679">
        <v>-5.0999999999999996</v>
      </c>
      <c r="Q679">
        <v>-0.8</v>
      </c>
      <c r="R679">
        <v>-1.6</v>
      </c>
      <c r="T679">
        <f>IF(COUNTIF('Injuries Table'!$A$2:$A$173, A679) &gt; 0, 0, Skater2024!P679)</f>
        <v>-5.0999999999999996</v>
      </c>
      <c r="U679">
        <f>IF(COUNTIF('Injuries Table'!$A$2:$A$173, A679) &gt; 0, 0, Skater2024!M679)</f>
        <v>-0.9</v>
      </c>
      <c r="V679">
        <f>IF(COUNTIF('Injuries Table'!$A$2:$A$173, A679) &gt; 0, 0, Skater2024!N679)</f>
        <v>-3.7</v>
      </c>
    </row>
    <row r="680" spans="1:22" x14ac:dyDescent="0.3">
      <c r="A680" t="s">
        <v>79</v>
      </c>
      <c r="B680" t="s">
        <v>19</v>
      </c>
      <c r="C680" t="s">
        <v>41</v>
      </c>
      <c r="D680" t="s">
        <v>21</v>
      </c>
      <c r="E680">
        <v>38</v>
      </c>
      <c r="F680">
        <v>580.6</v>
      </c>
      <c r="G680">
        <v>-3.3</v>
      </c>
      <c r="H680">
        <v>-2.8</v>
      </c>
      <c r="I680">
        <v>-0.5</v>
      </c>
      <c r="J680">
        <v>1.1000000000000001</v>
      </c>
      <c r="K680">
        <v>0</v>
      </c>
      <c r="L680">
        <v>0.3</v>
      </c>
      <c r="M680">
        <v>-3.8</v>
      </c>
      <c r="N680">
        <v>-1.7</v>
      </c>
      <c r="O680">
        <v>0.3</v>
      </c>
      <c r="P680">
        <v>-5.2</v>
      </c>
      <c r="Q680">
        <v>-0.8</v>
      </c>
      <c r="R680">
        <v>-1.6</v>
      </c>
      <c r="T680">
        <f>IF(COUNTIF('Injuries Table'!$A$2:$A$173, A680) &gt; 0, 0, Skater2024!P680)</f>
        <v>-5.2</v>
      </c>
      <c r="U680">
        <f>IF(COUNTIF('Injuries Table'!$A$2:$A$173, A680) &gt; 0, 0, Skater2024!M680)</f>
        <v>-3.8</v>
      </c>
      <c r="V680">
        <f>IF(COUNTIF('Injuries Table'!$A$2:$A$173, A680) &gt; 0, 0, Skater2024!N680)</f>
        <v>-1.7</v>
      </c>
    </row>
    <row r="681" spans="1:22" x14ac:dyDescent="0.3">
      <c r="A681" t="s">
        <v>887</v>
      </c>
      <c r="B681" t="s">
        <v>19</v>
      </c>
      <c r="C681" t="s">
        <v>26</v>
      </c>
      <c r="D681" t="s">
        <v>21</v>
      </c>
      <c r="E681">
        <v>24</v>
      </c>
      <c r="F681">
        <v>304.5</v>
      </c>
      <c r="G681">
        <v>-2.2000000000000002</v>
      </c>
      <c r="H681">
        <v>-1.2</v>
      </c>
      <c r="I681">
        <v>0</v>
      </c>
      <c r="J681">
        <v>-1.1000000000000001</v>
      </c>
      <c r="K681">
        <v>-0.4</v>
      </c>
      <c r="L681">
        <v>-0.7</v>
      </c>
      <c r="M681">
        <v>-2.2000000000000002</v>
      </c>
      <c r="N681">
        <v>-2.2000000000000002</v>
      </c>
      <c r="O681">
        <v>-1.1000000000000001</v>
      </c>
      <c r="P681">
        <v>-5.5</v>
      </c>
      <c r="Q681">
        <v>-0.9</v>
      </c>
      <c r="R681">
        <v>-1.7</v>
      </c>
      <c r="T681">
        <f>IF(COUNTIF('Injuries Table'!$A$2:$A$173, A681) &gt; 0, 0, Skater2024!P681)</f>
        <v>-5.5</v>
      </c>
      <c r="U681">
        <f>IF(COUNTIF('Injuries Table'!$A$2:$A$173, A681) &gt; 0, 0, Skater2024!M681)</f>
        <v>-2.2000000000000002</v>
      </c>
      <c r="V681">
        <f>IF(COUNTIF('Injuries Table'!$A$2:$A$173, A681) &gt; 0, 0, Skater2024!N681)</f>
        <v>-2.2000000000000002</v>
      </c>
    </row>
    <row r="682" spans="1:22" x14ac:dyDescent="0.3">
      <c r="A682" t="s">
        <v>202</v>
      </c>
      <c r="B682" t="s">
        <v>19</v>
      </c>
      <c r="C682" t="s">
        <v>34</v>
      </c>
      <c r="D682" t="s">
        <v>21</v>
      </c>
      <c r="E682">
        <v>43</v>
      </c>
      <c r="F682">
        <v>891.4</v>
      </c>
      <c r="G682">
        <v>-4.3</v>
      </c>
      <c r="H682">
        <v>0.5</v>
      </c>
      <c r="I682">
        <v>-1.6</v>
      </c>
      <c r="J682">
        <v>-0.4</v>
      </c>
      <c r="K682">
        <v>1.2</v>
      </c>
      <c r="L682">
        <v>-1</v>
      </c>
      <c r="M682">
        <v>-5.9</v>
      </c>
      <c r="N682">
        <v>0.1</v>
      </c>
      <c r="O682">
        <v>0.2</v>
      </c>
      <c r="P682">
        <v>-5.7</v>
      </c>
      <c r="Q682">
        <v>-0.9</v>
      </c>
      <c r="R682">
        <v>-1.8</v>
      </c>
      <c r="T682">
        <f>IF(COUNTIF('Injuries Table'!$A$2:$A$173, A682) &gt; 0, 0, Skater2024!P682)</f>
        <v>-5.7</v>
      </c>
      <c r="U682">
        <f>IF(COUNTIF('Injuries Table'!$A$2:$A$173, A682) &gt; 0, 0, Skater2024!M682)</f>
        <v>-5.9</v>
      </c>
      <c r="V682">
        <f>IF(COUNTIF('Injuries Table'!$A$2:$A$173, A682) &gt; 0, 0, Skater2024!N682)</f>
        <v>0.1</v>
      </c>
    </row>
    <row r="683" spans="1:22" x14ac:dyDescent="0.3">
      <c r="A683" t="s">
        <v>354</v>
      </c>
      <c r="B683" t="s">
        <v>19</v>
      </c>
      <c r="C683" t="s">
        <v>78</v>
      </c>
      <c r="D683" t="s">
        <v>24</v>
      </c>
      <c r="E683">
        <v>43</v>
      </c>
      <c r="F683">
        <v>978.4</v>
      </c>
      <c r="G683">
        <v>-2</v>
      </c>
      <c r="H683">
        <v>-2.2000000000000002</v>
      </c>
      <c r="I683">
        <v>0</v>
      </c>
      <c r="J683">
        <v>-1.9</v>
      </c>
      <c r="K683">
        <v>0.3</v>
      </c>
      <c r="L683">
        <v>0</v>
      </c>
      <c r="M683">
        <v>-2</v>
      </c>
      <c r="N683">
        <v>-4.0999999999999996</v>
      </c>
      <c r="O683">
        <v>0.3</v>
      </c>
      <c r="P683">
        <v>-5.9</v>
      </c>
      <c r="Q683">
        <v>-0.9</v>
      </c>
      <c r="R683">
        <v>-1.8</v>
      </c>
      <c r="T683">
        <f>IF(COUNTIF('Injuries Table'!$A$2:$A$173, A683) &gt; 0, 0, Skater2024!P683)</f>
        <v>-5.9</v>
      </c>
      <c r="U683">
        <f>IF(COUNTIF('Injuries Table'!$A$2:$A$173, A683) &gt; 0, 0, Skater2024!M683)</f>
        <v>-2</v>
      </c>
      <c r="V683">
        <f>IF(COUNTIF('Injuries Table'!$A$2:$A$173, A683) &gt; 0, 0, Skater2024!N683)</f>
        <v>-4.0999999999999996</v>
      </c>
    </row>
    <row r="684" spans="1:22" x14ac:dyDescent="0.3">
      <c r="A684" t="s">
        <v>447</v>
      </c>
      <c r="B684" t="s">
        <v>19</v>
      </c>
      <c r="C684" t="s">
        <v>72</v>
      </c>
      <c r="D684" t="s">
        <v>50</v>
      </c>
      <c r="E684">
        <v>32</v>
      </c>
      <c r="F684">
        <v>418.1</v>
      </c>
      <c r="G684">
        <v>-3.3</v>
      </c>
      <c r="H684">
        <v>-2.5</v>
      </c>
      <c r="I684">
        <v>0</v>
      </c>
      <c r="J684">
        <v>0.1</v>
      </c>
      <c r="K684">
        <v>-0.2</v>
      </c>
      <c r="L684">
        <v>-0.1</v>
      </c>
      <c r="M684">
        <v>-3.2</v>
      </c>
      <c r="N684">
        <v>-2.4</v>
      </c>
      <c r="O684">
        <v>-0.3</v>
      </c>
      <c r="P684">
        <v>-6</v>
      </c>
      <c r="Q684">
        <v>-1</v>
      </c>
      <c r="R684">
        <v>-1.9</v>
      </c>
      <c r="T684">
        <f>IF(COUNTIF('Injuries Table'!$A$2:$A$173, A684) &gt; 0, 0, Skater2024!P684)</f>
        <v>0</v>
      </c>
      <c r="U684">
        <f>IF(COUNTIF('Injuries Table'!$A$2:$A$173, A684) &gt; 0, 0, Skater2024!M684)</f>
        <v>0</v>
      </c>
      <c r="V684">
        <f>IF(COUNTIF('Injuries Table'!$A$2:$A$173, A684) &gt; 0, 0, Skater2024!N684)</f>
        <v>0</v>
      </c>
    </row>
    <row r="685" spans="1:22" x14ac:dyDescent="0.3">
      <c r="A685" t="s">
        <v>904</v>
      </c>
      <c r="B685" t="s">
        <v>19</v>
      </c>
      <c r="C685" t="s">
        <v>64</v>
      </c>
      <c r="D685" t="s">
        <v>24</v>
      </c>
      <c r="E685">
        <v>21</v>
      </c>
      <c r="F685">
        <v>370.5</v>
      </c>
      <c r="G685">
        <v>-2.7</v>
      </c>
      <c r="H685">
        <v>-4</v>
      </c>
      <c r="I685">
        <v>0</v>
      </c>
      <c r="J685">
        <v>0.8</v>
      </c>
      <c r="K685">
        <v>-0.2</v>
      </c>
      <c r="L685">
        <v>-0.2</v>
      </c>
      <c r="M685">
        <v>-2.7</v>
      </c>
      <c r="N685">
        <v>-3.2</v>
      </c>
      <c r="O685">
        <v>-0.4</v>
      </c>
      <c r="P685">
        <v>-6.3</v>
      </c>
      <c r="Q685">
        <v>-1</v>
      </c>
      <c r="R685">
        <v>-2</v>
      </c>
      <c r="T685">
        <f>IF(COUNTIF('Injuries Table'!$A$2:$A$173, A685) &gt; 0, 0, Skater2024!P685)</f>
        <v>-6.3</v>
      </c>
      <c r="U685">
        <f>IF(COUNTIF('Injuries Table'!$A$2:$A$173, A685) &gt; 0, 0, Skater2024!M685)</f>
        <v>-2.7</v>
      </c>
      <c r="V685">
        <f>IF(COUNTIF('Injuries Table'!$A$2:$A$173, A685) &gt; 0, 0, Skater2024!N685)</f>
        <v>-3.2</v>
      </c>
    </row>
    <row r="686" spans="1:22" x14ac:dyDescent="0.3">
      <c r="A686" t="s">
        <v>346</v>
      </c>
      <c r="B686" t="s">
        <v>19</v>
      </c>
      <c r="C686" t="s">
        <v>78</v>
      </c>
      <c r="D686" t="s">
        <v>21</v>
      </c>
      <c r="E686">
        <v>38</v>
      </c>
      <c r="F686">
        <v>566.79999999999995</v>
      </c>
      <c r="G686">
        <v>0.7</v>
      </c>
      <c r="H686">
        <v>-5.3</v>
      </c>
      <c r="I686">
        <v>-0.1</v>
      </c>
      <c r="J686">
        <v>-1</v>
      </c>
      <c r="K686">
        <v>-0.3</v>
      </c>
      <c r="L686">
        <v>-0.2</v>
      </c>
      <c r="M686">
        <v>0.6</v>
      </c>
      <c r="N686">
        <v>-6.4</v>
      </c>
      <c r="O686">
        <v>-0.5</v>
      </c>
      <c r="P686">
        <v>-6.3</v>
      </c>
      <c r="Q686">
        <v>-1</v>
      </c>
      <c r="R686">
        <v>-2</v>
      </c>
      <c r="T686">
        <f>IF(COUNTIF('Injuries Table'!$A$2:$A$173, A686) &gt; 0, 0, Skater2024!P686)</f>
        <v>-6.3</v>
      </c>
      <c r="U686">
        <f>IF(COUNTIF('Injuries Table'!$A$2:$A$173, A686) &gt; 0, 0, Skater2024!M686)</f>
        <v>0.6</v>
      </c>
      <c r="V686">
        <f>IF(COUNTIF('Injuries Table'!$A$2:$A$173, A686) &gt; 0, 0, Skater2024!N686)</f>
        <v>-6.4</v>
      </c>
    </row>
    <row r="687" spans="1:22" x14ac:dyDescent="0.3">
      <c r="A687" t="s">
        <v>406</v>
      </c>
      <c r="B687" t="s">
        <v>19</v>
      </c>
      <c r="C687" t="s">
        <v>23</v>
      </c>
      <c r="D687" t="s">
        <v>21</v>
      </c>
      <c r="E687">
        <v>41</v>
      </c>
      <c r="F687">
        <v>501.5</v>
      </c>
      <c r="G687">
        <v>-4.5999999999999996</v>
      </c>
      <c r="H687">
        <v>-2.2000000000000002</v>
      </c>
      <c r="I687">
        <v>0</v>
      </c>
      <c r="J687">
        <v>0.6</v>
      </c>
      <c r="K687">
        <v>0.7</v>
      </c>
      <c r="L687">
        <v>-0.7</v>
      </c>
      <c r="M687">
        <v>-4.5999999999999996</v>
      </c>
      <c r="N687">
        <v>-1.6</v>
      </c>
      <c r="O687">
        <v>-0.1</v>
      </c>
      <c r="P687">
        <v>-6.3</v>
      </c>
      <c r="Q687">
        <v>-1</v>
      </c>
      <c r="R687">
        <v>-2</v>
      </c>
      <c r="T687">
        <f>IF(COUNTIF('Injuries Table'!$A$2:$A$173, A687) &gt; 0, 0, Skater2024!P687)</f>
        <v>-6.3</v>
      </c>
      <c r="U687">
        <f>IF(COUNTIF('Injuries Table'!$A$2:$A$173, A687) &gt; 0, 0, Skater2024!M687)</f>
        <v>-4.5999999999999996</v>
      </c>
      <c r="V687">
        <f>IF(COUNTIF('Injuries Table'!$A$2:$A$173, A687) &gt; 0, 0, Skater2024!N687)</f>
        <v>-1.6</v>
      </c>
    </row>
    <row r="688" spans="1:22" x14ac:dyDescent="0.3">
      <c r="A688" t="s">
        <v>27</v>
      </c>
      <c r="B688" t="s">
        <v>19</v>
      </c>
      <c r="C688" t="s">
        <v>28</v>
      </c>
      <c r="D688" t="s">
        <v>24</v>
      </c>
      <c r="E688">
        <v>42</v>
      </c>
      <c r="F688">
        <v>996.2</v>
      </c>
      <c r="G688">
        <v>-2.1</v>
      </c>
      <c r="H688">
        <v>-0.6</v>
      </c>
      <c r="I688">
        <v>0</v>
      </c>
      <c r="J688">
        <v>-3.5</v>
      </c>
      <c r="K688">
        <v>0.3</v>
      </c>
      <c r="L688">
        <v>-0.4</v>
      </c>
      <c r="M688">
        <v>-2.2000000000000002</v>
      </c>
      <c r="N688">
        <v>-4</v>
      </c>
      <c r="O688">
        <v>-0.1</v>
      </c>
      <c r="P688">
        <v>-6.4</v>
      </c>
      <c r="Q688">
        <v>-1</v>
      </c>
      <c r="R688">
        <v>-2</v>
      </c>
      <c r="T688">
        <f>IF(COUNTIF('Injuries Table'!$A$2:$A$173, A688) &gt; 0, 0, Skater2024!P688)</f>
        <v>-6.4</v>
      </c>
      <c r="U688">
        <f>IF(COUNTIF('Injuries Table'!$A$2:$A$173, A688) &gt; 0, 0, Skater2024!M688)</f>
        <v>-2.2000000000000002</v>
      </c>
      <c r="V688">
        <f>IF(COUNTIF('Injuries Table'!$A$2:$A$173, A688) &gt; 0, 0, Skater2024!N688)</f>
        <v>-4</v>
      </c>
    </row>
    <row r="689" spans="1:22" x14ac:dyDescent="0.3">
      <c r="A689" t="s">
        <v>217</v>
      </c>
      <c r="B689" t="s">
        <v>19</v>
      </c>
      <c r="C689" t="s">
        <v>57</v>
      </c>
      <c r="D689" t="s">
        <v>21</v>
      </c>
      <c r="E689">
        <v>37</v>
      </c>
      <c r="F689">
        <v>709.3</v>
      </c>
      <c r="G689">
        <v>-1.7</v>
      </c>
      <c r="H689">
        <v>-2.6</v>
      </c>
      <c r="I689">
        <v>-1.1000000000000001</v>
      </c>
      <c r="J689">
        <v>0.6</v>
      </c>
      <c r="K689">
        <v>-0.3</v>
      </c>
      <c r="L689">
        <v>-1.2</v>
      </c>
      <c r="M689">
        <v>-2.9</v>
      </c>
      <c r="N689">
        <v>-2</v>
      </c>
      <c r="O689">
        <v>-1.5</v>
      </c>
      <c r="P689">
        <v>-6.4</v>
      </c>
      <c r="Q689">
        <v>-1</v>
      </c>
      <c r="R689">
        <v>-2</v>
      </c>
      <c r="T689">
        <f>IF(COUNTIF('Injuries Table'!$A$2:$A$173, A689) &gt; 0, 0, Skater2024!P689)</f>
        <v>-6.4</v>
      </c>
      <c r="U689">
        <f>IF(COUNTIF('Injuries Table'!$A$2:$A$173, A689) &gt; 0, 0, Skater2024!M689)</f>
        <v>-2.9</v>
      </c>
      <c r="V689">
        <f>IF(COUNTIF('Injuries Table'!$A$2:$A$173, A689) &gt; 0, 0, Skater2024!N689)</f>
        <v>-2</v>
      </c>
    </row>
    <row r="690" spans="1:22" x14ac:dyDescent="0.3">
      <c r="A690" t="s">
        <v>342</v>
      </c>
      <c r="B690" t="s">
        <v>19</v>
      </c>
      <c r="C690" t="s">
        <v>64</v>
      </c>
      <c r="D690" t="s">
        <v>50</v>
      </c>
      <c r="E690">
        <v>42</v>
      </c>
      <c r="F690">
        <v>615.4</v>
      </c>
      <c r="G690">
        <v>-3.3</v>
      </c>
      <c r="H690">
        <v>-3</v>
      </c>
      <c r="I690">
        <v>0</v>
      </c>
      <c r="J690">
        <v>-0.2</v>
      </c>
      <c r="K690">
        <v>0.3</v>
      </c>
      <c r="L690">
        <v>-0.3</v>
      </c>
      <c r="M690">
        <v>-3.3</v>
      </c>
      <c r="N690">
        <v>-3.2</v>
      </c>
      <c r="O690">
        <v>0.1</v>
      </c>
      <c r="P690">
        <v>-6.4</v>
      </c>
      <c r="Q690">
        <v>-1</v>
      </c>
      <c r="R690">
        <v>-2</v>
      </c>
      <c r="T690">
        <f>IF(COUNTIF('Injuries Table'!$A$2:$A$173, A690) &gt; 0, 0, Skater2024!P690)</f>
        <v>-6.4</v>
      </c>
      <c r="U690">
        <f>IF(COUNTIF('Injuries Table'!$A$2:$A$173, A690) &gt; 0, 0, Skater2024!M690)</f>
        <v>-3.3</v>
      </c>
      <c r="V690">
        <f>IF(COUNTIF('Injuries Table'!$A$2:$A$173, A690) &gt; 0, 0, Skater2024!N690)</f>
        <v>-3.2</v>
      </c>
    </row>
    <row r="691" spans="1:22" x14ac:dyDescent="0.3">
      <c r="A691" t="s">
        <v>95</v>
      </c>
      <c r="B691" t="s">
        <v>19</v>
      </c>
      <c r="C691" t="s">
        <v>23</v>
      </c>
      <c r="D691" t="s">
        <v>37</v>
      </c>
      <c r="E691">
        <v>42</v>
      </c>
      <c r="F691">
        <v>534.9</v>
      </c>
      <c r="G691">
        <v>-0.7</v>
      </c>
      <c r="H691">
        <v>-5</v>
      </c>
      <c r="I691">
        <v>0.2</v>
      </c>
      <c r="J691">
        <v>0</v>
      </c>
      <c r="K691">
        <v>-0.1</v>
      </c>
      <c r="L691">
        <v>-1</v>
      </c>
      <c r="M691">
        <v>-0.6</v>
      </c>
      <c r="N691">
        <v>-5</v>
      </c>
      <c r="O691">
        <v>-1.1000000000000001</v>
      </c>
      <c r="P691">
        <v>-6.7</v>
      </c>
      <c r="Q691">
        <v>-1.1000000000000001</v>
      </c>
      <c r="R691">
        <v>-2.1</v>
      </c>
      <c r="T691">
        <f>IF(COUNTIF('Injuries Table'!$A$2:$A$173, A691) &gt; 0, 0, Skater2024!P691)</f>
        <v>-6.7</v>
      </c>
      <c r="U691">
        <f>IF(COUNTIF('Injuries Table'!$A$2:$A$173, A691) &gt; 0, 0, Skater2024!M691)</f>
        <v>-0.6</v>
      </c>
      <c r="V691">
        <f>IF(COUNTIF('Injuries Table'!$A$2:$A$173, A691) &gt; 0, 0, Skater2024!N691)</f>
        <v>-5</v>
      </c>
    </row>
    <row r="692" spans="1:22" x14ac:dyDescent="0.3">
      <c r="A692" t="s">
        <v>417</v>
      </c>
      <c r="B692" t="s">
        <v>19</v>
      </c>
      <c r="C692" t="s">
        <v>98</v>
      </c>
      <c r="D692" t="s">
        <v>50</v>
      </c>
      <c r="E692">
        <v>41</v>
      </c>
      <c r="F692">
        <v>359.1</v>
      </c>
      <c r="G692">
        <v>-5.2</v>
      </c>
      <c r="H692">
        <v>-0.9</v>
      </c>
      <c r="I692">
        <v>0</v>
      </c>
      <c r="J692">
        <v>0</v>
      </c>
      <c r="K692">
        <v>-0.1</v>
      </c>
      <c r="L692">
        <v>-0.6</v>
      </c>
      <c r="M692">
        <v>-5.2</v>
      </c>
      <c r="N692">
        <v>-0.9</v>
      </c>
      <c r="O692">
        <v>-0.7</v>
      </c>
      <c r="P692">
        <v>-6.8</v>
      </c>
      <c r="Q692">
        <v>-1.1000000000000001</v>
      </c>
      <c r="R692">
        <v>-2.1</v>
      </c>
      <c r="T692">
        <f>IF(COUNTIF('Injuries Table'!$A$2:$A$173, A692) &gt; 0, 0, Skater2024!P692)</f>
        <v>-6.8</v>
      </c>
      <c r="U692">
        <f>IF(COUNTIF('Injuries Table'!$A$2:$A$173, A692) &gt; 0, 0, Skater2024!M692)</f>
        <v>-5.2</v>
      </c>
      <c r="V692">
        <f>IF(COUNTIF('Injuries Table'!$A$2:$A$173, A692) &gt; 0, 0, Skater2024!N692)</f>
        <v>-0.9</v>
      </c>
    </row>
    <row r="693" spans="1:22" x14ac:dyDescent="0.3">
      <c r="A693" t="s">
        <v>420</v>
      </c>
      <c r="B693" t="s">
        <v>19</v>
      </c>
      <c r="C693" t="s">
        <v>78</v>
      </c>
      <c r="D693" t="s">
        <v>24</v>
      </c>
      <c r="E693">
        <v>30</v>
      </c>
      <c r="F693">
        <v>515.20000000000005</v>
      </c>
      <c r="G693">
        <v>-2.1</v>
      </c>
      <c r="H693">
        <v>-3.3</v>
      </c>
      <c r="I693">
        <v>0</v>
      </c>
      <c r="J693">
        <v>-0.6</v>
      </c>
      <c r="K693">
        <v>-0.3</v>
      </c>
      <c r="L693">
        <v>-0.4</v>
      </c>
      <c r="M693">
        <v>-2.1</v>
      </c>
      <c r="N693">
        <v>-3.9</v>
      </c>
      <c r="O693">
        <v>-0.7</v>
      </c>
      <c r="P693">
        <v>-6.8</v>
      </c>
      <c r="Q693">
        <v>-1.1000000000000001</v>
      </c>
      <c r="R693">
        <v>-2.1</v>
      </c>
      <c r="T693">
        <f>IF(COUNTIF('Injuries Table'!$A$2:$A$173, A693) &gt; 0, 0, Skater2024!P693)</f>
        <v>-6.8</v>
      </c>
      <c r="U693">
        <f>IF(COUNTIF('Injuries Table'!$A$2:$A$173, A693) &gt; 0, 0, Skater2024!M693)</f>
        <v>-2.1</v>
      </c>
      <c r="V693">
        <f>IF(COUNTIF('Injuries Table'!$A$2:$A$173, A693) &gt; 0, 0, Skater2024!N693)</f>
        <v>-3.9</v>
      </c>
    </row>
    <row r="694" spans="1:22" x14ac:dyDescent="0.3">
      <c r="A694" t="s">
        <v>540</v>
      </c>
      <c r="B694" t="s">
        <v>19</v>
      </c>
      <c r="C694" t="s">
        <v>44</v>
      </c>
      <c r="D694" t="s">
        <v>24</v>
      </c>
      <c r="E694">
        <v>30</v>
      </c>
      <c r="F694">
        <v>543.70000000000005</v>
      </c>
      <c r="G694">
        <v>-2.5</v>
      </c>
      <c r="H694">
        <v>-3</v>
      </c>
      <c r="I694">
        <v>-1.5</v>
      </c>
      <c r="J694">
        <v>0.1</v>
      </c>
      <c r="K694">
        <v>0.1</v>
      </c>
      <c r="L694">
        <v>-0.2</v>
      </c>
      <c r="M694">
        <v>-4</v>
      </c>
      <c r="N694">
        <v>-2.9</v>
      </c>
      <c r="O694">
        <v>-0.1</v>
      </c>
      <c r="P694">
        <v>-7</v>
      </c>
      <c r="Q694">
        <v>-1.1000000000000001</v>
      </c>
      <c r="R694">
        <v>-2.2000000000000002</v>
      </c>
      <c r="T694">
        <f>IF(COUNTIF('Injuries Table'!$A$2:$A$173, A694) &gt; 0, 0, Skater2024!P694)</f>
        <v>0</v>
      </c>
      <c r="U694">
        <f>IF(COUNTIF('Injuries Table'!$A$2:$A$173, A694) &gt; 0, 0, Skater2024!M694)</f>
        <v>0</v>
      </c>
      <c r="V694">
        <f>IF(COUNTIF('Injuries Table'!$A$2:$A$173, A694) &gt; 0, 0, Skater2024!N694)</f>
        <v>0</v>
      </c>
    </row>
    <row r="695" spans="1:22" x14ac:dyDescent="0.3">
      <c r="A695" t="s">
        <v>299</v>
      </c>
      <c r="B695" t="s">
        <v>19</v>
      </c>
      <c r="C695" t="s">
        <v>55</v>
      </c>
      <c r="D695" t="s">
        <v>37</v>
      </c>
      <c r="E695">
        <v>41</v>
      </c>
      <c r="F695">
        <v>683.8</v>
      </c>
      <c r="G695">
        <v>-3.5</v>
      </c>
      <c r="H695">
        <v>-4.5</v>
      </c>
      <c r="I695">
        <v>-1.5</v>
      </c>
      <c r="J695">
        <v>-0.1</v>
      </c>
      <c r="K695">
        <v>0.5</v>
      </c>
      <c r="L695">
        <v>1.7</v>
      </c>
      <c r="M695">
        <v>-5</v>
      </c>
      <c r="N695">
        <v>-4.5999999999999996</v>
      </c>
      <c r="O695">
        <v>2.2000000000000002</v>
      </c>
      <c r="P695">
        <v>-7.4</v>
      </c>
      <c r="Q695">
        <v>-1.2</v>
      </c>
      <c r="R695">
        <v>-2.2999999999999998</v>
      </c>
      <c r="T695">
        <f>IF(COUNTIF('Injuries Table'!$A$2:$A$173, A695) &gt; 0, 0, Skater2024!P695)</f>
        <v>0</v>
      </c>
      <c r="U695">
        <f>IF(COUNTIF('Injuries Table'!$A$2:$A$173, A695) &gt; 0, 0, Skater2024!M695)</f>
        <v>0</v>
      </c>
      <c r="V695">
        <f>IF(COUNTIF('Injuries Table'!$A$2:$A$173, A695) &gt; 0, 0, Skater2024!N695)</f>
        <v>0</v>
      </c>
    </row>
    <row r="696" spans="1:22" x14ac:dyDescent="0.3">
      <c r="A696" t="s">
        <v>56</v>
      </c>
      <c r="B696" t="s">
        <v>19</v>
      </c>
      <c r="C696" t="s">
        <v>57</v>
      </c>
      <c r="D696" t="s">
        <v>50</v>
      </c>
      <c r="E696">
        <v>39</v>
      </c>
      <c r="F696">
        <v>756</v>
      </c>
      <c r="G696">
        <v>-1.7</v>
      </c>
      <c r="H696">
        <v>-5.8</v>
      </c>
      <c r="I696">
        <v>-0.6</v>
      </c>
      <c r="J696">
        <v>0</v>
      </c>
      <c r="K696">
        <v>0.4</v>
      </c>
      <c r="L696">
        <v>-1</v>
      </c>
      <c r="M696">
        <v>-2.2999999999999998</v>
      </c>
      <c r="N696">
        <v>-5.8</v>
      </c>
      <c r="O696">
        <v>-0.6</v>
      </c>
      <c r="P696">
        <v>-8.8000000000000007</v>
      </c>
      <c r="Q696">
        <v>-1.4</v>
      </c>
      <c r="R696">
        <v>-2.7</v>
      </c>
      <c r="T696">
        <f>IF(COUNTIF('Injuries Table'!$A$2:$A$173, A696) &gt; 0, 0, Skater2024!P696)</f>
        <v>0</v>
      </c>
      <c r="U696">
        <f>IF(COUNTIF('Injuries Table'!$A$2:$A$173, A696) &gt; 0, 0, Skater2024!M696)</f>
        <v>0</v>
      </c>
      <c r="V696">
        <f>IF(COUNTIF('Injuries Table'!$A$2:$A$173, A696) &gt; 0, 0, Skater2024!N696)</f>
        <v>0</v>
      </c>
    </row>
    <row r="697" spans="1:22" x14ac:dyDescent="0.3">
      <c r="A697" t="s">
        <v>230</v>
      </c>
      <c r="B697" t="s">
        <v>19</v>
      </c>
      <c r="C697" t="s">
        <v>26</v>
      </c>
      <c r="D697" t="s">
        <v>24</v>
      </c>
      <c r="E697">
        <v>42</v>
      </c>
      <c r="F697">
        <v>718.1</v>
      </c>
      <c r="G697">
        <v>-5.2</v>
      </c>
      <c r="H697">
        <v>-2</v>
      </c>
      <c r="I697">
        <v>0</v>
      </c>
      <c r="J697">
        <v>-2.4</v>
      </c>
      <c r="K697">
        <v>-1.2</v>
      </c>
      <c r="L697">
        <v>0.2</v>
      </c>
      <c r="M697">
        <v>-5.2</v>
      </c>
      <c r="N697">
        <v>-4.4000000000000004</v>
      </c>
      <c r="O697">
        <v>-0.9</v>
      </c>
      <c r="P697">
        <v>-10.5</v>
      </c>
      <c r="Q697">
        <v>-1.7</v>
      </c>
      <c r="R697">
        <v>-3.3</v>
      </c>
      <c r="T697">
        <f>IF(COUNTIF('Injuries Table'!$A$2:$A$173, A697) &gt; 0, 0, Skater2024!P697)</f>
        <v>-10.5</v>
      </c>
      <c r="U697">
        <f>IF(COUNTIF('Injuries Table'!$A$2:$A$173, A697) &gt; 0, 0, Skater2024!M697)</f>
        <v>-5.2</v>
      </c>
      <c r="V697">
        <f>IF(COUNTIF('Injuries Table'!$A$2:$A$173, A697) &gt; 0, 0, Skater2024!N697)</f>
        <v>-4.4000000000000004</v>
      </c>
    </row>
    <row r="698" spans="1:22" x14ac:dyDescent="0.3">
      <c r="A698" t="s">
        <v>486</v>
      </c>
      <c r="B698" t="s">
        <v>19</v>
      </c>
      <c r="C698" t="s">
        <v>98</v>
      </c>
      <c r="D698" t="s">
        <v>21</v>
      </c>
      <c r="E698">
        <v>43</v>
      </c>
      <c r="F698">
        <v>669.4</v>
      </c>
      <c r="G698">
        <v>-2.9</v>
      </c>
      <c r="H698">
        <v>-4.7</v>
      </c>
      <c r="I698">
        <v>-0.7</v>
      </c>
      <c r="J698">
        <v>-1.6</v>
      </c>
      <c r="K698">
        <v>-0.4</v>
      </c>
      <c r="L698">
        <v>-0.3</v>
      </c>
      <c r="M698">
        <v>-3.6</v>
      </c>
      <c r="N698">
        <v>-6.2</v>
      </c>
      <c r="O698">
        <v>-0.7</v>
      </c>
      <c r="P698">
        <v>-10.6</v>
      </c>
      <c r="Q698">
        <v>-1.7</v>
      </c>
      <c r="R698">
        <v>-3.3</v>
      </c>
      <c r="T698">
        <f>IF(COUNTIF('Injuries Table'!$A$2:$A$173, A698) &gt; 0, 0, Skater2024!P698)</f>
        <v>-10.6</v>
      </c>
      <c r="U698">
        <f>IF(COUNTIF('Injuries Table'!$A$2:$A$173, A698) &gt; 0, 0, Skater2024!M698)</f>
        <v>-3.6</v>
      </c>
      <c r="V698">
        <f>IF(COUNTIF('Injuries Table'!$A$2:$A$173, A698) &gt; 0, 0, Skater2024!N698)</f>
        <v>-6.2</v>
      </c>
    </row>
    <row r="699" spans="1:22" x14ac:dyDescent="0.3">
      <c r="O699">
        <f>IF(ISNUMBER(MATCH(#REF!, 'Injuries Table'!$A$2:$A$168, 0)), 0, Skater2024!K699)</f>
        <v>0</v>
      </c>
      <c r="T699">
        <f>IF(COUNTIF('Injuries Table'!$A$2:$A$173, A699) &gt; 0, 0, Skater2024!P699)</f>
        <v>0</v>
      </c>
      <c r="U699">
        <f>IF(COUNTIF('Injuries Table'!$A$2:$A$173, A699) &gt; 0, 0, Skater2024!M699)</f>
        <v>0</v>
      </c>
      <c r="V699">
        <f>IF(COUNTIF('Injuries Table'!$A$2:$A$173, A699) &gt; 0, 0, Skater2024!N699)</f>
        <v>0</v>
      </c>
    </row>
    <row r="700" spans="1:22" x14ac:dyDescent="0.3">
      <c r="O700">
        <f>IF(ISNUMBER(MATCH(#REF!, 'Injuries Table'!$A$2:$A$168, 0)), 0, Skater2024!K700)</f>
        <v>0</v>
      </c>
      <c r="T700">
        <f>IF(COUNTIF('Injuries Table'!$A$2:$A$173, A700) &gt; 0, 0, Skater2024!P700)</f>
        <v>0</v>
      </c>
      <c r="U700">
        <f>IF(COUNTIF('Injuries Table'!$A$2:$A$173, A700) &gt; 0, 0, Skater2024!M700)</f>
        <v>0</v>
      </c>
      <c r="V700">
        <f>IF(COUNTIF('Injuries Table'!$A$2:$A$173, A700) &gt; 0, 0, Skater2024!N700)</f>
        <v>0</v>
      </c>
    </row>
    <row r="701" spans="1:22" x14ac:dyDescent="0.3">
      <c r="O701">
        <f>IF(ISNUMBER(MATCH(#REF!, 'Injuries Table'!$A$2:$A$168, 0)), 0, Skater2024!K701)</f>
        <v>0</v>
      </c>
      <c r="T701">
        <f>IF(COUNTIF('Injuries Table'!$A$2:$A$173, A701) &gt; 0, 0, Skater2024!P701)</f>
        <v>0</v>
      </c>
      <c r="U701">
        <f>IF(COUNTIF('Injuries Table'!$A$2:$A$173, A701) &gt; 0, 0, Skater2024!M701)</f>
        <v>0</v>
      </c>
      <c r="V701">
        <f>IF(COUNTIF('Injuries Table'!$A$2:$A$173, A701) &gt; 0, 0, Skater2024!N701)</f>
        <v>0</v>
      </c>
    </row>
    <row r="702" spans="1:22" x14ac:dyDescent="0.3">
      <c r="O702">
        <f>IF(ISNUMBER(MATCH(#REF!, 'Injuries Table'!$A$2:$A$168, 0)), 0, Skater2024!K702)</f>
        <v>0</v>
      </c>
      <c r="T702">
        <f>IF(COUNTIF('Injuries Table'!$A$2:$A$173, A702) &gt; 0, 0, Skater2024!P702)</f>
        <v>0</v>
      </c>
      <c r="U702">
        <f>IF(COUNTIF('Injuries Table'!$A$2:$A$173, A702) &gt; 0, 0, Skater2024!M702)</f>
        <v>0</v>
      </c>
      <c r="V702">
        <f>IF(COUNTIF('Injuries Table'!$A$2:$A$173, A702) &gt; 0, 0, Skater2024!N702)</f>
        <v>0</v>
      </c>
    </row>
    <row r="703" spans="1:22" x14ac:dyDescent="0.3">
      <c r="O703">
        <f>IF(ISNUMBER(MATCH(#REF!, 'Injuries Table'!$A$2:$A$168, 0)), 0, Skater2024!K703)</f>
        <v>0</v>
      </c>
      <c r="T703">
        <f>IF(COUNTIF('Injuries Table'!$A$2:$A$173, A703) &gt; 0, 0, Skater2024!P703)</f>
        <v>0</v>
      </c>
      <c r="U703">
        <f>IF(COUNTIF('Injuries Table'!$A$2:$A$173, A703) &gt; 0, 0, Skater2024!M703)</f>
        <v>0</v>
      </c>
      <c r="V703">
        <f>IF(COUNTIF('Injuries Table'!$A$2:$A$173, A703) &gt; 0, 0, Skater2024!N703)</f>
        <v>0</v>
      </c>
    </row>
    <row r="704" spans="1:22" x14ac:dyDescent="0.3">
      <c r="O704">
        <f>IF(ISNUMBER(MATCH(#REF!, 'Injuries Table'!$A$2:$A$168, 0)), 0, Skater2024!K704)</f>
        <v>0</v>
      </c>
      <c r="T704">
        <f>IF(COUNTIF('Injuries Table'!$A$2:$A$173, A704) &gt; 0, 0, Skater2024!P704)</f>
        <v>0</v>
      </c>
      <c r="U704">
        <f>IF(COUNTIF('Injuries Table'!$A$2:$A$173, A704) &gt; 0, 0, Skater2024!M704)</f>
        <v>0</v>
      </c>
      <c r="V704">
        <f>IF(COUNTIF('Injuries Table'!$A$2:$A$173, A704) &gt; 0, 0, Skater2024!N704)</f>
        <v>0</v>
      </c>
    </row>
    <row r="705" spans="15:22" x14ac:dyDescent="0.3">
      <c r="O705">
        <f>IF(ISNUMBER(MATCH(#REF!, 'Injuries Table'!$A$2:$A$168, 0)), 0, Skater2024!K705)</f>
        <v>0</v>
      </c>
      <c r="T705">
        <f>IF(COUNTIF('Injuries Table'!$A$2:$A$173, A705) &gt; 0, 0, Skater2024!P705)</f>
        <v>0</v>
      </c>
      <c r="U705">
        <f>IF(COUNTIF('Injuries Table'!$A$2:$A$173, A705) &gt; 0, 0, Skater2024!M705)</f>
        <v>0</v>
      </c>
      <c r="V705">
        <f>IF(COUNTIF('Injuries Table'!$A$2:$A$173, A705) &gt; 0, 0, Skater2024!N705)</f>
        <v>0</v>
      </c>
    </row>
    <row r="706" spans="15:22" x14ac:dyDescent="0.3">
      <c r="O706">
        <f>IF(ISNUMBER(MATCH(#REF!, 'Injuries Table'!$A$2:$A$168, 0)), 0, Skater2024!K706)</f>
        <v>0</v>
      </c>
      <c r="T706">
        <f>IF(COUNTIF('Injuries Table'!$A$2:$A$173, A706) &gt; 0, 0, Skater2024!P706)</f>
        <v>0</v>
      </c>
      <c r="U706">
        <f>IF(COUNTIF('Injuries Table'!$A$2:$A$173, A706) &gt; 0, 0, Skater2024!M706)</f>
        <v>0</v>
      </c>
      <c r="V706">
        <f>IF(COUNTIF('Injuries Table'!$A$2:$A$173, A706) &gt; 0, 0, Skater2024!N706)</f>
        <v>0</v>
      </c>
    </row>
    <row r="707" spans="15:22" x14ac:dyDescent="0.3">
      <c r="O707">
        <f>IF(ISNUMBER(MATCH(#REF!, 'Injuries Table'!$A$2:$A$168, 0)), 0, Skater2024!K707)</f>
        <v>0</v>
      </c>
      <c r="T707">
        <f>IF(COUNTIF('Injuries Table'!$A$2:$A$173, A707) &gt; 0, 0, Skater2024!P707)</f>
        <v>0</v>
      </c>
      <c r="U707">
        <f>IF(COUNTIF('Injuries Table'!$A$2:$A$173, A707) &gt; 0, 0, Skater2024!M707)</f>
        <v>0</v>
      </c>
      <c r="V707">
        <f>IF(COUNTIF('Injuries Table'!$A$2:$A$173, A707) &gt; 0, 0, Skater2024!N707)</f>
        <v>0</v>
      </c>
    </row>
    <row r="708" spans="15:22" x14ac:dyDescent="0.3">
      <c r="O708">
        <f>IF(ISNUMBER(MATCH(#REF!, 'Injuries Table'!$A$2:$A$168, 0)), 0, Skater2024!K708)</f>
        <v>0</v>
      </c>
      <c r="T708">
        <f>IF(COUNTIF('Injuries Table'!$A$2:$A$173, A708) &gt; 0, 0, Skater2024!P708)</f>
        <v>0</v>
      </c>
      <c r="U708">
        <f>IF(COUNTIF('Injuries Table'!$A$2:$A$173, A708) &gt; 0, 0, Skater2024!M708)</f>
        <v>0</v>
      </c>
      <c r="V708">
        <f>IF(COUNTIF('Injuries Table'!$A$2:$A$173, A708) &gt; 0, 0, Skater2024!N708)</f>
        <v>0</v>
      </c>
    </row>
    <row r="709" spans="15:22" x14ac:dyDescent="0.3">
      <c r="O709">
        <f>IF(ISNUMBER(MATCH(#REF!, 'Injuries Table'!$A$2:$A$168, 0)), 0, Skater2024!K709)</f>
        <v>0</v>
      </c>
      <c r="T709">
        <f>IF(COUNTIF('Injuries Table'!$A$2:$A$173, A709) &gt; 0, 0, Skater2024!P709)</f>
        <v>0</v>
      </c>
      <c r="U709">
        <f>IF(COUNTIF('Injuries Table'!$A$2:$A$173, A709) &gt; 0, 0, Skater2024!M709)</f>
        <v>0</v>
      </c>
      <c r="V709">
        <f>IF(COUNTIF('Injuries Table'!$A$2:$A$173, A709) &gt; 0, 0, Skater2024!N709)</f>
        <v>0</v>
      </c>
    </row>
    <row r="710" spans="15:22" x14ac:dyDescent="0.3">
      <c r="O710">
        <f>IF(ISNUMBER(MATCH(#REF!, 'Injuries Table'!$A$2:$A$168, 0)), 0, Skater2024!K710)</f>
        <v>0</v>
      </c>
      <c r="T710">
        <f>IF(COUNTIF('Injuries Table'!$A$2:$A$173, A710) &gt; 0, 0, Skater2024!P710)</f>
        <v>0</v>
      </c>
      <c r="U710">
        <f>IF(COUNTIF('Injuries Table'!$A$2:$A$173, A710) &gt; 0, 0, Skater2024!M710)</f>
        <v>0</v>
      </c>
      <c r="V710">
        <f>IF(COUNTIF('Injuries Table'!$A$2:$A$173, A710) &gt; 0, 0, Skater2024!N710)</f>
        <v>0</v>
      </c>
    </row>
    <row r="711" spans="15:22" x14ac:dyDescent="0.3">
      <c r="O711">
        <f>IF(ISNUMBER(MATCH(#REF!, 'Injuries Table'!$A$2:$A$168, 0)), 0, Skater2024!K711)</f>
        <v>0</v>
      </c>
      <c r="T711">
        <f>IF(COUNTIF('Injuries Table'!$A$2:$A$173, A711) &gt; 0, 0, Skater2024!P711)</f>
        <v>0</v>
      </c>
      <c r="U711">
        <f>IF(COUNTIF('Injuries Table'!$A$2:$A$173, A711) &gt; 0, 0, Skater2024!M711)</f>
        <v>0</v>
      </c>
      <c r="V711">
        <f>IF(COUNTIF('Injuries Table'!$A$2:$A$173, A711) &gt; 0, 0, Skater2024!N711)</f>
        <v>0</v>
      </c>
    </row>
    <row r="712" spans="15:22" x14ac:dyDescent="0.3">
      <c r="O712">
        <f>IF(ISNUMBER(MATCH(#REF!, 'Injuries Table'!$A$2:$A$168, 0)), 0, Skater2024!K712)</f>
        <v>0</v>
      </c>
      <c r="T712">
        <f>IF(COUNTIF('Injuries Table'!$A$2:$A$173, A712) &gt; 0, 0, Skater2024!P712)</f>
        <v>0</v>
      </c>
      <c r="U712">
        <f>IF(COUNTIF('Injuries Table'!$A$2:$A$173, A712) &gt; 0, 0, Skater2024!M712)</f>
        <v>0</v>
      </c>
      <c r="V712">
        <f>IF(COUNTIF('Injuries Table'!$A$2:$A$173, A712) &gt; 0, 0, Skater2024!N712)</f>
        <v>0</v>
      </c>
    </row>
    <row r="713" spans="15:22" x14ac:dyDescent="0.3">
      <c r="O713">
        <f>IF(ISNUMBER(MATCH(#REF!, 'Injuries Table'!$A$2:$A$168, 0)), 0, Skater2024!K713)</f>
        <v>0</v>
      </c>
      <c r="T713">
        <f>IF(COUNTIF('Injuries Table'!$A$2:$A$173, A713) &gt; 0, 0, Skater2024!P713)</f>
        <v>0</v>
      </c>
      <c r="U713">
        <f>IF(COUNTIF('Injuries Table'!$A$2:$A$173, A713) &gt; 0, 0, Skater2024!M713)</f>
        <v>0</v>
      </c>
      <c r="V713">
        <f>IF(COUNTIF('Injuries Table'!$A$2:$A$173, A713) &gt; 0, 0, Skater2024!N713)</f>
        <v>0</v>
      </c>
    </row>
    <row r="714" spans="15:22" x14ac:dyDescent="0.3">
      <c r="O714">
        <f>IF(ISNUMBER(MATCH(#REF!, 'Injuries Table'!$A$2:$A$168, 0)), 0, Skater2024!K714)</f>
        <v>0</v>
      </c>
      <c r="T714">
        <f>IF(COUNTIF('Injuries Table'!$A$2:$A$173, A714) &gt; 0, 0, Skater2024!P714)</f>
        <v>0</v>
      </c>
      <c r="U714">
        <f>IF(COUNTIF('Injuries Table'!$A$2:$A$173, A714) &gt; 0, 0, Skater2024!M714)</f>
        <v>0</v>
      </c>
      <c r="V714">
        <f>IF(COUNTIF('Injuries Table'!$A$2:$A$173, A714) &gt; 0, 0, Skater2024!N714)</f>
        <v>0</v>
      </c>
    </row>
    <row r="715" spans="15:22" x14ac:dyDescent="0.3">
      <c r="O715">
        <f>IF(ISNUMBER(MATCH(#REF!, 'Injuries Table'!$A$2:$A$168, 0)), 0, Skater2024!K715)</f>
        <v>0</v>
      </c>
      <c r="T715">
        <f>IF(COUNTIF('Injuries Table'!$A$2:$A$173, A715) &gt; 0, 0, Skater2024!P715)</f>
        <v>0</v>
      </c>
      <c r="U715">
        <f>IF(COUNTIF('Injuries Table'!$A$2:$A$173, A715) &gt; 0, 0, Skater2024!M715)</f>
        <v>0</v>
      </c>
      <c r="V715">
        <f>IF(COUNTIF('Injuries Table'!$A$2:$A$173, A715) &gt; 0, 0, Skater2024!N715)</f>
        <v>0</v>
      </c>
    </row>
    <row r="716" spans="15:22" x14ac:dyDescent="0.3">
      <c r="O716">
        <f>IF(ISNUMBER(MATCH(#REF!, 'Injuries Table'!$A$2:$A$168, 0)), 0, Skater2024!K716)</f>
        <v>0</v>
      </c>
      <c r="T716">
        <f>IF(COUNTIF('Injuries Table'!$A$2:$A$173, A716) &gt; 0, 0, Skater2024!P716)</f>
        <v>0</v>
      </c>
      <c r="U716">
        <f>IF(COUNTIF('Injuries Table'!$A$2:$A$173, A716) &gt; 0, 0, Skater2024!M716)</f>
        <v>0</v>
      </c>
      <c r="V716">
        <f>IF(COUNTIF('Injuries Table'!$A$2:$A$173, A716) &gt; 0, 0, Skater2024!N716)</f>
        <v>0</v>
      </c>
    </row>
    <row r="717" spans="15:22" x14ac:dyDescent="0.3">
      <c r="O717">
        <f>IF(ISNUMBER(MATCH(#REF!, 'Injuries Table'!$A$2:$A$168, 0)), 0, Skater2024!K717)</f>
        <v>0</v>
      </c>
      <c r="T717">
        <f>IF(COUNTIF('Injuries Table'!$A$2:$A$173, A717) &gt; 0, 0, Skater2024!P717)</f>
        <v>0</v>
      </c>
      <c r="U717">
        <f>IF(COUNTIF('Injuries Table'!$A$2:$A$173, A717) &gt; 0, 0, Skater2024!M717)</f>
        <v>0</v>
      </c>
      <c r="V717">
        <f>IF(COUNTIF('Injuries Table'!$A$2:$A$173, A717) &gt; 0, 0, Skater2024!N717)</f>
        <v>0</v>
      </c>
    </row>
    <row r="718" spans="15:22" x14ac:dyDescent="0.3">
      <c r="O718">
        <f>IF(ISNUMBER(MATCH(#REF!, 'Injuries Table'!$A$2:$A$168, 0)), 0, Skater2024!K718)</f>
        <v>0</v>
      </c>
      <c r="T718">
        <f>IF(COUNTIF('Injuries Table'!$A$2:$A$173, A718) &gt; 0, 0, Skater2024!P718)</f>
        <v>0</v>
      </c>
      <c r="U718">
        <f>IF(COUNTIF('Injuries Table'!$A$2:$A$173, A718) &gt; 0, 0, Skater2024!M718)</f>
        <v>0</v>
      </c>
      <c r="V718">
        <f>IF(COUNTIF('Injuries Table'!$A$2:$A$173, A718) &gt; 0, 0, Skater2024!N718)</f>
        <v>0</v>
      </c>
    </row>
    <row r="719" spans="15:22" x14ac:dyDescent="0.3">
      <c r="O719">
        <f>IF(ISNUMBER(MATCH(#REF!, 'Injuries Table'!$A$2:$A$168, 0)), 0, Skater2024!K719)</f>
        <v>0</v>
      </c>
      <c r="T719">
        <f>IF(COUNTIF('Injuries Table'!$A$2:$A$173, A719) &gt; 0, 0, Skater2024!P719)</f>
        <v>0</v>
      </c>
      <c r="U719">
        <f>IF(COUNTIF('Injuries Table'!$A$2:$A$173, A719) &gt; 0, 0, Skater2024!M719)</f>
        <v>0</v>
      </c>
      <c r="V719">
        <f>IF(COUNTIF('Injuries Table'!$A$2:$A$173, A719) &gt; 0, 0, Skater2024!N719)</f>
        <v>0</v>
      </c>
    </row>
    <row r="720" spans="15:22" x14ac:dyDescent="0.3">
      <c r="O720">
        <f>IF(ISNUMBER(MATCH(#REF!, 'Injuries Table'!$A$2:$A$168, 0)), 0, Skater2024!K720)</f>
        <v>0</v>
      </c>
      <c r="T720">
        <f>IF(COUNTIF('Injuries Table'!$A$2:$A$173, A720) &gt; 0, 0, Skater2024!P720)</f>
        <v>0</v>
      </c>
      <c r="U720">
        <f>IF(COUNTIF('Injuries Table'!$A$2:$A$173, A720) &gt; 0, 0, Skater2024!M720)</f>
        <v>0</v>
      </c>
      <c r="V720">
        <f>IF(COUNTIF('Injuries Table'!$A$2:$A$173, A720) &gt; 0, 0, Skater2024!N720)</f>
        <v>0</v>
      </c>
    </row>
    <row r="721" spans="15:22" x14ac:dyDescent="0.3">
      <c r="O721">
        <f>IF(ISNUMBER(MATCH(#REF!, 'Injuries Table'!$A$2:$A$168, 0)), 0, Skater2024!K721)</f>
        <v>0</v>
      </c>
      <c r="T721">
        <f>IF(COUNTIF('Injuries Table'!$A$2:$A$173, A721) &gt; 0, 0, Skater2024!P721)</f>
        <v>0</v>
      </c>
      <c r="U721">
        <f>IF(COUNTIF('Injuries Table'!$A$2:$A$173, A721) &gt; 0, 0, Skater2024!M721)</f>
        <v>0</v>
      </c>
      <c r="V721">
        <f>IF(COUNTIF('Injuries Table'!$A$2:$A$173, A721) &gt; 0, 0, Skater2024!N721)</f>
        <v>0</v>
      </c>
    </row>
    <row r="722" spans="15:22" x14ac:dyDescent="0.3">
      <c r="O722">
        <f>IF(ISNUMBER(MATCH(#REF!, 'Injuries Table'!$A$2:$A$168, 0)), 0, Skater2024!K722)</f>
        <v>0</v>
      </c>
      <c r="T722">
        <f>IF(COUNTIF('Injuries Table'!$A$2:$A$173, A722) &gt; 0, 0, Skater2024!P722)</f>
        <v>0</v>
      </c>
      <c r="U722">
        <f>IF(COUNTIF('Injuries Table'!$A$2:$A$173, A722) &gt; 0, 0, Skater2024!M722)</f>
        <v>0</v>
      </c>
      <c r="V722">
        <f>IF(COUNTIF('Injuries Table'!$A$2:$A$173, A722) &gt; 0, 0, Skater2024!N722)</f>
        <v>0</v>
      </c>
    </row>
    <row r="723" spans="15:22" x14ac:dyDescent="0.3">
      <c r="O723">
        <f>IF(ISNUMBER(MATCH(#REF!, 'Injuries Table'!$A$2:$A$168, 0)), 0, Skater2024!K723)</f>
        <v>0</v>
      </c>
      <c r="T723">
        <f>IF(COUNTIF('Injuries Table'!$A$2:$A$173, A723) &gt; 0, 0, Skater2024!P723)</f>
        <v>0</v>
      </c>
      <c r="U723">
        <f>IF(COUNTIF('Injuries Table'!$A$2:$A$173, A723) &gt; 0, 0, Skater2024!M723)</f>
        <v>0</v>
      </c>
      <c r="V723">
        <f>IF(COUNTIF('Injuries Table'!$A$2:$A$173, A723) &gt; 0, 0, Skater2024!N723)</f>
        <v>0</v>
      </c>
    </row>
    <row r="724" spans="15:22" x14ac:dyDescent="0.3">
      <c r="O724">
        <f>IF(ISNUMBER(MATCH(#REF!, 'Injuries Table'!$A$2:$A$168, 0)), 0, Skater2024!K724)</f>
        <v>0</v>
      </c>
      <c r="T724">
        <f>IF(COUNTIF('Injuries Table'!$A$2:$A$173, A724) &gt; 0, 0, Skater2024!P724)</f>
        <v>0</v>
      </c>
      <c r="U724">
        <f>IF(COUNTIF('Injuries Table'!$A$2:$A$173, A724) &gt; 0, 0, Skater2024!M724)</f>
        <v>0</v>
      </c>
      <c r="V724">
        <f>IF(COUNTIF('Injuries Table'!$A$2:$A$173, A724) &gt; 0, 0, Skater2024!N724)</f>
        <v>0</v>
      </c>
    </row>
    <row r="725" spans="15:22" x14ac:dyDescent="0.3">
      <c r="O725">
        <f>IF(ISNUMBER(MATCH(#REF!, 'Injuries Table'!$A$2:$A$168, 0)), 0, Skater2024!K725)</f>
        <v>0</v>
      </c>
      <c r="T725">
        <f>IF(COUNTIF('Injuries Table'!$A$2:$A$173, A725) &gt; 0, 0, Skater2024!P725)</f>
        <v>0</v>
      </c>
      <c r="U725">
        <f>IF(COUNTIF('Injuries Table'!$A$2:$A$173, A725) &gt; 0, 0, Skater2024!M725)</f>
        <v>0</v>
      </c>
      <c r="V725">
        <f>IF(COUNTIF('Injuries Table'!$A$2:$A$173, A725) &gt; 0, 0, Skater2024!N725)</f>
        <v>0</v>
      </c>
    </row>
    <row r="726" spans="15:22" x14ac:dyDescent="0.3">
      <c r="O726">
        <f>IF(ISNUMBER(MATCH(#REF!, 'Injuries Table'!$A$2:$A$168, 0)), 0, Skater2024!K726)</f>
        <v>0</v>
      </c>
      <c r="T726">
        <f>IF(COUNTIF('Injuries Table'!$A$2:$A$173, A726) &gt; 0, 0, Skater2024!P726)</f>
        <v>0</v>
      </c>
      <c r="U726">
        <f>IF(COUNTIF('Injuries Table'!$A$2:$A$173, A726) &gt; 0, 0, Skater2024!M726)</f>
        <v>0</v>
      </c>
      <c r="V726">
        <f>IF(COUNTIF('Injuries Table'!$A$2:$A$173, A726) &gt; 0, 0, Skater2024!N726)</f>
        <v>0</v>
      </c>
    </row>
    <row r="727" spans="15:22" x14ac:dyDescent="0.3">
      <c r="O727">
        <f>IF(ISNUMBER(MATCH(#REF!, 'Injuries Table'!$A$2:$A$168, 0)), 0, Skater2024!K727)</f>
        <v>0</v>
      </c>
      <c r="T727">
        <f>IF(COUNTIF('Injuries Table'!$A$2:$A$173, A727) &gt; 0, 0, Skater2024!P727)</f>
        <v>0</v>
      </c>
      <c r="U727">
        <f>IF(COUNTIF('Injuries Table'!$A$2:$A$173, A727) &gt; 0, 0, Skater2024!M727)</f>
        <v>0</v>
      </c>
      <c r="V727">
        <f>IF(COUNTIF('Injuries Table'!$A$2:$A$173, A727) &gt; 0, 0, Skater2024!N727)</f>
        <v>0</v>
      </c>
    </row>
    <row r="728" spans="15:22" x14ac:dyDescent="0.3">
      <c r="O728">
        <f>IF(ISNUMBER(MATCH(#REF!, 'Injuries Table'!$A$2:$A$168, 0)), 0, Skater2024!K728)</f>
        <v>0</v>
      </c>
      <c r="T728">
        <f>IF(COUNTIF('Injuries Table'!$A$2:$A$173, A728) &gt; 0, 0, Skater2024!P728)</f>
        <v>0</v>
      </c>
      <c r="U728">
        <f>IF(COUNTIF('Injuries Table'!$A$2:$A$173, A728) &gt; 0, 0, Skater2024!M728)</f>
        <v>0</v>
      </c>
      <c r="V728">
        <f>IF(COUNTIF('Injuries Table'!$A$2:$A$173, A728) &gt; 0, 0, Skater2024!N728)</f>
        <v>0</v>
      </c>
    </row>
    <row r="729" spans="15:22" x14ac:dyDescent="0.3">
      <c r="O729">
        <f>IF(ISNUMBER(MATCH(#REF!, 'Injuries Table'!$A$2:$A$168, 0)), 0, Skater2024!K729)</f>
        <v>0</v>
      </c>
      <c r="T729">
        <f>IF(COUNTIF('Injuries Table'!$A$2:$A$173, A729) &gt; 0, 0, Skater2024!P729)</f>
        <v>0</v>
      </c>
      <c r="U729">
        <f>IF(COUNTIF('Injuries Table'!$A$2:$A$173, A729) &gt; 0, 0, Skater2024!M729)</f>
        <v>0</v>
      </c>
      <c r="V729">
        <f>IF(COUNTIF('Injuries Table'!$A$2:$A$173, A729) &gt; 0, 0, Skater2024!N729)</f>
        <v>0</v>
      </c>
    </row>
    <row r="730" spans="15:22" x14ac:dyDescent="0.3">
      <c r="O730">
        <f>IF(ISNUMBER(MATCH(#REF!, 'Injuries Table'!$A$2:$A$168, 0)), 0, Skater2024!K730)</f>
        <v>0</v>
      </c>
      <c r="T730">
        <f>IF(COUNTIF('Injuries Table'!$A$2:$A$173, A730) &gt; 0, 0, Skater2024!P730)</f>
        <v>0</v>
      </c>
      <c r="U730">
        <f>IF(COUNTIF('Injuries Table'!$A$2:$A$173, A730) &gt; 0, 0, Skater2024!M730)</f>
        <v>0</v>
      </c>
      <c r="V730">
        <f>IF(COUNTIF('Injuries Table'!$A$2:$A$173, A730) &gt; 0, 0, Skater2024!N730)</f>
        <v>0</v>
      </c>
    </row>
    <row r="731" spans="15:22" x14ac:dyDescent="0.3">
      <c r="O731">
        <f>IF(ISNUMBER(MATCH(#REF!, 'Injuries Table'!$A$2:$A$168, 0)), 0, Skater2024!K731)</f>
        <v>0</v>
      </c>
      <c r="T731">
        <f>IF(COUNTIF('Injuries Table'!$A$2:$A$173, A731) &gt; 0, 0, Skater2024!P731)</f>
        <v>0</v>
      </c>
      <c r="U731">
        <f>IF(COUNTIF('Injuries Table'!$A$2:$A$173, A731) &gt; 0, 0, Skater2024!M731)</f>
        <v>0</v>
      </c>
      <c r="V731">
        <f>IF(COUNTIF('Injuries Table'!$A$2:$A$173, A731) &gt; 0, 0, Skater2024!N731)</f>
        <v>0</v>
      </c>
    </row>
    <row r="732" spans="15:22" x14ac:dyDescent="0.3">
      <c r="O732">
        <f>IF(ISNUMBER(MATCH(#REF!, 'Injuries Table'!$A$2:$A$168, 0)), 0, Skater2024!K732)</f>
        <v>0</v>
      </c>
      <c r="T732">
        <f>IF(COUNTIF('Injuries Table'!$A$2:$A$173, A732) &gt; 0, 0, Skater2024!P732)</f>
        <v>0</v>
      </c>
      <c r="U732">
        <f>IF(COUNTIF('Injuries Table'!$A$2:$A$173, A732) &gt; 0, 0, Skater2024!M732)</f>
        <v>0</v>
      </c>
      <c r="V732">
        <f>IF(COUNTIF('Injuries Table'!$A$2:$A$173, A732) &gt; 0, 0, Skater2024!N732)</f>
        <v>0</v>
      </c>
    </row>
    <row r="733" spans="15:22" x14ac:dyDescent="0.3">
      <c r="O733">
        <f>IF(ISNUMBER(MATCH(#REF!, 'Injuries Table'!$A$2:$A$168, 0)), 0, Skater2024!K733)</f>
        <v>0</v>
      </c>
      <c r="T733">
        <f>IF(A733="'Injuries Table'!$A$2:$A$173",0,Skater2024!P733)</f>
        <v>0</v>
      </c>
      <c r="U733">
        <f>IF(COUNTIF('Injuries Table'!$A$2:$A$173, A733) &gt; 0, 0, Skater2024!M733)</f>
        <v>0</v>
      </c>
      <c r="V733">
        <f>IF(COUNTIF('Injuries Table'!$A$2:$A$173, A733) &gt; 0, 0, Skater2024!N733)</f>
        <v>0</v>
      </c>
    </row>
    <row r="734" spans="15:22" x14ac:dyDescent="0.3">
      <c r="O734">
        <f>IF(ISNUMBER(MATCH(#REF!, 'Injuries Table'!$A$2:$A$168, 0)), 0, Skater2024!K734)</f>
        <v>0</v>
      </c>
      <c r="T734">
        <f>IF(A734="'Injuries Table'!$A$2:$A$173",0,Skater2024!P734)</f>
        <v>0</v>
      </c>
      <c r="U734">
        <f>IF(COUNTIF('Injuries Table'!$A$2:$A$173, A734) &gt; 0, 0, Skater2024!M734)</f>
        <v>0</v>
      </c>
      <c r="V734">
        <f>IF(COUNTIF('Injuries Table'!$A$2:$A$173, A734) &gt; 0, 0, Skater2024!N734)</f>
        <v>0</v>
      </c>
    </row>
    <row r="735" spans="15:22" x14ac:dyDescent="0.3">
      <c r="O735">
        <f>IF(ISNUMBER(MATCH(#REF!, 'Injuries Table'!$A$2:$A$168, 0)), 0, Skater2024!K735)</f>
        <v>0</v>
      </c>
      <c r="T735">
        <f>IF(A735="'Injuries Table'!$A$2:$A$173",0,Skater2024!P735)</f>
        <v>0</v>
      </c>
      <c r="U735">
        <f>IF(COUNTIF('Injuries Table'!$A$2:$A$173, A735) &gt; 0, 0, Skater2024!M735)</f>
        <v>0</v>
      </c>
      <c r="V735">
        <f>IF(COUNTIF('Injuries Table'!$A$2:$A$173, A735) &gt; 0, 0, Skater2024!N735)</f>
        <v>0</v>
      </c>
    </row>
    <row r="736" spans="15:22" x14ac:dyDescent="0.3">
      <c r="O736">
        <f>IF(ISNUMBER(MATCH(#REF!, 'Injuries Table'!$A$2:$A$168, 0)), 0, Skater2024!K736)</f>
        <v>0</v>
      </c>
      <c r="T736">
        <f>IF(A736="'Injuries Table'!$A$2:$A$173",0,Skater2024!P736)</f>
        <v>0</v>
      </c>
      <c r="U736">
        <f>IF(COUNTIF('Injuries Table'!$A$2:$A$173, A736) &gt; 0, 0, Skater2024!M736)</f>
        <v>0</v>
      </c>
      <c r="V736">
        <f>IF(COUNTIF('Injuries Table'!$A$2:$A$173, A736) &gt; 0, 0, Skater2024!N736)</f>
        <v>0</v>
      </c>
    </row>
    <row r="737" spans="15:22" x14ac:dyDescent="0.3">
      <c r="O737">
        <f>IF(ISNUMBER(MATCH(#REF!, 'Injuries Table'!$A$2:$A$168, 0)), 0, Skater2024!K737)</f>
        <v>0</v>
      </c>
      <c r="T737">
        <f>IF(A737="'Injuries Table'!$A$2:$A$173",0,Skater2024!P737)</f>
        <v>0</v>
      </c>
      <c r="U737">
        <f>IF(COUNTIF('Injuries Table'!$A$2:$A$173, A737) &gt; 0, 0, Skater2024!M737)</f>
        <v>0</v>
      </c>
      <c r="V737">
        <f>IF(COUNTIF('Injuries Table'!$A$2:$A$173, A737) &gt; 0, 0, Skater2024!N737)</f>
        <v>0</v>
      </c>
    </row>
    <row r="738" spans="15:22" x14ac:dyDescent="0.3">
      <c r="O738">
        <f>IF(ISNUMBER(MATCH(#REF!, 'Injuries Table'!$A$2:$A$168, 0)), 0, Skater2024!K738)</f>
        <v>0</v>
      </c>
      <c r="T738">
        <f>IF(A738="'Injuries Table'!$A$2:$A$173",0,Skater2024!P738)</f>
        <v>0</v>
      </c>
      <c r="U738">
        <f>IF(COUNTIF('Injuries Table'!$A$2:$A$173, A738) &gt; 0, 0, Skater2024!M738)</f>
        <v>0</v>
      </c>
      <c r="V738">
        <f>IF(COUNTIF('Injuries Table'!$A$2:$A$173, A738) &gt; 0, 0, Skater2024!N738)</f>
        <v>0</v>
      </c>
    </row>
    <row r="739" spans="15:22" x14ac:dyDescent="0.3">
      <c r="O739">
        <f>IF(ISNUMBER(MATCH(#REF!, 'Injuries Table'!$A$2:$A$168, 0)), 0, Skater2024!K739)</f>
        <v>0</v>
      </c>
      <c r="T739">
        <f>IF(A739="'Injuries Table'!$A$2:$A$173",0,Skater2024!P739)</f>
        <v>0</v>
      </c>
      <c r="U739">
        <f>IF(COUNTIF('Injuries Table'!$A$2:$A$173, A739) &gt; 0, 0, Skater2024!M739)</f>
        <v>0</v>
      </c>
      <c r="V739">
        <f>IF(COUNTIF('Injuries Table'!$A$2:$A$173, A739) &gt; 0, 0, Skater2024!N739)</f>
        <v>0</v>
      </c>
    </row>
    <row r="740" spans="15:22" x14ac:dyDescent="0.3">
      <c r="O740">
        <f>IF(ISNUMBER(MATCH(#REF!, 'Injuries Table'!$A$2:$A$168, 0)), 0, Skater2024!K740)</f>
        <v>0</v>
      </c>
      <c r="T740">
        <f>IF(A740="'Injuries Table'!$A$2:$A$173",0,Skater2024!P740)</f>
        <v>0</v>
      </c>
      <c r="U740">
        <f>IF(COUNTIF('Injuries Table'!$A$2:$A$173, A740) &gt; 0, 0, Skater2024!M740)</f>
        <v>0</v>
      </c>
      <c r="V740">
        <f>IF(COUNTIF('Injuries Table'!$A$2:$A$173, A740) &gt; 0, 0, Skater2024!N740)</f>
        <v>0</v>
      </c>
    </row>
    <row r="741" spans="15:22" x14ac:dyDescent="0.3">
      <c r="O741">
        <f>IF(ISNUMBER(MATCH(#REF!, 'Injuries Table'!$A$2:$A$168, 0)), 0, Skater2024!K741)</f>
        <v>0</v>
      </c>
      <c r="T741">
        <f>IF(A741="'Injuries Table'!$A$2:$A$173",0,Skater2024!P741)</f>
        <v>0</v>
      </c>
      <c r="U741">
        <f>IF(COUNTIF('Injuries Table'!$A$2:$A$173, A741) &gt; 0, 0, Skater2024!M741)</f>
        <v>0</v>
      </c>
      <c r="V741">
        <f>IF(COUNTIF('Injuries Table'!$A$2:$A$173, A741) &gt; 0, 0, Skater2024!N741)</f>
        <v>0</v>
      </c>
    </row>
    <row r="742" spans="15:22" x14ac:dyDescent="0.3">
      <c r="O742">
        <f>IF(ISNUMBER(MATCH(#REF!, 'Injuries Table'!$A$2:$A$168, 0)), 0, Skater2024!K742)</f>
        <v>0</v>
      </c>
      <c r="T742">
        <f>IF(A742="'Injuries Table'!$A$2:$A$173",0,Skater2024!P742)</f>
        <v>0</v>
      </c>
      <c r="U742">
        <f>IF(COUNTIF('Injuries Table'!$A$2:$A$173, A742) &gt; 0, 0, Skater2024!M742)</f>
        <v>0</v>
      </c>
      <c r="V742">
        <f>IF(COUNTIF('Injuries Table'!$A$2:$A$173, A742) &gt; 0, 0, Skater2024!N742)</f>
        <v>0</v>
      </c>
    </row>
    <row r="743" spans="15:22" x14ac:dyDescent="0.3">
      <c r="O743">
        <f>IF(ISNUMBER(MATCH(#REF!, 'Injuries Table'!$A$2:$A$168, 0)), 0, Skater2024!K743)</f>
        <v>0</v>
      </c>
      <c r="T743">
        <f>IF(A743="'Injuries Table'!$A$2:$A$173",0,Skater2024!P743)</f>
        <v>0</v>
      </c>
      <c r="U743">
        <f>IF(COUNTIF('Injuries Table'!$A$2:$A$173, A743) &gt; 0, 0, Skater2024!M743)</f>
        <v>0</v>
      </c>
      <c r="V743">
        <f>IF(COUNTIF('Injuries Table'!$A$2:$A$173, A743) &gt; 0, 0, Skater2024!N743)</f>
        <v>0</v>
      </c>
    </row>
    <row r="744" spans="15:22" x14ac:dyDescent="0.3">
      <c r="O744">
        <f>IF(ISNUMBER(MATCH(#REF!, 'Injuries Table'!$A$2:$A$168, 0)), 0, Skater2024!K744)</f>
        <v>0</v>
      </c>
      <c r="T744">
        <f>IF(A744="'Injuries Table'!$A$2:$A$173",0,Skater2024!P744)</f>
        <v>0</v>
      </c>
      <c r="U744">
        <f>IF(COUNTIF('Injuries Table'!$A$2:$A$173, A744) &gt; 0, 0, Skater2024!M744)</f>
        <v>0</v>
      </c>
      <c r="V744">
        <f>IF(COUNTIF('Injuries Table'!$A$2:$A$173, A744) &gt; 0, 0, Skater2024!N744)</f>
        <v>0</v>
      </c>
    </row>
    <row r="745" spans="15:22" x14ac:dyDescent="0.3">
      <c r="O745">
        <f>IF(ISNUMBER(MATCH(#REF!, 'Injuries Table'!$A$2:$A$168, 0)), 0, Skater2024!K745)</f>
        <v>0</v>
      </c>
      <c r="T745">
        <f>IF(A745="'Injuries Table'!$A$2:$A$173",0,Skater2024!P745)</f>
        <v>0</v>
      </c>
      <c r="U745">
        <f>IF(COUNTIF('Injuries Table'!$A$2:$A$173, A745) &gt; 0, 0, Skater2024!M745)</f>
        <v>0</v>
      </c>
      <c r="V745">
        <f>IF(COUNTIF('Injuries Table'!$A$2:$A$173, A745) &gt; 0, 0, Skater2024!N745)</f>
        <v>0</v>
      </c>
    </row>
    <row r="746" spans="15:22" x14ac:dyDescent="0.3">
      <c r="O746">
        <f>IF(ISNUMBER(MATCH(#REF!, 'Injuries Table'!$A$2:$A$168, 0)), 0, Skater2024!K746)</f>
        <v>0</v>
      </c>
      <c r="T746">
        <f>IF(A746="'Injuries Table'!$A$2:$A$173",0,Skater2024!P746)</f>
        <v>0</v>
      </c>
      <c r="U746">
        <f>IF(COUNTIF('Injuries Table'!$A$2:$A$173, A746) &gt; 0, 0, Skater2024!M746)</f>
        <v>0</v>
      </c>
      <c r="V746">
        <f>IF(COUNTIF('Injuries Table'!$A$2:$A$173, A746) &gt; 0, 0, Skater2024!N746)</f>
        <v>0</v>
      </c>
    </row>
    <row r="747" spans="15:22" x14ac:dyDescent="0.3">
      <c r="O747">
        <f>IF(ISNUMBER(MATCH(#REF!, 'Injuries Table'!$A$2:$A$168, 0)), 0, Skater2024!K747)</f>
        <v>0</v>
      </c>
      <c r="T747">
        <f>IF(A747="'Injuries Table'!$A$2:$A$173",0,Skater2024!P747)</f>
        <v>0</v>
      </c>
      <c r="U747">
        <f>IF(COUNTIF('Injuries Table'!$A$2:$A$173, A747) &gt; 0, 0, Skater2024!M747)</f>
        <v>0</v>
      </c>
      <c r="V747">
        <f>IF(COUNTIF('Injuries Table'!$A$2:$A$173, A747) &gt; 0, 0, Skater2024!N747)</f>
        <v>0</v>
      </c>
    </row>
    <row r="748" spans="15:22" x14ac:dyDescent="0.3">
      <c r="O748">
        <f>IF(ISNUMBER(MATCH(#REF!, 'Injuries Table'!$A$2:$A$168, 0)), 0, Skater2024!K748)</f>
        <v>0</v>
      </c>
      <c r="T748">
        <f>IF(A748="'Injuries Table'!$A$2:$A$173",0,Skater2024!P748)</f>
        <v>0</v>
      </c>
      <c r="U748">
        <f>IF(COUNTIF('Injuries Table'!$A$2:$A$173, A748) &gt; 0, 0, Skater2024!M748)</f>
        <v>0</v>
      </c>
      <c r="V748">
        <f>IF(COUNTIF('Injuries Table'!$A$2:$A$173, A748) &gt; 0, 0, Skater2024!N748)</f>
        <v>0</v>
      </c>
    </row>
    <row r="749" spans="15:22" x14ac:dyDescent="0.3">
      <c r="O749">
        <f>IF(ISNUMBER(MATCH(#REF!, 'Injuries Table'!$A$2:$A$168, 0)), 0, Skater2024!K749)</f>
        <v>0</v>
      </c>
      <c r="T749">
        <f>IF(A749="'Injuries Table'!$A$2:$A$173",0,Skater2024!P749)</f>
        <v>0</v>
      </c>
      <c r="U749">
        <f>IF(COUNTIF('Injuries Table'!$A$2:$A$173, A749) &gt; 0, 0, Skater2024!M749)</f>
        <v>0</v>
      </c>
      <c r="V749">
        <f>IF(COUNTIF('Injuries Table'!$A$2:$A$173, A749) &gt; 0, 0, Skater2024!N749)</f>
        <v>0</v>
      </c>
    </row>
    <row r="750" spans="15:22" x14ac:dyDescent="0.3">
      <c r="O750">
        <f>IF(ISNUMBER(MATCH(#REF!, 'Injuries Table'!$A$2:$A$168, 0)), 0, Skater2024!K750)</f>
        <v>0</v>
      </c>
      <c r="T750">
        <f>IF(A750="'Injuries Table'!$A$2:$A$173",0,Skater2024!P750)</f>
        <v>0</v>
      </c>
      <c r="U750">
        <f>IF(COUNTIF('Injuries Table'!$A$2:$A$173, A750) &gt; 0, 0, Skater2024!M750)</f>
        <v>0</v>
      </c>
      <c r="V750">
        <f>IF(COUNTIF('Injuries Table'!$A$2:$A$173, A750) &gt; 0, 0, Skater2024!N750)</f>
        <v>0</v>
      </c>
    </row>
    <row r="751" spans="15:22" x14ac:dyDescent="0.3">
      <c r="O751">
        <f>IF(ISNUMBER(MATCH(#REF!, 'Injuries Table'!$A$2:$A$168, 0)), 0, Skater2024!K751)</f>
        <v>0</v>
      </c>
      <c r="T751">
        <f>IF(A751="'Injuries Table'!$A$2:$A$173",0,Skater2024!P751)</f>
        <v>0</v>
      </c>
      <c r="U751">
        <f>IF(COUNTIF('Injuries Table'!$A$2:$A$173, A751) &gt; 0, 0, Skater2024!M751)</f>
        <v>0</v>
      </c>
      <c r="V751">
        <f>IF(COUNTIF('Injuries Table'!$A$2:$A$173, A751) &gt; 0, 0, Skater2024!N751)</f>
        <v>0</v>
      </c>
    </row>
    <row r="752" spans="15:22" x14ac:dyDescent="0.3">
      <c r="O752">
        <f>IF(ISNUMBER(MATCH(#REF!, 'Injuries Table'!$A$2:$A$168, 0)), 0, Skater2024!K752)</f>
        <v>0</v>
      </c>
      <c r="T752">
        <f>IF(A752="'Injuries Table'!$A$2:$A$173",0,Skater2024!P752)</f>
        <v>0</v>
      </c>
      <c r="U752">
        <f>IF(COUNTIF('Injuries Table'!$A$2:$A$173, A752) &gt; 0, 0, Skater2024!M752)</f>
        <v>0</v>
      </c>
      <c r="V752">
        <f>IF(COUNTIF('Injuries Table'!$A$2:$A$173, A752) &gt; 0, 0, Skater2024!N752)</f>
        <v>0</v>
      </c>
    </row>
    <row r="753" spans="15:22" x14ac:dyDescent="0.3">
      <c r="O753">
        <f>IF(ISNUMBER(MATCH(#REF!, 'Injuries Table'!$A$2:$A$168, 0)), 0, Skater2024!K753)</f>
        <v>0</v>
      </c>
      <c r="T753">
        <f>IF(A753="'Injuries Table'!$A$2:$A$173",0,Skater2024!P753)</f>
        <v>0</v>
      </c>
      <c r="U753">
        <f>IF(COUNTIF('Injuries Table'!$A$2:$A$173, A753) &gt; 0, 0, Skater2024!M753)</f>
        <v>0</v>
      </c>
      <c r="V753">
        <f>IF(COUNTIF('Injuries Table'!$A$2:$A$173, A753) &gt; 0, 0, Skater2024!N753)</f>
        <v>0</v>
      </c>
    </row>
    <row r="754" spans="15:22" x14ac:dyDescent="0.3">
      <c r="O754">
        <f>IF(ISNUMBER(MATCH(#REF!, 'Injuries Table'!$A$2:$A$168, 0)), 0, Skater2024!K754)</f>
        <v>0</v>
      </c>
      <c r="T754">
        <f>IF(A754="'Injuries Table'!$A$2:$A$173",0,Skater2024!P754)</f>
        <v>0</v>
      </c>
      <c r="U754">
        <f>IF(COUNTIF('Injuries Table'!$A$2:$A$173, A754) &gt; 0, 0, Skater2024!M754)</f>
        <v>0</v>
      </c>
      <c r="V754">
        <f>IF(COUNTIF('Injuries Table'!$A$2:$A$173, A754) &gt; 0, 0, Skater2024!N754)</f>
        <v>0</v>
      </c>
    </row>
    <row r="755" spans="15:22" x14ac:dyDescent="0.3">
      <c r="O755">
        <f>IF(ISNUMBER(MATCH(#REF!, 'Injuries Table'!$A$2:$A$168, 0)), 0, Skater2024!K755)</f>
        <v>0</v>
      </c>
      <c r="T755">
        <f>IF(A755="'Injuries Table'!$A$2:$A$173",0,Skater2024!P755)</f>
        <v>0</v>
      </c>
      <c r="U755">
        <f>IF(COUNTIF('Injuries Table'!$A$2:$A$173, A755) &gt; 0, 0, Skater2024!M755)</f>
        <v>0</v>
      </c>
      <c r="V755">
        <f>IF(COUNTIF('Injuries Table'!$A$2:$A$173, A755) &gt; 0, 0, Skater2024!N755)</f>
        <v>0</v>
      </c>
    </row>
    <row r="756" spans="15:22" x14ac:dyDescent="0.3">
      <c r="O756">
        <f>IF(ISNUMBER(MATCH(#REF!, 'Injuries Table'!$A$2:$A$168, 0)), 0, Skater2024!K756)</f>
        <v>0</v>
      </c>
      <c r="T756">
        <f>IF(A756="'Injuries Table'!$A$2:$A$173",0,Skater2024!P756)</f>
        <v>0</v>
      </c>
      <c r="U756">
        <f>IF(COUNTIF('Injuries Table'!$A$2:$A$173, A756) &gt; 0, 0, Skater2024!M756)</f>
        <v>0</v>
      </c>
      <c r="V756">
        <f>IF(COUNTIF('Injuries Table'!$A$2:$A$173, A756) &gt; 0, 0, Skater2024!N756)</f>
        <v>0</v>
      </c>
    </row>
    <row r="757" spans="15:22" x14ac:dyDescent="0.3">
      <c r="O757">
        <f>IF(ISNUMBER(MATCH(#REF!, 'Injuries Table'!$A$2:$A$168, 0)), 0, Skater2024!K757)</f>
        <v>0</v>
      </c>
      <c r="T757">
        <f>IF(A757="'Injuries Table'!$A$2:$A$173",0,Skater2024!P757)</f>
        <v>0</v>
      </c>
      <c r="U757">
        <f>IF(COUNTIF('Injuries Table'!$A$2:$A$173, A757) &gt; 0, 0, Skater2024!M757)</f>
        <v>0</v>
      </c>
      <c r="V757">
        <f>IF(COUNTIF('Injuries Table'!$A$2:$A$173, A757) &gt; 0, 0, Skater2024!N757)</f>
        <v>0</v>
      </c>
    </row>
    <row r="758" spans="15:22" x14ac:dyDescent="0.3">
      <c r="O758">
        <f>IF(ISNUMBER(MATCH(#REF!, 'Injuries Table'!$A$2:$A$168, 0)), 0, Skater2024!K758)</f>
        <v>0</v>
      </c>
      <c r="U758">
        <f>IF(COUNTIF('Injuries Table'!$A$2:$A$173, A758) &gt; 0, 0, Skater2024!M758)</f>
        <v>0</v>
      </c>
      <c r="V758">
        <f>IF(COUNTIF('Injuries Table'!$A$2:$A$173, A758) &gt; 0, 0, Skater2024!N758)</f>
        <v>0</v>
      </c>
    </row>
    <row r="759" spans="15:22" x14ac:dyDescent="0.3">
      <c r="O759">
        <f>IF(ISNUMBER(MATCH(#REF!, 'Injuries Table'!$A$2:$A$168, 0)), 0, Skater2024!K759)</f>
        <v>0</v>
      </c>
      <c r="U759">
        <f>IF(COUNTIF('Injuries Table'!$A$2:$A$173, A759) &gt; 0, 0, Skater2024!M759)</f>
        <v>0</v>
      </c>
      <c r="V759">
        <f>IF(COUNTIF('Injuries Table'!$A$2:$A$173, A759) &gt; 0, 0, Skater2024!N759)</f>
        <v>0</v>
      </c>
    </row>
    <row r="760" spans="15:22" x14ac:dyDescent="0.3">
      <c r="O760">
        <f>IF(ISNUMBER(MATCH(#REF!, 'Injuries Table'!$A$2:$A$168, 0)), 0, Skater2024!K760)</f>
        <v>0</v>
      </c>
      <c r="U760">
        <f>IF(COUNTIF('Injuries Table'!$A$2:$A$173, A760) &gt; 0, 0, Skater2024!M760)</f>
        <v>0</v>
      </c>
      <c r="V760">
        <f>IF(COUNTIF('Injuries Table'!$A$2:$A$173, A760) &gt; 0, 0, Skater2024!N760)</f>
        <v>0</v>
      </c>
    </row>
    <row r="761" spans="15:22" x14ac:dyDescent="0.3">
      <c r="O761">
        <f>IF(ISNUMBER(MATCH(#REF!, 'Injuries Table'!$A$2:$A$168, 0)), 0, Skater2024!K761)</f>
        <v>0</v>
      </c>
      <c r="U761">
        <f>IF(COUNTIF('Injuries Table'!$A$2:$A$173, A761) &gt; 0, 0, Skater2024!M761)</f>
        <v>0</v>
      </c>
      <c r="V761">
        <f>IF(COUNTIF('Injuries Table'!$A$2:$A$173, A761) &gt; 0, 0, Skater2024!N761)</f>
        <v>0</v>
      </c>
    </row>
    <row r="762" spans="15:22" x14ac:dyDescent="0.3">
      <c r="O762">
        <f>IF(ISNUMBER(MATCH(#REF!, 'Injuries Table'!$A$2:$A$168, 0)), 0, Skater2024!K762)</f>
        <v>0</v>
      </c>
      <c r="U762">
        <f>IF(COUNTIF('Injuries Table'!$A$2:$A$173, A762) &gt; 0, 0, Skater2024!M762)</f>
        <v>0</v>
      </c>
      <c r="V762">
        <f>IF(COUNTIF('Injuries Table'!$A$2:$A$173, A762) &gt; 0, 0, Skater2024!N762)</f>
        <v>0</v>
      </c>
    </row>
    <row r="763" spans="15:22" x14ac:dyDescent="0.3">
      <c r="O763">
        <f>IF(ISNUMBER(MATCH(#REF!, 'Injuries Table'!$A$2:$A$168, 0)), 0, Skater2024!K763)</f>
        <v>0</v>
      </c>
      <c r="U763">
        <f>IF(COUNTIF('Injuries Table'!$A$2:$A$173, A763) &gt; 0, 0, Skater2024!M763)</f>
        <v>0</v>
      </c>
      <c r="V763">
        <f>IF(COUNTIF('Injuries Table'!$A$2:$A$173, A763) &gt; 0, 0, Skater2024!N763)</f>
        <v>0</v>
      </c>
    </row>
    <row r="764" spans="15:22" x14ac:dyDescent="0.3">
      <c r="O764">
        <f>IF(ISNUMBER(MATCH(#REF!, 'Injuries Table'!$A$2:$A$168, 0)), 0, Skater2024!K764)</f>
        <v>0</v>
      </c>
      <c r="U764">
        <f>IF(COUNTIF('Injuries Table'!$A$2:$A$173, A764) &gt; 0, 0, Skater2024!M764)</f>
        <v>0</v>
      </c>
      <c r="V764">
        <f>IF(COUNTIF('Injuries Table'!$A$2:$A$173, A764) &gt; 0, 0, Skater2024!N764)</f>
        <v>0</v>
      </c>
    </row>
    <row r="765" spans="15:22" x14ac:dyDescent="0.3">
      <c r="O765">
        <f>IF(ISNUMBER(MATCH(#REF!, 'Injuries Table'!$A$2:$A$168, 0)), 0, Skater2024!K765)</f>
        <v>0</v>
      </c>
      <c r="U765">
        <f>IF(COUNTIF('Injuries Table'!$A$2:$A$173, A765) &gt; 0, 0, Skater2024!M765)</f>
        <v>0</v>
      </c>
      <c r="V765">
        <f>IF(COUNTIF('Injuries Table'!$A$2:$A$173, A765) &gt; 0, 0, Skater2024!N765)</f>
        <v>0</v>
      </c>
    </row>
    <row r="766" spans="15:22" x14ac:dyDescent="0.3">
      <c r="O766">
        <f>IF(ISNUMBER(MATCH(#REF!, 'Injuries Table'!$A$2:$A$168, 0)), 0, Skater2024!K766)</f>
        <v>0</v>
      </c>
      <c r="U766">
        <f>IF(COUNTIF('Injuries Table'!$A$2:$A$173, A766) &gt; 0, 0, Skater2024!M766)</f>
        <v>0</v>
      </c>
      <c r="V766">
        <f>IF(COUNTIF('Injuries Table'!$A$2:$A$173, A766) &gt; 0, 0, Skater2024!N766)</f>
        <v>0</v>
      </c>
    </row>
    <row r="767" spans="15:22" x14ac:dyDescent="0.3">
      <c r="O767">
        <f>IF(ISNUMBER(MATCH(#REF!, 'Injuries Table'!$A$2:$A$168, 0)), 0, Skater2024!K767)</f>
        <v>0</v>
      </c>
    </row>
    <row r="768" spans="15:22" x14ac:dyDescent="0.3">
      <c r="O768">
        <f>IF(ISNUMBER(MATCH(#REF!, 'Injuries Table'!$A$2:$A$168, 0)), 0, Skater2024!K768)</f>
        <v>0</v>
      </c>
    </row>
    <row r="769" spans="15:15" x14ac:dyDescent="0.3">
      <c r="O769">
        <f>IF(ISNUMBER(MATCH(#REF!, 'Injuries Table'!$A$2:$A$168, 0)), 0, Skater2024!K769)</f>
        <v>0</v>
      </c>
    </row>
    <row r="770" spans="15:15" x14ac:dyDescent="0.3">
      <c r="O770">
        <f>IF(ISNUMBER(MATCH(#REF!, 'Injuries Table'!$A$2:$A$168, 0)), 0, Skater2024!K770)</f>
        <v>0</v>
      </c>
    </row>
  </sheetData>
  <autoFilter ref="P1:P770" xr:uid="{00000000-0001-0000-0300-000000000000}"/>
  <sortState xmlns:xlrd2="http://schemas.microsoft.com/office/spreadsheetml/2017/richdata2" ref="A2:M524">
    <sortCondition descending="1" ref="K1:K5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7"/>
  <sheetViews>
    <sheetView workbookViewId="0">
      <selection activeCell="D85" sqref="D85"/>
    </sheetView>
  </sheetViews>
  <sheetFormatPr defaultRowHeight="14.4" x14ac:dyDescent="0.3"/>
  <cols>
    <col min="18" max="18" width="11.5546875" customWidth="1"/>
    <col min="19" max="19" width="8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  <c r="R1" t="s">
        <v>1048</v>
      </c>
    </row>
    <row r="2" spans="1:18" x14ac:dyDescent="0.3">
      <c r="A2" t="s">
        <v>780</v>
      </c>
      <c r="B2" t="s">
        <v>19</v>
      </c>
      <c r="C2" t="s">
        <v>39</v>
      </c>
      <c r="D2" t="s">
        <v>781</v>
      </c>
      <c r="E2">
        <v>15</v>
      </c>
      <c r="F2">
        <v>673.3</v>
      </c>
      <c r="G2">
        <v>83.2</v>
      </c>
      <c r="H2">
        <v>482</v>
      </c>
      <c r="I2">
        <v>111</v>
      </c>
      <c r="J2">
        <v>11.9</v>
      </c>
      <c r="K2">
        <v>3.8</v>
      </c>
      <c r="L2">
        <v>0.1</v>
      </c>
      <c r="M2">
        <v>-0.1</v>
      </c>
      <c r="N2">
        <v>15.7</v>
      </c>
      <c r="O2">
        <v>2.5</v>
      </c>
      <c r="P2">
        <v>4.9000000000000004</v>
      </c>
      <c r="R2">
        <f>IF(ISNUMBER(MATCH(A2, 'Injuries Table'!$A$2:$A$168, 0)), 0, N2)</f>
        <v>15.7</v>
      </c>
    </row>
    <row r="3" spans="1:18" x14ac:dyDescent="0.3">
      <c r="A3" t="s">
        <v>782</v>
      </c>
      <c r="B3" t="s">
        <v>19</v>
      </c>
      <c r="C3" t="s">
        <v>48</v>
      </c>
      <c r="D3" t="s">
        <v>781</v>
      </c>
      <c r="E3">
        <v>15</v>
      </c>
      <c r="F3">
        <v>617.20000000000005</v>
      </c>
      <c r="G3">
        <v>64.599999999999994</v>
      </c>
      <c r="H3">
        <v>422</v>
      </c>
      <c r="I3">
        <v>83</v>
      </c>
      <c r="J3">
        <v>-0.6</v>
      </c>
      <c r="K3">
        <v>-0.9</v>
      </c>
      <c r="L3">
        <v>-0.1</v>
      </c>
      <c r="M3">
        <v>-0.1</v>
      </c>
      <c r="N3">
        <v>-1.7</v>
      </c>
      <c r="O3">
        <v>-0.3</v>
      </c>
      <c r="P3">
        <v>-0.5</v>
      </c>
      <c r="R3">
        <f>IF(ISNUMBER(MATCH(A3, 'Injuries Table'!$A$2:$A$168, 0)), 0, N3)</f>
        <v>-1.7</v>
      </c>
    </row>
    <row r="4" spans="1:18" x14ac:dyDescent="0.3">
      <c r="A4" t="s">
        <v>853</v>
      </c>
      <c r="B4" t="s">
        <v>19</v>
      </c>
      <c r="C4" t="s">
        <v>46</v>
      </c>
      <c r="D4" t="s">
        <v>781</v>
      </c>
      <c r="E4">
        <v>14</v>
      </c>
      <c r="F4">
        <v>627.5</v>
      </c>
      <c r="G4">
        <v>63.5</v>
      </c>
      <c r="H4">
        <v>482</v>
      </c>
      <c r="I4">
        <v>83</v>
      </c>
      <c r="J4">
        <v>7.8</v>
      </c>
      <c r="K4">
        <v>-1.4</v>
      </c>
      <c r="L4">
        <v>0.1</v>
      </c>
      <c r="M4">
        <v>0.1</v>
      </c>
      <c r="N4">
        <v>6.5</v>
      </c>
      <c r="O4">
        <v>1</v>
      </c>
      <c r="P4">
        <v>2</v>
      </c>
      <c r="R4">
        <f>IF(ISNUMBER(MATCH(A4, 'Injuries Table'!$A$2:$A$168, 0)), 0, N4)</f>
        <v>6.5</v>
      </c>
    </row>
    <row r="5" spans="1:18" x14ac:dyDescent="0.3">
      <c r="A5" t="s">
        <v>783</v>
      </c>
      <c r="B5" t="s">
        <v>19</v>
      </c>
      <c r="C5" t="s">
        <v>130</v>
      </c>
      <c r="D5" t="s">
        <v>781</v>
      </c>
      <c r="E5">
        <v>15</v>
      </c>
      <c r="F5">
        <v>672</v>
      </c>
      <c r="G5">
        <v>66.8</v>
      </c>
      <c r="H5">
        <v>517</v>
      </c>
      <c r="I5">
        <v>94</v>
      </c>
      <c r="J5">
        <v>5.3</v>
      </c>
      <c r="K5">
        <v>1.3</v>
      </c>
      <c r="L5">
        <v>0.1</v>
      </c>
      <c r="M5">
        <v>0.1</v>
      </c>
      <c r="N5">
        <v>6.8</v>
      </c>
      <c r="O5">
        <v>1.1000000000000001</v>
      </c>
      <c r="P5">
        <v>2.1</v>
      </c>
      <c r="R5">
        <f>IF(ISNUMBER(MATCH(A5, 'Injuries Table'!$A$2:$A$168, 0)), 0, N5)</f>
        <v>6.8</v>
      </c>
    </row>
    <row r="6" spans="1:18" x14ac:dyDescent="0.3">
      <c r="A6" t="s">
        <v>784</v>
      </c>
      <c r="B6" t="s">
        <v>19</v>
      </c>
      <c r="C6" t="s">
        <v>85</v>
      </c>
      <c r="D6" t="s">
        <v>781</v>
      </c>
      <c r="E6">
        <v>36</v>
      </c>
      <c r="F6">
        <v>1660.7</v>
      </c>
      <c r="G6">
        <v>197.9</v>
      </c>
      <c r="H6">
        <v>1071</v>
      </c>
      <c r="I6">
        <v>240</v>
      </c>
      <c r="J6">
        <v>1.2</v>
      </c>
      <c r="K6">
        <v>4.2</v>
      </c>
      <c r="L6">
        <v>0.1</v>
      </c>
      <c r="M6">
        <v>-0.2</v>
      </c>
      <c r="N6">
        <v>5.4</v>
      </c>
      <c r="O6">
        <v>0.8</v>
      </c>
      <c r="P6">
        <v>1.7</v>
      </c>
      <c r="R6">
        <f>IF(ISNUMBER(MATCH(A6, 'Injuries Table'!$A$2:$A$168, 0)), 0, N6)</f>
        <v>5.4</v>
      </c>
    </row>
    <row r="7" spans="1:18" x14ac:dyDescent="0.3">
      <c r="A7" t="s">
        <v>855</v>
      </c>
      <c r="B7" t="s">
        <v>19</v>
      </c>
      <c r="C7" t="s">
        <v>42</v>
      </c>
      <c r="D7" t="s">
        <v>781</v>
      </c>
      <c r="E7">
        <v>21</v>
      </c>
      <c r="F7">
        <v>1047.3</v>
      </c>
      <c r="G7">
        <v>91.2</v>
      </c>
      <c r="H7">
        <v>677</v>
      </c>
      <c r="I7">
        <v>108</v>
      </c>
      <c r="J7">
        <v>2.4</v>
      </c>
      <c r="K7">
        <v>-1.3</v>
      </c>
      <c r="L7">
        <v>-0.1</v>
      </c>
      <c r="M7">
        <v>-0.1</v>
      </c>
      <c r="N7">
        <v>0.9</v>
      </c>
      <c r="O7">
        <v>0.1</v>
      </c>
      <c r="P7">
        <v>0.3</v>
      </c>
      <c r="R7">
        <f>IF(ISNUMBER(MATCH(A7, 'Injuries Table'!$A$2:$A$168, 0)), 0, N7)</f>
        <v>0.9</v>
      </c>
    </row>
    <row r="8" spans="1:18" x14ac:dyDescent="0.3">
      <c r="A8" t="s">
        <v>785</v>
      </c>
      <c r="B8" t="s">
        <v>19</v>
      </c>
      <c r="C8" t="s">
        <v>41</v>
      </c>
      <c r="D8" t="s">
        <v>781</v>
      </c>
      <c r="E8">
        <v>11</v>
      </c>
      <c r="F8">
        <v>493.3</v>
      </c>
      <c r="G8">
        <v>54.2</v>
      </c>
      <c r="H8">
        <v>306</v>
      </c>
      <c r="I8">
        <v>58</v>
      </c>
      <c r="J8">
        <v>9.1</v>
      </c>
      <c r="K8">
        <v>-1</v>
      </c>
      <c r="L8">
        <v>-0.1</v>
      </c>
      <c r="M8">
        <v>0.3</v>
      </c>
      <c r="N8">
        <v>8.3000000000000007</v>
      </c>
      <c r="O8">
        <v>1.3</v>
      </c>
      <c r="P8">
        <v>2.6</v>
      </c>
      <c r="R8">
        <f>IF(ISNUMBER(MATCH(A8, 'Injuries Table'!$A$2:$A$168, 0)), 0, N8)</f>
        <v>8.3000000000000007</v>
      </c>
    </row>
    <row r="9" spans="1:18" x14ac:dyDescent="0.3">
      <c r="A9" t="s">
        <v>786</v>
      </c>
      <c r="B9" t="s">
        <v>19</v>
      </c>
      <c r="C9" t="s">
        <v>107</v>
      </c>
      <c r="D9" t="s">
        <v>781</v>
      </c>
      <c r="E9">
        <v>16</v>
      </c>
      <c r="F9">
        <v>659</v>
      </c>
      <c r="G9">
        <v>76.400000000000006</v>
      </c>
      <c r="H9">
        <v>434</v>
      </c>
      <c r="I9">
        <v>95</v>
      </c>
      <c r="J9">
        <v>-5.3</v>
      </c>
      <c r="K9">
        <v>-0.6</v>
      </c>
      <c r="L9">
        <v>0.1</v>
      </c>
      <c r="M9">
        <v>0.1</v>
      </c>
      <c r="N9">
        <v>-5.7</v>
      </c>
      <c r="O9">
        <v>-0.9</v>
      </c>
      <c r="P9">
        <v>-1.8</v>
      </c>
      <c r="R9">
        <f>IF(ISNUMBER(MATCH(A9, 'Injuries Table'!$A$2:$A$168, 0)), 0, N9)</f>
        <v>0</v>
      </c>
    </row>
    <row r="10" spans="1:18" x14ac:dyDescent="0.3">
      <c r="A10" t="s">
        <v>787</v>
      </c>
      <c r="B10" t="s">
        <v>19</v>
      </c>
      <c r="C10" t="s">
        <v>105</v>
      </c>
      <c r="D10" t="s">
        <v>781</v>
      </c>
      <c r="E10">
        <v>18</v>
      </c>
      <c r="F10">
        <v>794.8</v>
      </c>
      <c r="G10">
        <v>70.7</v>
      </c>
      <c r="H10">
        <v>479</v>
      </c>
      <c r="I10">
        <v>59</v>
      </c>
      <c r="J10">
        <v>-0.5</v>
      </c>
      <c r="K10">
        <v>-5.4</v>
      </c>
      <c r="L10">
        <v>0.1</v>
      </c>
      <c r="M10">
        <v>-0.1</v>
      </c>
      <c r="N10">
        <v>-6</v>
      </c>
      <c r="O10">
        <v>-0.9</v>
      </c>
      <c r="P10">
        <v>-1.9</v>
      </c>
      <c r="R10">
        <f>IF(ISNUMBER(MATCH(A10, 'Injuries Table'!$A$2:$A$168, 0)), 0, N10)</f>
        <v>-6</v>
      </c>
    </row>
    <row r="11" spans="1:18" x14ac:dyDescent="0.3">
      <c r="A11" t="s">
        <v>788</v>
      </c>
      <c r="B11" t="s">
        <v>19</v>
      </c>
      <c r="C11" t="s">
        <v>64</v>
      </c>
      <c r="D11" t="s">
        <v>781</v>
      </c>
      <c r="E11">
        <v>18</v>
      </c>
      <c r="F11">
        <v>790</v>
      </c>
      <c r="G11">
        <v>80.599999999999994</v>
      </c>
      <c r="H11">
        <v>616</v>
      </c>
      <c r="I11">
        <v>97</v>
      </c>
      <c r="J11">
        <v>-3.7</v>
      </c>
      <c r="K11">
        <v>-2.9</v>
      </c>
      <c r="L11">
        <v>0.1</v>
      </c>
      <c r="M11">
        <v>-0.1</v>
      </c>
      <c r="N11">
        <v>-6.6</v>
      </c>
      <c r="O11">
        <v>-1</v>
      </c>
      <c r="P11">
        <v>-2.1</v>
      </c>
      <c r="R11">
        <f>IF(ISNUMBER(MATCH(A11, 'Injuries Table'!$A$2:$A$168, 0)), 0, N11)</f>
        <v>-6.6</v>
      </c>
    </row>
    <row r="12" spans="1:18" x14ac:dyDescent="0.3">
      <c r="A12" t="s">
        <v>789</v>
      </c>
      <c r="B12" t="s">
        <v>19</v>
      </c>
      <c r="C12" t="s">
        <v>98</v>
      </c>
      <c r="D12" t="s">
        <v>781</v>
      </c>
      <c r="E12">
        <v>2</v>
      </c>
      <c r="F12">
        <v>89.7</v>
      </c>
      <c r="G12">
        <v>14.5</v>
      </c>
      <c r="H12">
        <v>80</v>
      </c>
      <c r="I12">
        <v>16</v>
      </c>
      <c r="J12">
        <v>-1.3</v>
      </c>
      <c r="K12">
        <v>0.2</v>
      </c>
      <c r="L12">
        <v>0</v>
      </c>
      <c r="M12">
        <v>0</v>
      </c>
      <c r="N12">
        <v>-1.1000000000000001</v>
      </c>
      <c r="O12">
        <v>-0.2</v>
      </c>
      <c r="P12">
        <v>-0.4</v>
      </c>
      <c r="R12">
        <f>IF(ISNUMBER(MATCH(A12, 'Injuries Table'!$A$2:$A$168, 0)), 0, N12)</f>
        <v>-1.1000000000000001</v>
      </c>
    </row>
    <row r="13" spans="1:18" x14ac:dyDescent="0.3">
      <c r="A13" t="s">
        <v>883</v>
      </c>
      <c r="B13" t="s">
        <v>19</v>
      </c>
      <c r="C13" t="s">
        <v>122</v>
      </c>
      <c r="D13" t="s">
        <v>781</v>
      </c>
      <c r="E13">
        <v>7</v>
      </c>
      <c r="F13">
        <v>330.5</v>
      </c>
      <c r="G13">
        <v>38.700000000000003</v>
      </c>
      <c r="H13">
        <v>216</v>
      </c>
      <c r="I13">
        <v>33</v>
      </c>
      <c r="J13">
        <v>-3.2</v>
      </c>
      <c r="K13">
        <v>0.7</v>
      </c>
      <c r="L13">
        <v>-0.2</v>
      </c>
      <c r="M13">
        <v>0</v>
      </c>
      <c r="N13">
        <v>-2.7</v>
      </c>
      <c r="O13">
        <v>-0.4</v>
      </c>
      <c r="P13">
        <v>-0.8</v>
      </c>
      <c r="R13">
        <f>IF(ISNUMBER(MATCH(A13, 'Injuries Table'!$A$2:$A$168, 0)), 0, N13)</f>
        <v>-2.7</v>
      </c>
    </row>
    <row r="14" spans="1:18" x14ac:dyDescent="0.3">
      <c r="A14" t="s">
        <v>790</v>
      </c>
      <c r="B14" t="s">
        <v>19</v>
      </c>
      <c r="C14" t="s">
        <v>36</v>
      </c>
      <c r="D14" t="s">
        <v>781</v>
      </c>
      <c r="E14">
        <v>29</v>
      </c>
      <c r="F14">
        <v>1398.7</v>
      </c>
      <c r="G14">
        <v>150.4</v>
      </c>
      <c r="H14">
        <v>920</v>
      </c>
      <c r="I14">
        <v>208</v>
      </c>
      <c r="J14">
        <v>5.5</v>
      </c>
      <c r="K14">
        <v>7</v>
      </c>
      <c r="L14">
        <v>-0.1</v>
      </c>
      <c r="M14">
        <v>-0.2</v>
      </c>
      <c r="N14">
        <v>12.2</v>
      </c>
      <c r="O14">
        <v>1.9</v>
      </c>
      <c r="P14">
        <v>3.8</v>
      </c>
      <c r="R14">
        <f>IF(ISNUMBER(MATCH(A14, 'Injuries Table'!$A$2:$A$168, 0)), 0, N14)</f>
        <v>12.2</v>
      </c>
    </row>
    <row r="15" spans="1:18" x14ac:dyDescent="0.3">
      <c r="A15" t="s">
        <v>791</v>
      </c>
      <c r="B15" t="s">
        <v>19</v>
      </c>
      <c r="C15" t="s">
        <v>98</v>
      </c>
      <c r="D15" t="s">
        <v>781</v>
      </c>
      <c r="E15">
        <v>24</v>
      </c>
      <c r="F15">
        <v>1106</v>
      </c>
      <c r="G15">
        <v>114.1</v>
      </c>
      <c r="H15">
        <v>791</v>
      </c>
      <c r="I15">
        <v>137</v>
      </c>
      <c r="J15">
        <v>5.3</v>
      </c>
      <c r="K15">
        <v>2.7</v>
      </c>
      <c r="L15">
        <v>0.1</v>
      </c>
      <c r="M15">
        <v>-0.1</v>
      </c>
      <c r="N15">
        <v>8</v>
      </c>
      <c r="O15">
        <v>1.3</v>
      </c>
      <c r="P15">
        <v>2.5</v>
      </c>
      <c r="R15">
        <f>IF(ISNUMBER(MATCH(A15, 'Injuries Table'!$A$2:$A$168, 0)), 0, N15)</f>
        <v>8</v>
      </c>
    </row>
    <row r="16" spans="1:18" x14ac:dyDescent="0.3">
      <c r="A16" t="s">
        <v>792</v>
      </c>
      <c r="B16" t="s">
        <v>19</v>
      </c>
      <c r="C16" t="s">
        <v>72</v>
      </c>
      <c r="D16" t="s">
        <v>781</v>
      </c>
      <c r="E16">
        <v>13</v>
      </c>
      <c r="F16">
        <v>603.70000000000005</v>
      </c>
      <c r="G16">
        <v>48</v>
      </c>
      <c r="H16">
        <v>404</v>
      </c>
      <c r="I16">
        <v>71</v>
      </c>
      <c r="J16">
        <v>5.5</v>
      </c>
      <c r="K16">
        <v>-1.6</v>
      </c>
      <c r="L16">
        <v>0</v>
      </c>
      <c r="M16">
        <v>0.3</v>
      </c>
      <c r="N16">
        <v>4.3</v>
      </c>
      <c r="O16">
        <v>0.7</v>
      </c>
      <c r="P16">
        <v>1.3</v>
      </c>
      <c r="R16">
        <f>IF(ISNUMBER(MATCH(A16, 'Injuries Table'!$A$2:$A$168, 0)), 0, N16)</f>
        <v>4.3</v>
      </c>
    </row>
    <row r="17" spans="1:18" x14ac:dyDescent="0.3">
      <c r="A17" t="s">
        <v>793</v>
      </c>
      <c r="B17" t="s">
        <v>19</v>
      </c>
      <c r="C17" t="s">
        <v>55</v>
      </c>
      <c r="D17" t="s">
        <v>781</v>
      </c>
      <c r="E17">
        <v>9</v>
      </c>
      <c r="F17">
        <v>452.2</v>
      </c>
      <c r="G17">
        <v>48</v>
      </c>
      <c r="H17">
        <v>348</v>
      </c>
      <c r="I17">
        <v>76</v>
      </c>
      <c r="J17">
        <v>3.3</v>
      </c>
      <c r="K17">
        <v>0.5</v>
      </c>
      <c r="L17">
        <v>-0.1</v>
      </c>
      <c r="M17">
        <v>-0.1</v>
      </c>
      <c r="N17">
        <v>3.6</v>
      </c>
      <c r="O17">
        <v>0.6</v>
      </c>
      <c r="P17">
        <v>1.1000000000000001</v>
      </c>
      <c r="R17">
        <f>IF(ISNUMBER(MATCH(A17, 'Injuries Table'!$A$2:$A$168, 0)), 0, N17)</f>
        <v>3.6</v>
      </c>
    </row>
    <row r="18" spans="1:18" x14ac:dyDescent="0.3">
      <c r="A18" t="s">
        <v>794</v>
      </c>
      <c r="B18" t="s">
        <v>19</v>
      </c>
      <c r="C18" t="s">
        <v>57</v>
      </c>
      <c r="D18" t="s">
        <v>781</v>
      </c>
      <c r="E18">
        <v>17</v>
      </c>
      <c r="F18">
        <v>796.3</v>
      </c>
      <c r="G18">
        <v>74.5</v>
      </c>
      <c r="H18">
        <v>600</v>
      </c>
      <c r="I18">
        <v>104</v>
      </c>
      <c r="J18">
        <v>13.2</v>
      </c>
      <c r="K18">
        <v>3.4</v>
      </c>
      <c r="L18">
        <v>0.1</v>
      </c>
      <c r="M18">
        <v>-0.1</v>
      </c>
      <c r="N18">
        <v>16.600000000000001</v>
      </c>
      <c r="O18">
        <v>2.6</v>
      </c>
      <c r="P18">
        <v>5.2</v>
      </c>
      <c r="R18">
        <f>IF(ISNUMBER(MATCH(A18, 'Injuries Table'!$A$2:$A$168, 0)), 0, N18)</f>
        <v>16.600000000000001</v>
      </c>
    </row>
    <row r="19" spans="1:18" x14ac:dyDescent="0.3">
      <c r="A19" t="s">
        <v>795</v>
      </c>
      <c r="B19" t="s">
        <v>19</v>
      </c>
      <c r="C19" t="s">
        <v>30</v>
      </c>
      <c r="D19" t="s">
        <v>781</v>
      </c>
      <c r="E19">
        <v>31</v>
      </c>
      <c r="F19">
        <v>1503.2</v>
      </c>
      <c r="G19">
        <v>153.19999999999999</v>
      </c>
      <c r="H19">
        <v>1001</v>
      </c>
      <c r="I19">
        <v>216</v>
      </c>
      <c r="J19">
        <v>26</v>
      </c>
      <c r="K19">
        <v>0.2</v>
      </c>
      <c r="L19">
        <v>0</v>
      </c>
      <c r="M19">
        <v>-0.2</v>
      </c>
      <c r="N19">
        <v>25.9</v>
      </c>
      <c r="O19">
        <v>4.0999999999999996</v>
      </c>
      <c r="P19">
        <v>8.1</v>
      </c>
      <c r="R19">
        <f>IF(ISNUMBER(MATCH(A19, 'Injuries Table'!$A$2:$A$168, 0)), 0, N19)</f>
        <v>25.9</v>
      </c>
    </row>
    <row r="20" spans="1:18" x14ac:dyDescent="0.3">
      <c r="A20" t="s">
        <v>796</v>
      </c>
      <c r="B20" t="s">
        <v>19</v>
      </c>
      <c r="C20" t="s">
        <v>52</v>
      </c>
      <c r="D20" t="s">
        <v>781</v>
      </c>
      <c r="E20">
        <v>26</v>
      </c>
      <c r="F20">
        <v>1168.5999999999999</v>
      </c>
      <c r="G20">
        <v>120.5</v>
      </c>
      <c r="H20">
        <v>839</v>
      </c>
      <c r="I20">
        <v>182</v>
      </c>
      <c r="J20">
        <v>16.100000000000001</v>
      </c>
      <c r="K20">
        <v>2.2000000000000002</v>
      </c>
      <c r="L20">
        <v>0.1</v>
      </c>
      <c r="M20">
        <v>-0.1</v>
      </c>
      <c r="N20">
        <v>18.3</v>
      </c>
      <c r="O20">
        <v>2.9</v>
      </c>
      <c r="P20">
        <v>5.7</v>
      </c>
      <c r="R20">
        <f>IF(ISNUMBER(MATCH(A20, 'Injuries Table'!$A$2:$A$168, 0)), 0, N20)</f>
        <v>18.3</v>
      </c>
    </row>
    <row r="21" spans="1:18" x14ac:dyDescent="0.3">
      <c r="A21" t="s">
        <v>797</v>
      </c>
      <c r="B21" t="s">
        <v>19</v>
      </c>
      <c r="C21" t="s">
        <v>34</v>
      </c>
      <c r="D21" t="s">
        <v>781</v>
      </c>
      <c r="E21">
        <v>13</v>
      </c>
      <c r="F21">
        <v>626.70000000000005</v>
      </c>
      <c r="G21">
        <v>59.6</v>
      </c>
      <c r="H21">
        <v>438</v>
      </c>
      <c r="I21">
        <v>76</v>
      </c>
      <c r="J21">
        <v>-4.7</v>
      </c>
      <c r="K21">
        <v>-1</v>
      </c>
      <c r="L21">
        <v>0.1</v>
      </c>
      <c r="M21">
        <v>0.1</v>
      </c>
      <c r="N21">
        <v>-5.5</v>
      </c>
      <c r="O21">
        <v>-0.9</v>
      </c>
      <c r="P21">
        <v>-1.7</v>
      </c>
      <c r="R21">
        <f>IF(ISNUMBER(MATCH(A21, 'Injuries Table'!$A$2:$A$168, 0)), 0, N21)</f>
        <v>-5.5</v>
      </c>
    </row>
    <row r="22" spans="1:18" x14ac:dyDescent="0.3">
      <c r="A22" t="s">
        <v>860</v>
      </c>
      <c r="B22" t="s">
        <v>19</v>
      </c>
      <c r="C22" t="s">
        <v>20</v>
      </c>
      <c r="D22" t="s">
        <v>781</v>
      </c>
      <c r="E22">
        <v>8</v>
      </c>
      <c r="F22">
        <v>408.3</v>
      </c>
      <c r="G22">
        <v>30.7</v>
      </c>
      <c r="H22">
        <v>295</v>
      </c>
      <c r="I22">
        <v>52</v>
      </c>
      <c r="J22">
        <v>-5.2</v>
      </c>
      <c r="K22">
        <v>-2.4</v>
      </c>
      <c r="L22">
        <v>0</v>
      </c>
      <c r="M22">
        <v>0</v>
      </c>
      <c r="N22">
        <v>-7.6</v>
      </c>
      <c r="O22">
        <v>-1.2</v>
      </c>
      <c r="P22">
        <v>-2.4</v>
      </c>
      <c r="R22">
        <f>IF(ISNUMBER(MATCH(A22, 'Injuries Table'!$A$2:$A$168, 0)), 0, N22)</f>
        <v>-7.6</v>
      </c>
    </row>
    <row r="23" spans="1:18" x14ac:dyDescent="0.3">
      <c r="A23" t="s">
        <v>798</v>
      </c>
      <c r="B23" t="s">
        <v>19</v>
      </c>
      <c r="C23" t="s">
        <v>57</v>
      </c>
      <c r="D23" t="s">
        <v>781</v>
      </c>
      <c r="E23">
        <v>22</v>
      </c>
      <c r="F23">
        <v>1063.2</v>
      </c>
      <c r="G23">
        <v>119.4</v>
      </c>
      <c r="H23">
        <v>757</v>
      </c>
      <c r="I23">
        <v>158</v>
      </c>
      <c r="J23">
        <v>-2.2999999999999998</v>
      </c>
      <c r="K23">
        <v>-0.7</v>
      </c>
      <c r="L23">
        <v>0.1</v>
      </c>
      <c r="M23">
        <v>-0.1</v>
      </c>
      <c r="N23">
        <v>-3.1</v>
      </c>
      <c r="O23">
        <v>-0.5</v>
      </c>
      <c r="P23">
        <v>-1</v>
      </c>
      <c r="R23">
        <f>IF(ISNUMBER(MATCH(A23, 'Injuries Table'!$A$2:$A$168, 0)), 0, N23)</f>
        <v>-3.1</v>
      </c>
    </row>
    <row r="24" spans="1:18" x14ac:dyDescent="0.3">
      <c r="A24" t="s">
        <v>861</v>
      </c>
      <c r="B24" t="s">
        <v>19</v>
      </c>
      <c r="C24" t="s">
        <v>36</v>
      </c>
      <c r="D24" t="s">
        <v>781</v>
      </c>
      <c r="E24">
        <v>4</v>
      </c>
      <c r="F24">
        <v>173.2</v>
      </c>
      <c r="G24">
        <v>12.9</v>
      </c>
      <c r="H24">
        <v>94</v>
      </c>
      <c r="I24">
        <v>16</v>
      </c>
      <c r="J24">
        <v>2.9</v>
      </c>
      <c r="K24">
        <v>0.2</v>
      </c>
      <c r="L24">
        <v>0</v>
      </c>
      <c r="M24">
        <v>0.2</v>
      </c>
      <c r="N24">
        <v>3.3</v>
      </c>
      <c r="O24">
        <v>0.5</v>
      </c>
      <c r="P24">
        <v>1</v>
      </c>
      <c r="R24">
        <f>IF(ISNUMBER(MATCH(A24, 'Injuries Table'!$A$2:$A$168, 0)), 0, N24)</f>
        <v>3.3</v>
      </c>
    </row>
    <row r="25" spans="1:18" x14ac:dyDescent="0.3">
      <c r="A25" t="s">
        <v>799</v>
      </c>
      <c r="B25" t="s">
        <v>19</v>
      </c>
      <c r="C25" t="s">
        <v>62</v>
      </c>
      <c r="D25" t="s">
        <v>781</v>
      </c>
      <c r="E25">
        <v>19</v>
      </c>
      <c r="F25">
        <v>886.3</v>
      </c>
      <c r="G25">
        <v>82.4</v>
      </c>
      <c r="H25">
        <v>582</v>
      </c>
      <c r="I25">
        <v>131</v>
      </c>
      <c r="J25">
        <v>0.7</v>
      </c>
      <c r="K25">
        <v>-3.2</v>
      </c>
      <c r="L25">
        <v>0.1</v>
      </c>
      <c r="M25">
        <v>0.1</v>
      </c>
      <c r="N25">
        <v>-2.4</v>
      </c>
      <c r="O25">
        <v>-0.4</v>
      </c>
      <c r="P25">
        <v>-0.7</v>
      </c>
      <c r="R25">
        <f>IF(ISNUMBER(MATCH(A25, 'Injuries Table'!$A$2:$A$168, 0)), 0, N25)</f>
        <v>-2.4</v>
      </c>
    </row>
    <row r="26" spans="1:18" x14ac:dyDescent="0.3">
      <c r="A26" t="s">
        <v>894</v>
      </c>
      <c r="B26" t="s">
        <v>19</v>
      </c>
      <c r="C26" t="s">
        <v>34</v>
      </c>
      <c r="D26" t="s">
        <v>781</v>
      </c>
      <c r="E26">
        <v>5</v>
      </c>
      <c r="F26">
        <v>233</v>
      </c>
      <c r="G26">
        <v>22.4</v>
      </c>
      <c r="H26">
        <v>156</v>
      </c>
      <c r="I26">
        <v>36</v>
      </c>
      <c r="J26">
        <v>-2.7</v>
      </c>
      <c r="K26">
        <v>-0.1</v>
      </c>
      <c r="L26">
        <v>0</v>
      </c>
      <c r="M26">
        <v>0</v>
      </c>
      <c r="N26">
        <v>-2.8</v>
      </c>
      <c r="O26">
        <v>-0.4</v>
      </c>
      <c r="P26">
        <v>-0.9</v>
      </c>
      <c r="R26">
        <f>IF(ISNUMBER(MATCH(A26, 'Injuries Table'!$A$2:$A$168, 0)), 0, N26)</f>
        <v>-2.8</v>
      </c>
    </row>
    <row r="27" spans="1:18" x14ac:dyDescent="0.3">
      <c r="A27" t="s">
        <v>800</v>
      </c>
      <c r="B27" t="s">
        <v>19</v>
      </c>
      <c r="C27" t="s">
        <v>20</v>
      </c>
      <c r="D27" t="s">
        <v>781</v>
      </c>
      <c r="E27">
        <v>23</v>
      </c>
      <c r="F27">
        <v>1065.5999999999999</v>
      </c>
      <c r="G27">
        <v>99.2</v>
      </c>
      <c r="H27">
        <v>838</v>
      </c>
      <c r="I27">
        <v>162</v>
      </c>
      <c r="J27">
        <v>-1.2</v>
      </c>
      <c r="K27">
        <v>7.4</v>
      </c>
      <c r="L27">
        <v>-0.5</v>
      </c>
      <c r="M27">
        <v>0.1</v>
      </c>
      <c r="N27">
        <v>5.7</v>
      </c>
      <c r="O27">
        <v>0.9</v>
      </c>
      <c r="P27">
        <v>1.8</v>
      </c>
      <c r="R27">
        <f>IF(ISNUMBER(MATCH(A27, 'Injuries Table'!$A$2:$A$168, 0)), 0, N27)</f>
        <v>5.7</v>
      </c>
    </row>
    <row r="28" spans="1:18" x14ac:dyDescent="0.3">
      <c r="A28" t="s">
        <v>801</v>
      </c>
      <c r="B28" t="s">
        <v>19</v>
      </c>
      <c r="C28" t="s">
        <v>62</v>
      </c>
      <c r="D28" t="s">
        <v>781</v>
      </c>
      <c r="E28">
        <v>7</v>
      </c>
      <c r="F28">
        <v>279.8</v>
      </c>
      <c r="G28">
        <v>30.3</v>
      </c>
      <c r="H28">
        <v>184</v>
      </c>
      <c r="I28">
        <v>46</v>
      </c>
      <c r="J28">
        <v>-3.2</v>
      </c>
      <c r="K28">
        <v>1.1000000000000001</v>
      </c>
      <c r="L28">
        <v>0</v>
      </c>
      <c r="M28">
        <v>0.1</v>
      </c>
      <c r="N28">
        <v>-1.9</v>
      </c>
      <c r="O28">
        <v>-0.3</v>
      </c>
      <c r="P28">
        <v>-0.6</v>
      </c>
      <c r="R28">
        <f>IF(ISNUMBER(MATCH(A28, 'Injuries Table'!$A$2:$A$168, 0)), 0, N28)</f>
        <v>-1.9</v>
      </c>
    </row>
    <row r="29" spans="1:18" x14ac:dyDescent="0.3">
      <c r="A29" t="s">
        <v>802</v>
      </c>
      <c r="B29" t="s">
        <v>19</v>
      </c>
      <c r="C29" t="s">
        <v>110</v>
      </c>
      <c r="D29" t="s">
        <v>781</v>
      </c>
      <c r="E29">
        <v>23</v>
      </c>
      <c r="F29">
        <v>1026</v>
      </c>
      <c r="G29">
        <v>137.30000000000001</v>
      </c>
      <c r="H29">
        <v>698</v>
      </c>
      <c r="I29">
        <v>212</v>
      </c>
      <c r="J29">
        <v>-1.6</v>
      </c>
      <c r="K29">
        <v>1.1000000000000001</v>
      </c>
      <c r="L29">
        <v>0.1</v>
      </c>
      <c r="M29">
        <v>-0.1</v>
      </c>
      <c r="N29">
        <v>-0.6</v>
      </c>
      <c r="O29">
        <v>-0.1</v>
      </c>
      <c r="P29">
        <v>-0.2</v>
      </c>
      <c r="R29">
        <f>IF(ISNUMBER(MATCH(A29, 'Injuries Table'!$A$2:$A$168, 0)), 0, N29)</f>
        <v>-0.6</v>
      </c>
    </row>
    <row r="30" spans="1:18" x14ac:dyDescent="0.3">
      <c r="A30" t="s">
        <v>803</v>
      </c>
      <c r="B30" t="s">
        <v>19</v>
      </c>
      <c r="C30" t="s">
        <v>105</v>
      </c>
      <c r="D30" t="s">
        <v>781</v>
      </c>
      <c r="E30">
        <v>6</v>
      </c>
      <c r="F30">
        <v>245.9</v>
      </c>
      <c r="G30">
        <v>41.2</v>
      </c>
      <c r="H30">
        <v>154</v>
      </c>
      <c r="I30">
        <v>45</v>
      </c>
      <c r="J30">
        <v>-0.8</v>
      </c>
      <c r="K30">
        <v>1.2</v>
      </c>
      <c r="L30">
        <v>0</v>
      </c>
      <c r="M30">
        <v>0</v>
      </c>
      <c r="N30">
        <v>0.4</v>
      </c>
      <c r="O30">
        <v>0.1</v>
      </c>
      <c r="P30">
        <v>0.1</v>
      </c>
      <c r="R30">
        <f>IF(ISNUMBER(MATCH(A30, 'Injuries Table'!$A$2:$A$168, 0)), 0, N30)</f>
        <v>0</v>
      </c>
    </row>
    <row r="31" spans="1:18" x14ac:dyDescent="0.3">
      <c r="A31" t="s">
        <v>804</v>
      </c>
      <c r="B31" t="s">
        <v>19</v>
      </c>
      <c r="C31" t="s">
        <v>57</v>
      </c>
      <c r="D31" t="s">
        <v>781</v>
      </c>
      <c r="E31">
        <v>4</v>
      </c>
      <c r="F31">
        <v>211.9</v>
      </c>
      <c r="G31">
        <v>9.1999999999999993</v>
      </c>
      <c r="H31">
        <v>182</v>
      </c>
      <c r="I31">
        <v>5</v>
      </c>
      <c r="J31">
        <v>1.3</v>
      </c>
      <c r="K31">
        <v>-0.1</v>
      </c>
      <c r="L31">
        <v>0</v>
      </c>
      <c r="M31">
        <v>0</v>
      </c>
      <c r="N31">
        <v>1.2</v>
      </c>
      <c r="O31">
        <v>0.2</v>
      </c>
      <c r="P31">
        <v>0.4</v>
      </c>
      <c r="R31">
        <f>IF(ISNUMBER(MATCH(A31, 'Injuries Table'!$A$2:$A$168, 0)), 0, N31)</f>
        <v>1.2</v>
      </c>
    </row>
    <row r="32" spans="1:18" x14ac:dyDescent="0.3">
      <c r="A32" t="s">
        <v>805</v>
      </c>
      <c r="B32" t="s">
        <v>19</v>
      </c>
      <c r="C32" t="s">
        <v>23</v>
      </c>
      <c r="D32" t="s">
        <v>781</v>
      </c>
      <c r="E32">
        <v>27</v>
      </c>
      <c r="F32">
        <v>1308.9000000000001</v>
      </c>
      <c r="G32">
        <v>131.6</v>
      </c>
      <c r="H32">
        <v>894</v>
      </c>
      <c r="I32">
        <v>172</v>
      </c>
      <c r="J32">
        <v>7.6</v>
      </c>
      <c r="K32">
        <v>0.6</v>
      </c>
      <c r="L32">
        <v>0.1</v>
      </c>
      <c r="M32">
        <v>0</v>
      </c>
      <c r="N32">
        <v>8.4</v>
      </c>
      <c r="O32">
        <v>1.3</v>
      </c>
      <c r="P32">
        <v>2.6</v>
      </c>
      <c r="R32">
        <f>IF(ISNUMBER(MATCH(A32, 'Injuries Table'!$A$2:$A$168, 0)), 0, N32)</f>
        <v>8.4</v>
      </c>
    </row>
    <row r="33" spans="1:18" x14ac:dyDescent="0.3">
      <c r="A33" t="s">
        <v>806</v>
      </c>
      <c r="B33" t="s">
        <v>19</v>
      </c>
      <c r="C33" t="s">
        <v>87</v>
      </c>
      <c r="D33" t="s">
        <v>781</v>
      </c>
      <c r="E33">
        <v>16</v>
      </c>
      <c r="F33">
        <v>709.3</v>
      </c>
      <c r="G33">
        <v>68.3</v>
      </c>
      <c r="H33">
        <v>485</v>
      </c>
      <c r="I33">
        <v>85</v>
      </c>
      <c r="J33">
        <v>-7.1</v>
      </c>
      <c r="K33">
        <v>-4</v>
      </c>
      <c r="L33">
        <v>0.1</v>
      </c>
      <c r="M33">
        <v>-0.1</v>
      </c>
      <c r="N33">
        <v>-11.1</v>
      </c>
      <c r="O33">
        <v>-1.8</v>
      </c>
      <c r="P33">
        <v>-3.5</v>
      </c>
      <c r="R33">
        <f>IF(ISNUMBER(MATCH(A33, 'Injuries Table'!$A$2:$A$168, 0)), 0, N33)</f>
        <v>-11.1</v>
      </c>
    </row>
    <row r="34" spans="1:18" x14ac:dyDescent="0.3">
      <c r="A34" t="s">
        <v>807</v>
      </c>
      <c r="B34" t="s">
        <v>19</v>
      </c>
      <c r="C34" t="s">
        <v>32</v>
      </c>
      <c r="D34" t="s">
        <v>781</v>
      </c>
      <c r="E34">
        <v>30</v>
      </c>
      <c r="F34">
        <v>1529.2</v>
      </c>
      <c r="G34">
        <v>131</v>
      </c>
      <c r="H34">
        <v>1211</v>
      </c>
      <c r="I34">
        <v>194</v>
      </c>
      <c r="J34">
        <v>16.399999999999999</v>
      </c>
      <c r="K34">
        <v>-6.2</v>
      </c>
      <c r="L34">
        <v>0.1</v>
      </c>
      <c r="M34">
        <v>-0.2</v>
      </c>
      <c r="N34">
        <v>10.199999999999999</v>
      </c>
      <c r="O34">
        <v>1.6</v>
      </c>
      <c r="P34">
        <v>3.2</v>
      </c>
      <c r="R34">
        <f>IF(ISNUMBER(MATCH(A34, 'Injuries Table'!$A$2:$A$168, 0)), 0, N34)</f>
        <v>10.199999999999999</v>
      </c>
    </row>
    <row r="35" spans="1:18" x14ac:dyDescent="0.3">
      <c r="A35" t="s">
        <v>808</v>
      </c>
      <c r="B35" t="s">
        <v>19</v>
      </c>
      <c r="C35" t="s">
        <v>85</v>
      </c>
      <c r="D35" t="s">
        <v>781</v>
      </c>
      <c r="E35">
        <v>11</v>
      </c>
      <c r="F35">
        <v>407.2</v>
      </c>
      <c r="G35">
        <v>39.200000000000003</v>
      </c>
      <c r="H35">
        <v>297</v>
      </c>
      <c r="I35">
        <v>44</v>
      </c>
      <c r="J35">
        <v>1.2</v>
      </c>
      <c r="K35">
        <v>-0.2</v>
      </c>
      <c r="L35">
        <v>0</v>
      </c>
      <c r="M35">
        <v>0.3</v>
      </c>
      <c r="N35">
        <v>1.3</v>
      </c>
      <c r="O35">
        <v>0.2</v>
      </c>
      <c r="P35">
        <v>0.4</v>
      </c>
      <c r="R35">
        <f>IF(ISNUMBER(MATCH(A35, 'Injuries Table'!$A$2:$A$168, 0)), 0, N35)</f>
        <v>1.3</v>
      </c>
    </row>
    <row r="36" spans="1:18" x14ac:dyDescent="0.3">
      <c r="A36" t="s">
        <v>809</v>
      </c>
      <c r="B36" t="s">
        <v>19</v>
      </c>
      <c r="C36" t="s">
        <v>122</v>
      </c>
      <c r="D36" t="s">
        <v>781</v>
      </c>
      <c r="E36">
        <v>5</v>
      </c>
      <c r="F36">
        <v>216.2</v>
      </c>
      <c r="G36">
        <v>27.6</v>
      </c>
      <c r="H36">
        <v>162</v>
      </c>
      <c r="I36">
        <v>35</v>
      </c>
      <c r="J36">
        <v>-4.3</v>
      </c>
      <c r="K36">
        <v>0.3</v>
      </c>
      <c r="L36">
        <v>0</v>
      </c>
      <c r="M36">
        <v>0</v>
      </c>
      <c r="N36">
        <v>-4</v>
      </c>
      <c r="O36">
        <v>-0.6</v>
      </c>
      <c r="P36">
        <v>-1.3</v>
      </c>
      <c r="R36">
        <f>IF(ISNUMBER(MATCH(A36, 'Injuries Table'!$A$2:$A$168, 0)), 0, N36)</f>
        <v>-4</v>
      </c>
    </row>
    <row r="37" spans="1:18" x14ac:dyDescent="0.3">
      <c r="A37" t="s">
        <v>810</v>
      </c>
      <c r="B37" t="s">
        <v>19</v>
      </c>
      <c r="C37" t="s">
        <v>34</v>
      </c>
      <c r="D37" t="s">
        <v>781</v>
      </c>
      <c r="E37">
        <v>26</v>
      </c>
      <c r="F37">
        <v>1253.3</v>
      </c>
      <c r="G37">
        <v>132.19999999999999</v>
      </c>
      <c r="H37">
        <v>869</v>
      </c>
      <c r="I37">
        <v>177</v>
      </c>
      <c r="J37">
        <v>11.8</v>
      </c>
      <c r="K37">
        <v>7.1</v>
      </c>
      <c r="L37">
        <v>0.1</v>
      </c>
      <c r="M37">
        <v>0</v>
      </c>
      <c r="N37">
        <v>19</v>
      </c>
      <c r="O37">
        <v>3</v>
      </c>
      <c r="P37">
        <v>5.9</v>
      </c>
      <c r="R37">
        <f>IF(ISNUMBER(MATCH(A37, 'Injuries Table'!$A$2:$A$168, 0)), 0, N37)</f>
        <v>19</v>
      </c>
    </row>
    <row r="38" spans="1:18" x14ac:dyDescent="0.3">
      <c r="A38" t="s">
        <v>811</v>
      </c>
      <c r="B38" t="s">
        <v>19</v>
      </c>
      <c r="C38" t="s">
        <v>55</v>
      </c>
      <c r="D38" t="s">
        <v>781</v>
      </c>
      <c r="E38">
        <v>14</v>
      </c>
      <c r="F38">
        <v>641.4</v>
      </c>
      <c r="G38">
        <v>75.2</v>
      </c>
      <c r="H38">
        <v>513</v>
      </c>
      <c r="I38">
        <v>101</v>
      </c>
      <c r="J38">
        <v>8.6</v>
      </c>
      <c r="K38">
        <v>-2.2999999999999998</v>
      </c>
      <c r="L38">
        <v>-0.2</v>
      </c>
      <c r="M38">
        <v>0.3</v>
      </c>
      <c r="N38">
        <v>6.4</v>
      </c>
      <c r="O38">
        <v>1</v>
      </c>
      <c r="P38">
        <v>2</v>
      </c>
      <c r="R38">
        <f>IF(ISNUMBER(MATCH(A38, 'Injuries Table'!$A$2:$A$168, 0)), 0, N38)</f>
        <v>6.4</v>
      </c>
    </row>
    <row r="39" spans="1:18" x14ac:dyDescent="0.3">
      <c r="A39" t="s">
        <v>812</v>
      </c>
      <c r="B39" t="s">
        <v>19</v>
      </c>
      <c r="C39" t="s">
        <v>168</v>
      </c>
      <c r="D39" t="s">
        <v>781</v>
      </c>
      <c r="E39">
        <v>23</v>
      </c>
      <c r="F39">
        <v>1068.5</v>
      </c>
      <c r="G39">
        <v>117.4</v>
      </c>
      <c r="H39">
        <v>710</v>
      </c>
      <c r="I39">
        <v>168</v>
      </c>
      <c r="J39">
        <v>-4.8</v>
      </c>
      <c r="K39">
        <v>4.4000000000000004</v>
      </c>
      <c r="L39">
        <v>-0.1</v>
      </c>
      <c r="M39">
        <v>-0.1</v>
      </c>
      <c r="N39">
        <v>-0.6</v>
      </c>
      <c r="O39">
        <v>-0.1</v>
      </c>
      <c r="P39">
        <v>-0.2</v>
      </c>
      <c r="R39">
        <f>IF(ISNUMBER(MATCH(A39, 'Injuries Table'!$A$2:$A$168, 0)), 0, N39)</f>
        <v>-0.6</v>
      </c>
    </row>
    <row r="40" spans="1:18" x14ac:dyDescent="0.3">
      <c r="A40" t="s">
        <v>813</v>
      </c>
      <c r="B40" t="s">
        <v>19</v>
      </c>
      <c r="C40" t="s">
        <v>46</v>
      </c>
      <c r="D40" t="s">
        <v>781</v>
      </c>
      <c r="E40">
        <v>13</v>
      </c>
      <c r="F40">
        <v>600.1</v>
      </c>
      <c r="G40">
        <v>60.1</v>
      </c>
      <c r="H40">
        <v>440</v>
      </c>
      <c r="I40">
        <v>84</v>
      </c>
      <c r="J40">
        <v>-4.5999999999999996</v>
      </c>
      <c r="K40">
        <v>1.8</v>
      </c>
      <c r="L40">
        <v>-0.6</v>
      </c>
      <c r="M40">
        <v>-0.1</v>
      </c>
      <c r="N40">
        <v>-3.4</v>
      </c>
      <c r="O40">
        <v>-0.5</v>
      </c>
      <c r="P40">
        <v>-1.1000000000000001</v>
      </c>
      <c r="R40">
        <f>IF(ISNUMBER(MATCH(A40, 'Injuries Table'!$A$2:$A$168, 0)), 0, N40)</f>
        <v>-3.4</v>
      </c>
    </row>
    <row r="41" spans="1:18" x14ac:dyDescent="0.3">
      <c r="A41" t="s">
        <v>814</v>
      </c>
      <c r="B41" t="s">
        <v>19</v>
      </c>
      <c r="C41" t="s">
        <v>102</v>
      </c>
      <c r="D41" t="s">
        <v>781</v>
      </c>
      <c r="E41">
        <v>23</v>
      </c>
      <c r="F41">
        <v>1028.3</v>
      </c>
      <c r="G41">
        <v>141.9</v>
      </c>
      <c r="H41">
        <v>718</v>
      </c>
      <c r="I41">
        <v>161</v>
      </c>
      <c r="J41">
        <v>12.7</v>
      </c>
      <c r="K41">
        <v>2.7</v>
      </c>
      <c r="L41">
        <v>0.1</v>
      </c>
      <c r="M41">
        <v>-0.1</v>
      </c>
      <c r="N41">
        <v>15.4</v>
      </c>
      <c r="O41">
        <v>2.4</v>
      </c>
      <c r="P41">
        <v>4.8</v>
      </c>
      <c r="R41">
        <f>IF(ISNUMBER(MATCH(A41, 'Injuries Table'!$A$2:$A$168, 0)), 0, N41)</f>
        <v>15.4</v>
      </c>
    </row>
    <row r="42" spans="1:18" x14ac:dyDescent="0.3">
      <c r="A42" t="s">
        <v>868</v>
      </c>
      <c r="B42" t="s">
        <v>19</v>
      </c>
      <c r="C42" t="s">
        <v>20</v>
      </c>
      <c r="D42" t="s">
        <v>781</v>
      </c>
      <c r="E42">
        <v>2</v>
      </c>
      <c r="F42">
        <v>94</v>
      </c>
      <c r="G42">
        <v>12.4</v>
      </c>
      <c r="H42">
        <v>69</v>
      </c>
      <c r="I42">
        <v>24</v>
      </c>
      <c r="J42">
        <v>0.9</v>
      </c>
      <c r="K42">
        <v>0.7</v>
      </c>
      <c r="L42">
        <v>0</v>
      </c>
      <c r="M42">
        <v>0</v>
      </c>
      <c r="N42">
        <v>1.6</v>
      </c>
      <c r="O42">
        <v>0.3</v>
      </c>
      <c r="P42">
        <v>0.5</v>
      </c>
      <c r="R42">
        <f>IF(ISNUMBER(MATCH(A42, 'Injuries Table'!$A$2:$A$168, 0)), 0, N42)</f>
        <v>1.6</v>
      </c>
    </row>
    <row r="43" spans="1:18" x14ac:dyDescent="0.3">
      <c r="A43" t="s">
        <v>869</v>
      </c>
      <c r="B43" t="s">
        <v>19</v>
      </c>
      <c r="C43" t="s">
        <v>39</v>
      </c>
      <c r="D43" t="s">
        <v>781</v>
      </c>
      <c r="E43">
        <v>5</v>
      </c>
      <c r="F43">
        <v>205.7</v>
      </c>
      <c r="G43">
        <v>23.7</v>
      </c>
      <c r="H43">
        <v>167</v>
      </c>
      <c r="I43">
        <v>45</v>
      </c>
      <c r="J43">
        <v>2.2000000000000002</v>
      </c>
      <c r="K43">
        <v>-2.2999999999999998</v>
      </c>
      <c r="L43">
        <v>0</v>
      </c>
      <c r="M43">
        <v>0</v>
      </c>
      <c r="N43">
        <v>-0.1</v>
      </c>
      <c r="O43">
        <v>0</v>
      </c>
      <c r="P43">
        <v>0</v>
      </c>
      <c r="R43">
        <f>IF(ISNUMBER(MATCH(A43, 'Injuries Table'!$A$2:$A$168, 0)), 0, N43)</f>
        <v>0</v>
      </c>
    </row>
    <row r="44" spans="1:18" x14ac:dyDescent="0.3">
      <c r="A44" t="s">
        <v>815</v>
      </c>
      <c r="B44" t="s">
        <v>19</v>
      </c>
      <c r="C44" t="s">
        <v>67</v>
      </c>
      <c r="D44" t="s">
        <v>781</v>
      </c>
      <c r="E44">
        <v>15</v>
      </c>
      <c r="F44">
        <v>620.70000000000005</v>
      </c>
      <c r="G44">
        <v>43.1</v>
      </c>
      <c r="H44">
        <v>464</v>
      </c>
      <c r="I44">
        <v>68</v>
      </c>
      <c r="J44">
        <v>3.6</v>
      </c>
      <c r="K44">
        <v>-3.2</v>
      </c>
      <c r="L44">
        <v>-0.1</v>
      </c>
      <c r="M44">
        <v>-0.1</v>
      </c>
      <c r="N44">
        <v>0.2</v>
      </c>
      <c r="O44">
        <v>0</v>
      </c>
      <c r="P44">
        <v>0.1</v>
      </c>
      <c r="R44">
        <f>IF(ISNUMBER(MATCH(A44, 'Injuries Table'!$A$2:$A$168, 0)), 0, N44)</f>
        <v>0.2</v>
      </c>
    </row>
    <row r="45" spans="1:18" x14ac:dyDescent="0.3">
      <c r="A45" t="s">
        <v>816</v>
      </c>
      <c r="B45" t="s">
        <v>19</v>
      </c>
      <c r="C45" t="s">
        <v>28</v>
      </c>
      <c r="D45" t="s">
        <v>781</v>
      </c>
      <c r="E45">
        <v>27</v>
      </c>
      <c r="F45">
        <v>1335.8</v>
      </c>
      <c r="G45">
        <v>113.7</v>
      </c>
      <c r="H45">
        <v>947</v>
      </c>
      <c r="I45">
        <v>159</v>
      </c>
      <c r="J45">
        <v>19.2</v>
      </c>
      <c r="K45">
        <v>3.1</v>
      </c>
      <c r="L45">
        <v>0.1</v>
      </c>
      <c r="M45">
        <v>-0.2</v>
      </c>
      <c r="N45">
        <v>22.2</v>
      </c>
      <c r="O45">
        <v>3.5</v>
      </c>
      <c r="P45">
        <v>6.9</v>
      </c>
      <c r="R45">
        <f>IF(ISNUMBER(MATCH(A45, 'Injuries Table'!$A$2:$A$168, 0)), 0, N45)</f>
        <v>22.2</v>
      </c>
    </row>
    <row r="46" spans="1:18" x14ac:dyDescent="0.3">
      <c r="A46" t="s">
        <v>817</v>
      </c>
      <c r="B46" t="s">
        <v>19</v>
      </c>
      <c r="C46" t="s">
        <v>26</v>
      </c>
      <c r="D46" t="s">
        <v>781</v>
      </c>
      <c r="E46">
        <v>26</v>
      </c>
      <c r="F46">
        <v>1151.7</v>
      </c>
      <c r="G46">
        <v>158.4</v>
      </c>
      <c r="H46">
        <v>805</v>
      </c>
      <c r="I46">
        <v>222</v>
      </c>
      <c r="J46">
        <v>2.2999999999999998</v>
      </c>
      <c r="K46">
        <v>2.9</v>
      </c>
      <c r="L46">
        <v>0.1</v>
      </c>
      <c r="M46">
        <v>-0.1</v>
      </c>
      <c r="N46">
        <v>5.0999999999999996</v>
      </c>
      <c r="O46">
        <v>0.8</v>
      </c>
      <c r="P46">
        <v>1.6</v>
      </c>
      <c r="R46">
        <f>IF(ISNUMBER(MATCH(A46, 'Injuries Table'!$A$2:$A$168, 0)), 0, N46)</f>
        <v>5.0999999999999996</v>
      </c>
    </row>
    <row r="47" spans="1:18" x14ac:dyDescent="0.3">
      <c r="A47" t="s">
        <v>818</v>
      </c>
      <c r="B47" t="s">
        <v>19</v>
      </c>
      <c r="C47" t="s">
        <v>42</v>
      </c>
      <c r="D47" t="s">
        <v>781</v>
      </c>
      <c r="E47">
        <v>21</v>
      </c>
      <c r="F47">
        <v>1020.2</v>
      </c>
      <c r="G47">
        <v>82.8</v>
      </c>
      <c r="H47">
        <v>725</v>
      </c>
      <c r="I47">
        <v>104</v>
      </c>
      <c r="J47">
        <v>-4.2</v>
      </c>
      <c r="K47">
        <v>0.5</v>
      </c>
      <c r="L47">
        <v>0.1</v>
      </c>
      <c r="M47">
        <v>-0.1</v>
      </c>
      <c r="N47">
        <v>-3.7</v>
      </c>
      <c r="O47">
        <v>-0.6</v>
      </c>
      <c r="P47">
        <v>-1.2</v>
      </c>
      <c r="R47">
        <f>IF(ISNUMBER(MATCH(A47, 'Injuries Table'!$A$2:$A$168, 0)), 0, N47)</f>
        <v>-3.7</v>
      </c>
    </row>
    <row r="48" spans="1:18" x14ac:dyDescent="0.3">
      <c r="A48" t="s">
        <v>819</v>
      </c>
      <c r="B48" t="s">
        <v>19</v>
      </c>
      <c r="C48" t="s">
        <v>23</v>
      </c>
      <c r="D48" t="s">
        <v>781</v>
      </c>
      <c r="E48">
        <v>15</v>
      </c>
      <c r="F48">
        <v>720.3</v>
      </c>
      <c r="G48">
        <v>72.5</v>
      </c>
      <c r="H48">
        <v>509</v>
      </c>
      <c r="I48">
        <v>93</v>
      </c>
      <c r="J48">
        <v>1.8</v>
      </c>
      <c r="K48">
        <v>4</v>
      </c>
      <c r="L48">
        <v>-0.1</v>
      </c>
      <c r="M48">
        <v>0.1</v>
      </c>
      <c r="N48">
        <v>5.8</v>
      </c>
      <c r="O48">
        <v>0.9</v>
      </c>
      <c r="P48">
        <v>1.8</v>
      </c>
      <c r="R48">
        <f>IF(ISNUMBER(MATCH(A48, 'Injuries Table'!$A$2:$A$168, 0)), 0, N48)</f>
        <v>5.8</v>
      </c>
    </row>
    <row r="49" spans="1:18" x14ac:dyDescent="0.3">
      <c r="A49" t="s">
        <v>820</v>
      </c>
      <c r="B49" t="s">
        <v>19</v>
      </c>
      <c r="C49" t="s">
        <v>107</v>
      </c>
      <c r="D49" t="s">
        <v>781</v>
      </c>
      <c r="E49">
        <v>26</v>
      </c>
      <c r="F49">
        <v>1161.8</v>
      </c>
      <c r="G49">
        <v>113.2</v>
      </c>
      <c r="H49">
        <v>870</v>
      </c>
      <c r="I49">
        <v>164</v>
      </c>
      <c r="J49">
        <v>-3</v>
      </c>
      <c r="K49">
        <v>-8</v>
      </c>
      <c r="L49">
        <v>0.1</v>
      </c>
      <c r="M49">
        <v>-0.1</v>
      </c>
      <c r="N49">
        <v>-11</v>
      </c>
      <c r="O49">
        <v>-1.7</v>
      </c>
      <c r="P49">
        <v>-3.4</v>
      </c>
      <c r="R49">
        <f>IF(ISNUMBER(MATCH(A49, 'Injuries Table'!$A$2:$A$168, 0)), 0, N49)</f>
        <v>-11</v>
      </c>
    </row>
    <row r="50" spans="1:18" x14ac:dyDescent="0.3">
      <c r="A50" t="s">
        <v>821</v>
      </c>
      <c r="B50" t="s">
        <v>19</v>
      </c>
      <c r="C50" t="s">
        <v>67</v>
      </c>
      <c r="D50" t="s">
        <v>781</v>
      </c>
      <c r="E50">
        <v>30</v>
      </c>
      <c r="F50">
        <v>1403.7</v>
      </c>
      <c r="G50">
        <v>141.80000000000001</v>
      </c>
      <c r="H50">
        <v>1094</v>
      </c>
      <c r="I50">
        <v>194</v>
      </c>
      <c r="J50">
        <v>7.8</v>
      </c>
      <c r="K50">
        <v>4.2</v>
      </c>
      <c r="L50">
        <v>0.1</v>
      </c>
      <c r="M50">
        <v>-0.2</v>
      </c>
      <c r="N50">
        <v>11.9</v>
      </c>
      <c r="O50">
        <v>1.9</v>
      </c>
      <c r="P50">
        <v>3.7</v>
      </c>
      <c r="R50">
        <f>IF(ISNUMBER(MATCH(A50, 'Injuries Table'!$A$2:$A$168, 0)), 0, N50)</f>
        <v>11.9</v>
      </c>
    </row>
    <row r="51" spans="1:18" x14ac:dyDescent="0.3">
      <c r="A51" t="s">
        <v>822</v>
      </c>
      <c r="B51" t="s">
        <v>19</v>
      </c>
      <c r="C51" t="s">
        <v>87</v>
      </c>
      <c r="D51" t="s">
        <v>781</v>
      </c>
      <c r="E51">
        <v>15</v>
      </c>
      <c r="F51">
        <v>739.9</v>
      </c>
      <c r="G51">
        <v>71.900000000000006</v>
      </c>
      <c r="H51">
        <v>561</v>
      </c>
      <c r="I51">
        <v>98</v>
      </c>
      <c r="J51">
        <v>4.5999999999999996</v>
      </c>
      <c r="K51">
        <v>2.2000000000000002</v>
      </c>
      <c r="L51">
        <v>0.1</v>
      </c>
      <c r="M51">
        <v>-0.1</v>
      </c>
      <c r="N51">
        <v>6.7</v>
      </c>
      <c r="O51">
        <v>1.1000000000000001</v>
      </c>
      <c r="P51">
        <v>2.1</v>
      </c>
      <c r="R51">
        <f>IF(ISNUMBER(MATCH(A51, 'Injuries Table'!$A$2:$A$168, 0)), 0, N51)</f>
        <v>0</v>
      </c>
    </row>
    <row r="52" spans="1:18" x14ac:dyDescent="0.3">
      <c r="A52" t="s">
        <v>823</v>
      </c>
      <c r="B52" t="s">
        <v>19</v>
      </c>
      <c r="C52" t="s">
        <v>44</v>
      </c>
      <c r="D52" t="s">
        <v>781</v>
      </c>
      <c r="E52">
        <v>33</v>
      </c>
      <c r="F52">
        <v>1465.6</v>
      </c>
      <c r="G52">
        <v>172.4</v>
      </c>
      <c r="H52">
        <v>1008</v>
      </c>
      <c r="I52">
        <v>217</v>
      </c>
      <c r="J52">
        <v>3.2</v>
      </c>
      <c r="K52">
        <v>1.1000000000000001</v>
      </c>
      <c r="L52">
        <v>0.1</v>
      </c>
      <c r="M52">
        <v>-0.2</v>
      </c>
      <c r="N52">
        <v>4.2</v>
      </c>
      <c r="O52">
        <v>0.7</v>
      </c>
      <c r="P52">
        <v>1.3</v>
      </c>
      <c r="R52">
        <f>IF(ISNUMBER(MATCH(A52, 'Injuries Table'!$A$2:$A$168, 0)), 0, N52)</f>
        <v>4.2</v>
      </c>
    </row>
    <row r="53" spans="1:18" x14ac:dyDescent="0.3">
      <c r="A53" t="s">
        <v>824</v>
      </c>
      <c r="B53" t="s">
        <v>19</v>
      </c>
      <c r="C53" t="s">
        <v>78</v>
      </c>
      <c r="D53" t="s">
        <v>781</v>
      </c>
      <c r="E53">
        <v>20</v>
      </c>
      <c r="F53">
        <v>860.1</v>
      </c>
      <c r="G53">
        <v>78.7</v>
      </c>
      <c r="H53">
        <v>711</v>
      </c>
      <c r="I53">
        <v>119</v>
      </c>
      <c r="J53">
        <v>5.3</v>
      </c>
      <c r="K53">
        <v>-1.8</v>
      </c>
      <c r="L53">
        <v>-0.1</v>
      </c>
      <c r="M53">
        <v>-0.1</v>
      </c>
      <c r="N53">
        <v>3.3</v>
      </c>
      <c r="O53">
        <v>0.5</v>
      </c>
      <c r="P53">
        <v>1</v>
      </c>
      <c r="R53">
        <f>IF(ISNUMBER(MATCH(A53, 'Injuries Table'!$A$2:$A$168, 0)), 0, N53)</f>
        <v>3.3</v>
      </c>
    </row>
    <row r="54" spans="1:18" x14ac:dyDescent="0.3">
      <c r="A54" t="s">
        <v>825</v>
      </c>
      <c r="B54" t="s">
        <v>19</v>
      </c>
      <c r="C54" t="s">
        <v>52</v>
      </c>
      <c r="D54" t="s">
        <v>781</v>
      </c>
      <c r="E54">
        <v>19</v>
      </c>
      <c r="F54">
        <v>843.3</v>
      </c>
      <c r="G54">
        <v>88.4</v>
      </c>
      <c r="H54">
        <v>612</v>
      </c>
      <c r="I54">
        <v>133</v>
      </c>
      <c r="J54">
        <v>0.9</v>
      </c>
      <c r="K54">
        <v>1.4</v>
      </c>
      <c r="L54">
        <v>0.1</v>
      </c>
      <c r="M54">
        <v>-0.1</v>
      </c>
      <c r="N54">
        <v>2.2999999999999998</v>
      </c>
      <c r="O54">
        <v>0.4</v>
      </c>
      <c r="P54">
        <v>0.7</v>
      </c>
      <c r="R54">
        <f>IF(ISNUMBER(MATCH(A54, 'Injuries Table'!$A$2:$A$168, 0)), 0, N54)</f>
        <v>2.2999999999999998</v>
      </c>
    </row>
    <row r="55" spans="1:18" x14ac:dyDescent="0.3">
      <c r="A55" t="s">
        <v>826</v>
      </c>
      <c r="B55" t="s">
        <v>19</v>
      </c>
      <c r="C55" t="s">
        <v>44</v>
      </c>
      <c r="D55" t="s">
        <v>781</v>
      </c>
      <c r="E55">
        <v>13</v>
      </c>
      <c r="F55">
        <v>541.5</v>
      </c>
      <c r="G55">
        <v>47.6</v>
      </c>
      <c r="H55">
        <v>374</v>
      </c>
      <c r="I55">
        <v>66</v>
      </c>
      <c r="J55">
        <v>4.3</v>
      </c>
      <c r="K55">
        <v>-4</v>
      </c>
      <c r="L55">
        <v>0</v>
      </c>
      <c r="M55">
        <v>0.3</v>
      </c>
      <c r="N55">
        <v>0.6</v>
      </c>
      <c r="O55">
        <v>0.1</v>
      </c>
      <c r="P55">
        <v>0.2</v>
      </c>
      <c r="R55">
        <f>IF(ISNUMBER(MATCH(A55, 'Injuries Table'!$A$2:$A$168, 0)), 0, N55)</f>
        <v>0.6</v>
      </c>
    </row>
    <row r="56" spans="1:18" x14ac:dyDescent="0.3">
      <c r="A56" t="s">
        <v>827</v>
      </c>
      <c r="B56" t="s">
        <v>19</v>
      </c>
      <c r="C56" t="s">
        <v>30</v>
      </c>
      <c r="D56" t="s">
        <v>781</v>
      </c>
      <c r="E56">
        <v>11</v>
      </c>
      <c r="F56">
        <v>562.5</v>
      </c>
      <c r="G56">
        <v>40.5</v>
      </c>
      <c r="H56">
        <v>375</v>
      </c>
      <c r="I56">
        <v>49</v>
      </c>
      <c r="J56">
        <v>6.5</v>
      </c>
      <c r="K56">
        <v>-1.2</v>
      </c>
      <c r="L56">
        <v>0</v>
      </c>
      <c r="M56">
        <v>-0.1</v>
      </c>
      <c r="N56">
        <v>5.3</v>
      </c>
      <c r="O56">
        <v>0.8</v>
      </c>
      <c r="P56">
        <v>1.6</v>
      </c>
      <c r="R56">
        <f>IF(ISNUMBER(MATCH(A56, 'Injuries Table'!$A$2:$A$168, 0)), 0, N56)</f>
        <v>5.3</v>
      </c>
    </row>
    <row r="57" spans="1:18" x14ac:dyDescent="0.3">
      <c r="A57" t="s">
        <v>828</v>
      </c>
      <c r="B57" t="s">
        <v>19</v>
      </c>
      <c r="C57" t="s">
        <v>102</v>
      </c>
      <c r="D57" t="s">
        <v>781</v>
      </c>
      <c r="E57">
        <v>21</v>
      </c>
      <c r="F57">
        <v>1032.8</v>
      </c>
      <c r="G57">
        <v>103.8</v>
      </c>
      <c r="H57">
        <v>772</v>
      </c>
      <c r="I57">
        <v>130</v>
      </c>
      <c r="J57">
        <v>11.6</v>
      </c>
      <c r="K57">
        <v>2.5</v>
      </c>
      <c r="L57">
        <v>0.1</v>
      </c>
      <c r="M57">
        <v>-0.1</v>
      </c>
      <c r="N57">
        <v>14.1</v>
      </c>
      <c r="O57">
        <v>2.2000000000000002</v>
      </c>
      <c r="P57">
        <v>4.4000000000000004</v>
      </c>
      <c r="R57">
        <f>IF(ISNUMBER(MATCH(A57, 'Injuries Table'!$A$2:$A$168, 0)), 0, N57)</f>
        <v>0</v>
      </c>
    </row>
    <row r="58" spans="1:18" x14ac:dyDescent="0.3">
      <c r="A58" t="s">
        <v>829</v>
      </c>
      <c r="B58" t="s">
        <v>19</v>
      </c>
      <c r="C58" t="s">
        <v>39</v>
      </c>
      <c r="D58" t="s">
        <v>781</v>
      </c>
      <c r="E58">
        <v>26</v>
      </c>
      <c r="F58">
        <v>1237.5</v>
      </c>
      <c r="G58">
        <v>111.3</v>
      </c>
      <c r="H58">
        <v>867</v>
      </c>
      <c r="I58">
        <v>140</v>
      </c>
      <c r="J58">
        <v>4.8</v>
      </c>
      <c r="K58">
        <v>0.1</v>
      </c>
      <c r="L58">
        <v>0.1</v>
      </c>
      <c r="M58">
        <v>0.1</v>
      </c>
      <c r="N58">
        <v>5.0999999999999996</v>
      </c>
      <c r="O58">
        <v>0.8</v>
      </c>
      <c r="P58">
        <v>1.6</v>
      </c>
      <c r="R58">
        <f>IF(ISNUMBER(MATCH(A58, 'Injuries Table'!$A$2:$A$168, 0)), 0, N58)</f>
        <v>5.0999999999999996</v>
      </c>
    </row>
    <row r="59" spans="1:18" x14ac:dyDescent="0.3">
      <c r="A59" t="s">
        <v>830</v>
      </c>
      <c r="B59" t="s">
        <v>19</v>
      </c>
      <c r="C59" t="s">
        <v>26</v>
      </c>
      <c r="D59" t="s">
        <v>781</v>
      </c>
      <c r="E59">
        <v>20</v>
      </c>
      <c r="F59">
        <v>826.7</v>
      </c>
      <c r="G59">
        <v>127.6</v>
      </c>
      <c r="H59">
        <v>626</v>
      </c>
      <c r="I59">
        <v>215</v>
      </c>
      <c r="J59">
        <v>-1.8</v>
      </c>
      <c r="K59">
        <v>2.8</v>
      </c>
      <c r="L59">
        <v>-0.3</v>
      </c>
      <c r="M59">
        <v>0.1</v>
      </c>
      <c r="N59">
        <v>0.8</v>
      </c>
      <c r="O59">
        <v>0.1</v>
      </c>
      <c r="P59">
        <v>0.3</v>
      </c>
      <c r="R59">
        <f>IF(ISNUMBER(MATCH(A59, 'Injuries Table'!$A$2:$A$168, 0)), 0, N59)</f>
        <v>0.8</v>
      </c>
    </row>
    <row r="60" spans="1:18" x14ac:dyDescent="0.3">
      <c r="A60" t="s">
        <v>831</v>
      </c>
      <c r="B60" t="s">
        <v>19</v>
      </c>
      <c r="C60" t="s">
        <v>78</v>
      </c>
      <c r="D60" t="s">
        <v>781</v>
      </c>
      <c r="E60">
        <v>28</v>
      </c>
      <c r="F60">
        <v>1248.9000000000001</v>
      </c>
      <c r="G60">
        <v>141.5</v>
      </c>
      <c r="H60">
        <v>976</v>
      </c>
      <c r="I60">
        <v>219</v>
      </c>
      <c r="J60">
        <v>-2.1</v>
      </c>
      <c r="K60">
        <v>-0.7</v>
      </c>
      <c r="L60">
        <v>-0.1</v>
      </c>
      <c r="M60">
        <v>0.2</v>
      </c>
      <c r="N60">
        <v>-2.7</v>
      </c>
      <c r="O60">
        <v>-0.4</v>
      </c>
      <c r="P60">
        <v>-0.8</v>
      </c>
      <c r="R60">
        <f>IF(ISNUMBER(MATCH(A60, 'Injuries Table'!$A$2:$A$168, 0)), 0, N60)</f>
        <v>-2.7</v>
      </c>
    </row>
    <row r="61" spans="1:18" x14ac:dyDescent="0.3">
      <c r="A61" t="s">
        <v>832</v>
      </c>
      <c r="B61" t="s">
        <v>19</v>
      </c>
      <c r="C61" t="s">
        <v>130</v>
      </c>
      <c r="D61" t="s">
        <v>781</v>
      </c>
      <c r="E61">
        <v>3</v>
      </c>
      <c r="F61">
        <v>104.7</v>
      </c>
      <c r="G61">
        <v>10</v>
      </c>
      <c r="H61">
        <v>73</v>
      </c>
      <c r="I61">
        <v>8</v>
      </c>
      <c r="J61">
        <v>1.2</v>
      </c>
      <c r="K61">
        <v>0.1</v>
      </c>
      <c r="L61">
        <v>0</v>
      </c>
      <c r="M61">
        <v>0</v>
      </c>
      <c r="N61">
        <v>1.3</v>
      </c>
      <c r="O61">
        <v>0.2</v>
      </c>
      <c r="P61">
        <v>0.4</v>
      </c>
      <c r="R61">
        <f>IF(ISNUMBER(MATCH(A61, 'Injuries Table'!$A$2:$A$168, 0)), 0, N61)</f>
        <v>1.3</v>
      </c>
    </row>
    <row r="62" spans="1:18" x14ac:dyDescent="0.3">
      <c r="A62" t="s">
        <v>833</v>
      </c>
      <c r="B62" t="s">
        <v>19</v>
      </c>
      <c r="C62" t="s">
        <v>110</v>
      </c>
      <c r="D62" t="s">
        <v>781</v>
      </c>
      <c r="E62">
        <v>21</v>
      </c>
      <c r="F62">
        <v>983.1</v>
      </c>
      <c r="G62">
        <v>82.9</v>
      </c>
      <c r="H62">
        <v>653</v>
      </c>
      <c r="I62">
        <v>133</v>
      </c>
      <c r="J62">
        <v>8.1999999999999993</v>
      </c>
      <c r="K62">
        <v>-6.7</v>
      </c>
      <c r="L62">
        <v>-0.1</v>
      </c>
      <c r="M62">
        <v>0.1</v>
      </c>
      <c r="N62">
        <v>1.4</v>
      </c>
      <c r="O62">
        <v>0.2</v>
      </c>
      <c r="P62">
        <v>0.5</v>
      </c>
      <c r="R62">
        <f>IF(ISNUMBER(MATCH(A62, 'Injuries Table'!$A$2:$A$168, 0)), 0, N62)</f>
        <v>1.4</v>
      </c>
    </row>
    <row r="63" spans="1:18" x14ac:dyDescent="0.3">
      <c r="A63" t="s">
        <v>874</v>
      </c>
      <c r="B63" t="s">
        <v>19</v>
      </c>
      <c r="C63" t="s">
        <v>87</v>
      </c>
      <c r="D63" t="s">
        <v>781</v>
      </c>
      <c r="E63">
        <v>14</v>
      </c>
      <c r="F63">
        <v>642.1</v>
      </c>
      <c r="G63">
        <v>50.5</v>
      </c>
      <c r="H63">
        <v>446</v>
      </c>
      <c r="I63">
        <v>82</v>
      </c>
      <c r="J63">
        <v>13.3</v>
      </c>
      <c r="K63">
        <v>-0.6</v>
      </c>
      <c r="L63">
        <v>0.1</v>
      </c>
      <c r="M63">
        <v>-0.1</v>
      </c>
      <c r="N63">
        <v>12.7</v>
      </c>
      <c r="O63">
        <v>2</v>
      </c>
      <c r="P63">
        <v>4</v>
      </c>
      <c r="R63">
        <f>IF(ISNUMBER(MATCH(A63, 'Injuries Table'!$A$2:$A$168, 0)), 0, N63)</f>
        <v>12.7</v>
      </c>
    </row>
    <row r="64" spans="1:18" x14ac:dyDescent="0.3">
      <c r="A64" t="s">
        <v>834</v>
      </c>
      <c r="B64" t="s">
        <v>19</v>
      </c>
      <c r="C64" t="s">
        <v>42</v>
      </c>
      <c r="D64" t="s">
        <v>781</v>
      </c>
      <c r="E64">
        <v>3</v>
      </c>
      <c r="F64">
        <v>135.5</v>
      </c>
      <c r="G64">
        <v>22.5</v>
      </c>
      <c r="H64">
        <v>100</v>
      </c>
      <c r="I64">
        <v>23</v>
      </c>
      <c r="J64">
        <v>-2.2999999999999998</v>
      </c>
      <c r="K64">
        <v>0.5</v>
      </c>
      <c r="L64">
        <v>0</v>
      </c>
      <c r="M64">
        <v>0</v>
      </c>
      <c r="N64">
        <v>-1.8</v>
      </c>
      <c r="O64">
        <v>-0.3</v>
      </c>
      <c r="P64">
        <v>-0.6</v>
      </c>
      <c r="R64">
        <f>IF(ISNUMBER(MATCH(A64, 'Injuries Table'!$A$2:$A$168, 0)), 0, N64)</f>
        <v>-1.8</v>
      </c>
    </row>
    <row r="65" spans="1:18" x14ac:dyDescent="0.3">
      <c r="A65" t="s">
        <v>1090</v>
      </c>
      <c r="B65" t="s">
        <v>19</v>
      </c>
      <c r="C65" t="s">
        <v>48</v>
      </c>
      <c r="D65" t="s">
        <v>781</v>
      </c>
      <c r="E65">
        <v>4</v>
      </c>
      <c r="F65">
        <v>202.2</v>
      </c>
      <c r="G65">
        <v>18.399999999999999</v>
      </c>
      <c r="H65">
        <v>147</v>
      </c>
      <c r="I65">
        <v>25</v>
      </c>
      <c r="J65">
        <v>2.2999999999999998</v>
      </c>
      <c r="K65">
        <v>-0.3</v>
      </c>
      <c r="L65">
        <v>0</v>
      </c>
      <c r="M65">
        <v>0</v>
      </c>
      <c r="N65">
        <v>2</v>
      </c>
      <c r="O65">
        <v>0.3</v>
      </c>
      <c r="P65">
        <v>0.6</v>
      </c>
      <c r="R65">
        <f>IF(ISNUMBER(MATCH(A65, 'Injuries Table'!$A$2:$A$168, 0)), 0, N65)</f>
        <v>2</v>
      </c>
    </row>
    <row r="66" spans="1:18" x14ac:dyDescent="0.3">
      <c r="A66" t="s">
        <v>835</v>
      </c>
      <c r="B66" t="s">
        <v>19</v>
      </c>
      <c r="C66" t="s">
        <v>64</v>
      </c>
      <c r="D66" t="s">
        <v>781</v>
      </c>
      <c r="E66">
        <v>29</v>
      </c>
      <c r="F66">
        <v>1306.7</v>
      </c>
      <c r="G66">
        <v>138.80000000000001</v>
      </c>
      <c r="H66">
        <v>1016</v>
      </c>
      <c r="I66">
        <v>152</v>
      </c>
      <c r="J66">
        <v>10.3</v>
      </c>
      <c r="K66">
        <v>-2.1</v>
      </c>
      <c r="L66">
        <v>0.1</v>
      </c>
      <c r="M66">
        <v>0.9</v>
      </c>
      <c r="N66">
        <v>9.1999999999999993</v>
      </c>
      <c r="O66">
        <v>1.5</v>
      </c>
      <c r="P66">
        <v>2.9</v>
      </c>
      <c r="R66">
        <f>IF(ISNUMBER(MATCH(A66, 'Injuries Table'!$A$2:$A$168, 0)), 0, N66)</f>
        <v>9.1999999999999993</v>
      </c>
    </row>
    <row r="67" spans="1:18" x14ac:dyDescent="0.3">
      <c r="A67" t="s">
        <v>836</v>
      </c>
      <c r="B67" t="s">
        <v>19</v>
      </c>
      <c r="C67" t="s">
        <v>36</v>
      </c>
      <c r="D67" t="s">
        <v>781</v>
      </c>
      <c r="E67">
        <v>8</v>
      </c>
      <c r="F67">
        <v>345.4</v>
      </c>
      <c r="G67">
        <v>44.2</v>
      </c>
      <c r="H67">
        <v>190</v>
      </c>
      <c r="I67">
        <v>63</v>
      </c>
      <c r="J67">
        <v>-2.9</v>
      </c>
      <c r="K67">
        <v>2.2999999999999998</v>
      </c>
      <c r="L67">
        <v>0</v>
      </c>
      <c r="M67">
        <v>0</v>
      </c>
      <c r="N67">
        <v>-0.5</v>
      </c>
      <c r="O67">
        <v>-0.1</v>
      </c>
      <c r="P67">
        <v>-0.2</v>
      </c>
      <c r="R67">
        <f>IF(ISNUMBER(MATCH(A67, 'Injuries Table'!$A$2:$A$168, 0)), 0, N67)</f>
        <v>0</v>
      </c>
    </row>
    <row r="68" spans="1:18" x14ac:dyDescent="0.3">
      <c r="A68" t="s">
        <v>837</v>
      </c>
      <c r="B68" t="s">
        <v>19</v>
      </c>
      <c r="C68" t="s">
        <v>28</v>
      </c>
      <c r="D68" t="s">
        <v>781</v>
      </c>
      <c r="E68">
        <v>17</v>
      </c>
      <c r="F68">
        <v>753</v>
      </c>
      <c r="G68">
        <v>68.5</v>
      </c>
      <c r="H68">
        <v>492</v>
      </c>
      <c r="I68">
        <v>99</v>
      </c>
      <c r="J68">
        <v>-3.7</v>
      </c>
      <c r="K68">
        <v>-0.1</v>
      </c>
      <c r="L68">
        <v>-0.1</v>
      </c>
      <c r="M68">
        <v>0.1</v>
      </c>
      <c r="N68">
        <v>-3.8</v>
      </c>
      <c r="O68">
        <v>-0.6</v>
      </c>
      <c r="P68">
        <v>-1.2</v>
      </c>
      <c r="R68">
        <f>IF(ISNUMBER(MATCH(A68, 'Injuries Table'!$A$2:$A$168, 0)), 0, N68)</f>
        <v>0</v>
      </c>
    </row>
    <row r="69" spans="1:18" x14ac:dyDescent="0.3">
      <c r="A69" t="s">
        <v>838</v>
      </c>
      <c r="B69" t="s">
        <v>19</v>
      </c>
      <c r="C69" t="s">
        <v>105</v>
      </c>
      <c r="D69" t="s">
        <v>781</v>
      </c>
      <c r="E69">
        <v>23</v>
      </c>
      <c r="F69">
        <v>1037.5999999999999</v>
      </c>
      <c r="G69">
        <v>109.4</v>
      </c>
      <c r="H69">
        <v>610</v>
      </c>
      <c r="I69">
        <v>87</v>
      </c>
      <c r="J69">
        <v>-0.1</v>
      </c>
      <c r="K69">
        <v>0.5</v>
      </c>
      <c r="L69">
        <v>-0.4</v>
      </c>
      <c r="M69">
        <v>-0.1</v>
      </c>
      <c r="N69">
        <v>-0.1</v>
      </c>
      <c r="O69">
        <v>0</v>
      </c>
      <c r="P69">
        <v>0</v>
      </c>
      <c r="R69">
        <f>IF(ISNUMBER(MATCH(A69, 'Injuries Table'!$A$2:$A$168, 0)), 0, N69)</f>
        <v>0</v>
      </c>
    </row>
    <row r="70" spans="1:18" x14ac:dyDescent="0.3">
      <c r="A70" t="s">
        <v>839</v>
      </c>
      <c r="B70" t="s">
        <v>19</v>
      </c>
      <c r="C70" t="s">
        <v>55</v>
      </c>
      <c r="D70" t="s">
        <v>781</v>
      </c>
      <c r="E70">
        <v>20</v>
      </c>
      <c r="F70">
        <v>989.4</v>
      </c>
      <c r="G70">
        <v>98.8</v>
      </c>
      <c r="H70">
        <v>699</v>
      </c>
      <c r="I70">
        <v>147</v>
      </c>
      <c r="J70">
        <v>13.8</v>
      </c>
      <c r="K70">
        <v>-0.6</v>
      </c>
      <c r="L70">
        <v>0.1</v>
      </c>
      <c r="M70">
        <v>0.4</v>
      </c>
      <c r="N70">
        <v>13.6</v>
      </c>
      <c r="O70">
        <v>2.2000000000000002</v>
      </c>
      <c r="P70">
        <v>4.3</v>
      </c>
      <c r="R70">
        <f>IF(ISNUMBER(MATCH(A70, 'Injuries Table'!$A$2:$A$168, 0)), 0, N70)</f>
        <v>13.6</v>
      </c>
    </row>
    <row r="71" spans="1:18" x14ac:dyDescent="0.3">
      <c r="A71" t="s">
        <v>840</v>
      </c>
      <c r="B71" t="s">
        <v>19</v>
      </c>
      <c r="C71" t="s">
        <v>98</v>
      </c>
      <c r="D71" t="s">
        <v>781</v>
      </c>
      <c r="E71">
        <v>19</v>
      </c>
      <c r="F71">
        <v>923.2</v>
      </c>
      <c r="G71">
        <v>100.7</v>
      </c>
      <c r="H71">
        <v>592</v>
      </c>
      <c r="I71">
        <v>102</v>
      </c>
      <c r="J71">
        <v>9.1</v>
      </c>
      <c r="K71">
        <v>2.5</v>
      </c>
      <c r="L71">
        <v>-0.1</v>
      </c>
      <c r="M71">
        <v>-0.1</v>
      </c>
      <c r="N71">
        <v>11.4</v>
      </c>
      <c r="O71">
        <v>1.8</v>
      </c>
      <c r="P71">
        <v>3.5</v>
      </c>
      <c r="R71">
        <f>IF(ISNUMBER(MATCH(A71, 'Injuries Table'!$A$2:$A$168, 0)), 0, N71)</f>
        <v>11.4</v>
      </c>
    </row>
    <row r="72" spans="1:18" x14ac:dyDescent="0.3">
      <c r="A72" t="s">
        <v>841</v>
      </c>
      <c r="B72" t="s">
        <v>19</v>
      </c>
      <c r="C72" t="s">
        <v>168</v>
      </c>
      <c r="D72" t="s">
        <v>781</v>
      </c>
      <c r="E72">
        <v>20</v>
      </c>
      <c r="F72">
        <v>986.8</v>
      </c>
      <c r="G72">
        <v>88.7</v>
      </c>
      <c r="H72">
        <v>665</v>
      </c>
      <c r="I72">
        <v>116</v>
      </c>
      <c r="J72">
        <v>-1.7</v>
      </c>
      <c r="K72">
        <v>0.5</v>
      </c>
      <c r="L72">
        <v>0.1</v>
      </c>
      <c r="M72">
        <v>0.3</v>
      </c>
      <c r="N72">
        <v>-0.8</v>
      </c>
      <c r="O72">
        <v>-0.1</v>
      </c>
      <c r="P72">
        <v>-0.3</v>
      </c>
      <c r="R72">
        <f>IF(ISNUMBER(MATCH(A72, 'Injuries Table'!$A$2:$A$168, 0)), 0, N72)</f>
        <v>0</v>
      </c>
    </row>
    <row r="73" spans="1:18" x14ac:dyDescent="0.3">
      <c r="A73" t="s">
        <v>842</v>
      </c>
      <c r="B73" t="s">
        <v>19</v>
      </c>
      <c r="C73" t="s">
        <v>32</v>
      </c>
      <c r="D73" t="s">
        <v>781</v>
      </c>
      <c r="E73">
        <v>14</v>
      </c>
      <c r="F73">
        <v>633.29999999999995</v>
      </c>
      <c r="G73">
        <v>55.3</v>
      </c>
      <c r="H73">
        <v>502</v>
      </c>
      <c r="I73">
        <v>86</v>
      </c>
      <c r="J73">
        <v>6.8</v>
      </c>
      <c r="K73">
        <v>0.7</v>
      </c>
      <c r="L73">
        <v>0.1</v>
      </c>
      <c r="M73">
        <v>-0.1</v>
      </c>
      <c r="N73">
        <v>7.4</v>
      </c>
      <c r="O73">
        <v>1.2</v>
      </c>
      <c r="P73">
        <v>2.2999999999999998</v>
      </c>
      <c r="R73">
        <f>IF(ISNUMBER(MATCH(A73, 'Injuries Table'!$A$2:$A$168, 0)), 0, N73)</f>
        <v>0</v>
      </c>
    </row>
    <row r="74" spans="1:18" x14ac:dyDescent="0.3">
      <c r="A74" t="s">
        <v>843</v>
      </c>
      <c r="B74" t="s">
        <v>19</v>
      </c>
      <c r="C74" t="s">
        <v>41</v>
      </c>
      <c r="D74" t="s">
        <v>781</v>
      </c>
      <c r="E74">
        <v>32</v>
      </c>
      <c r="F74">
        <v>1526.6</v>
      </c>
      <c r="G74">
        <v>159.69999999999999</v>
      </c>
      <c r="H74">
        <v>975</v>
      </c>
      <c r="I74">
        <v>169</v>
      </c>
      <c r="J74">
        <v>8.6999999999999993</v>
      </c>
      <c r="K74">
        <v>4.5999999999999996</v>
      </c>
      <c r="L74">
        <v>-0.1</v>
      </c>
      <c r="M74">
        <v>0.4</v>
      </c>
      <c r="N74">
        <v>13.6</v>
      </c>
      <c r="O74">
        <v>2.2000000000000002</v>
      </c>
      <c r="P74">
        <v>4.3</v>
      </c>
      <c r="R74">
        <f>IF(ISNUMBER(MATCH(A74, 'Injuries Table'!$A$2:$A$168, 0)), 0, N74)</f>
        <v>13.6</v>
      </c>
    </row>
    <row r="75" spans="1:18" x14ac:dyDescent="0.3">
      <c r="A75" t="s">
        <v>844</v>
      </c>
      <c r="B75" t="s">
        <v>19</v>
      </c>
      <c r="C75" t="s">
        <v>20</v>
      </c>
      <c r="D75" t="s">
        <v>781</v>
      </c>
      <c r="E75">
        <v>13</v>
      </c>
      <c r="F75">
        <v>580.4</v>
      </c>
      <c r="G75">
        <v>58.8</v>
      </c>
      <c r="H75">
        <v>444</v>
      </c>
      <c r="I75">
        <v>79</v>
      </c>
      <c r="J75">
        <v>0</v>
      </c>
      <c r="K75">
        <v>-1.2</v>
      </c>
      <c r="L75">
        <v>0</v>
      </c>
      <c r="M75">
        <v>-0.1</v>
      </c>
      <c r="N75">
        <v>-1.2</v>
      </c>
      <c r="O75">
        <v>-0.2</v>
      </c>
      <c r="P75">
        <v>-0.4</v>
      </c>
      <c r="R75">
        <f>IF(ISNUMBER(MATCH(A75, 'Injuries Table'!$A$2:$A$168, 0)), 0, N75)</f>
        <v>-1.2</v>
      </c>
    </row>
    <row r="76" spans="1:18" x14ac:dyDescent="0.3">
      <c r="A76" t="s">
        <v>845</v>
      </c>
      <c r="B76" t="s">
        <v>19</v>
      </c>
      <c r="C76" t="s">
        <v>122</v>
      </c>
      <c r="D76" t="s">
        <v>781</v>
      </c>
      <c r="E76">
        <v>29</v>
      </c>
      <c r="F76">
        <v>1370.1</v>
      </c>
      <c r="G76">
        <v>154.80000000000001</v>
      </c>
      <c r="H76">
        <v>830</v>
      </c>
      <c r="I76">
        <v>183</v>
      </c>
      <c r="J76">
        <v>6.7</v>
      </c>
      <c r="K76">
        <v>-0.6</v>
      </c>
      <c r="L76">
        <v>0.1</v>
      </c>
      <c r="M76">
        <v>-0.2</v>
      </c>
      <c r="N76">
        <v>6</v>
      </c>
      <c r="O76">
        <v>1</v>
      </c>
      <c r="P76">
        <v>1.9</v>
      </c>
      <c r="R76">
        <f>IF(ISNUMBER(MATCH(A76, 'Injuries Table'!$A$2:$A$168, 0)), 0, N76)</f>
        <v>6</v>
      </c>
    </row>
    <row r="77" spans="1:18" x14ac:dyDescent="0.3">
      <c r="A77" t="s">
        <v>846</v>
      </c>
      <c r="B77" t="s">
        <v>19</v>
      </c>
      <c r="C77" t="s">
        <v>72</v>
      </c>
      <c r="D77" t="s">
        <v>781</v>
      </c>
      <c r="E77">
        <v>31</v>
      </c>
      <c r="F77">
        <v>1510.8</v>
      </c>
      <c r="G77">
        <v>158.5</v>
      </c>
      <c r="H77">
        <v>999</v>
      </c>
      <c r="I77">
        <v>212</v>
      </c>
      <c r="J77">
        <v>10.6</v>
      </c>
      <c r="K77">
        <v>3.6</v>
      </c>
      <c r="L77">
        <v>0.1</v>
      </c>
      <c r="M77">
        <v>0</v>
      </c>
      <c r="N77">
        <v>14.3</v>
      </c>
      <c r="O77">
        <v>2.2999999999999998</v>
      </c>
      <c r="P77">
        <v>4.5</v>
      </c>
      <c r="R77">
        <f>IF(ISNUMBER(MATCH(A77, 'Injuries Table'!$A$2:$A$168, 0)), 0, N77)</f>
        <v>14.3</v>
      </c>
    </row>
    <row r="78" spans="1:18" x14ac:dyDescent="0.3">
      <c r="A78" t="s">
        <v>847</v>
      </c>
      <c r="B78" t="s">
        <v>19</v>
      </c>
      <c r="C78" t="s">
        <v>130</v>
      </c>
      <c r="D78" t="s">
        <v>781</v>
      </c>
      <c r="E78">
        <v>28</v>
      </c>
      <c r="F78">
        <v>1238.9000000000001</v>
      </c>
      <c r="G78">
        <v>132.30000000000001</v>
      </c>
      <c r="H78">
        <v>907</v>
      </c>
      <c r="I78">
        <v>165</v>
      </c>
      <c r="J78">
        <v>12.6</v>
      </c>
      <c r="K78">
        <v>3.9</v>
      </c>
      <c r="L78">
        <v>-0.1</v>
      </c>
      <c r="M78">
        <v>0</v>
      </c>
      <c r="N78">
        <v>16.5</v>
      </c>
      <c r="O78">
        <v>2.6</v>
      </c>
      <c r="P78">
        <v>5.0999999999999996</v>
      </c>
      <c r="R78">
        <f>IF(ISNUMBER(MATCH(A78, 'Injuries Table'!$A$2:$A$168, 0)), 0, N78)</f>
        <v>16.5</v>
      </c>
    </row>
    <row r="79" spans="1:18" x14ac:dyDescent="0.3">
      <c r="A79" t="s">
        <v>848</v>
      </c>
      <c r="B79" t="s">
        <v>19</v>
      </c>
      <c r="C79" t="s">
        <v>62</v>
      </c>
      <c r="D79" t="s">
        <v>781</v>
      </c>
      <c r="E79">
        <v>21</v>
      </c>
      <c r="F79">
        <v>966.5</v>
      </c>
      <c r="G79">
        <v>99.3</v>
      </c>
      <c r="H79">
        <v>671</v>
      </c>
      <c r="I79">
        <v>126</v>
      </c>
      <c r="J79">
        <v>0.3</v>
      </c>
      <c r="K79">
        <v>2.5</v>
      </c>
      <c r="L79">
        <v>-0.3</v>
      </c>
      <c r="M79">
        <v>-0.1</v>
      </c>
      <c r="N79">
        <v>2.2999999999999998</v>
      </c>
      <c r="O79">
        <v>0.4</v>
      </c>
      <c r="P79">
        <v>0.7</v>
      </c>
      <c r="R79">
        <f>IF(ISNUMBER(MATCH(A79, 'Injuries Table'!$A$2:$A$168, 0)), 0, N79)</f>
        <v>2.2999999999999998</v>
      </c>
    </row>
    <row r="80" spans="1:18" x14ac:dyDescent="0.3">
      <c r="A80" t="s">
        <v>849</v>
      </c>
      <c r="B80" t="s">
        <v>19</v>
      </c>
      <c r="C80" t="s">
        <v>46</v>
      </c>
      <c r="D80" t="s">
        <v>781</v>
      </c>
      <c r="E80">
        <v>18</v>
      </c>
      <c r="F80">
        <v>800.1</v>
      </c>
      <c r="G80">
        <v>91.9</v>
      </c>
      <c r="H80">
        <v>646</v>
      </c>
      <c r="I80">
        <v>135</v>
      </c>
      <c r="J80">
        <v>2</v>
      </c>
      <c r="K80">
        <v>3.3</v>
      </c>
      <c r="L80">
        <v>0.1</v>
      </c>
      <c r="M80">
        <v>-0.1</v>
      </c>
      <c r="N80">
        <v>5.2</v>
      </c>
      <c r="O80">
        <v>0.8</v>
      </c>
      <c r="P80">
        <v>1.6</v>
      </c>
      <c r="R80">
        <f>IF(ISNUMBER(MATCH(A80, 'Injuries Table'!$A$2:$A$168, 0)), 0, N80)</f>
        <v>0</v>
      </c>
    </row>
    <row r="81" spans="1:18" x14ac:dyDescent="0.3">
      <c r="A81" t="s">
        <v>850</v>
      </c>
      <c r="B81" t="s">
        <v>19</v>
      </c>
      <c r="C81" t="s">
        <v>48</v>
      </c>
      <c r="D81" t="s">
        <v>781</v>
      </c>
      <c r="E81">
        <v>25</v>
      </c>
      <c r="F81">
        <v>1160.8</v>
      </c>
      <c r="G81">
        <v>115.7</v>
      </c>
      <c r="H81">
        <v>717</v>
      </c>
      <c r="I81">
        <v>144</v>
      </c>
      <c r="J81">
        <v>-5.8</v>
      </c>
      <c r="K81">
        <v>-0.1</v>
      </c>
      <c r="L81">
        <v>0.1</v>
      </c>
      <c r="M81">
        <v>0</v>
      </c>
      <c r="N81">
        <v>-5.8</v>
      </c>
      <c r="O81">
        <v>-0.9</v>
      </c>
      <c r="P81">
        <v>-1.8</v>
      </c>
      <c r="R81">
        <f>IF(ISNUMBER(MATCH(A81, 'Injuries Table'!$A$2:$A$168, 0)), 0, N81)</f>
        <v>-5.8</v>
      </c>
    </row>
    <row r="82" spans="1:18" x14ac:dyDescent="0.3">
      <c r="R82">
        <f>IF(ISNUMBER(MATCH(A82, 'Injuries Table'!$A$2:$A$168, 0)), 0, N82)</f>
        <v>0</v>
      </c>
    </row>
    <row r="83" spans="1:18" x14ac:dyDescent="0.3">
      <c r="R83">
        <f>IF(ISNUMBER(MATCH(A83, 'Injuries Table'!$A$2:$A$168, 0)), 0, N83)</f>
        <v>0</v>
      </c>
    </row>
    <row r="84" spans="1:18" x14ac:dyDescent="0.3">
      <c r="R84">
        <f>IF(ISNUMBER(MATCH(A84, 'Injuries Table'!$A$2:$A$168, 0)), 0, N84)</f>
        <v>0</v>
      </c>
    </row>
    <row r="85" spans="1:18" x14ac:dyDescent="0.3">
      <c r="R85">
        <f>IF(ISNUMBER(MATCH(A85, 'Injuries Table'!$A$2:$A$168, 0)), 0, N85)</f>
        <v>0</v>
      </c>
    </row>
    <row r="86" spans="1:18" x14ac:dyDescent="0.3">
      <c r="R86">
        <f>IF(ISNUMBER(MATCH(A86, 'Injuries Table'!$A$2:$A$168, 0)), 0, N86)</f>
        <v>0</v>
      </c>
    </row>
    <row r="87" spans="1:18" x14ac:dyDescent="0.3">
      <c r="R87">
        <f>IF(ISNUMBER(MATCH(A87, 'Injuries Table'!$A$2:$A$168, 0)), 0, N87)</f>
        <v>0</v>
      </c>
    </row>
    <row r="88" spans="1:18" x14ac:dyDescent="0.3">
      <c r="R88">
        <f>IF(ISNUMBER(MATCH(A88, 'Injuries Table'!$A$2:$A$168, 0)), 0, N88)</f>
        <v>0</v>
      </c>
    </row>
    <row r="89" spans="1:18" x14ac:dyDescent="0.3">
      <c r="R89">
        <f>IF(ISNUMBER(MATCH(A89, 'Injuries Table'!$A$2:$A$168, 0)), 0, N89)</f>
        <v>0</v>
      </c>
    </row>
    <row r="90" spans="1:18" x14ac:dyDescent="0.3">
      <c r="R90">
        <f>IF(ISNUMBER(MATCH(A90, 'Injuries Table'!$A$2:$A$168, 0)), 0, N90)</f>
        <v>0</v>
      </c>
    </row>
    <row r="91" spans="1:18" x14ac:dyDescent="0.3">
      <c r="R91">
        <f>IF(ISNUMBER(MATCH(A91, 'Injuries Table'!$A$2:$A$168, 0)), 0, N91)</f>
        <v>0</v>
      </c>
    </row>
    <row r="92" spans="1:18" x14ac:dyDescent="0.3">
      <c r="R92">
        <f>IF(ISNUMBER(MATCH(A92, 'Injuries Table'!$A$2:$A$168, 0)), 0, N92)</f>
        <v>0</v>
      </c>
    </row>
    <row r="93" spans="1:18" x14ac:dyDescent="0.3">
      <c r="R93">
        <f>IF(ISNUMBER(MATCH(A93, 'Injuries Table'!$A$2:$A$168, 0)), 0, N93)</f>
        <v>0</v>
      </c>
    </row>
    <row r="94" spans="1:18" x14ac:dyDescent="0.3">
      <c r="R94">
        <f>IF(ISNUMBER(MATCH(A94, 'Injuries Table'!$A$2:$A$168, 0)), 0, N94)</f>
        <v>0</v>
      </c>
    </row>
    <row r="95" spans="1:18" x14ac:dyDescent="0.3">
      <c r="R95">
        <f>IF(ISNUMBER(MATCH(A95, 'Injuries Table'!$A$2:$A$168, 0)), 0, N95)</f>
        <v>0</v>
      </c>
    </row>
    <row r="96" spans="1:18" x14ac:dyDescent="0.3">
      <c r="R96">
        <f>IF(ISNUMBER(MATCH(A96, 'Injuries Table'!$A$2:$A$168, 0)), 0, N96)</f>
        <v>0</v>
      </c>
    </row>
    <row r="97" spans="18:18" x14ac:dyDescent="0.3">
      <c r="R97">
        <f>IF(ISNUMBER(MATCH(A97, 'Injuries Table'!$A$2:$A$168, 0)), 0, N97)</f>
        <v>0</v>
      </c>
    </row>
    <row r="98" spans="18:18" x14ac:dyDescent="0.3">
      <c r="R98">
        <f>IF(ISNUMBER(MATCH(A98, 'Injuries Table'!$A$2:$A$168, 0)), 0, N98)</f>
        <v>0</v>
      </c>
    </row>
    <row r="99" spans="18:18" x14ac:dyDescent="0.3">
      <c r="R99">
        <f>IF(ISNUMBER(MATCH(A99, 'Injuries Table'!$A$2:$A$168, 0)), 0, N99)</f>
        <v>0</v>
      </c>
    </row>
    <row r="100" spans="18:18" x14ac:dyDescent="0.3">
      <c r="R100">
        <f>IF(ISNUMBER(MATCH(A100, 'Injuries Table'!$A$2:$A$168, 0)), 0, N100)</f>
        <v>0</v>
      </c>
    </row>
    <row r="101" spans="18:18" x14ac:dyDescent="0.3">
      <c r="R101">
        <f>IF(ISNUMBER(MATCH(A101, 'Injuries Table'!$A$2:$A$168, 0)), 0, N101)</f>
        <v>0</v>
      </c>
    </row>
    <row r="102" spans="18:18" x14ac:dyDescent="0.3">
      <c r="R102">
        <f>IF(ISNUMBER(MATCH(A102, 'Injuries Table'!$A$2:$A$168, 0)), 0, N102)</f>
        <v>0</v>
      </c>
    </row>
    <row r="103" spans="18:18" x14ac:dyDescent="0.3">
      <c r="R103">
        <f>IF(ISNUMBER(MATCH(A103, 'Injuries Table'!$A$2:$A$168, 0)), 0, N103)</f>
        <v>0</v>
      </c>
    </row>
    <row r="104" spans="18:18" x14ac:dyDescent="0.3">
      <c r="R104">
        <f>IF(ISNUMBER(MATCH(A104, 'Injuries Table'!$A$2:$A$168, 0)), 0, N104)</f>
        <v>0</v>
      </c>
    </row>
    <row r="105" spans="18:18" x14ac:dyDescent="0.3">
      <c r="R105">
        <f>IF(ISNUMBER(MATCH(A105, 'Injuries Table'!$A$2:$A$168, 0)), 0, N105)</f>
        <v>0</v>
      </c>
    </row>
    <row r="106" spans="18:18" x14ac:dyDescent="0.3">
      <c r="R106">
        <f>IF(ISNUMBER(MATCH(A106, 'Injuries Table'!$A$2:$A$168, 0)), 0, N106)</f>
        <v>0</v>
      </c>
    </row>
    <row r="107" spans="18:18" x14ac:dyDescent="0.3">
      <c r="R107">
        <f>IF(ISNUMBER(MATCH(A107, 'Injuries Table'!$A$2:$A$168, 0)), 0, N107)</f>
        <v>0</v>
      </c>
    </row>
    <row r="108" spans="18:18" x14ac:dyDescent="0.3">
      <c r="R108">
        <f>IF(ISNUMBER(MATCH(A108, 'Injuries Table'!$A$2:$A$168, 0)), 0, N108)</f>
        <v>0</v>
      </c>
    </row>
    <row r="109" spans="18:18" x14ac:dyDescent="0.3">
      <c r="R109">
        <f>IF(ISNUMBER(MATCH(A109, 'Injuries Table'!$A$2:$A$168, 0)), 0, N109)</f>
        <v>0</v>
      </c>
    </row>
    <row r="110" spans="18:18" x14ac:dyDescent="0.3">
      <c r="R110">
        <f>IF(ISNUMBER(MATCH(A110, 'Injuries Table'!$A$2:$A$168, 0)), 0, N110)</f>
        <v>0</v>
      </c>
    </row>
    <row r="111" spans="18:18" x14ac:dyDescent="0.3">
      <c r="R111">
        <f>IF(ISNUMBER(MATCH(A111, 'Injuries Table'!$A$2:$A$168, 0)), 0, N111)</f>
        <v>0</v>
      </c>
    </row>
    <row r="112" spans="18:18" x14ac:dyDescent="0.3">
      <c r="R112">
        <f>IF(ISNUMBER(MATCH(A112, 'Injuries Table'!$A$2:$A$168, 0)), 0, N112)</f>
        <v>0</v>
      </c>
    </row>
    <row r="113" spans="18:18" x14ac:dyDescent="0.3">
      <c r="R113">
        <f>IF(ISNUMBER(MATCH(A113, 'Injuries Table'!$A$2:$A$168, 0)), 0, N113)</f>
        <v>0</v>
      </c>
    </row>
    <row r="114" spans="18:18" x14ac:dyDescent="0.3">
      <c r="R114">
        <f>IF(ISNUMBER(MATCH(A114, 'Injuries Table'!$A$2:$A$168, 0)), 0, N114)</f>
        <v>0</v>
      </c>
    </row>
    <row r="115" spans="18:18" x14ac:dyDescent="0.3">
      <c r="R115">
        <f>IF(ISNUMBER(MATCH(A115, 'Injuries Table'!$A$2:$A$168, 0)), 0, N115)</f>
        <v>0</v>
      </c>
    </row>
    <row r="116" spans="18:18" x14ac:dyDescent="0.3">
      <c r="R116">
        <f>IF(ISNUMBER(MATCH(A116, 'Injuries Table'!$A$2:$A$168, 0)), 0, N116)</f>
        <v>0</v>
      </c>
    </row>
    <row r="117" spans="18:18" x14ac:dyDescent="0.3">
      <c r="R117">
        <f>IF(ISNUMBER(MATCH(A117, 'Injuries Table'!$A$2:$A$168, 0)), 0, N117)</f>
        <v>0</v>
      </c>
    </row>
    <row r="118" spans="18:18" x14ac:dyDescent="0.3">
      <c r="R118">
        <f>IF(ISNUMBER(MATCH(A118, 'Injuries Table'!$A$2:$A$168, 0)), 0, N118)</f>
        <v>0</v>
      </c>
    </row>
    <row r="119" spans="18:18" x14ac:dyDescent="0.3">
      <c r="R119">
        <f>IF(ISNUMBER(MATCH(A119, 'Injuries Table'!$A$2:$A$168, 0)), 0, N119)</f>
        <v>0</v>
      </c>
    </row>
    <row r="120" spans="18:18" x14ac:dyDescent="0.3">
      <c r="R120">
        <f>IF(ISNUMBER(MATCH(A120, 'Injuries Table'!$A$2:$A$168, 0)), 0, N120)</f>
        <v>0</v>
      </c>
    </row>
    <row r="121" spans="18:18" x14ac:dyDescent="0.3">
      <c r="R121">
        <f>IF(ISNUMBER(MATCH(A121, 'Injuries Table'!$A$2:$A$168, 0)), 0, N121)</f>
        <v>0</v>
      </c>
    </row>
    <row r="122" spans="18:18" x14ac:dyDescent="0.3">
      <c r="R122">
        <f>IF(ISNUMBER(MATCH(A122, 'Injuries Table'!$A$2:$A$168, 0)), 0, N122)</f>
        <v>0</v>
      </c>
    </row>
    <row r="123" spans="18:18" x14ac:dyDescent="0.3">
      <c r="R123">
        <f>IF(ISNUMBER(MATCH(A123, 'Injuries Table'!$A$2:$A$168, 0)), 0, N123)</f>
        <v>0</v>
      </c>
    </row>
    <row r="124" spans="18:18" x14ac:dyDescent="0.3">
      <c r="R124">
        <f>IF(ISNUMBER(MATCH(A124, 'Injuries Table'!$A$2:$A$168, 0)), 0, N124)</f>
        <v>0</v>
      </c>
    </row>
    <row r="125" spans="18:18" x14ac:dyDescent="0.3">
      <c r="R125">
        <f>IF(ISNUMBER(MATCH(A125, 'Injuries Table'!$A$2:$A$168, 0)), 0, N125)</f>
        <v>0</v>
      </c>
    </row>
    <row r="126" spans="18:18" x14ac:dyDescent="0.3">
      <c r="R126">
        <f>IF(ISNUMBER(MATCH(A126, 'Injuries Table'!$A$2:$A$168, 0)), 0, N126)</f>
        <v>0</v>
      </c>
    </row>
    <row r="127" spans="18:18" x14ac:dyDescent="0.3">
      <c r="R127">
        <f>IF(ISNUMBER(MATCH(A127, 'Injuries Table'!$A$2:$A$168, 0)), 0, N127)</f>
        <v>0</v>
      </c>
    </row>
    <row r="128" spans="18:18" x14ac:dyDescent="0.3">
      <c r="R128">
        <f>IF(ISNUMBER(MATCH(A128, 'Injuries Table'!$A$2:$A$168, 0)), 0, N128)</f>
        <v>0</v>
      </c>
    </row>
    <row r="129" spans="18:18" x14ac:dyDescent="0.3">
      <c r="R129">
        <f>IF(ISNUMBER(MATCH(A129, 'Injuries Table'!$A$2:$A$168, 0)), 0, N129)</f>
        <v>0</v>
      </c>
    </row>
    <row r="130" spans="18:18" x14ac:dyDescent="0.3">
      <c r="R130">
        <f>IF(ISNUMBER(MATCH(A130, 'Injuries Table'!$A$2:$A$168, 0)), 0, N130)</f>
        <v>0</v>
      </c>
    </row>
    <row r="131" spans="18:18" x14ac:dyDescent="0.3">
      <c r="R131">
        <f>IF(ISNUMBER(MATCH(A131, 'Injuries Table'!$A$2:$A$168, 0)), 0, N131)</f>
        <v>0</v>
      </c>
    </row>
    <row r="132" spans="18:18" x14ac:dyDescent="0.3">
      <c r="R132">
        <f>IF(ISNUMBER(MATCH(A132, 'Injuries Table'!$A$2:$A$168, 0)), 0, N132)</f>
        <v>0</v>
      </c>
    </row>
    <row r="133" spans="18:18" x14ac:dyDescent="0.3">
      <c r="R133">
        <f>IF(ISNUMBER(MATCH(A133, 'Injuries Table'!$A$2:$A$168, 0)), 0, N133)</f>
        <v>0</v>
      </c>
    </row>
    <row r="134" spans="18:18" x14ac:dyDescent="0.3">
      <c r="R134">
        <f>IF(ISNUMBER(MATCH(A134, 'Injuries Table'!$A$2:$A$168, 0)), 0, N134)</f>
        <v>0</v>
      </c>
    </row>
    <row r="135" spans="18:18" x14ac:dyDescent="0.3">
      <c r="R135">
        <f>IF(ISNUMBER(MATCH(A135, 'Injuries Table'!$A$2:$A$168, 0)), 0, N135)</f>
        <v>0</v>
      </c>
    </row>
    <row r="136" spans="18:18" x14ac:dyDescent="0.3">
      <c r="R136">
        <f>IF(ISNUMBER(MATCH(A136, 'Injuries Table'!$A$2:$A$168, 0)), 0, N136)</f>
        <v>0</v>
      </c>
    </row>
    <row r="137" spans="18:18" x14ac:dyDescent="0.3">
      <c r="R137">
        <f>IF(ISNUMBER(MATCH(A137, 'Injuries Table'!$A$2:$A$168, 0)), 0, N137)</f>
        <v>0</v>
      </c>
    </row>
  </sheetData>
  <sortState xmlns:xlrd2="http://schemas.microsoft.com/office/spreadsheetml/2017/richdata2" ref="A2:P74">
    <sortCondition ref="C1:C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0939-ECBC-4B75-A711-5BF5922BDC77}">
  <dimension ref="A1:E121"/>
  <sheetViews>
    <sheetView topLeftCell="A53" workbookViewId="0">
      <selection activeCell="A66" sqref="A66"/>
    </sheetView>
  </sheetViews>
  <sheetFormatPr defaultRowHeight="14.4" x14ac:dyDescent="0.3"/>
  <cols>
    <col min="1" max="1" width="22.21875" bestFit="1" customWidth="1"/>
    <col min="2" max="2" width="19.5546875" bestFit="1" customWidth="1"/>
    <col min="3" max="3" width="14.77734375" bestFit="1" customWidth="1"/>
    <col min="4" max="4" width="17.88671875" bestFit="1" customWidth="1"/>
    <col min="5" max="5" width="80.88671875" bestFit="1" customWidth="1"/>
  </cols>
  <sheetData>
    <row r="1" spans="1:5" x14ac:dyDescent="0.3">
      <c r="A1" t="s">
        <v>0</v>
      </c>
      <c r="B1" t="s">
        <v>2</v>
      </c>
      <c r="C1" t="s">
        <v>915</v>
      </c>
      <c r="D1" t="s">
        <v>916</v>
      </c>
      <c r="E1" t="s">
        <v>917</v>
      </c>
    </row>
    <row r="2" spans="1:5" x14ac:dyDescent="0.3">
      <c r="A2" t="s">
        <v>336</v>
      </c>
      <c r="B2" t="s">
        <v>918</v>
      </c>
      <c r="C2" s="2">
        <v>45281</v>
      </c>
      <c r="D2" t="s">
        <v>909</v>
      </c>
      <c r="E2" t="s">
        <v>919</v>
      </c>
    </row>
    <row r="3" spans="1:5" x14ac:dyDescent="0.3">
      <c r="A3" t="s">
        <v>379</v>
      </c>
      <c r="B3" t="s">
        <v>918</v>
      </c>
      <c r="C3" s="2">
        <v>45296</v>
      </c>
      <c r="D3" t="s">
        <v>912</v>
      </c>
      <c r="E3" t="s">
        <v>1096</v>
      </c>
    </row>
    <row r="4" spans="1:5" x14ac:dyDescent="0.3">
      <c r="A4" t="s">
        <v>442</v>
      </c>
      <c r="B4" t="s">
        <v>918</v>
      </c>
      <c r="C4" s="2">
        <v>45300</v>
      </c>
      <c r="D4" t="s">
        <v>1105</v>
      </c>
      <c r="E4" t="s">
        <v>1106</v>
      </c>
    </row>
    <row r="5" spans="1:5" x14ac:dyDescent="0.3">
      <c r="A5" t="s">
        <v>530</v>
      </c>
      <c r="B5" t="s">
        <v>918</v>
      </c>
      <c r="C5" s="2">
        <v>45300</v>
      </c>
      <c r="D5" t="s">
        <v>913</v>
      </c>
      <c r="E5" t="s">
        <v>1107</v>
      </c>
    </row>
    <row r="6" spans="1:5" x14ac:dyDescent="0.3">
      <c r="A6" t="s">
        <v>752</v>
      </c>
      <c r="B6" t="s">
        <v>921</v>
      </c>
      <c r="C6" s="2">
        <v>45264</v>
      </c>
      <c r="D6" t="s">
        <v>912</v>
      </c>
      <c r="E6" t="s">
        <v>922</v>
      </c>
    </row>
    <row r="7" spans="1:5" x14ac:dyDescent="0.3">
      <c r="A7" t="s">
        <v>89</v>
      </c>
      <c r="B7" t="s">
        <v>921</v>
      </c>
      <c r="C7" s="2">
        <v>45246</v>
      </c>
      <c r="D7" t="s">
        <v>912</v>
      </c>
      <c r="E7" t="s">
        <v>923</v>
      </c>
    </row>
    <row r="8" spans="1:5" x14ac:dyDescent="0.3">
      <c r="A8" t="s">
        <v>924</v>
      </c>
      <c r="B8" t="s">
        <v>921</v>
      </c>
      <c r="C8" s="2">
        <v>45257</v>
      </c>
      <c r="D8" t="s">
        <v>909</v>
      </c>
      <c r="E8" t="s">
        <v>925</v>
      </c>
    </row>
    <row r="9" spans="1:5" x14ac:dyDescent="0.3">
      <c r="A9" t="s">
        <v>926</v>
      </c>
      <c r="B9" t="s">
        <v>921</v>
      </c>
      <c r="C9" s="2">
        <v>45209</v>
      </c>
      <c r="D9" t="s">
        <v>912</v>
      </c>
      <c r="E9" t="s">
        <v>927</v>
      </c>
    </row>
    <row r="10" spans="1:5" x14ac:dyDescent="0.3">
      <c r="A10" t="s">
        <v>928</v>
      </c>
      <c r="B10" t="s">
        <v>921</v>
      </c>
      <c r="C10" s="2">
        <v>44875</v>
      </c>
      <c r="D10" t="s">
        <v>914</v>
      </c>
      <c r="E10" t="s">
        <v>929</v>
      </c>
    </row>
    <row r="11" spans="1:5" x14ac:dyDescent="0.3">
      <c r="A11" t="s">
        <v>930</v>
      </c>
      <c r="B11" t="s">
        <v>921</v>
      </c>
      <c r="C11" s="2">
        <v>44399</v>
      </c>
      <c r="D11" t="s">
        <v>913</v>
      </c>
      <c r="E11" t="s">
        <v>931</v>
      </c>
    </row>
    <row r="12" spans="1:5" x14ac:dyDescent="0.3">
      <c r="A12" t="s">
        <v>108</v>
      </c>
      <c r="B12" t="s">
        <v>932</v>
      </c>
      <c r="C12" s="2">
        <v>45299</v>
      </c>
      <c r="D12" t="s">
        <v>912</v>
      </c>
      <c r="E12" t="s">
        <v>1108</v>
      </c>
    </row>
    <row r="13" spans="1:5" x14ac:dyDescent="0.3">
      <c r="A13" t="s">
        <v>182</v>
      </c>
      <c r="B13" t="s">
        <v>932</v>
      </c>
      <c r="C13" s="2">
        <v>45267</v>
      </c>
      <c r="D13" t="s">
        <v>933</v>
      </c>
      <c r="E13" t="s">
        <v>934</v>
      </c>
    </row>
    <row r="14" spans="1:5" x14ac:dyDescent="0.3">
      <c r="A14" t="s">
        <v>705</v>
      </c>
      <c r="B14" t="s">
        <v>932</v>
      </c>
      <c r="C14" s="2">
        <v>45251</v>
      </c>
      <c r="D14" t="s">
        <v>908</v>
      </c>
      <c r="E14" t="s">
        <v>935</v>
      </c>
    </row>
    <row r="15" spans="1:5" x14ac:dyDescent="0.3">
      <c r="A15" t="s">
        <v>373</v>
      </c>
      <c r="B15" t="s">
        <v>932</v>
      </c>
      <c r="C15" s="2">
        <v>45300</v>
      </c>
      <c r="D15" t="s">
        <v>939</v>
      </c>
      <c r="E15" t="s">
        <v>1109</v>
      </c>
    </row>
    <row r="16" spans="1:5" x14ac:dyDescent="0.3">
      <c r="A16" t="s">
        <v>828</v>
      </c>
      <c r="B16" t="s">
        <v>932</v>
      </c>
      <c r="C16" s="2">
        <v>45300</v>
      </c>
      <c r="D16" t="s">
        <v>909</v>
      </c>
      <c r="E16" t="s">
        <v>1110</v>
      </c>
    </row>
    <row r="17" spans="1:5" x14ac:dyDescent="0.3">
      <c r="A17" t="s">
        <v>759</v>
      </c>
      <c r="B17" t="s">
        <v>936</v>
      </c>
      <c r="C17" s="2">
        <v>45299</v>
      </c>
      <c r="D17" t="s">
        <v>938</v>
      </c>
      <c r="E17" t="s">
        <v>1111</v>
      </c>
    </row>
    <row r="18" spans="1:5" x14ac:dyDescent="0.3">
      <c r="A18" t="s">
        <v>269</v>
      </c>
      <c r="B18" t="s">
        <v>936</v>
      </c>
      <c r="C18" s="2">
        <v>45300</v>
      </c>
      <c r="D18" t="s">
        <v>912</v>
      </c>
      <c r="E18" t="s">
        <v>1112</v>
      </c>
    </row>
    <row r="19" spans="1:5" x14ac:dyDescent="0.3">
      <c r="A19" t="s">
        <v>895</v>
      </c>
      <c r="B19" t="s">
        <v>937</v>
      </c>
      <c r="C19" s="2">
        <v>45295</v>
      </c>
      <c r="D19" t="s">
        <v>912</v>
      </c>
      <c r="E19" t="s">
        <v>1113</v>
      </c>
    </row>
    <row r="20" spans="1:5" x14ac:dyDescent="0.3">
      <c r="A20" t="s">
        <v>803</v>
      </c>
      <c r="B20" t="s">
        <v>940</v>
      </c>
      <c r="C20" s="2">
        <v>45236</v>
      </c>
      <c r="D20" t="s">
        <v>941</v>
      </c>
      <c r="E20" t="s">
        <v>942</v>
      </c>
    </row>
    <row r="21" spans="1:5" x14ac:dyDescent="0.3">
      <c r="A21" t="s">
        <v>838</v>
      </c>
      <c r="B21" t="s">
        <v>940</v>
      </c>
      <c r="C21" s="2">
        <v>45302</v>
      </c>
      <c r="D21" t="s">
        <v>1065</v>
      </c>
      <c r="E21" t="s">
        <v>1114</v>
      </c>
    </row>
    <row r="22" spans="1:5" x14ac:dyDescent="0.3">
      <c r="A22" t="s">
        <v>359</v>
      </c>
      <c r="B22" t="s">
        <v>940</v>
      </c>
      <c r="C22" s="2">
        <v>45296</v>
      </c>
      <c r="D22" t="s">
        <v>912</v>
      </c>
      <c r="E22" t="s">
        <v>1115</v>
      </c>
    </row>
    <row r="23" spans="1:5" x14ac:dyDescent="0.3">
      <c r="A23" t="s">
        <v>611</v>
      </c>
      <c r="B23" t="s">
        <v>943</v>
      </c>
      <c r="C23" s="2">
        <v>45239</v>
      </c>
      <c r="D23" t="s">
        <v>944</v>
      </c>
      <c r="E23" t="s">
        <v>945</v>
      </c>
    </row>
    <row r="24" spans="1:5" x14ac:dyDescent="0.3">
      <c r="A24" t="s">
        <v>75</v>
      </c>
      <c r="B24" t="s">
        <v>943</v>
      </c>
      <c r="C24" s="2">
        <v>45293</v>
      </c>
      <c r="D24" t="s">
        <v>1057</v>
      </c>
      <c r="E24" t="s">
        <v>1058</v>
      </c>
    </row>
    <row r="25" spans="1:5" x14ac:dyDescent="0.3">
      <c r="A25" t="s">
        <v>160</v>
      </c>
      <c r="B25" t="s">
        <v>943</v>
      </c>
      <c r="C25" s="2">
        <v>45296</v>
      </c>
      <c r="D25" t="s">
        <v>962</v>
      </c>
      <c r="E25" t="s">
        <v>1097</v>
      </c>
    </row>
    <row r="26" spans="1:5" x14ac:dyDescent="0.3">
      <c r="A26" t="s">
        <v>408</v>
      </c>
      <c r="B26" t="s">
        <v>943</v>
      </c>
      <c r="C26" s="2">
        <v>45296</v>
      </c>
      <c r="D26" t="s">
        <v>1029</v>
      </c>
      <c r="E26" t="s">
        <v>1059</v>
      </c>
    </row>
    <row r="27" spans="1:5" x14ac:dyDescent="0.3">
      <c r="A27" t="s">
        <v>508</v>
      </c>
      <c r="B27" t="s">
        <v>943</v>
      </c>
      <c r="C27" s="2">
        <v>45248</v>
      </c>
      <c r="D27" t="s">
        <v>910</v>
      </c>
      <c r="E27" t="s">
        <v>946</v>
      </c>
    </row>
    <row r="28" spans="1:5" x14ac:dyDescent="0.3">
      <c r="A28" t="s">
        <v>536</v>
      </c>
      <c r="B28" t="s">
        <v>943</v>
      </c>
      <c r="C28" s="2">
        <v>45292</v>
      </c>
      <c r="D28" t="s">
        <v>1008</v>
      </c>
      <c r="E28" t="s">
        <v>1060</v>
      </c>
    </row>
    <row r="29" spans="1:5" x14ac:dyDescent="0.3">
      <c r="A29" t="s">
        <v>948</v>
      </c>
      <c r="B29" t="s">
        <v>943</v>
      </c>
      <c r="C29" s="2">
        <v>45208</v>
      </c>
      <c r="D29" t="s">
        <v>911</v>
      </c>
      <c r="E29" t="s">
        <v>949</v>
      </c>
    </row>
    <row r="30" spans="1:5" x14ac:dyDescent="0.3">
      <c r="A30" t="s">
        <v>950</v>
      </c>
      <c r="B30" t="s">
        <v>943</v>
      </c>
      <c r="C30" s="2">
        <v>45208</v>
      </c>
      <c r="D30" t="s">
        <v>951</v>
      </c>
      <c r="E30" t="s">
        <v>952</v>
      </c>
    </row>
    <row r="31" spans="1:5" x14ac:dyDescent="0.3">
      <c r="A31" t="s">
        <v>100</v>
      </c>
      <c r="B31" t="s">
        <v>953</v>
      </c>
      <c r="C31" s="2">
        <v>45295</v>
      </c>
      <c r="D31" t="s">
        <v>909</v>
      </c>
      <c r="E31" t="s">
        <v>1061</v>
      </c>
    </row>
    <row r="32" spans="1:5" x14ac:dyDescent="0.3">
      <c r="A32" t="s">
        <v>878</v>
      </c>
      <c r="B32" t="s">
        <v>953</v>
      </c>
      <c r="C32" s="2">
        <v>45055</v>
      </c>
      <c r="D32" t="s">
        <v>944</v>
      </c>
      <c r="E32" t="s">
        <v>954</v>
      </c>
    </row>
    <row r="33" spans="1:5" x14ac:dyDescent="0.3">
      <c r="A33" t="s">
        <v>955</v>
      </c>
      <c r="B33" t="s">
        <v>953</v>
      </c>
      <c r="C33" s="2">
        <v>44826</v>
      </c>
      <c r="D33" t="s">
        <v>910</v>
      </c>
      <c r="E33" t="s">
        <v>956</v>
      </c>
    </row>
    <row r="34" spans="1:5" x14ac:dyDescent="0.3">
      <c r="A34" t="s">
        <v>84</v>
      </c>
      <c r="B34" t="s">
        <v>953</v>
      </c>
      <c r="C34" s="2">
        <v>45240</v>
      </c>
      <c r="D34" t="s">
        <v>957</v>
      </c>
      <c r="E34" t="s">
        <v>958</v>
      </c>
    </row>
    <row r="35" spans="1:5" x14ac:dyDescent="0.3">
      <c r="A35" t="s">
        <v>394</v>
      </c>
      <c r="B35" t="s">
        <v>953</v>
      </c>
      <c r="C35" s="2">
        <v>45299</v>
      </c>
      <c r="D35" t="s">
        <v>938</v>
      </c>
      <c r="E35" t="s">
        <v>1116</v>
      </c>
    </row>
    <row r="36" spans="1:5" x14ac:dyDescent="0.3">
      <c r="A36" t="s">
        <v>711</v>
      </c>
      <c r="B36" t="s">
        <v>959</v>
      </c>
      <c r="C36" s="2">
        <v>45281</v>
      </c>
      <c r="D36" t="s">
        <v>960</v>
      </c>
      <c r="E36" t="s">
        <v>961</v>
      </c>
    </row>
    <row r="37" spans="1:5" x14ac:dyDescent="0.3">
      <c r="A37" t="s">
        <v>99</v>
      </c>
      <c r="B37" t="s">
        <v>959</v>
      </c>
      <c r="C37" s="2">
        <v>45269</v>
      </c>
      <c r="D37" t="s">
        <v>962</v>
      </c>
      <c r="E37" t="s">
        <v>963</v>
      </c>
    </row>
    <row r="38" spans="1:5" x14ac:dyDescent="0.3">
      <c r="A38" t="s">
        <v>490</v>
      </c>
      <c r="B38" t="s">
        <v>959</v>
      </c>
      <c r="C38" s="2">
        <v>45283</v>
      </c>
      <c r="D38" t="s">
        <v>964</v>
      </c>
      <c r="E38" t="s">
        <v>1062</v>
      </c>
    </row>
    <row r="39" spans="1:5" x14ac:dyDescent="0.3">
      <c r="A39" t="s">
        <v>725</v>
      </c>
      <c r="B39" t="s">
        <v>959</v>
      </c>
      <c r="C39" s="2">
        <v>45274</v>
      </c>
      <c r="D39" t="s">
        <v>965</v>
      </c>
      <c r="E39" t="s">
        <v>966</v>
      </c>
    </row>
    <row r="40" spans="1:5" x14ac:dyDescent="0.3">
      <c r="A40" t="s">
        <v>564</v>
      </c>
      <c r="B40" t="s">
        <v>959</v>
      </c>
      <c r="C40" s="2">
        <v>45287</v>
      </c>
      <c r="D40" t="s">
        <v>991</v>
      </c>
      <c r="E40" t="s">
        <v>1063</v>
      </c>
    </row>
    <row r="41" spans="1:5" x14ac:dyDescent="0.3">
      <c r="A41" t="s">
        <v>395</v>
      </c>
      <c r="B41" t="s">
        <v>967</v>
      </c>
      <c r="C41" s="2">
        <v>45295</v>
      </c>
      <c r="D41" t="s">
        <v>909</v>
      </c>
      <c r="E41" t="s">
        <v>1064</v>
      </c>
    </row>
    <row r="42" spans="1:5" x14ac:dyDescent="0.3">
      <c r="A42" t="s">
        <v>968</v>
      </c>
      <c r="B42" t="s">
        <v>967</v>
      </c>
      <c r="C42" s="2">
        <v>45208</v>
      </c>
      <c r="D42" t="s">
        <v>933</v>
      </c>
      <c r="E42" t="s">
        <v>969</v>
      </c>
    </row>
    <row r="43" spans="1:5" x14ac:dyDescent="0.3">
      <c r="A43" t="s">
        <v>841</v>
      </c>
      <c r="B43" t="s">
        <v>967</v>
      </c>
      <c r="C43" s="2">
        <v>45304</v>
      </c>
      <c r="D43" t="s">
        <v>933</v>
      </c>
      <c r="E43" t="s">
        <v>1117</v>
      </c>
    </row>
    <row r="44" spans="1:5" x14ac:dyDescent="0.3">
      <c r="A44" t="s">
        <v>849</v>
      </c>
      <c r="B44" t="s">
        <v>970</v>
      </c>
      <c r="C44" s="2">
        <v>45279</v>
      </c>
      <c r="D44" t="s">
        <v>920</v>
      </c>
      <c r="E44" t="s">
        <v>971</v>
      </c>
    </row>
    <row r="45" spans="1:5" x14ac:dyDescent="0.3">
      <c r="A45" t="s">
        <v>686</v>
      </c>
      <c r="B45" t="s">
        <v>970</v>
      </c>
      <c r="C45" s="2">
        <v>45278</v>
      </c>
      <c r="D45" t="s">
        <v>912</v>
      </c>
      <c r="E45" t="s">
        <v>972</v>
      </c>
    </row>
    <row r="46" spans="1:5" x14ac:dyDescent="0.3">
      <c r="A46" t="s">
        <v>973</v>
      </c>
      <c r="B46" t="s">
        <v>970</v>
      </c>
      <c r="C46" s="2">
        <v>45207</v>
      </c>
      <c r="D46" t="s">
        <v>912</v>
      </c>
      <c r="E46" t="s">
        <v>974</v>
      </c>
    </row>
    <row r="47" spans="1:5" x14ac:dyDescent="0.3">
      <c r="A47" t="s">
        <v>975</v>
      </c>
      <c r="B47" t="s">
        <v>976</v>
      </c>
      <c r="C47" s="2">
        <v>45208</v>
      </c>
      <c r="D47" t="s">
        <v>977</v>
      </c>
      <c r="E47" t="s">
        <v>978</v>
      </c>
    </row>
    <row r="48" spans="1:5" x14ac:dyDescent="0.3">
      <c r="A48" t="s">
        <v>407</v>
      </c>
      <c r="B48" t="s">
        <v>979</v>
      </c>
      <c r="C48" s="2">
        <v>45294</v>
      </c>
      <c r="D48" t="s">
        <v>1065</v>
      </c>
      <c r="E48" t="s">
        <v>1066</v>
      </c>
    </row>
    <row r="49" spans="1:5" x14ac:dyDescent="0.3">
      <c r="A49" t="s">
        <v>761</v>
      </c>
      <c r="B49" t="s">
        <v>980</v>
      </c>
      <c r="C49" s="2">
        <v>45209</v>
      </c>
      <c r="D49" t="s">
        <v>981</v>
      </c>
      <c r="E49" t="s">
        <v>982</v>
      </c>
    </row>
    <row r="50" spans="1:5" x14ac:dyDescent="0.3">
      <c r="A50" t="s">
        <v>836</v>
      </c>
      <c r="B50" t="s">
        <v>980</v>
      </c>
      <c r="C50" s="2">
        <v>45275</v>
      </c>
      <c r="D50" t="s">
        <v>910</v>
      </c>
      <c r="E50" t="s">
        <v>1067</v>
      </c>
    </row>
    <row r="51" spans="1:5" x14ac:dyDescent="0.3">
      <c r="A51" t="s">
        <v>983</v>
      </c>
      <c r="B51" t="s">
        <v>984</v>
      </c>
      <c r="C51" s="2">
        <v>45208</v>
      </c>
      <c r="D51" t="s">
        <v>933</v>
      </c>
      <c r="E51" t="s">
        <v>985</v>
      </c>
    </row>
    <row r="52" spans="1:5" x14ac:dyDescent="0.3">
      <c r="A52" t="s">
        <v>287</v>
      </c>
      <c r="B52" t="s">
        <v>984</v>
      </c>
      <c r="C52" s="2">
        <v>45269</v>
      </c>
      <c r="D52" t="s">
        <v>960</v>
      </c>
      <c r="E52" t="s">
        <v>986</v>
      </c>
    </row>
    <row r="53" spans="1:5" x14ac:dyDescent="0.3">
      <c r="A53" t="s">
        <v>987</v>
      </c>
      <c r="B53" t="s">
        <v>984</v>
      </c>
      <c r="C53" s="2">
        <v>45208</v>
      </c>
      <c r="D53" t="s">
        <v>933</v>
      </c>
      <c r="E53" t="s">
        <v>988</v>
      </c>
    </row>
    <row r="54" spans="1:5" x14ac:dyDescent="0.3">
      <c r="A54" t="s">
        <v>1068</v>
      </c>
      <c r="B54" t="s">
        <v>984</v>
      </c>
      <c r="C54" s="2">
        <v>45291</v>
      </c>
      <c r="D54" t="s">
        <v>991</v>
      </c>
      <c r="E54" t="s">
        <v>1069</v>
      </c>
    </row>
    <row r="55" spans="1:5" x14ac:dyDescent="0.3">
      <c r="A55" t="s">
        <v>662</v>
      </c>
      <c r="B55" t="s">
        <v>984</v>
      </c>
      <c r="C55" s="2">
        <v>45294</v>
      </c>
      <c r="D55" t="s">
        <v>933</v>
      </c>
      <c r="E55" t="s">
        <v>1070</v>
      </c>
    </row>
    <row r="56" spans="1:5" x14ac:dyDescent="0.3">
      <c r="A56" t="s">
        <v>299</v>
      </c>
      <c r="B56" t="s">
        <v>989</v>
      </c>
      <c r="C56" s="2">
        <v>45304</v>
      </c>
      <c r="D56" t="s">
        <v>909</v>
      </c>
      <c r="E56" t="s">
        <v>1118</v>
      </c>
    </row>
    <row r="57" spans="1:5" x14ac:dyDescent="0.3">
      <c r="A57" t="s">
        <v>685</v>
      </c>
      <c r="B57" t="s">
        <v>989</v>
      </c>
      <c r="C57" s="2">
        <v>45213</v>
      </c>
      <c r="D57" t="s">
        <v>910</v>
      </c>
      <c r="E57" t="s">
        <v>990</v>
      </c>
    </row>
    <row r="58" spans="1:5" x14ac:dyDescent="0.3">
      <c r="A58" t="s">
        <v>628</v>
      </c>
      <c r="B58" t="s">
        <v>989</v>
      </c>
      <c r="C58" s="2">
        <v>45295</v>
      </c>
      <c r="D58" t="s">
        <v>1071</v>
      </c>
      <c r="E58" t="s">
        <v>1072</v>
      </c>
    </row>
    <row r="59" spans="1:5" x14ac:dyDescent="0.3">
      <c r="A59" t="s">
        <v>54</v>
      </c>
      <c r="B59" t="s">
        <v>989</v>
      </c>
      <c r="C59" s="2">
        <v>45260</v>
      </c>
      <c r="D59" t="s">
        <v>909</v>
      </c>
      <c r="E59" t="s">
        <v>992</v>
      </c>
    </row>
    <row r="60" spans="1:5" x14ac:dyDescent="0.3">
      <c r="A60" t="s">
        <v>507</v>
      </c>
      <c r="B60" t="s">
        <v>989</v>
      </c>
      <c r="C60" s="2">
        <v>45270</v>
      </c>
      <c r="D60" t="s">
        <v>947</v>
      </c>
      <c r="E60" t="s">
        <v>993</v>
      </c>
    </row>
    <row r="61" spans="1:5" x14ac:dyDescent="0.3">
      <c r="A61" t="s">
        <v>994</v>
      </c>
      <c r="B61" t="s">
        <v>989</v>
      </c>
      <c r="C61" s="2">
        <v>44791</v>
      </c>
      <c r="D61" t="s">
        <v>910</v>
      </c>
      <c r="E61" t="s">
        <v>995</v>
      </c>
    </row>
    <row r="62" spans="1:5" x14ac:dyDescent="0.3">
      <c r="A62" t="s">
        <v>627</v>
      </c>
      <c r="B62" t="s">
        <v>989</v>
      </c>
      <c r="C62" s="2">
        <v>45190</v>
      </c>
      <c r="D62" t="s">
        <v>981</v>
      </c>
      <c r="E62" t="s">
        <v>996</v>
      </c>
    </row>
    <row r="63" spans="1:5" x14ac:dyDescent="0.3">
      <c r="A63" t="s">
        <v>540</v>
      </c>
      <c r="B63" t="s">
        <v>1098</v>
      </c>
      <c r="C63" s="2">
        <v>45288</v>
      </c>
      <c r="D63" t="s">
        <v>912</v>
      </c>
      <c r="E63" t="s">
        <v>1119</v>
      </c>
    </row>
    <row r="64" spans="1:5" x14ac:dyDescent="0.3">
      <c r="A64" t="s">
        <v>997</v>
      </c>
      <c r="B64" t="s">
        <v>998</v>
      </c>
      <c r="C64" s="2">
        <v>45208</v>
      </c>
      <c r="D64" t="s">
        <v>912</v>
      </c>
      <c r="E64" t="s">
        <v>999</v>
      </c>
    </row>
    <row r="65" spans="1:5" x14ac:dyDescent="0.3">
      <c r="A65" t="s">
        <v>190</v>
      </c>
      <c r="B65" t="s">
        <v>998</v>
      </c>
      <c r="C65" s="2">
        <v>45258</v>
      </c>
      <c r="D65" t="s">
        <v>1000</v>
      </c>
      <c r="E65" t="s">
        <v>1001</v>
      </c>
    </row>
    <row r="66" spans="1:5" x14ac:dyDescent="0.3">
      <c r="A66" t="s">
        <v>239</v>
      </c>
      <c r="B66" t="s">
        <v>998</v>
      </c>
      <c r="C66" s="2">
        <v>45296</v>
      </c>
      <c r="D66" t="s">
        <v>912</v>
      </c>
      <c r="E66" t="s">
        <v>1099</v>
      </c>
    </row>
    <row r="67" spans="1:5" x14ac:dyDescent="0.3">
      <c r="A67" t="s">
        <v>515</v>
      </c>
      <c r="B67" t="s">
        <v>998</v>
      </c>
      <c r="C67" s="2">
        <v>45293</v>
      </c>
      <c r="D67" t="s">
        <v>1014</v>
      </c>
      <c r="E67" t="s">
        <v>1073</v>
      </c>
    </row>
    <row r="68" spans="1:5" x14ac:dyDescent="0.3">
      <c r="A68" t="s">
        <v>751</v>
      </c>
      <c r="B68" t="s">
        <v>998</v>
      </c>
      <c r="C68" s="2">
        <v>45252</v>
      </c>
      <c r="D68" t="s">
        <v>912</v>
      </c>
      <c r="E68" t="s">
        <v>1002</v>
      </c>
    </row>
    <row r="69" spans="1:5" x14ac:dyDescent="0.3">
      <c r="A69" t="s">
        <v>435</v>
      </c>
      <c r="B69" t="s">
        <v>998</v>
      </c>
      <c r="C69" s="2">
        <v>45294</v>
      </c>
      <c r="D69" t="s">
        <v>909</v>
      </c>
      <c r="E69" t="s">
        <v>1120</v>
      </c>
    </row>
    <row r="70" spans="1:5" x14ac:dyDescent="0.3">
      <c r="A70" t="s">
        <v>288</v>
      </c>
      <c r="B70" t="s">
        <v>998</v>
      </c>
      <c r="C70" s="2">
        <v>45297</v>
      </c>
      <c r="D70" t="s">
        <v>1008</v>
      </c>
      <c r="E70" t="s">
        <v>1100</v>
      </c>
    </row>
    <row r="71" spans="1:5" x14ac:dyDescent="0.3">
      <c r="A71" t="s">
        <v>738</v>
      </c>
      <c r="B71" t="s">
        <v>1003</v>
      </c>
      <c r="C71" s="2">
        <v>45294</v>
      </c>
      <c r="D71" t="s">
        <v>991</v>
      </c>
      <c r="E71" t="s">
        <v>1074</v>
      </c>
    </row>
    <row r="72" spans="1:5" x14ac:dyDescent="0.3">
      <c r="A72" t="s">
        <v>142</v>
      </c>
      <c r="B72" t="s">
        <v>1003</v>
      </c>
      <c r="C72" s="2">
        <v>45300</v>
      </c>
      <c r="D72" t="s">
        <v>909</v>
      </c>
      <c r="E72" t="s">
        <v>1121</v>
      </c>
    </row>
    <row r="73" spans="1:5" x14ac:dyDescent="0.3">
      <c r="A73" t="s">
        <v>478</v>
      </c>
      <c r="B73" t="s">
        <v>1003</v>
      </c>
      <c r="C73" s="2">
        <v>45268</v>
      </c>
      <c r="D73" t="s">
        <v>909</v>
      </c>
      <c r="E73" t="s">
        <v>1075</v>
      </c>
    </row>
    <row r="74" spans="1:5" x14ac:dyDescent="0.3">
      <c r="A74" t="s">
        <v>842</v>
      </c>
      <c r="B74" t="s">
        <v>1003</v>
      </c>
      <c r="C74" s="2">
        <v>45284</v>
      </c>
      <c r="D74" t="s">
        <v>909</v>
      </c>
      <c r="E74" t="s">
        <v>1101</v>
      </c>
    </row>
    <row r="75" spans="1:5" x14ac:dyDescent="0.3">
      <c r="A75" t="s">
        <v>650</v>
      </c>
      <c r="B75" t="s">
        <v>1004</v>
      </c>
      <c r="C75" s="2">
        <v>45232</v>
      </c>
      <c r="D75" t="s">
        <v>960</v>
      </c>
      <c r="E75" t="s">
        <v>1005</v>
      </c>
    </row>
    <row r="76" spans="1:5" x14ac:dyDescent="0.3">
      <c r="A76" t="s">
        <v>314</v>
      </c>
      <c r="B76" t="s">
        <v>1004</v>
      </c>
      <c r="C76" s="2">
        <v>45258</v>
      </c>
      <c r="D76" t="s">
        <v>909</v>
      </c>
      <c r="E76" t="s">
        <v>1122</v>
      </c>
    </row>
    <row r="77" spans="1:5" x14ac:dyDescent="0.3">
      <c r="A77" t="s">
        <v>756</v>
      </c>
      <c r="B77" t="s">
        <v>1004</v>
      </c>
      <c r="C77" s="2">
        <v>45294</v>
      </c>
      <c r="D77" t="s">
        <v>909</v>
      </c>
      <c r="E77" t="s">
        <v>1076</v>
      </c>
    </row>
    <row r="78" spans="1:5" x14ac:dyDescent="0.3">
      <c r="A78" t="s">
        <v>386</v>
      </c>
      <c r="B78" t="s">
        <v>1004</v>
      </c>
      <c r="C78" s="2">
        <v>45302</v>
      </c>
      <c r="D78" t="s">
        <v>938</v>
      </c>
      <c r="E78" t="s">
        <v>1123</v>
      </c>
    </row>
    <row r="79" spans="1:5" x14ac:dyDescent="0.3">
      <c r="A79" t="s">
        <v>786</v>
      </c>
      <c r="B79" t="s">
        <v>1006</v>
      </c>
      <c r="C79" s="2">
        <v>45302</v>
      </c>
      <c r="D79" t="s">
        <v>944</v>
      </c>
      <c r="E79" t="s">
        <v>1124</v>
      </c>
    </row>
    <row r="80" spans="1:5" x14ac:dyDescent="0.3">
      <c r="A80" t="s">
        <v>304</v>
      </c>
      <c r="B80" t="s">
        <v>1006</v>
      </c>
      <c r="C80" s="2">
        <v>45303</v>
      </c>
      <c r="D80" t="s">
        <v>912</v>
      </c>
      <c r="E80" t="s">
        <v>1125</v>
      </c>
    </row>
    <row r="81" spans="1:5" x14ac:dyDescent="0.3">
      <c r="A81" t="s">
        <v>427</v>
      </c>
      <c r="B81" t="s">
        <v>1007</v>
      </c>
      <c r="C81" s="2">
        <v>45258</v>
      </c>
      <c r="D81" t="s">
        <v>1008</v>
      </c>
      <c r="E81" t="s">
        <v>1009</v>
      </c>
    </row>
    <row r="82" spans="1:5" x14ac:dyDescent="0.3">
      <c r="A82" t="s">
        <v>1010</v>
      </c>
      <c r="B82" t="s">
        <v>1007</v>
      </c>
      <c r="C82" s="2">
        <v>45210</v>
      </c>
      <c r="D82" t="s">
        <v>909</v>
      </c>
      <c r="E82" t="s">
        <v>1011</v>
      </c>
    </row>
    <row r="83" spans="1:5" x14ac:dyDescent="0.3">
      <c r="A83" t="s">
        <v>1077</v>
      </c>
      <c r="B83" t="s">
        <v>1012</v>
      </c>
      <c r="C83" s="2">
        <v>45293</v>
      </c>
      <c r="D83" t="s">
        <v>933</v>
      </c>
      <c r="E83" t="s">
        <v>1078</v>
      </c>
    </row>
    <row r="84" spans="1:5" x14ac:dyDescent="0.3">
      <c r="A84" t="s">
        <v>370</v>
      </c>
      <c r="B84" t="s">
        <v>1012</v>
      </c>
      <c r="C84" s="2">
        <v>45262</v>
      </c>
      <c r="D84" t="s">
        <v>910</v>
      </c>
      <c r="E84" t="s">
        <v>1079</v>
      </c>
    </row>
    <row r="85" spans="1:5" x14ac:dyDescent="0.3">
      <c r="A85" t="s">
        <v>461</v>
      </c>
      <c r="B85" t="s">
        <v>1012</v>
      </c>
      <c r="C85" s="2">
        <v>45302</v>
      </c>
      <c r="D85" t="s">
        <v>912</v>
      </c>
      <c r="E85" t="s">
        <v>1126</v>
      </c>
    </row>
    <row r="86" spans="1:5" x14ac:dyDescent="0.3">
      <c r="A86" t="s">
        <v>697</v>
      </c>
      <c r="B86" t="s">
        <v>1013</v>
      </c>
      <c r="C86" s="2">
        <v>45272</v>
      </c>
      <c r="D86" t="s">
        <v>909</v>
      </c>
      <c r="E86" t="s">
        <v>1080</v>
      </c>
    </row>
    <row r="87" spans="1:5" x14ac:dyDescent="0.3">
      <c r="A87" t="s">
        <v>688</v>
      </c>
      <c r="B87" t="s">
        <v>1013</v>
      </c>
      <c r="C87" s="2">
        <v>45208</v>
      </c>
      <c r="D87" t="s">
        <v>909</v>
      </c>
      <c r="E87" t="s">
        <v>1015</v>
      </c>
    </row>
    <row r="88" spans="1:5" x14ac:dyDescent="0.3">
      <c r="A88" t="s">
        <v>533</v>
      </c>
      <c r="B88" t="s">
        <v>1013</v>
      </c>
      <c r="C88" s="2">
        <v>45301</v>
      </c>
      <c r="D88" t="s">
        <v>912</v>
      </c>
      <c r="E88" t="s">
        <v>1102</v>
      </c>
    </row>
    <row r="89" spans="1:5" x14ac:dyDescent="0.3">
      <c r="A89" t="s">
        <v>1016</v>
      </c>
      <c r="B89" t="s">
        <v>1013</v>
      </c>
      <c r="C89" s="2">
        <v>45287</v>
      </c>
      <c r="D89" t="s">
        <v>933</v>
      </c>
      <c r="E89" t="s">
        <v>1017</v>
      </c>
    </row>
    <row r="90" spans="1:5" x14ac:dyDescent="0.3">
      <c r="A90" t="s">
        <v>1018</v>
      </c>
      <c r="B90" t="s">
        <v>1013</v>
      </c>
      <c r="C90" s="2">
        <v>45281</v>
      </c>
      <c r="D90" t="s">
        <v>909</v>
      </c>
      <c r="E90" t="s">
        <v>1081</v>
      </c>
    </row>
    <row r="91" spans="1:5" x14ac:dyDescent="0.3">
      <c r="A91" t="s">
        <v>416</v>
      </c>
      <c r="B91" t="s">
        <v>1013</v>
      </c>
      <c r="C91" s="2">
        <v>45272</v>
      </c>
      <c r="D91" t="s">
        <v>1014</v>
      </c>
      <c r="E91" t="s">
        <v>1019</v>
      </c>
    </row>
    <row r="92" spans="1:5" x14ac:dyDescent="0.3">
      <c r="A92" t="s">
        <v>448</v>
      </c>
      <c r="B92" t="s">
        <v>597</v>
      </c>
      <c r="C92" s="2">
        <v>45279</v>
      </c>
      <c r="D92" t="s">
        <v>951</v>
      </c>
      <c r="E92" t="s">
        <v>1020</v>
      </c>
    </row>
    <row r="93" spans="1:5" x14ac:dyDescent="0.3">
      <c r="A93" t="s">
        <v>837</v>
      </c>
      <c r="B93" t="s">
        <v>597</v>
      </c>
      <c r="C93" s="2">
        <v>45269</v>
      </c>
      <c r="D93" t="s">
        <v>991</v>
      </c>
      <c r="E93" t="s">
        <v>1021</v>
      </c>
    </row>
    <row r="94" spans="1:5" x14ac:dyDescent="0.3">
      <c r="A94" t="s">
        <v>1022</v>
      </c>
      <c r="B94" t="s">
        <v>1023</v>
      </c>
      <c r="C94" s="2">
        <v>45209</v>
      </c>
      <c r="D94" t="s">
        <v>933</v>
      </c>
      <c r="E94" t="s">
        <v>1024</v>
      </c>
    </row>
    <row r="95" spans="1:5" x14ac:dyDescent="0.3">
      <c r="A95" t="s">
        <v>1025</v>
      </c>
      <c r="B95" t="s">
        <v>1023</v>
      </c>
      <c r="C95" s="2">
        <v>45209</v>
      </c>
      <c r="D95" t="s">
        <v>933</v>
      </c>
      <c r="E95" t="s">
        <v>1026</v>
      </c>
    </row>
    <row r="96" spans="1:5" x14ac:dyDescent="0.3">
      <c r="A96" t="s">
        <v>205</v>
      </c>
      <c r="B96" t="s">
        <v>1027</v>
      </c>
      <c r="C96" s="2">
        <v>45302</v>
      </c>
      <c r="D96" t="s">
        <v>960</v>
      </c>
      <c r="E96" t="s">
        <v>1127</v>
      </c>
    </row>
    <row r="97" spans="1:5" x14ac:dyDescent="0.3">
      <c r="A97" t="s">
        <v>1082</v>
      </c>
      <c r="B97" t="s">
        <v>1027</v>
      </c>
      <c r="C97" s="2">
        <v>45291</v>
      </c>
      <c r="D97" t="s">
        <v>1083</v>
      </c>
      <c r="E97" t="s">
        <v>1084</v>
      </c>
    </row>
    <row r="98" spans="1:5" x14ac:dyDescent="0.3">
      <c r="A98" t="s">
        <v>506</v>
      </c>
      <c r="B98" t="s">
        <v>1027</v>
      </c>
      <c r="C98" s="2">
        <v>45297</v>
      </c>
      <c r="D98" t="s">
        <v>909</v>
      </c>
      <c r="E98" t="s">
        <v>1128</v>
      </c>
    </row>
    <row r="99" spans="1:5" x14ac:dyDescent="0.3">
      <c r="A99" t="s">
        <v>392</v>
      </c>
      <c r="B99" t="s">
        <v>1027</v>
      </c>
      <c r="C99" s="2">
        <v>45279</v>
      </c>
      <c r="D99" t="s">
        <v>909</v>
      </c>
      <c r="E99" t="s">
        <v>1085</v>
      </c>
    </row>
    <row r="100" spans="1:5" x14ac:dyDescent="0.3">
      <c r="A100" t="s">
        <v>281</v>
      </c>
      <c r="B100" t="s">
        <v>1028</v>
      </c>
      <c r="C100" s="2">
        <v>45247</v>
      </c>
      <c r="D100" t="s">
        <v>977</v>
      </c>
      <c r="E100" t="s">
        <v>1030</v>
      </c>
    </row>
    <row r="101" spans="1:5" x14ac:dyDescent="0.3">
      <c r="A101" t="s">
        <v>875</v>
      </c>
      <c r="B101" t="s">
        <v>1028</v>
      </c>
      <c r="C101" s="2">
        <v>45133</v>
      </c>
      <c r="D101" t="s">
        <v>977</v>
      </c>
      <c r="E101" t="s">
        <v>1031</v>
      </c>
    </row>
    <row r="102" spans="1:5" x14ac:dyDescent="0.3">
      <c r="A102" t="s">
        <v>1032</v>
      </c>
      <c r="B102" t="s">
        <v>1028</v>
      </c>
      <c r="C102" s="2">
        <v>45208</v>
      </c>
      <c r="D102" t="s">
        <v>981</v>
      </c>
      <c r="E102" t="s">
        <v>1033</v>
      </c>
    </row>
    <row r="103" spans="1:5" x14ac:dyDescent="0.3">
      <c r="A103" t="s">
        <v>740</v>
      </c>
      <c r="B103" t="s">
        <v>1028</v>
      </c>
      <c r="C103" s="2">
        <v>45276</v>
      </c>
      <c r="D103" t="s">
        <v>909</v>
      </c>
      <c r="E103" t="s">
        <v>1103</v>
      </c>
    </row>
    <row r="104" spans="1:5" x14ac:dyDescent="0.3">
      <c r="A104" t="s">
        <v>822</v>
      </c>
      <c r="B104" t="s">
        <v>1028</v>
      </c>
      <c r="C104" s="2">
        <v>45267</v>
      </c>
      <c r="D104" t="s">
        <v>913</v>
      </c>
      <c r="E104" t="s">
        <v>1034</v>
      </c>
    </row>
    <row r="105" spans="1:5" x14ac:dyDescent="0.3">
      <c r="A105" t="s">
        <v>1035</v>
      </c>
      <c r="B105" t="s">
        <v>1036</v>
      </c>
      <c r="C105" s="2">
        <v>45212</v>
      </c>
      <c r="D105" t="s">
        <v>960</v>
      </c>
      <c r="E105" t="s">
        <v>1037</v>
      </c>
    </row>
    <row r="106" spans="1:5" x14ac:dyDescent="0.3">
      <c r="A106" t="s">
        <v>447</v>
      </c>
      <c r="B106" t="s">
        <v>1036</v>
      </c>
      <c r="C106" s="2">
        <v>45295</v>
      </c>
      <c r="D106" t="s">
        <v>933</v>
      </c>
      <c r="E106" t="s">
        <v>1086</v>
      </c>
    </row>
    <row r="107" spans="1:5" x14ac:dyDescent="0.3">
      <c r="A107" t="s">
        <v>1038</v>
      </c>
      <c r="B107" t="s">
        <v>1036</v>
      </c>
      <c r="C107" s="2">
        <v>45208</v>
      </c>
      <c r="D107" t="s">
        <v>1039</v>
      </c>
      <c r="E107" t="s">
        <v>1040</v>
      </c>
    </row>
    <row r="108" spans="1:5" x14ac:dyDescent="0.3">
      <c r="A108" t="s">
        <v>554</v>
      </c>
      <c r="B108" t="s">
        <v>1041</v>
      </c>
      <c r="C108" s="2">
        <v>45301</v>
      </c>
      <c r="D108" t="s">
        <v>912</v>
      </c>
      <c r="E108" t="s">
        <v>1104</v>
      </c>
    </row>
    <row r="109" spans="1:5" x14ac:dyDescent="0.3">
      <c r="A109" t="s">
        <v>238</v>
      </c>
      <c r="B109" t="s">
        <v>1041</v>
      </c>
      <c r="C109" s="2">
        <v>45304</v>
      </c>
      <c r="D109" t="s">
        <v>933</v>
      </c>
      <c r="E109" t="s">
        <v>1129</v>
      </c>
    </row>
    <row r="110" spans="1:5" x14ac:dyDescent="0.3">
      <c r="A110" t="s">
        <v>92</v>
      </c>
      <c r="B110" t="s">
        <v>1041</v>
      </c>
      <c r="C110" s="2">
        <v>45290</v>
      </c>
      <c r="D110" t="s">
        <v>960</v>
      </c>
      <c r="E110" t="s">
        <v>1087</v>
      </c>
    </row>
    <row r="111" spans="1:5" x14ac:dyDescent="0.3">
      <c r="A111" t="s">
        <v>556</v>
      </c>
      <c r="B111" t="s">
        <v>1041</v>
      </c>
      <c r="C111" s="2">
        <v>45294</v>
      </c>
      <c r="D111" t="s">
        <v>909</v>
      </c>
      <c r="E111" t="s">
        <v>1088</v>
      </c>
    </row>
    <row r="112" spans="1:5" x14ac:dyDescent="0.3">
      <c r="A112" t="s">
        <v>869</v>
      </c>
      <c r="B112" t="s">
        <v>1041</v>
      </c>
      <c r="C112" s="2">
        <v>45302</v>
      </c>
      <c r="D112" t="s">
        <v>933</v>
      </c>
      <c r="E112" t="s">
        <v>1130</v>
      </c>
    </row>
    <row r="113" spans="1:5" x14ac:dyDescent="0.3">
      <c r="A113" t="s">
        <v>498</v>
      </c>
      <c r="B113" t="s">
        <v>1041</v>
      </c>
      <c r="C113" s="2">
        <v>45256</v>
      </c>
      <c r="D113" t="s">
        <v>912</v>
      </c>
      <c r="E113" t="s">
        <v>1042</v>
      </c>
    </row>
    <row r="114" spans="1:5" x14ac:dyDescent="0.3">
      <c r="A114" t="s">
        <v>714</v>
      </c>
      <c r="B114" t="s">
        <v>1043</v>
      </c>
      <c r="C114" s="2">
        <v>45231</v>
      </c>
      <c r="D114" t="s">
        <v>977</v>
      </c>
      <c r="E114" t="s">
        <v>1044</v>
      </c>
    </row>
    <row r="115" spans="1:5" x14ac:dyDescent="0.3">
      <c r="A115" t="s">
        <v>501</v>
      </c>
      <c r="B115" t="s">
        <v>1043</v>
      </c>
      <c r="C115" s="2">
        <v>45274</v>
      </c>
      <c r="D115" t="s">
        <v>947</v>
      </c>
      <c r="E115" t="s">
        <v>1045</v>
      </c>
    </row>
    <row r="116" spans="1:5" x14ac:dyDescent="0.3">
      <c r="A116" t="s">
        <v>56</v>
      </c>
      <c r="B116" t="s">
        <v>1043</v>
      </c>
      <c r="C116" s="2">
        <v>45304</v>
      </c>
      <c r="D116" t="s">
        <v>933</v>
      </c>
      <c r="E116" t="s">
        <v>1131</v>
      </c>
    </row>
    <row r="117" spans="1:5" x14ac:dyDescent="0.3">
      <c r="A117" t="s">
        <v>460</v>
      </c>
      <c r="B117" t="s">
        <v>1043</v>
      </c>
      <c r="C117" s="2">
        <v>45296</v>
      </c>
      <c r="D117" t="s">
        <v>960</v>
      </c>
      <c r="E117" t="s">
        <v>1132</v>
      </c>
    </row>
    <row r="118" spans="1:5" x14ac:dyDescent="0.3">
      <c r="A118" t="s">
        <v>518</v>
      </c>
      <c r="B118" t="s">
        <v>1043</v>
      </c>
      <c r="C118" s="2">
        <v>45300</v>
      </c>
      <c r="D118" t="s">
        <v>1133</v>
      </c>
      <c r="E118" t="s">
        <v>1134</v>
      </c>
    </row>
    <row r="119" spans="1:5" x14ac:dyDescent="0.3">
      <c r="A119" t="s">
        <v>331</v>
      </c>
      <c r="B119" t="s">
        <v>1046</v>
      </c>
      <c r="C119" s="2">
        <v>45270</v>
      </c>
      <c r="D119" t="s">
        <v>910</v>
      </c>
      <c r="E119" t="s">
        <v>1047</v>
      </c>
    </row>
    <row r="120" spans="1:5" x14ac:dyDescent="0.3">
      <c r="A120" t="s">
        <v>636</v>
      </c>
      <c r="B120" t="s">
        <v>1046</v>
      </c>
      <c r="C120" s="2">
        <v>45290</v>
      </c>
      <c r="D120" t="s">
        <v>909</v>
      </c>
      <c r="E120" t="s">
        <v>1089</v>
      </c>
    </row>
    <row r="121" spans="1:5" x14ac:dyDescent="0.3">
      <c r="A121" t="s">
        <v>356</v>
      </c>
      <c r="B121" t="s">
        <v>1046</v>
      </c>
      <c r="C121" s="2">
        <v>45302</v>
      </c>
      <c r="D121" t="s">
        <v>920</v>
      </c>
      <c r="E121" t="s">
        <v>1135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G2" sqref="G2"/>
    </sheetView>
  </sheetViews>
  <sheetFormatPr defaultRowHeight="14.4" x14ac:dyDescent="0.3"/>
  <cols>
    <col min="1" max="1" width="21.88671875" bestFit="1" customWidth="1"/>
    <col min="3" max="3" width="12.44140625" bestFit="1" customWidth="1"/>
    <col min="4" max="4" width="10.109375" bestFit="1" customWidth="1"/>
    <col min="6" max="6" width="13.88671875" customWidth="1"/>
    <col min="7" max="7" width="12.33203125" customWidth="1"/>
  </cols>
  <sheetData>
    <row r="1" spans="1:7" x14ac:dyDescent="0.3">
      <c r="A1" t="s">
        <v>2</v>
      </c>
      <c r="B1" t="s">
        <v>770</v>
      </c>
      <c r="C1" t="s">
        <v>598</v>
      </c>
      <c r="D1" t="s">
        <v>881</v>
      </c>
      <c r="F1" t="s">
        <v>1054</v>
      </c>
      <c r="G1" t="s">
        <v>1056</v>
      </c>
    </row>
    <row r="2" spans="1:7" x14ac:dyDescent="0.3">
      <c r="A2" t="s">
        <v>566</v>
      </c>
      <c r="B2" t="s">
        <v>26</v>
      </c>
      <c r="C2">
        <f>SUMIF(Skater2023!$C$2:$C$628,'2023'!B2,Skater2023!$P$2:$P$628)</f>
        <v>-51.6</v>
      </c>
      <c r="D2">
        <f>SUMIF(Goalie2023!$C$2:$C$100,'2023'!B2,Goalie2023!$N$2:$N$100)</f>
        <v>8.6</v>
      </c>
      <c r="F2">
        <f>SUMIF(Skater2023!$C$2:$C$628,'2023'!B2,Skater2023!$M$2:$M$628)</f>
        <v>27.6</v>
      </c>
      <c r="G2">
        <f>SUMIF(Skater2023!$C$2:$C$628,'2023'!B2,Skater2023!$N$2:$N$628)</f>
        <v>-77.399999999999991</v>
      </c>
    </row>
    <row r="3" spans="1:7" x14ac:dyDescent="0.3">
      <c r="A3" t="s">
        <v>567</v>
      </c>
      <c r="B3" t="s">
        <v>52</v>
      </c>
      <c r="C3">
        <f>SUMIF(Skater2023!$C$2:$C$628,'2023'!B3,Skater2023!$P$2:$P$628)</f>
        <v>8.2999999999999972</v>
      </c>
      <c r="D3">
        <f>SUMIF(Goalie2023!$C$2:$C$100,'2023'!B3,Goalie2023!$N$2:$N$100)</f>
        <v>15.899999999999999</v>
      </c>
      <c r="F3">
        <f>SUMIF(Skater2023!$C$2:$C$628,'2023'!B3,Skater2023!$M$2:$M$628)</f>
        <v>45</v>
      </c>
      <c r="G3">
        <f>SUMIF(Skater2023!$C$2:$C$628,'2023'!B3,Skater2023!$N$2:$N$628)</f>
        <v>-35.900000000000006</v>
      </c>
    </row>
    <row r="4" spans="1:7" x14ac:dyDescent="0.3">
      <c r="A4" t="s">
        <v>568</v>
      </c>
      <c r="B4" t="s">
        <v>102</v>
      </c>
      <c r="C4">
        <f>SUMIF(Skater2023!$C$2:$C$628,'2023'!B4,Skater2023!$P$2:$P$628)</f>
        <v>171.80000000000004</v>
      </c>
      <c r="D4">
        <f>SUMIF(Goalie2023!$C$2:$C$100,'2023'!B4,Goalie2023!$N$2:$N$100)</f>
        <v>70</v>
      </c>
      <c r="F4">
        <f>SUMIF(Skater2023!$C$2:$C$628,'2023'!B4,Skater2023!$M$2:$M$628)</f>
        <v>110.29999999999998</v>
      </c>
      <c r="G4">
        <f>SUMIF(Skater2023!$C$2:$C$628,'2023'!B4,Skater2023!$N$2:$N$628)</f>
        <v>50.5</v>
      </c>
    </row>
    <row r="5" spans="1:7" x14ac:dyDescent="0.3">
      <c r="A5" t="s">
        <v>569</v>
      </c>
      <c r="B5" t="s">
        <v>62</v>
      </c>
      <c r="C5">
        <f>SUMIF(Skater2023!$C$2:$C$628,'2023'!B5,Skater2023!$P$2:$P$628)</f>
        <v>98.100000000000009</v>
      </c>
      <c r="D5">
        <f>SUMIF(Goalie2023!$C$2:$C$100,'2023'!B5,Goalie2023!$N$2:$N$100)</f>
        <v>-7.8999999999999995</v>
      </c>
      <c r="F5">
        <f>SUMIF(Skater2023!$C$2:$C$628,'2023'!B5,Skater2023!$M$2:$M$628)</f>
        <v>100.39999999999998</v>
      </c>
      <c r="G5">
        <f>SUMIF(Skater2023!$C$2:$C$628,'2023'!B5,Skater2023!$N$2:$N$628)</f>
        <v>-17.500000000000007</v>
      </c>
    </row>
    <row r="6" spans="1:7" x14ac:dyDescent="0.3">
      <c r="A6" t="s">
        <v>570</v>
      </c>
      <c r="B6" t="s">
        <v>34</v>
      </c>
      <c r="C6">
        <f>SUMIF(Skater2023!$C$2:$C$628,'2023'!B6,Skater2023!$P$2:$P$628)</f>
        <v>104.2</v>
      </c>
      <c r="D6">
        <f>SUMIF(Goalie2023!$C$2:$C$100,'2023'!B6,Goalie2023!$N$2:$N$100)</f>
        <v>1.7000000000000002</v>
      </c>
      <c r="F6">
        <f>SUMIF(Skater2023!$C$2:$C$628,'2023'!B6,Skater2023!$M$2:$M$628)</f>
        <v>62.400000000000006</v>
      </c>
      <c r="G6">
        <f>SUMIF(Skater2023!$C$2:$C$628,'2023'!B6,Skater2023!$N$2:$N$628)</f>
        <v>36.400000000000006</v>
      </c>
    </row>
    <row r="7" spans="1:7" x14ac:dyDescent="0.3">
      <c r="A7" t="s">
        <v>571</v>
      </c>
      <c r="B7" t="s">
        <v>105</v>
      </c>
      <c r="C7">
        <f>SUMIF(Skater2023!$C$2:$C$628,'2023'!B7,Skater2023!$P$2:$P$628)</f>
        <v>141</v>
      </c>
      <c r="D7">
        <f>SUMIF(Goalie2023!$C$2:$C$100,'2023'!B7,Goalie2023!$N$2:$N$100)</f>
        <v>18.899999999999999</v>
      </c>
      <c r="F7">
        <f>SUMIF(Skater2023!$C$2:$C$628,'2023'!B7,Skater2023!$M$2:$M$628)</f>
        <v>83.999999999999986</v>
      </c>
      <c r="G7">
        <f>SUMIF(Skater2023!$C$2:$C$628,'2023'!B7,Skater2023!$N$2:$N$628)</f>
        <v>48.400000000000013</v>
      </c>
    </row>
    <row r="8" spans="1:7" x14ac:dyDescent="0.3">
      <c r="A8" t="s">
        <v>572</v>
      </c>
      <c r="B8" t="s">
        <v>64</v>
      </c>
      <c r="C8">
        <f>SUMIF(Skater2023!$C$2:$C$628,'2023'!B8,Skater2023!$P$2:$P$628)</f>
        <v>-1.3000000000000025</v>
      </c>
      <c r="D8">
        <f>SUMIF(Goalie2023!$C$2:$C$100,'2023'!B8,Goalie2023!$N$2:$N$100)</f>
        <v>6.3999999999999986</v>
      </c>
      <c r="F8">
        <f>SUMIF(Skater2023!$C$2:$C$628,'2023'!B8,Skater2023!$M$2:$M$628)</f>
        <v>6.4</v>
      </c>
      <c r="G8">
        <f>SUMIF(Skater2023!$C$2:$C$628,'2023'!B8,Skater2023!$N$2:$N$628)</f>
        <v>-15.300000000000002</v>
      </c>
    </row>
    <row r="9" spans="1:7" x14ac:dyDescent="0.3">
      <c r="A9" t="s">
        <v>573</v>
      </c>
      <c r="B9" t="s">
        <v>85</v>
      </c>
      <c r="C9">
        <f>SUMIF(Skater2023!$C$2:$C$628,'2023'!B9,Skater2023!$P$2:$P$628)</f>
        <v>131.60000000000002</v>
      </c>
      <c r="D9">
        <f>SUMIF(Goalie2023!$C$2:$C$100,'2023'!B9,Goalie2023!$N$2:$N$100)</f>
        <v>36.1</v>
      </c>
      <c r="F9">
        <f>SUMIF(Skater2023!$C$2:$C$628,'2023'!B9,Skater2023!$M$2:$M$628)</f>
        <v>95.8</v>
      </c>
      <c r="G9">
        <f>SUMIF(Skater2023!$C$2:$C$628,'2023'!B9,Skater2023!$N$2:$N$628)</f>
        <v>19.500000000000007</v>
      </c>
    </row>
    <row r="10" spans="1:7" x14ac:dyDescent="0.3">
      <c r="A10" t="s">
        <v>574</v>
      </c>
      <c r="B10" t="s">
        <v>20</v>
      </c>
      <c r="C10">
        <f>SUMIF(Skater2023!$C$2:$C$628,'2023'!B10,Skater2023!$P$2:$P$628)</f>
        <v>5</v>
      </c>
      <c r="D10">
        <f>SUMIF(Goalie2023!$C$2:$C$100,'2023'!B10,Goalie2023!$N$2:$N$100)</f>
        <v>-24.9</v>
      </c>
      <c r="F10">
        <f>SUMIF(Skater2023!$C$2:$C$628,'2023'!B10,Skater2023!$M$2:$M$628)</f>
        <v>35.4</v>
      </c>
      <c r="G10">
        <f>SUMIF(Skater2023!$C$2:$C$628,'2023'!B10,Skater2023!$N$2:$N$628)</f>
        <v>-35.000000000000007</v>
      </c>
    </row>
    <row r="11" spans="1:7" x14ac:dyDescent="0.3">
      <c r="A11" t="s">
        <v>575</v>
      </c>
      <c r="B11" t="s">
        <v>168</v>
      </c>
      <c r="C11">
        <f>SUMIF(Skater2023!$C$2:$C$628,'2023'!B11,Skater2023!$P$2:$P$628)</f>
        <v>143.6</v>
      </c>
      <c r="D11">
        <f>SUMIF(Goalie2023!$C$2:$C$100,'2023'!B11,Goalie2023!$N$2:$N$100)</f>
        <v>35</v>
      </c>
      <c r="F11">
        <f>SUMIF(Skater2023!$C$2:$C$628,'2023'!B11,Skater2023!$M$2:$M$628)</f>
        <v>95.8</v>
      </c>
      <c r="G11">
        <f>SUMIF(Skater2023!$C$2:$C$628,'2023'!B11,Skater2023!$N$2:$N$628)</f>
        <v>35.200000000000003</v>
      </c>
    </row>
    <row r="12" spans="1:7" x14ac:dyDescent="0.3">
      <c r="A12" t="s">
        <v>576</v>
      </c>
      <c r="B12" t="s">
        <v>46</v>
      </c>
      <c r="C12">
        <f>SUMIF(Skater2023!$C$2:$C$628,'2023'!B12,Skater2023!$P$2:$P$628)</f>
        <v>60.1</v>
      </c>
      <c r="D12">
        <f>SUMIF(Goalie2023!$C$2:$C$100,'2023'!B12,Goalie2023!$N$2:$N$100)</f>
        <v>-3.3999999999999995</v>
      </c>
      <c r="F12">
        <f>SUMIF(Skater2023!$C$2:$C$628,'2023'!B12,Skater2023!$M$2:$M$628)</f>
        <v>33.199999999999996</v>
      </c>
      <c r="G12">
        <f>SUMIF(Skater2023!$C$2:$C$628,'2023'!B12,Skater2023!$N$2:$N$628)</f>
        <v>16</v>
      </c>
    </row>
    <row r="13" spans="1:7" x14ac:dyDescent="0.3">
      <c r="A13" t="s">
        <v>577</v>
      </c>
      <c r="B13" t="s">
        <v>122</v>
      </c>
      <c r="C13">
        <f>SUMIF(Skater2023!$C$2:$C$628,'2023'!B13,Skater2023!$P$2:$P$628)</f>
        <v>172.2</v>
      </c>
      <c r="D13">
        <f>SUMIF(Goalie2023!$C$2:$C$100,'2023'!B13,Goalie2023!$N$2:$N$100)</f>
        <v>8.3999999999999986</v>
      </c>
      <c r="F13">
        <f>SUMIF(Skater2023!$C$2:$C$628,'2023'!B13,Skater2023!$M$2:$M$628)</f>
        <v>145.19999999999999</v>
      </c>
      <c r="G13">
        <f>SUMIF(Skater2023!$C$2:$C$628,'2023'!B13,Skater2023!$N$2:$N$628)</f>
        <v>16.600000000000001</v>
      </c>
    </row>
    <row r="14" spans="1:7" x14ac:dyDescent="0.3">
      <c r="A14" t="s">
        <v>578</v>
      </c>
      <c r="B14" t="s">
        <v>41</v>
      </c>
      <c r="C14">
        <f>SUMIF(Skater2023!$C$2:$C$628,'2023'!B14,Skater2023!$P$2:$P$628)</f>
        <v>139.5</v>
      </c>
      <c r="D14">
        <f>SUMIF(Goalie2023!$C$2:$C$100,'2023'!B14,Goalie2023!$N$2:$N$100)</f>
        <v>19.100000000000001</v>
      </c>
      <c r="F14">
        <f>SUMIF(Skater2023!$C$2:$C$628,'2023'!B14,Skater2023!$M$2:$M$628)</f>
        <v>119.80000000000001</v>
      </c>
      <c r="G14">
        <f>SUMIF(Skater2023!$C$2:$C$628,'2023'!B14,Skater2023!$N$2:$N$628)</f>
        <v>13.3</v>
      </c>
    </row>
    <row r="15" spans="1:7" x14ac:dyDescent="0.3">
      <c r="A15" t="s">
        <v>579</v>
      </c>
      <c r="B15" t="s">
        <v>36</v>
      </c>
      <c r="C15">
        <f>SUMIF(Skater2023!$C$2:$C$628,'2023'!B15,Skater2023!$P$2:$P$628)</f>
        <v>127.80000000000004</v>
      </c>
      <c r="D15">
        <f>SUMIF(Goalie2023!$C$2:$C$100,'2023'!B15,Goalie2023!$N$2:$N$100)</f>
        <v>0.80000000000000071</v>
      </c>
      <c r="F15">
        <f>SUMIF(Skater2023!$C$2:$C$628,'2023'!B15,Skater2023!$M$2:$M$628)</f>
        <v>80.399999999999991</v>
      </c>
      <c r="G15">
        <f>SUMIF(Skater2023!$C$2:$C$628,'2023'!B15,Skater2023!$N$2:$N$628)</f>
        <v>34.099999999999994</v>
      </c>
    </row>
    <row r="16" spans="1:7" x14ac:dyDescent="0.3">
      <c r="A16" t="s">
        <v>580</v>
      </c>
      <c r="B16" t="s">
        <v>110</v>
      </c>
      <c r="C16">
        <f>SUMIF(Skater2023!$C$2:$C$628,'2023'!B16,Skater2023!$P$2:$P$628)</f>
        <v>84.7</v>
      </c>
      <c r="D16">
        <f>SUMIF(Goalie2023!$C$2:$C$100,'2023'!B16,Goalie2023!$N$2:$N$100)</f>
        <v>46.900000000000006</v>
      </c>
      <c r="F16">
        <f>SUMIF(Skater2023!$C$2:$C$628,'2023'!B16,Skater2023!$M$2:$M$628)</f>
        <v>37.1</v>
      </c>
      <c r="G16">
        <f>SUMIF(Skater2023!$C$2:$C$628,'2023'!B16,Skater2023!$N$2:$N$628)</f>
        <v>38.199999999999996</v>
      </c>
    </row>
    <row r="17" spans="1:7" x14ac:dyDescent="0.3">
      <c r="A17" t="s">
        <v>581</v>
      </c>
      <c r="B17" t="s">
        <v>55</v>
      </c>
      <c r="C17">
        <f>SUMIF(Skater2023!$C$2:$C$628,'2023'!B17,Skater2023!$P$2:$P$628)</f>
        <v>2.2000000000000046</v>
      </c>
      <c r="D17">
        <f>SUMIF(Goalie2023!$C$2:$C$100,'2023'!B17,Goalie2023!$N$2:$N$100)</f>
        <v>1.6999999999999993</v>
      </c>
      <c r="F17">
        <f>SUMIF(Skater2023!$C$2:$C$628,'2023'!B17,Skater2023!$M$2:$M$628)</f>
        <v>42</v>
      </c>
      <c r="G17">
        <f>SUMIF(Skater2023!$C$2:$C$628,'2023'!B17,Skater2023!$N$2:$N$628)</f>
        <v>-42.6</v>
      </c>
    </row>
    <row r="18" spans="1:7" x14ac:dyDescent="0.3">
      <c r="A18" t="s">
        <v>582</v>
      </c>
      <c r="B18" t="s">
        <v>44</v>
      </c>
      <c r="C18">
        <f>SUMIF(Skater2023!$C$2:$C$628,'2023'!B18,Skater2023!$P$2:$P$628)</f>
        <v>31.600000000000005</v>
      </c>
      <c r="D18">
        <f>SUMIF(Goalie2023!$C$2:$C$100,'2023'!B18,Goalie2023!$N$2:$N$100)</f>
        <v>61.400000000000006</v>
      </c>
      <c r="F18">
        <f>SUMIF(Skater2023!$C$2:$C$628,'2023'!B18,Skater2023!$M$2:$M$628)</f>
        <v>39.1</v>
      </c>
      <c r="G18">
        <f>SUMIF(Skater2023!$C$2:$C$628,'2023'!B18,Skater2023!$N$2:$N$628)</f>
        <v>-15.700000000000001</v>
      </c>
    </row>
    <row r="19" spans="1:7" x14ac:dyDescent="0.3">
      <c r="A19" t="s">
        <v>583</v>
      </c>
      <c r="B19" t="s">
        <v>48</v>
      </c>
      <c r="C19">
        <f>SUMIF(Skater2023!$C$2:$C$628,'2023'!B19,Skater2023!$P$2:$P$628)</f>
        <v>148.5</v>
      </c>
      <c r="D19">
        <f>SUMIF(Goalie2023!$C$2:$C$100,'2023'!B19,Goalie2023!$N$2:$N$100)</f>
        <v>31.9</v>
      </c>
      <c r="F19">
        <f>SUMIF(Skater2023!$C$2:$C$628,'2023'!B19,Skater2023!$M$2:$M$628)</f>
        <v>102.39999999999999</v>
      </c>
      <c r="G19">
        <f>SUMIF(Skater2023!$C$2:$C$628,'2023'!B19,Skater2023!$N$2:$N$628)</f>
        <v>34.800000000000004</v>
      </c>
    </row>
    <row r="20" spans="1:7" x14ac:dyDescent="0.3">
      <c r="A20" t="s">
        <v>584</v>
      </c>
      <c r="B20" t="s">
        <v>32</v>
      </c>
      <c r="C20">
        <f>SUMIF(Skater2023!$C$2:$C$628,'2023'!B20,Skater2023!$P$2:$P$628)</f>
        <v>70.799999999999983</v>
      </c>
      <c r="D20">
        <f>SUMIF(Goalie2023!$C$2:$C$100,'2023'!B20,Goalie2023!$N$2:$N$100)</f>
        <v>58.4</v>
      </c>
      <c r="F20">
        <f>SUMIF(Skater2023!$C$2:$C$628,'2023'!B20,Skater2023!$M$2:$M$628)</f>
        <v>61.4</v>
      </c>
      <c r="G20">
        <f>SUMIF(Skater2023!$C$2:$C$628,'2023'!B20,Skater2023!$N$2:$N$628)</f>
        <v>-0.70000000000000151</v>
      </c>
    </row>
    <row r="21" spans="1:7" x14ac:dyDescent="0.3">
      <c r="A21" t="s">
        <v>585</v>
      </c>
      <c r="B21" t="s">
        <v>23</v>
      </c>
      <c r="C21">
        <f>SUMIF(Skater2023!$C$2:$C$628,'2023'!B21,Skater2023!$P$2:$P$628)</f>
        <v>118.50000000000003</v>
      </c>
      <c r="D21">
        <f>SUMIF(Goalie2023!$C$2:$C$100,'2023'!B21,Goalie2023!$N$2:$N$100)</f>
        <v>33.700000000000003</v>
      </c>
      <c r="F21">
        <f>SUMIF(Skater2023!$C$2:$C$628,'2023'!B21,Skater2023!$M$2:$M$628)</f>
        <v>90.799999999999983</v>
      </c>
      <c r="G21">
        <f>SUMIF(Skater2023!$C$2:$C$628,'2023'!B21,Skater2023!$N$2:$N$628)</f>
        <v>18.100000000000005</v>
      </c>
    </row>
    <row r="22" spans="1:7" x14ac:dyDescent="0.3">
      <c r="A22" t="s">
        <v>586</v>
      </c>
      <c r="B22" t="s">
        <v>107</v>
      </c>
      <c r="C22">
        <f>SUMIF(Skater2023!$C$2:$C$628,'2023'!B22,Skater2023!$P$2:$P$628)</f>
        <v>73.300000000000026</v>
      </c>
      <c r="D22">
        <f>SUMIF(Goalie2023!$C$2:$C$100,'2023'!B22,Goalie2023!$N$2:$N$100)</f>
        <v>8.6000000000000014</v>
      </c>
      <c r="F22">
        <f>SUMIF(Skater2023!$C$2:$C$628,'2023'!B22,Skater2023!$M$2:$M$628)</f>
        <v>64.5</v>
      </c>
      <c r="G22">
        <f>SUMIF(Skater2023!$C$2:$C$628,'2023'!B22,Skater2023!$N$2:$N$628)</f>
        <v>-4.1000000000000005</v>
      </c>
    </row>
    <row r="23" spans="1:7" x14ac:dyDescent="0.3">
      <c r="A23" t="s">
        <v>587</v>
      </c>
      <c r="B23" t="s">
        <v>98</v>
      </c>
      <c r="C23">
        <f>SUMIF(Skater2023!$C$2:$C$628,'2023'!B23,Skater2023!$P$2:$P$628)</f>
        <v>34.700000000000003</v>
      </c>
      <c r="D23">
        <f>SUMIF(Goalie2023!$C$2:$C$100,'2023'!B23,Goalie2023!$N$2:$N$100)</f>
        <v>10.3</v>
      </c>
      <c r="F23">
        <f>SUMIF(Skater2023!$C$2:$C$628,'2023'!B23,Skater2023!$M$2:$M$628)</f>
        <v>31.8</v>
      </c>
      <c r="G23">
        <f>SUMIF(Skater2023!$C$2:$C$628,'2023'!B23,Skater2023!$N$2:$N$628)</f>
        <v>-5.4</v>
      </c>
    </row>
    <row r="24" spans="1:7" x14ac:dyDescent="0.3">
      <c r="A24" t="s">
        <v>588</v>
      </c>
      <c r="B24" t="s">
        <v>130</v>
      </c>
      <c r="C24">
        <f>SUMIF(Skater2023!$C$2:$C$628,'2023'!B24,Skater2023!$P$2:$P$628)</f>
        <v>95.199999999999989</v>
      </c>
      <c r="D24">
        <f>SUMIF(Goalie2023!$C$2:$C$100,'2023'!B24,Goalie2023!$N$2:$N$100)</f>
        <v>16.8</v>
      </c>
      <c r="F24">
        <f>SUMIF(Skater2023!$C$2:$C$628,'2023'!B24,Skater2023!$M$2:$M$628)</f>
        <v>80.7</v>
      </c>
      <c r="G24">
        <f>SUMIF(Skater2023!$C$2:$C$628,'2023'!B24,Skater2023!$N$2:$N$628)</f>
        <v>-0.80000000000000038</v>
      </c>
    </row>
    <row r="25" spans="1:7" x14ac:dyDescent="0.3">
      <c r="A25" t="s">
        <v>589</v>
      </c>
      <c r="B25" t="s">
        <v>78</v>
      </c>
      <c r="C25">
        <f>SUMIF(Skater2023!$C$2:$C$628,'2023'!B25,Skater2023!$P$2:$P$628)</f>
        <v>64.700000000000017</v>
      </c>
      <c r="D25">
        <f>SUMIF(Goalie2023!$C$2:$C$100,'2023'!B25,Goalie2023!$N$2:$N$100)</f>
        <v>-16</v>
      </c>
      <c r="F25">
        <f>SUMIF(Skater2023!$C$2:$C$628,'2023'!B25,Skater2023!$M$2:$M$628)</f>
        <v>64.5</v>
      </c>
      <c r="G25">
        <f>SUMIF(Skater2023!$C$2:$C$628,'2023'!B25,Skater2023!$N$2:$N$628)</f>
        <v>-4.200000000000002</v>
      </c>
    </row>
    <row r="26" spans="1:7" x14ac:dyDescent="0.3">
      <c r="A26" t="s">
        <v>597</v>
      </c>
      <c r="B26" t="s">
        <v>28</v>
      </c>
      <c r="C26">
        <f>SUMIF(Skater2023!$C$2:$C$628,'2023'!B26,Skater2023!$P$2:$P$628)</f>
        <v>138.4</v>
      </c>
      <c r="D26">
        <f>SUMIF(Goalie2023!$C$2:$C$100,'2023'!B26,Goalie2023!$N$2:$N$100)</f>
        <v>7.4</v>
      </c>
      <c r="F26">
        <f>SUMIF(Skater2023!$C$2:$C$628,'2023'!B26,Skater2023!$M$2:$M$628)</f>
        <v>100.00000000000003</v>
      </c>
      <c r="G26">
        <f>SUMIF(Skater2023!$C$2:$C$628,'2023'!B26,Skater2023!$N$2:$N$628)</f>
        <v>26.900000000000002</v>
      </c>
    </row>
    <row r="27" spans="1:7" x14ac:dyDescent="0.3">
      <c r="A27" t="s">
        <v>596</v>
      </c>
      <c r="B27" t="s">
        <v>67</v>
      </c>
      <c r="C27">
        <f>SUMIF(Skater2023!$C$2:$C$628,'2023'!B27,Skater2023!$P$2:$P$628)</f>
        <v>67</v>
      </c>
      <c r="D27">
        <f>SUMIF(Goalie2023!$C$2:$C$100,'2023'!B27,Goalie2023!$N$2:$N$100)</f>
        <v>5.1999999999999993</v>
      </c>
      <c r="F27">
        <f>SUMIF(Skater2023!$C$2:$C$628,'2023'!B27,Skater2023!$M$2:$M$628)</f>
        <v>69.800000000000011</v>
      </c>
      <c r="G27">
        <f>SUMIF(Skater2023!$C$2:$C$628,'2023'!B27,Skater2023!$N$2:$N$628)</f>
        <v>-15.3</v>
      </c>
    </row>
    <row r="28" spans="1:7" x14ac:dyDescent="0.3">
      <c r="A28" t="s">
        <v>590</v>
      </c>
      <c r="B28" t="s">
        <v>42</v>
      </c>
      <c r="C28">
        <f>SUMIF(Skater2023!$C$2:$C$628,'2023'!B28,Skater2023!$P$2:$P$628)</f>
        <v>107.00000000000003</v>
      </c>
      <c r="D28">
        <f>SUMIF(Goalie2023!$C$2:$C$100,'2023'!B28,Goalie2023!$N$2:$N$100)</f>
        <v>28.799999999999997</v>
      </c>
      <c r="F28">
        <f>SUMIF(Skater2023!$C$2:$C$628,'2023'!B28,Skater2023!$M$2:$M$628)</f>
        <v>92.6</v>
      </c>
      <c r="G28">
        <f>SUMIF(Skater2023!$C$2:$C$628,'2023'!B28,Skater2023!$N$2:$N$628)</f>
        <v>1.9999999999999991</v>
      </c>
    </row>
    <row r="29" spans="1:7" x14ac:dyDescent="0.3">
      <c r="A29" t="s">
        <v>591</v>
      </c>
      <c r="B29" t="s">
        <v>87</v>
      </c>
      <c r="C29">
        <f>SUMIF(Skater2023!$C$2:$C$628,'2023'!B29,Skater2023!$P$2:$P$628)</f>
        <v>143.99999999999997</v>
      </c>
      <c r="D29">
        <f>SUMIF(Goalie2023!$C$2:$C$100,'2023'!B29,Goalie2023!$N$2:$N$100)</f>
        <v>40.200000000000003</v>
      </c>
      <c r="F29">
        <f>SUMIF(Skater2023!$C$2:$C$628,'2023'!B29,Skater2023!$M$2:$M$628)</f>
        <v>101.3</v>
      </c>
      <c r="G29">
        <f>SUMIF(Skater2023!$C$2:$C$628,'2023'!B29,Skater2023!$N$2:$N$628)</f>
        <v>29.6</v>
      </c>
    </row>
    <row r="30" spans="1:7" x14ac:dyDescent="0.3">
      <c r="A30" t="s">
        <v>592</v>
      </c>
      <c r="B30" t="s">
        <v>72</v>
      </c>
      <c r="C30">
        <f>SUMIF(Skater2023!$C$2:$C$628,'2023'!B30,Skater2023!$P$2:$P$628)</f>
        <v>69.100000000000009</v>
      </c>
      <c r="D30">
        <f>SUMIF(Goalie2023!$C$2:$C$100,'2023'!B30,Goalie2023!$N$2:$N$100)</f>
        <v>-12.7</v>
      </c>
      <c r="F30">
        <f>SUMIF(Skater2023!$C$2:$C$628,'2023'!B30,Skater2023!$M$2:$M$628)</f>
        <v>60.999999999999979</v>
      </c>
      <c r="G30">
        <f>SUMIF(Skater2023!$C$2:$C$628,'2023'!B30,Skater2023!$N$2:$N$628)</f>
        <v>-8</v>
      </c>
    </row>
    <row r="31" spans="1:7" x14ac:dyDescent="0.3">
      <c r="A31" t="s">
        <v>593</v>
      </c>
      <c r="B31" t="s">
        <v>39</v>
      </c>
      <c r="C31">
        <f>SUMIF(Skater2023!$C$2:$C$628,'2023'!B31,Skater2023!$P$2:$P$628)</f>
        <v>117.50000000000001</v>
      </c>
      <c r="D31">
        <f>SUMIF(Goalie2023!$C$2:$C$100,'2023'!B31,Goalie2023!$N$2:$N$100)</f>
        <v>38.5</v>
      </c>
      <c r="F31">
        <f>SUMIF(Skater2023!$C$2:$C$628,'2023'!B31,Skater2023!$M$2:$M$628)</f>
        <v>78.900000000000006</v>
      </c>
      <c r="G31">
        <f>SUMIF(Skater2023!$C$2:$C$628,'2023'!B31,Skater2023!$N$2:$N$628)</f>
        <v>24.200000000000006</v>
      </c>
    </row>
    <row r="32" spans="1:7" x14ac:dyDescent="0.3">
      <c r="A32" t="s">
        <v>594</v>
      </c>
      <c r="B32" t="s">
        <v>57</v>
      </c>
      <c r="C32">
        <f>SUMIF(Skater2023!$C$2:$C$628,'2023'!B32,Skater2023!$P$2:$P$628)</f>
        <v>95.999999999999986</v>
      </c>
      <c r="D32">
        <f>SUMIF(Goalie2023!$C$2:$C$100,'2023'!B32,Goalie2023!$N$2:$N$100)</f>
        <v>17.399999999999999</v>
      </c>
      <c r="F32">
        <f>SUMIF(Skater2023!$C$2:$C$628,'2023'!B32,Skater2023!$M$2:$M$628)</f>
        <v>71</v>
      </c>
      <c r="G32">
        <f>SUMIF(Skater2023!$C$2:$C$628,'2023'!B32,Skater2023!$N$2:$N$628)</f>
        <v>13.500000000000004</v>
      </c>
    </row>
    <row r="33" spans="1:7" x14ac:dyDescent="0.3">
      <c r="A33" t="s">
        <v>595</v>
      </c>
      <c r="B33" t="s">
        <v>30</v>
      </c>
      <c r="C33">
        <f>SUMIF(Skater2023!$C$2:$C$628,'2023'!B33,Skater2023!$P$2:$P$628)</f>
        <v>87.40000000000002</v>
      </c>
      <c r="D33">
        <f>SUMIF(Goalie2023!$C$2:$C$100,'2023'!B33,Goalie2023!$N$2:$N$100)</f>
        <v>42.199999999999996</v>
      </c>
      <c r="F33">
        <f>SUMIF(Skater2023!$C$2:$C$628,'2023'!B33,Skater2023!$M$2:$M$628)</f>
        <v>65.59999999999998</v>
      </c>
      <c r="G33">
        <f>SUMIF(Skater2023!$C$2:$C$628,'2023'!B33,Skater2023!$N$2:$N$628)</f>
        <v>6.9000000000000039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28"/>
  <sheetViews>
    <sheetView workbookViewId="0">
      <selection activeCell="M1" sqref="M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599</v>
      </c>
      <c r="B2" t="s">
        <v>600</v>
      </c>
      <c r="C2" t="s">
        <v>102</v>
      </c>
      <c r="D2" t="s">
        <v>50</v>
      </c>
      <c r="E2">
        <v>61</v>
      </c>
      <c r="F2">
        <v>555.6</v>
      </c>
      <c r="G2">
        <v>-0.1</v>
      </c>
      <c r="H2">
        <v>3.4</v>
      </c>
      <c r="I2">
        <v>0</v>
      </c>
      <c r="J2">
        <v>0</v>
      </c>
      <c r="K2">
        <v>-0.6</v>
      </c>
      <c r="L2">
        <v>-0.2</v>
      </c>
      <c r="M2">
        <v>-0.1</v>
      </c>
      <c r="N2">
        <v>3.5</v>
      </c>
      <c r="O2">
        <v>-0.8</v>
      </c>
      <c r="P2">
        <v>2.6</v>
      </c>
      <c r="Q2">
        <v>0.4</v>
      </c>
      <c r="R2">
        <v>0.8</v>
      </c>
    </row>
    <row r="3" spans="1:18" x14ac:dyDescent="0.3">
      <c r="A3" t="s">
        <v>601</v>
      </c>
      <c r="B3" t="s">
        <v>600</v>
      </c>
      <c r="C3" t="s">
        <v>41</v>
      </c>
      <c r="D3" t="s">
        <v>24</v>
      </c>
      <c r="E3">
        <v>71</v>
      </c>
      <c r="F3">
        <v>1661</v>
      </c>
      <c r="G3">
        <v>-0.3</v>
      </c>
      <c r="H3">
        <v>-1.2</v>
      </c>
      <c r="I3">
        <v>3.8</v>
      </c>
      <c r="J3">
        <v>2.9</v>
      </c>
      <c r="K3">
        <v>-1.5</v>
      </c>
      <c r="L3">
        <v>0.7</v>
      </c>
      <c r="M3">
        <v>3.5</v>
      </c>
      <c r="N3">
        <v>1.7</v>
      </c>
      <c r="O3">
        <v>-0.9</v>
      </c>
      <c r="P3">
        <v>4.3</v>
      </c>
      <c r="Q3">
        <v>0.7</v>
      </c>
      <c r="R3">
        <v>1.4</v>
      </c>
    </row>
    <row r="4" spans="1:18" x14ac:dyDescent="0.3">
      <c r="A4" t="s">
        <v>602</v>
      </c>
      <c r="B4" t="s">
        <v>600</v>
      </c>
      <c r="C4" t="s">
        <v>20</v>
      </c>
      <c r="D4" t="s">
        <v>24</v>
      </c>
      <c r="E4">
        <v>46</v>
      </c>
      <c r="F4">
        <v>857.2</v>
      </c>
      <c r="G4">
        <v>5.6</v>
      </c>
      <c r="H4">
        <v>-3.9</v>
      </c>
      <c r="I4">
        <v>-0.2</v>
      </c>
      <c r="J4">
        <v>0</v>
      </c>
      <c r="K4">
        <v>1.2</v>
      </c>
      <c r="L4">
        <v>0.5</v>
      </c>
      <c r="M4">
        <v>5.5</v>
      </c>
      <c r="N4">
        <v>-3.9</v>
      </c>
      <c r="O4">
        <v>1.7</v>
      </c>
      <c r="P4">
        <v>3.3</v>
      </c>
      <c r="Q4">
        <v>0.6</v>
      </c>
      <c r="R4">
        <v>1.1000000000000001</v>
      </c>
    </row>
    <row r="5" spans="1:18" x14ac:dyDescent="0.3">
      <c r="A5" t="s">
        <v>603</v>
      </c>
      <c r="B5" t="s">
        <v>600</v>
      </c>
      <c r="C5" t="s">
        <v>46</v>
      </c>
      <c r="D5" t="s">
        <v>50</v>
      </c>
      <c r="E5">
        <v>61</v>
      </c>
      <c r="F5">
        <v>816.2</v>
      </c>
      <c r="G5">
        <v>-2.4</v>
      </c>
      <c r="H5">
        <v>0</v>
      </c>
      <c r="I5">
        <v>0</v>
      </c>
      <c r="J5">
        <v>-1.2</v>
      </c>
      <c r="K5">
        <v>0.7</v>
      </c>
      <c r="L5">
        <v>-0.7</v>
      </c>
      <c r="M5">
        <v>-2.4</v>
      </c>
      <c r="N5">
        <v>-1.2</v>
      </c>
      <c r="O5">
        <v>0.1</v>
      </c>
      <c r="P5">
        <v>-3.6</v>
      </c>
      <c r="Q5">
        <v>-0.6</v>
      </c>
      <c r="R5">
        <v>-1.2</v>
      </c>
    </row>
    <row r="6" spans="1:18" x14ac:dyDescent="0.3">
      <c r="A6" t="s">
        <v>22</v>
      </c>
      <c r="B6" t="s">
        <v>600</v>
      </c>
      <c r="C6" t="s">
        <v>23</v>
      </c>
      <c r="D6" t="s">
        <v>24</v>
      </c>
      <c r="E6">
        <v>82</v>
      </c>
      <c r="F6">
        <v>1998.3</v>
      </c>
      <c r="G6">
        <v>16.8</v>
      </c>
      <c r="H6">
        <v>4.3</v>
      </c>
      <c r="I6">
        <v>3.3</v>
      </c>
      <c r="J6">
        <v>0.2</v>
      </c>
      <c r="K6">
        <v>0.8</v>
      </c>
      <c r="L6">
        <v>0.1</v>
      </c>
      <c r="M6">
        <v>20.100000000000001</v>
      </c>
      <c r="N6">
        <v>4.5</v>
      </c>
      <c r="O6">
        <v>0.9</v>
      </c>
      <c r="P6">
        <v>25.6</v>
      </c>
      <c r="Q6">
        <v>4.3</v>
      </c>
      <c r="R6">
        <v>8.3000000000000007</v>
      </c>
    </row>
    <row r="7" spans="1:18" x14ac:dyDescent="0.3">
      <c r="A7" t="s">
        <v>25</v>
      </c>
      <c r="B7" t="s">
        <v>600</v>
      </c>
      <c r="C7" t="s">
        <v>26</v>
      </c>
      <c r="D7" t="s">
        <v>21</v>
      </c>
      <c r="E7">
        <v>62</v>
      </c>
      <c r="F7">
        <v>1126.8</v>
      </c>
      <c r="G7">
        <v>8.9</v>
      </c>
      <c r="H7">
        <v>-1.2</v>
      </c>
      <c r="I7">
        <v>1.7</v>
      </c>
      <c r="J7">
        <v>-4.0999999999999996</v>
      </c>
      <c r="K7">
        <v>0.9</v>
      </c>
      <c r="L7">
        <v>-1.2</v>
      </c>
      <c r="M7">
        <v>10.6</v>
      </c>
      <c r="N7">
        <v>-5.3</v>
      </c>
      <c r="O7">
        <v>-0.3</v>
      </c>
      <c r="P7">
        <v>5</v>
      </c>
      <c r="Q7">
        <v>0.8</v>
      </c>
      <c r="R7">
        <v>1.6</v>
      </c>
    </row>
    <row r="8" spans="1:18" x14ac:dyDescent="0.3">
      <c r="A8" t="s">
        <v>27</v>
      </c>
      <c r="B8" t="s">
        <v>600</v>
      </c>
      <c r="C8" t="s">
        <v>28</v>
      </c>
      <c r="D8" t="s">
        <v>24</v>
      </c>
      <c r="E8">
        <v>82</v>
      </c>
      <c r="F8">
        <v>1938.6</v>
      </c>
      <c r="G8">
        <v>3.3</v>
      </c>
      <c r="H8">
        <v>4.5</v>
      </c>
      <c r="I8">
        <v>-0.1</v>
      </c>
      <c r="J8">
        <v>-2.1</v>
      </c>
      <c r="K8">
        <v>-0.2</v>
      </c>
      <c r="L8">
        <v>-0.9</v>
      </c>
      <c r="M8">
        <v>3.2</v>
      </c>
      <c r="N8">
        <v>2.4</v>
      </c>
      <c r="O8">
        <v>-1.1000000000000001</v>
      </c>
      <c r="P8">
        <v>4.5999999999999996</v>
      </c>
      <c r="Q8">
        <v>0.8</v>
      </c>
      <c r="R8">
        <v>1.5</v>
      </c>
    </row>
    <row r="9" spans="1:18" x14ac:dyDescent="0.3">
      <c r="A9" t="s">
        <v>29</v>
      </c>
      <c r="B9" t="s">
        <v>600</v>
      </c>
      <c r="C9" t="s">
        <v>30</v>
      </c>
      <c r="D9" t="s">
        <v>21</v>
      </c>
      <c r="E9">
        <v>82</v>
      </c>
      <c r="F9">
        <v>1283.8</v>
      </c>
      <c r="G9">
        <v>3.3</v>
      </c>
      <c r="H9">
        <v>1.1000000000000001</v>
      </c>
      <c r="I9">
        <v>-1.6</v>
      </c>
      <c r="J9">
        <v>-2.7</v>
      </c>
      <c r="K9">
        <v>1.5</v>
      </c>
      <c r="L9">
        <v>-1.1000000000000001</v>
      </c>
      <c r="M9">
        <v>1.6</v>
      </c>
      <c r="N9">
        <v>-1.6</v>
      </c>
      <c r="O9">
        <v>0.5</v>
      </c>
      <c r="P9">
        <v>0.4</v>
      </c>
      <c r="Q9">
        <v>0.1</v>
      </c>
      <c r="R9">
        <v>0.1</v>
      </c>
    </row>
    <row r="10" spans="1:18" x14ac:dyDescent="0.3">
      <c r="A10" t="s">
        <v>31</v>
      </c>
      <c r="B10" t="s">
        <v>600</v>
      </c>
      <c r="C10" t="s">
        <v>32</v>
      </c>
      <c r="D10" t="s">
        <v>24</v>
      </c>
      <c r="E10">
        <v>61</v>
      </c>
      <c r="F10">
        <v>1320.8</v>
      </c>
      <c r="G10">
        <v>3.9</v>
      </c>
      <c r="H10">
        <v>6.8</v>
      </c>
      <c r="I10">
        <v>0</v>
      </c>
      <c r="J10">
        <v>-2.2000000000000002</v>
      </c>
      <c r="K10">
        <v>-0.5</v>
      </c>
      <c r="L10">
        <v>0</v>
      </c>
      <c r="M10">
        <v>3.9</v>
      </c>
      <c r="N10">
        <v>4.7</v>
      </c>
      <c r="O10">
        <v>-0.5</v>
      </c>
      <c r="P10">
        <v>8</v>
      </c>
      <c r="Q10">
        <v>1.4</v>
      </c>
      <c r="R10">
        <v>2.6</v>
      </c>
    </row>
    <row r="11" spans="1:18" x14ac:dyDescent="0.3">
      <c r="A11" t="s">
        <v>33</v>
      </c>
      <c r="B11" t="s">
        <v>600</v>
      </c>
      <c r="C11" t="s">
        <v>34</v>
      </c>
      <c r="D11" t="s">
        <v>21</v>
      </c>
      <c r="E11">
        <v>44</v>
      </c>
      <c r="F11">
        <v>510.6</v>
      </c>
      <c r="G11">
        <v>0.5</v>
      </c>
      <c r="H11">
        <v>1.4</v>
      </c>
      <c r="I11">
        <v>-0.3</v>
      </c>
      <c r="J11">
        <v>0</v>
      </c>
      <c r="K11">
        <v>0.5</v>
      </c>
      <c r="L11">
        <v>-0.2</v>
      </c>
      <c r="M11">
        <v>0.2</v>
      </c>
      <c r="N11">
        <v>1.4</v>
      </c>
      <c r="O11">
        <v>0.3</v>
      </c>
      <c r="P11">
        <v>1.9</v>
      </c>
      <c r="Q11">
        <v>0.3</v>
      </c>
      <c r="R11">
        <v>0.6</v>
      </c>
    </row>
    <row r="12" spans="1:18" x14ac:dyDescent="0.3">
      <c r="A12" t="s">
        <v>35</v>
      </c>
      <c r="B12" t="s">
        <v>600</v>
      </c>
      <c r="C12" t="s">
        <v>36</v>
      </c>
      <c r="D12" t="s">
        <v>454</v>
      </c>
      <c r="E12">
        <v>82</v>
      </c>
      <c r="F12">
        <v>1538.1</v>
      </c>
      <c r="G12">
        <v>12.7</v>
      </c>
      <c r="H12">
        <v>1.8</v>
      </c>
      <c r="I12">
        <v>4.0999999999999996</v>
      </c>
      <c r="J12">
        <v>1.1000000000000001</v>
      </c>
      <c r="K12">
        <v>0.1</v>
      </c>
      <c r="L12">
        <v>-0.9</v>
      </c>
      <c r="M12">
        <v>16.8</v>
      </c>
      <c r="N12">
        <v>2.8</v>
      </c>
      <c r="O12">
        <v>-0.8</v>
      </c>
      <c r="P12">
        <v>18.899999999999999</v>
      </c>
      <c r="Q12">
        <v>3.2</v>
      </c>
      <c r="R12">
        <v>6.1</v>
      </c>
    </row>
    <row r="13" spans="1:18" x14ac:dyDescent="0.3">
      <c r="A13" t="s">
        <v>38</v>
      </c>
      <c r="B13" t="s">
        <v>600</v>
      </c>
      <c r="C13" t="s">
        <v>39</v>
      </c>
      <c r="D13" t="s">
        <v>24</v>
      </c>
      <c r="E13">
        <v>77</v>
      </c>
      <c r="F13">
        <v>1480.5</v>
      </c>
      <c r="G13">
        <v>-2.5</v>
      </c>
      <c r="H13">
        <v>1.5</v>
      </c>
      <c r="I13">
        <v>-0.1</v>
      </c>
      <c r="J13">
        <v>0.6</v>
      </c>
      <c r="K13">
        <v>1.6</v>
      </c>
      <c r="L13">
        <v>-0.6</v>
      </c>
      <c r="M13">
        <v>-2.6</v>
      </c>
      <c r="N13">
        <v>2.2000000000000002</v>
      </c>
      <c r="O13">
        <v>1</v>
      </c>
      <c r="P13">
        <v>0.5</v>
      </c>
      <c r="Q13">
        <v>0.1</v>
      </c>
      <c r="R13">
        <v>0.2</v>
      </c>
    </row>
    <row r="14" spans="1:18" x14ac:dyDescent="0.3">
      <c r="A14" t="s">
        <v>40</v>
      </c>
      <c r="B14" t="s">
        <v>600</v>
      </c>
      <c r="C14" t="s">
        <v>41</v>
      </c>
      <c r="D14" t="s">
        <v>21</v>
      </c>
      <c r="E14">
        <v>68</v>
      </c>
      <c r="F14">
        <v>1443.3</v>
      </c>
      <c r="G14">
        <v>3.8</v>
      </c>
      <c r="H14">
        <v>4.3</v>
      </c>
      <c r="I14">
        <v>5.5</v>
      </c>
      <c r="J14">
        <v>1.3</v>
      </c>
      <c r="K14">
        <v>2.6</v>
      </c>
      <c r="L14">
        <v>-0.4</v>
      </c>
      <c r="M14">
        <v>9.3000000000000007</v>
      </c>
      <c r="N14">
        <v>5.6</v>
      </c>
      <c r="O14">
        <v>2.2000000000000002</v>
      </c>
      <c r="P14">
        <v>17</v>
      </c>
      <c r="Q14">
        <v>2.9</v>
      </c>
      <c r="R14">
        <v>5.5</v>
      </c>
    </row>
    <row r="15" spans="1:18" x14ac:dyDescent="0.3">
      <c r="A15" t="s">
        <v>604</v>
      </c>
      <c r="B15" t="s">
        <v>600</v>
      </c>
      <c r="C15" t="s">
        <v>57</v>
      </c>
      <c r="D15" t="s">
        <v>24</v>
      </c>
      <c r="E15">
        <v>32</v>
      </c>
      <c r="F15">
        <v>526.5</v>
      </c>
      <c r="G15">
        <v>-3.9</v>
      </c>
      <c r="H15">
        <v>1.2</v>
      </c>
      <c r="I15">
        <v>0</v>
      </c>
      <c r="J15">
        <v>0.4</v>
      </c>
      <c r="K15">
        <v>0.6</v>
      </c>
      <c r="L15">
        <v>-0.4</v>
      </c>
      <c r="M15">
        <v>-3.9</v>
      </c>
      <c r="N15">
        <v>1.5</v>
      </c>
      <c r="O15">
        <v>0.2</v>
      </c>
      <c r="P15">
        <v>-2.1</v>
      </c>
      <c r="Q15">
        <v>-0.4</v>
      </c>
      <c r="R15">
        <v>-0.7</v>
      </c>
    </row>
    <row r="16" spans="1:18" x14ac:dyDescent="0.3">
      <c r="A16" t="s">
        <v>605</v>
      </c>
      <c r="B16" t="s">
        <v>600</v>
      </c>
      <c r="C16" t="s">
        <v>78</v>
      </c>
      <c r="D16" t="s">
        <v>50</v>
      </c>
      <c r="E16">
        <v>68</v>
      </c>
      <c r="F16">
        <v>1227.5999999999999</v>
      </c>
      <c r="G16">
        <v>2.9</v>
      </c>
      <c r="H16">
        <v>-1.9</v>
      </c>
      <c r="I16">
        <v>1.2</v>
      </c>
      <c r="J16">
        <v>0</v>
      </c>
      <c r="K16">
        <v>1.1000000000000001</v>
      </c>
      <c r="L16">
        <v>-1</v>
      </c>
      <c r="M16">
        <v>4</v>
      </c>
      <c r="N16">
        <v>-1.9</v>
      </c>
      <c r="O16">
        <v>0.1</v>
      </c>
      <c r="P16">
        <v>2.2000000000000002</v>
      </c>
      <c r="Q16">
        <v>0.4</v>
      </c>
      <c r="R16">
        <v>0.7</v>
      </c>
    </row>
    <row r="17" spans="1:18" x14ac:dyDescent="0.3">
      <c r="A17" t="s">
        <v>43</v>
      </c>
      <c r="B17" t="s">
        <v>600</v>
      </c>
      <c r="C17" t="s">
        <v>44</v>
      </c>
      <c r="D17" t="s">
        <v>24</v>
      </c>
      <c r="E17">
        <v>43</v>
      </c>
      <c r="F17">
        <v>769.2</v>
      </c>
      <c r="G17">
        <v>-0.1</v>
      </c>
      <c r="H17">
        <v>0.7</v>
      </c>
      <c r="I17">
        <v>-0.3</v>
      </c>
      <c r="J17">
        <v>1.1000000000000001</v>
      </c>
      <c r="K17">
        <v>-0.3</v>
      </c>
      <c r="L17">
        <v>0.7</v>
      </c>
      <c r="M17">
        <v>-0.4</v>
      </c>
      <c r="N17">
        <v>1.7</v>
      </c>
      <c r="O17">
        <v>0.5</v>
      </c>
      <c r="P17">
        <v>1.8</v>
      </c>
      <c r="Q17">
        <v>0.3</v>
      </c>
      <c r="R17">
        <v>0.6</v>
      </c>
    </row>
    <row r="18" spans="1:18" x14ac:dyDescent="0.3">
      <c r="A18" t="s">
        <v>45</v>
      </c>
      <c r="B18" t="s">
        <v>600</v>
      </c>
      <c r="C18" t="s">
        <v>107</v>
      </c>
      <c r="D18" t="s">
        <v>37</v>
      </c>
      <c r="E18">
        <v>82</v>
      </c>
      <c r="F18">
        <v>1558.5</v>
      </c>
      <c r="G18">
        <v>-1.5</v>
      </c>
      <c r="H18">
        <v>-5.5</v>
      </c>
      <c r="I18">
        <v>4.5</v>
      </c>
      <c r="J18">
        <v>0</v>
      </c>
      <c r="K18">
        <v>1.6</v>
      </c>
      <c r="L18">
        <v>1.4</v>
      </c>
      <c r="M18">
        <v>3.1</v>
      </c>
      <c r="N18">
        <v>-5.5</v>
      </c>
      <c r="O18">
        <v>3</v>
      </c>
      <c r="P18">
        <v>0.6</v>
      </c>
      <c r="Q18">
        <v>0.1</v>
      </c>
      <c r="R18">
        <v>0.2</v>
      </c>
    </row>
    <row r="19" spans="1:18" x14ac:dyDescent="0.3">
      <c r="A19" t="s">
        <v>606</v>
      </c>
      <c r="B19" t="s">
        <v>600</v>
      </c>
      <c r="C19" t="s">
        <v>36</v>
      </c>
      <c r="D19" t="s">
        <v>24</v>
      </c>
      <c r="E19">
        <v>64</v>
      </c>
      <c r="F19">
        <v>946.2</v>
      </c>
      <c r="G19">
        <v>-0.4</v>
      </c>
      <c r="H19">
        <v>-0.7</v>
      </c>
      <c r="I19">
        <v>0</v>
      </c>
      <c r="J19">
        <v>1.4</v>
      </c>
      <c r="K19">
        <v>-0.4</v>
      </c>
      <c r="L19">
        <v>-0.4</v>
      </c>
      <c r="M19">
        <v>-0.4</v>
      </c>
      <c r="N19">
        <v>0.7</v>
      </c>
      <c r="O19">
        <v>-0.8</v>
      </c>
      <c r="P19">
        <v>-0.6</v>
      </c>
      <c r="Q19">
        <v>-0.1</v>
      </c>
      <c r="R19">
        <v>-0.2</v>
      </c>
    </row>
    <row r="20" spans="1:18" x14ac:dyDescent="0.3">
      <c r="A20" t="s">
        <v>607</v>
      </c>
      <c r="B20" t="s">
        <v>600</v>
      </c>
      <c r="C20" t="s">
        <v>110</v>
      </c>
      <c r="D20" t="s">
        <v>24</v>
      </c>
      <c r="E20">
        <v>46</v>
      </c>
      <c r="F20">
        <v>812.7</v>
      </c>
      <c r="G20">
        <v>3.7</v>
      </c>
      <c r="H20">
        <v>0.8</v>
      </c>
      <c r="I20">
        <v>-0.2</v>
      </c>
      <c r="J20">
        <v>0.5</v>
      </c>
      <c r="K20">
        <v>0.2</v>
      </c>
      <c r="L20">
        <v>-0.2</v>
      </c>
      <c r="M20">
        <v>3.6</v>
      </c>
      <c r="N20">
        <v>1.2</v>
      </c>
      <c r="O20">
        <v>0</v>
      </c>
      <c r="P20">
        <v>4.8</v>
      </c>
      <c r="Q20">
        <v>0.8</v>
      </c>
      <c r="R20">
        <v>1.6</v>
      </c>
    </row>
    <row r="21" spans="1:18" x14ac:dyDescent="0.3">
      <c r="A21" t="s">
        <v>49</v>
      </c>
      <c r="B21" t="s">
        <v>600</v>
      </c>
      <c r="C21" t="s">
        <v>36</v>
      </c>
      <c r="D21" t="s">
        <v>50</v>
      </c>
      <c r="E21">
        <v>59</v>
      </c>
      <c r="F21">
        <v>961.7</v>
      </c>
      <c r="G21">
        <v>1.5</v>
      </c>
      <c r="H21">
        <v>1.1000000000000001</v>
      </c>
      <c r="I21">
        <v>4.8</v>
      </c>
      <c r="J21">
        <v>1.8</v>
      </c>
      <c r="K21">
        <v>0.6</v>
      </c>
      <c r="L21">
        <v>0</v>
      </c>
      <c r="M21">
        <v>6.3</v>
      </c>
      <c r="N21">
        <v>2.9</v>
      </c>
      <c r="O21">
        <v>0.6</v>
      </c>
      <c r="P21">
        <v>9.6999999999999993</v>
      </c>
      <c r="Q21">
        <v>1.6</v>
      </c>
      <c r="R21">
        <v>3.1</v>
      </c>
    </row>
    <row r="22" spans="1:18" x14ac:dyDescent="0.3">
      <c r="A22" t="s">
        <v>51</v>
      </c>
      <c r="B22" t="s">
        <v>600</v>
      </c>
      <c r="C22" t="s">
        <v>87</v>
      </c>
      <c r="D22" t="s">
        <v>21</v>
      </c>
      <c r="E22">
        <v>82</v>
      </c>
      <c r="F22">
        <v>1198.7</v>
      </c>
      <c r="G22">
        <v>-3.6</v>
      </c>
      <c r="H22">
        <v>4.9000000000000004</v>
      </c>
      <c r="I22">
        <v>0.2</v>
      </c>
      <c r="J22">
        <v>1.4</v>
      </c>
      <c r="K22">
        <v>0.1</v>
      </c>
      <c r="L22">
        <v>0.8</v>
      </c>
      <c r="M22">
        <v>-3.4</v>
      </c>
      <c r="N22">
        <v>6.2</v>
      </c>
      <c r="O22">
        <v>1</v>
      </c>
      <c r="P22">
        <v>3.8</v>
      </c>
      <c r="Q22">
        <v>0.6</v>
      </c>
      <c r="R22">
        <v>1.2</v>
      </c>
    </row>
    <row r="23" spans="1:18" x14ac:dyDescent="0.3">
      <c r="A23" t="s">
        <v>608</v>
      </c>
      <c r="B23" t="s">
        <v>600</v>
      </c>
      <c r="C23" t="s">
        <v>42</v>
      </c>
      <c r="D23" t="s">
        <v>50</v>
      </c>
      <c r="E23">
        <v>82</v>
      </c>
      <c r="F23">
        <v>1410.8</v>
      </c>
      <c r="G23">
        <v>13.3</v>
      </c>
      <c r="H23">
        <v>-0.5</v>
      </c>
      <c r="I23">
        <v>0.6</v>
      </c>
      <c r="J23">
        <v>0</v>
      </c>
      <c r="K23">
        <v>-0.2</v>
      </c>
      <c r="L23">
        <v>-0.7</v>
      </c>
      <c r="M23">
        <v>13.9</v>
      </c>
      <c r="N23">
        <v>-0.6</v>
      </c>
      <c r="O23">
        <v>-0.9</v>
      </c>
      <c r="P23">
        <v>12.4</v>
      </c>
      <c r="Q23">
        <v>2.1</v>
      </c>
      <c r="R23">
        <v>4</v>
      </c>
    </row>
    <row r="24" spans="1:18" x14ac:dyDescent="0.3">
      <c r="A24" t="s">
        <v>54</v>
      </c>
      <c r="B24" t="s">
        <v>600</v>
      </c>
      <c r="C24" t="s">
        <v>85</v>
      </c>
      <c r="D24" t="s">
        <v>21</v>
      </c>
      <c r="E24">
        <v>82</v>
      </c>
      <c r="F24">
        <v>1144.2</v>
      </c>
      <c r="G24">
        <v>1.9</v>
      </c>
      <c r="H24">
        <v>1.5</v>
      </c>
      <c r="I24">
        <v>-1.9</v>
      </c>
      <c r="J24">
        <v>0</v>
      </c>
      <c r="K24">
        <v>0.8</v>
      </c>
      <c r="L24">
        <v>-1</v>
      </c>
      <c r="M24">
        <v>0</v>
      </c>
      <c r="N24">
        <v>1.5</v>
      </c>
      <c r="O24">
        <v>-0.2</v>
      </c>
      <c r="P24">
        <v>1.3</v>
      </c>
      <c r="Q24">
        <v>0.2</v>
      </c>
      <c r="R24">
        <v>0.4</v>
      </c>
    </row>
    <row r="25" spans="1:18" x14ac:dyDescent="0.3">
      <c r="A25" t="s">
        <v>56</v>
      </c>
      <c r="B25" t="s">
        <v>600</v>
      </c>
      <c r="C25" t="s">
        <v>57</v>
      </c>
      <c r="D25" t="s">
        <v>50</v>
      </c>
      <c r="E25">
        <v>73</v>
      </c>
      <c r="F25">
        <v>1474.9</v>
      </c>
      <c r="G25">
        <v>10.1</v>
      </c>
      <c r="H25">
        <v>-10.4</v>
      </c>
      <c r="I25">
        <v>4.2</v>
      </c>
      <c r="J25">
        <v>0</v>
      </c>
      <c r="K25">
        <v>-0.1</v>
      </c>
      <c r="L25">
        <v>-1.5</v>
      </c>
      <c r="M25">
        <v>14.3</v>
      </c>
      <c r="N25">
        <v>-10.4</v>
      </c>
      <c r="O25">
        <v>-1.6</v>
      </c>
      <c r="P25">
        <v>2.2000000000000002</v>
      </c>
      <c r="Q25">
        <v>0.4</v>
      </c>
      <c r="R25">
        <v>0.7</v>
      </c>
    </row>
    <row r="26" spans="1:18" x14ac:dyDescent="0.3">
      <c r="A26" t="s">
        <v>58</v>
      </c>
      <c r="B26" t="s">
        <v>600</v>
      </c>
      <c r="C26" t="s">
        <v>39</v>
      </c>
      <c r="D26" t="s">
        <v>24</v>
      </c>
      <c r="E26">
        <v>73</v>
      </c>
      <c r="F26">
        <v>1750.6</v>
      </c>
      <c r="G26">
        <v>9.4</v>
      </c>
      <c r="H26">
        <v>2</v>
      </c>
      <c r="I26">
        <v>0.7</v>
      </c>
      <c r="J26">
        <v>1.1000000000000001</v>
      </c>
      <c r="K26">
        <v>2.7</v>
      </c>
      <c r="L26">
        <v>-0.9</v>
      </c>
      <c r="M26">
        <v>10.1</v>
      </c>
      <c r="N26">
        <v>3.1</v>
      </c>
      <c r="O26">
        <v>1.8</v>
      </c>
      <c r="P26">
        <v>15</v>
      </c>
      <c r="Q26">
        <v>2.5</v>
      </c>
      <c r="R26">
        <v>4.8</v>
      </c>
    </row>
    <row r="27" spans="1:18" x14ac:dyDescent="0.3">
      <c r="A27" t="s">
        <v>59</v>
      </c>
      <c r="B27" t="s">
        <v>600</v>
      </c>
      <c r="C27" t="s">
        <v>32</v>
      </c>
      <c r="D27" t="s">
        <v>24</v>
      </c>
      <c r="E27">
        <v>76</v>
      </c>
      <c r="F27">
        <v>1478.2</v>
      </c>
      <c r="G27">
        <v>-2</v>
      </c>
      <c r="H27">
        <v>-2.2999999999999998</v>
      </c>
      <c r="I27">
        <v>0</v>
      </c>
      <c r="J27">
        <v>3.1</v>
      </c>
      <c r="K27">
        <v>0.7</v>
      </c>
      <c r="L27">
        <v>-0.1</v>
      </c>
      <c r="M27">
        <v>-2</v>
      </c>
      <c r="N27">
        <v>0.8</v>
      </c>
      <c r="O27">
        <v>0.6</v>
      </c>
      <c r="P27">
        <v>-0.6</v>
      </c>
      <c r="Q27">
        <v>-0.1</v>
      </c>
      <c r="R27">
        <v>-0.2</v>
      </c>
    </row>
    <row r="28" spans="1:18" x14ac:dyDescent="0.3">
      <c r="A28" t="s">
        <v>61</v>
      </c>
      <c r="B28" t="s">
        <v>600</v>
      </c>
      <c r="C28" t="s">
        <v>62</v>
      </c>
      <c r="D28" t="s">
        <v>37</v>
      </c>
      <c r="E28">
        <v>74</v>
      </c>
      <c r="F28">
        <v>1417.3</v>
      </c>
      <c r="G28">
        <v>12.7</v>
      </c>
      <c r="H28">
        <v>1.8</v>
      </c>
      <c r="I28">
        <v>3.5</v>
      </c>
      <c r="J28">
        <v>-0.2</v>
      </c>
      <c r="K28">
        <v>1.4</v>
      </c>
      <c r="L28">
        <v>-0.4</v>
      </c>
      <c r="M28">
        <v>16.100000000000001</v>
      </c>
      <c r="N28">
        <v>1.6</v>
      </c>
      <c r="O28">
        <v>1.1000000000000001</v>
      </c>
      <c r="P28">
        <v>18.8</v>
      </c>
      <c r="Q28">
        <v>3.2</v>
      </c>
      <c r="R28">
        <v>6.1</v>
      </c>
    </row>
    <row r="29" spans="1:18" x14ac:dyDescent="0.3">
      <c r="A29" t="s">
        <v>65</v>
      </c>
      <c r="B29" t="s">
        <v>600</v>
      </c>
      <c r="C29" t="s">
        <v>28</v>
      </c>
      <c r="D29" t="s">
        <v>21</v>
      </c>
      <c r="E29">
        <v>82</v>
      </c>
      <c r="F29">
        <v>1532.9</v>
      </c>
      <c r="G29">
        <v>-0.2</v>
      </c>
      <c r="H29">
        <v>1.6</v>
      </c>
      <c r="I29">
        <v>0.8</v>
      </c>
      <c r="J29">
        <v>-2.7</v>
      </c>
      <c r="K29">
        <v>1.6</v>
      </c>
      <c r="L29">
        <v>-1.2</v>
      </c>
      <c r="M29">
        <v>0.6</v>
      </c>
      <c r="N29">
        <v>-1.2</v>
      </c>
      <c r="O29">
        <v>0.3</v>
      </c>
      <c r="P29">
        <v>-0.2</v>
      </c>
      <c r="Q29">
        <v>0</v>
      </c>
      <c r="R29">
        <v>-0.1</v>
      </c>
    </row>
    <row r="30" spans="1:18" x14ac:dyDescent="0.3">
      <c r="A30" t="s">
        <v>66</v>
      </c>
      <c r="B30" t="s">
        <v>600</v>
      </c>
      <c r="C30" t="s">
        <v>67</v>
      </c>
      <c r="D30" t="s">
        <v>37</v>
      </c>
      <c r="E30">
        <v>69</v>
      </c>
      <c r="F30">
        <v>833.3</v>
      </c>
      <c r="G30">
        <v>0.7</v>
      </c>
      <c r="H30">
        <v>2.7</v>
      </c>
      <c r="I30">
        <v>0</v>
      </c>
      <c r="J30">
        <v>-0.1</v>
      </c>
      <c r="K30">
        <v>1.3</v>
      </c>
      <c r="L30">
        <v>-0.5</v>
      </c>
      <c r="M30">
        <v>0.7</v>
      </c>
      <c r="N30">
        <v>2.6</v>
      </c>
      <c r="O30">
        <v>0.8</v>
      </c>
      <c r="P30">
        <v>4.0999999999999996</v>
      </c>
      <c r="Q30">
        <v>0.7</v>
      </c>
      <c r="R30">
        <v>1.3</v>
      </c>
    </row>
    <row r="31" spans="1:18" x14ac:dyDescent="0.3">
      <c r="A31" t="s">
        <v>68</v>
      </c>
      <c r="B31" t="s">
        <v>600</v>
      </c>
      <c r="C31" t="s">
        <v>23</v>
      </c>
      <c r="D31" t="s">
        <v>50</v>
      </c>
      <c r="E31">
        <v>81</v>
      </c>
      <c r="F31">
        <v>1232.8</v>
      </c>
      <c r="G31">
        <v>2.7</v>
      </c>
      <c r="H31">
        <v>-0.1</v>
      </c>
      <c r="I31">
        <v>0.5</v>
      </c>
      <c r="J31">
        <v>0</v>
      </c>
      <c r="K31">
        <v>0.6</v>
      </c>
      <c r="L31">
        <v>-0.5</v>
      </c>
      <c r="M31">
        <v>3.2</v>
      </c>
      <c r="N31">
        <v>-0.1</v>
      </c>
      <c r="O31">
        <v>0.1</v>
      </c>
      <c r="P31">
        <v>3.2</v>
      </c>
      <c r="Q31">
        <v>0.5</v>
      </c>
      <c r="R31">
        <v>1</v>
      </c>
    </row>
    <row r="32" spans="1:18" x14ac:dyDescent="0.3">
      <c r="A32" t="s">
        <v>609</v>
      </c>
      <c r="B32" t="s">
        <v>600</v>
      </c>
      <c r="C32" t="s">
        <v>57</v>
      </c>
      <c r="D32" t="s">
        <v>21</v>
      </c>
      <c r="E32">
        <v>58</v>
      </c>
      <c r="F32">
        <v>668</v>
      </c>
      <c r="G32">
        <v>-0.6</v>
      </c>
      <c r="H32">
        <v>4.5999999999999996</v>
      </c>
      <c r="I32">
        <v>0</v>
      </c>
      <c r="J32">
        <v>0.4</v>
      </c>
      <c r="K32">
        <v>0.4</v>
      </c>
      <c r="L32">
        <v>-1.1000000000000001</v>
      </c>
      <c r="M32">
        <v>-0.6</v>
      </c>
      <c r="N32">
        <v>4.9000000000000004</v>
      </c>
      <c r="O32">
        <v>-0.7</v>
      </c>
      <c r="P32">
        <v>3.6</v>
      </c>
      <c r="Q32">
        <v>0.6</v>
      </c>
      <c r="R32">
        <v>1.2</v>
      </c>
    </row>
    <row r="33" spans="1:18" x14ac:dyDescent="0.3">
      <c r="A33" t="s">
        <v>69</v>
      </c>
      <c r="B33" t="s">
        <v>600</v>
      </c>
      <c r="C33" t="s">
        <v>32</v>
      </c>
      <c r="D33" t="s">
        <v>50</v>
      </c>
      <c r="E33">
        <v>82</v>
      </c>
      <c r="F33">
        <v>1412.3</v>
      </c>
      <c r="G33">
        <v>11.2</v>
      </c>
      <c r="H33">
        <v>0.6</v>
      </c>
      <c r="I33">
        <v>0.6</v>
      </c>
      <c r="J33">
        <v>0</v>
      </c>
      <c r="K33">
        <v>-0.6</v>
      </c>
      <c r="L33">
        <v>0.6</v>
      </c>
      <c r="M33">
        <v>11.9</v>
      </c>
      <c r="N33">
        <v>0.6</v>
      </c>
      <c r="O33">
        <v>0</v>
      </c>
      <c r="P33">
        <v>12.5</v>
      </c>
      <c r="Q33">
        <v>2.1</v>
      </c>
      <c r="R33">
        <v>4</v>
      </c>
    </row>
    <row r="34" spans="1:18" x14ac:dyDescent="0.3">
      <c r="A34" t="s">
        <v>610</v>
      </c>
      <c r="B34" t="s">
        <v>600</v>
      </c>
      <c r="C34" t="s">
        <v>28</v>
      </c>
      <c r="D34" t="s">
        <v>50</v>
      </c>
      <c r="E34">
        <v>49</v>
      </c>
      <c r="F34">
        <v>811.2</v>
      </c>
      <c r="G34">
        <v>3.7</v>
      </c>
      <c r="H34">
        <v>-3.7</v>
      </c>
      <c r="I34">
        <v>0.4</v>
      </c>
      <c r="J34">
        <v>0</v>
      </c>
      <c r="K34">
        <v>0.6</v>
      </c>
      <c r="L34">
        <v>0</v>
      </c>
      <c r="M34">
        <v>4</v>
      </c>
      <c r="N34">
        <v>-3.7</v>
      </c>
      <c r="O34">
        <v>0.6</v>
      </c>
      <c r="P34">
        <v>1</v>
      </c>
      <c r="Q34">
        <v>0.2</v>
      </c>
      <c r="R34">
        <v>0.3</v>
      </c>
    </row>
    <row r="35" spans="1:18" x14ac:dyDescent="0.3">
      <c r="A35" t="s">
        <v>611</v>
      </c>
      <c r="B35" t="s">
        <v>600</v>
      </c>
      <c r="C35" t="s">
        <v>64</v>
      </c>
      <c r="D35" t="s">
        <v>21</v>
      </c>
      <c r="E35">
        <v>81</v>
      </c>
      <c r="F35">
        <v>1296.3</v>
      </c>
      <c r="G35">
        <v>3.2</v>
      </c>
      <c r="H35">
        <v>-3.5</v>
      </c>
      <c r="I35">
        <v>-0.9</v>
      </c>
      <c r="J35">
        <v>-0.1</v>
      </c>
      <c r="K35">
        <v>0.8</v>
      </c>
      <c r="L35">
        <v>-0.7</v>
      </c>
      <c r="M35">
        <v>2.2000000000000002</v>
      </c>
      <c r="N35">
        <v>-3.6</v>
      </c>
      <c r="O35">
        <v>0.1</v>
      </c>
      <c r="P35">
        <v>-1.2</v>
      </c>
      <c r="Q35">
        <v>-0.2</v>
      </c>
      <c r="R35">
        <v>-0.4</v>
      </c>
    </row>
    <row r="36" spans="1:18" x14ac:dyDescent="0.3">
      <c r="A36" t="s">
        <v>71</v>
      </c>
      <c r="B36" t="s">
        <v>600</v>
      </c>
      <c r="C36" t="s">
        <v>72</v>
      </c>
      <c r="D36" t="s">
        <v>50</v>
      </c>
      <c r="E36">
        <v>81</v>
      </c>
      <c r="F36">
        <v>1315.6</v>
      </c>
      <c r="G36">
        <v>19</v>
      </c>
      <c r="H36">
        <v>4.0999999999999996</v>
      </c>
      <c r="I36">
        <v>3.5</v>
      </c>
      <c r="J36">
        <v>0</v>
      </c>
      <c r="K36">
        <v>2.2000000000000002</v>
      </c>
      <c r="L36">
        <v>-0.8</v>
      </c>
      <c r="M36">
        <v>22.5</v>
      </c>
      <c r="N36">
        <v>4.0999999999999996</v>
      </c>
      <c r="O36">
        <v>1.4</v>
      </c>
      <c r="P36">
        <v>28</v>
      </c>
      <c r="Q36">
        <v>4.7</v>
      </c>
      <c r="R36">
        <v>9</v>
      </c>
    </row>
    <row r="37" spans="1:18" x14ac:dyDescent="0.3">
      <c r="A37" t="s">
        <v>612</v>
      </c>
      <c r="B37" t="s">
        <v>600</v>
      </c>
      <c r="C37" t="s">
        <v>105</v>
      </c>
      <c r="D37" t="s">
        <v>37</v>
      </c>
      <c r="E37">
        <v>64</v>
      </c>
      <c r="F37">
        <v>1155.5</v>
      </c>
      <c r="G37">
        <v>9.5</v>
      </c>
      <c r="H37">
        <v>1.4</v>
      </c>
      <c r="I37">
        <v>-0.5</v>
      </c>
      <c r="J37">
        <v>0</v>
      </c>
      <c r="K37">
        <v>-1.9</v>
      </c>
      <c r="L37">
        <v>1.3</v>
      </c>
      <c r="M37">
        <v>9</v>
      </c>
      <c r="N37">
        <v>1.4</v>
      </c>
      <c r="O37">
        <v>-0.5</v>
      </c>
      <c r="P37">
        <v>9.9</v>
      </c>
      <c r="Q37">
        <v>1.7</v>
      </c>
      <c r="R37">
        <v>3.2</v>
      </c>
    </row>
    <row r="38" spans="1:18" x14ac:dyDescent="0.3">
      <c r="A38" t="s">
        <v>613</v>
      </c>
      <c r="B38" t="s">
        <v>600</v>
      </c>
      <c r="C38" t="s">
        <v>85</v>
      </c>
      <c r="D38" t="s">
        <v>21</v>
      </c>
      <c r="E38">
        <v>79</v>
      </c>
      <c r="F38">
        <v>996.8</v>
      </c>
      <c r="G38">
        <v>2.6</v>
      </c>
      <c r="H38">
        <v>1.9</v>
      </c>
      <c r="I38">
        <v>0</v>
      </c>
      <c r="J38">
        <v>-0.6</v>
      </c>
      <c r="K38">
        <v>-1</v>
      </c>
      <c r="L38">
        <v>1.9</v>
      </c>
      <c r="M38">
        <v>2.5</v>
      </c>
      <c r="N38">
        <v>1.3</v>
      </c>
      <c r="O38">
        <v>0.9</v>
      </c>
      <c r="P38">
        <v>4.7</v>
      </c>
      <c r="Q38">
        <v>0.8</v>
      </c>
      <c r="R38">
        <v>1.5</v>
      </c>
    </row>
    <row r="39" spans="1:18" x14ac:dyDescent="0.3">
      <c r="A39" t="s">
        <v>73</v>
      </c>
      <c r="B39" t="s">
        <v>600</v>
      </c>
      <c r="C39" t="s">
        <v>46</v>
      </c>
      <c r="D39" t="s">
        <v>21</v>
      </c>
      <c r="E39">
        <v>82</v>
      </c>
      <c r="F39">
        <v>1488.7</v>
      </c>
      <c r="G39">
        <v>-2.4</v>
      </c>
      <c r="H39">
        <v>-1.9</v>
      </c>
      <c r="I39">
        <v>-2.2999999999999998</v>
      </c>
      <c r="J39">
        <v>-0.7</v>
      </c>
      <c r="K39">
        <v>1.7</v>
      </c>
      <c r="L39">
        <v>-2.1</v>
      </c>
      <c r="M39">
        <v>-4.7</v>
      </c>
      <c r="N39">
        <v>-2.5</v>
      </c>
      <c r="O39">
        <v>-0.4</v>
      </c>
      <c r="P39">
        <v>-7.6</v>
      </c>
      <c r="Q39">
        <v>-1.3</v>
      </c>
      <c r="R39">
        <v>-2.5</v>
      </c>
    </row>
    <row r="40" spans="1:18" x14ac:dyDescent="0.3">
      <c r="A40" t="s">
        <v>74</v>
      </c>
      <c r="B40" t="s">
        <v>600</v>
      </c>
      <c r="C40" t="s">
        <v>34</v>
      </c>
      <c r="D40" t="s">
        <v>50</v>
      </c>
      <c r="E40">
        <v>82</v>
      </c>
      <c r="F40">
        <v>1379.2</v>
      </c>
      <c r="G40">
        <v>9.1</v>
      </c>
      <c r="H40">
        <v>-2.7</v>
      </c>
      <c r="I40">
        <v>-1.3</v>
      </c>
      <c r="J40">
        <v>1.4</v>
      </c>
      <c r="K40">
        <v>-0.2</v>
      </c>
      <c r="L40">
        <v>0.7</v>
      </c>
      <c r="M40">
        <v>7.8</v>
      </c>
      <c r="N40">
        <v>-1.3</v>
      </c>
      <c r="O40">
        <v>0.5</v>
      </c>
      <c r="P40">
        <v>7</v>
      </c>
      <c r="Q40">
        <v>1.2</v>
      </c>
      <c r="R40">
        <v>2.2999999999999998</v>
      </c>
    </row>
    <row r="41" spans="1:18" x14ac:dyDescent="0.3">
      <c r="A41" t="s">
        <v>614</v>
      </c>
      <c r="B41" t="s">
        <v>600</v>
      </c>
      <c r="C41" t="s">
        <v>20</v>
      </c>
      <c r="D41" t="s">
        <v>24</v>
      </c>
      <c r="E41">
        <v>80</v>
      </c>
      <c r="F41">
        <v>1699.8</v>
      </c>
      <c r="G41">
        <v>0</v>
      </c>
      <c r="H41">
        <v>1.2</v>
      </c>
      <c r="I41">
        <v>0</v>
      </c>
      <c r="J41">
        <v>-4.0999999999999996</v>
      </c>
      <c r="K41">
        <v>1.7</v>
      </c>
      <c r="L41">
        <v>0.4</v>
      </c>
      <c r="M41">
        <v>0</v>
      </c>
      <c r="N41">
        <v>-2.9</v>
      </c>
      <c r="O41">
        <v>2.2000000000000002</v>
      </c>
      <c r="P41">
        <v>-0.8</v>
      </c>
      <c r="Q41">
        <v>-0.1</v>
      </c>
      <c r="R41">
        <v>-0.2</v>
      </c>
    </row>
    <row r="42" spans="1:18" x14ac:dyDescent="0.3">
      <c r="A42" t="s">
        <v>75</v>
      </c>
      <c r="B42" t="s">
        <v>600</v>
      </c>
      <c r="C42" t="s">
        <v>32</v>
      </c>
      <c r="D42" t="s">
        <v>50</v>
      </c>
      <c r="E42">
        <v>49</v>
      </c>
      <c r="F42">
        <v>773.6</v>
      </c>
      <c r="G42">
        <v>1</v>
      </c>
      <c r="H42">
        <v>-2.9</v>
      </c>
      <c r="I42">
        <v>-1.6</v>
      </c>
      <c r="J42">
        <v>-0.5</v>
      </c>
      <c r="K42">
        <v>1.1000000000000001</v>
      </c>
      <c r="L42">
        <v>-0.8</v>
      </c>
      <c r="M42">
        <v>-0.6</v>
      </c>
      <c r="N42">
        <v>-3.3</v>
      </c>
      <c r="O42">
        <v>0.3</v>
      </c>
      <c r="P42">
        <v>-3.6</v>
      </c>
      <c r="Q42">
        <v>-0.6</v>
      </c>
      <c r="R42">
        <v>-1.2</v>
      </c>
    </row>
    <row r="43" spans="1:18" x14ac:dyDescent="0.3">
      <c r="A43" t="s">
        <v>75</v>
      </c>
      <c r="B43" t="s">
        <v>600</v>
      </c>
      <c r="C43" t="s">
        <v>72</v>
      </c>
      <c r="D43" t="s">
        <v>50</v>
      </c>
      <c r="E43">
        <v>33</v>
      </c>
      <c r="F43">
        <v>559.9</v>
      </c>
      <c r="G43">
        <v>0.5</v>
      </c>
      <c r="H43">
        <v>-0.7</v>
      </c>
      <c r="I43">
        <v>0.9</v>
      </c>
      <c r="J43">
        <v>0</v>
      </c>
      <c r="K43">
        <v>0</v>
      </c>
      <c r="L43">
        <v>-0.3</v>
      </c>
      <c r="M43">
        <v>1.4</v>
      </c>
      <c r="N43">
        <v>-0.7</v>
      </c>
      <c r="O43">
        <v>-0.2</v>
      </c>
      <c r="P43">
        <v>0.5</v>
      </c>
      <c r="Q43">
        <v>0.1</v>
      </c>
      <c r="R43">
        <v>0.2</v>
      </c>
    </row>
    <row r="44" spans="1:18" x14ac:dyDescent="0.3">
      <c r="A44" t="s">
        <v>76</v>
      </c>
      <c r="B44" t="s">
        <v>600</v>
      </c>
      <c r="C44" t="s">
        <v>42</v>
      </c>
      <c r="D44" t="s">
        <v>21</v>
      </c>
      <c r="E44">
        <v>58</v>
      </c>
      <c r="F44">
        <v>960.5</v>
      </c>
      <c r="G44">
        <v>1.6</v>
      </c>
      <c r="H44">
        <v>0.6</v>
      </c>
      <c r="I44">
        <v>1</v>
      </c>
      <c r="J44">
        <v>-0.3</v>
      </c>
      <c r="K44">
        <v>1.8</v>
      </c>
      <c r="L44">
        <v>0.3</v>
      </c>
      <c r="M44">
        <v>2.7</v>
      </c>
      <c r="N44">
        <v>0.4</v>
      </c>
      <c r="O44">
        <v>2.2000000000000002</v>
      </c>
      <c r="P44">
        <v>5.2</v>
      </c>
      <c r="Q44">
        <v>0.9</v>
      </c>
      <c r="R44">
        <v>1.7</v>
      </c>
    </row>
    <row r="45" spans="1:18" x14ac:dyDescent="0.3">
      <c r="A45" t="s">
        <v>615</v>
      </c>
      <c r="B45" t="s">
        <v>600</v>
      </c>
      <c r="C45" t="s">
        <v>57</v>
      </c>
      <c r="D45" t="s">
        <v>37</v>
      </c>
      <c r="E45">
        <v>67</v>
      </c>
      <c r="F45">
        <v>952.7</v>
      </c>
      <c r="G45">
        <v>2.7</v>
      </c>
      <c r="H45">
        <v>4.5</v>
      </c>
      <c r="I45">
        <v>-0.6</v>
      </c>
      <c r="J45">
        <v>0</v>
      </c>
      <c r="K45">
        <v>1.5</v>
      </c>
      <c r="L45">
        <v>0.3</v>
      </c>
      <c r="M45">
        <v>2.1</v>
      </c>
      <c r="N45">
        <v>4.5</v>
      </c>
      <c r="O45">
        <v>1.8</v>
      </c>
      <c r="P45">
        <v>8.4</v>
      </c>
      <c r="Q45">
        <v>1.4</v>
      </c>
      <c r="R45">
        <v>2.7</v>
      </c>
    </row>
    <row r="46" spans="1:18" x14ac:dyDescent="0.3">
      <c r="A46" t="s">
        <v>79</v>
      </c>
      <c r="B46" t="s">
        <v>600</v>
      </c>
      <c r="C46" t="s">
        <v>41</v>
      </c>
      <c r="D46" t="s">
        <v>21</v>
      </c>
      <c r="E46">
        <v>73</v>
      </c>
      <c r="F46">
        <v>1195.2</v>
      </c>
      <c r="G46">
        <v>2.2000000000000002</v>
      </c>
      <c r="H46">
        <v>0.7</v>
      </c>
      <c r="I46">
        <v>-2.1</v>
      </c>
      <c r="J46">
        <v>0.7</v>
      </c>
      <c r="K46">
        <v>-0.7</v>
      </c>
      <c r="L46">
        <v>0.4</v>
      </c>
      <c r="M46">
        <v>0.1</v>
      </c>
      <c r="N46">
        <v>1.3</v>
      </c>
      <c r="O46">
        <v>-0.3</v>
      </c>
      <c r="P46">
        <v>1.2</v>
      </c>
      <c r="Q46">
        <v>0.2</v>
      </c>
      <c r="R46">
        <v>0.4</v>
      </c>
    </row>
    <row r="47" spans="1:18" x14ac:dyDescent="0.3">
      <c r="A47" t="s">
        <v>80</v>
      </c>
      <c r="B47" t="s">
        <v>600</v>
      </c>
      <c r="C47" t="s">
        <v>36</v>
      </c>
      <c r="D47" t="s">
        <v>21</v>
      </c>
      <c r="E47">
        <v>82</v>
      </c>
      <c r="F47">
        <v>1664.1</v>
      </c>
      <c r="G47">
        <v>11.5</v>
      </c>
      <c r="H47">
        <v>1.6</v>
      </c>
      <c r="I47">
        <v>4.0999999999999996</v>
      </c>
      <c r="J47">
        <v>-0.7</v>
      </c>
      <c r="K47">
        <v>3.5</v>
      </c>
      <c r="L47">
        <v>-1.5</v>
      </c>
      <c r="M47">
        <v>15.5</v>
      </c>
      <c r="N47">
        <v>1</v>
      </c>
      <c r="O47">
        <v>2</v>
      </c>
      <c r="P47">
        <v>18.5</v>
      </c>
      <c r="Q47">
        <v>3.1</v>
      </c>
      <c r="R47">
        <v>6</v>
      </c>
    </row>
    <row r="48" spans="1:18" x14ac:dyDescent="0.3">
      <c r="A48" t="s">
        <v>81</v>
      </c>
      <c r="B48" t="s">
        <v>600</v>
      </c>
      <c r="C48" t="s">
        <v>55</v>
      </c>
      <c r="D48" t="s">
        <v>24</v>
      </c>
      <c r="E48">
        <v>51</v>
      </c>
      <c r="F48">
        <v>778.8</v>
      </c>
      <c r="G48">
        <v>-0.8</v>
      </c>
      <c r="H48">
        <v>-2.8</v>
      </c>
      <c r="I48">
        <v>0.9</v>
      </c>
      <c r="J48">
        <v>-0.2</v>
      </c>
      <c r="K48">
        <v>-1.4</v>
      </c>
      <c r="L48">
        <v>-0.1</v>
      </c>
      <c r="M48">
        <v>0.1</v>
      </c>
      <c r="N48">
        <v>-3</v>
      </c>
      <c r="O48">
        <v>-1.5</v>
      </c>
      <c r="P48">
        <v>-4.4000000000000004</v>
      </c>
      <c r="Q48">
        <v>-0.7</v>
      </c>
      <c r="R48">
        <v>-1.4</v>
      </c>
    </row>
    <row r="49" spans="1:18" x14ac:dyDescent="0.3">
      <c r="A49" t="s">
        <v>616</v>
      </c>
      <c r="B49" t="s">
        <v>600</v>
      </c>
      <c r="C49" t="s">
        <v>107</v>
      </c>
      <c r="D49" t="s">
        <v>24</v>
      </c>
      <c r="E49">
        <v>53</v>
      </c>
      <c r="F49">
        <v>1073.4000000000001</v>
      </c>
      <c r="G49">
        <v>-4.2</v>
      </c>
      <c r="H49">
        <v>5.7</v>
      </c>
      <c r="I49">
        <v>0</v>
      </c>
      <c r="J49">
        <v>-1.1000000000000001</v>
      </c>
      <c r="K49">
        <v>-0.5</v>
      </c>
      <c r="L49">
        <v>0</v>
      </c>
      <c r="M49">
        <v>-4.2</v>
      </c>
      <c r="N49">
        <v>4.5999999999999996</v>
      </c>
      <c r="O49">
        <v>-0.5</v>
      </c>
      <c r="P49">
        <v>-0.1</v>
      </c>
      <c r="Q49">
        <v>0</v>
      </c>
      <c r="R49">
        <v>0</v>
      </c>
    </row>
    <row r="50" spans="1:18" x14ac:dyDescent="0.3">
      <c r="A50" t="s">
        <v>82</v>
      </c>
      <c r="B50" t="s">
        <v>600</v>
      </c>
      <c r="C50" t="s">
        <v>23</v>
      </c>
      <c r="D50" t="s">
        <v>50</v>
      </c>
      <c r="E50">
        <v>82</v>
      </c>
      <c r="F50">
        <v>1607.8</v>
      </c>
      <c r="G50">
        <v>15.2</v>
      </c>
      <c r="H50">
        <v>2.2000000000000002</v>
      </c>
      <c r="I50">
        <v>4.4000000000000004</v>
      </c>
      <c r="J50">
        <v>0</v>
      </c>
      <c r="K50">
        <v>0.4</v>
      </c>
      <c r="L50">
        <v>-0.7</v>
      </c>
      <c r="M50">
        <v>19.600000000000001</v>
      </c>
      <c r="N50">
        <v>2.2000000000000002</v>
      </c>
      <c r="O50">
        <v>-0.3</v>
      </c>
      <c r="P50">
        <v>21.5</v>
      </c>
      <c r="Q50">
        <v>3.6</v>
      </c>
      <c r="R50">
        <v>6.9</v>
      </c>
    </row>
    <row r="51" spans="1:18" x14ac:dyDescent="0.3">
      <c r="A51" t="s">
        <v>83</v>
      </c>
      <c r="B51" t="s">
        <v>600</v>
      </c>
      <c r="C51" t="s">
        <v>36</v>
      </c>
      <c r="D51" t="s">
        <v>37</v>
      </c>
      <c r="E51">
        <v>56</v>
      </c>
      <c r="F51">
        <v>654.1</v>
      </c>
      <c r="G51">
        <v>-1.4</v>
      </c>
      <c r="H51">
        <v>-2.5</v>
      </c>
      <c r="I51">
        <v>4.3</v>
      </c>
      <c r="J51">
        <v>0</v>
      </c>
      <c r="K51">
        <v>0.4</v>
      </c>
      <c r="L51">
        <v>-0.1</v>
      </c>
      <c r="M51">
        <v>2.9</v>
      </c>
      <c r="N51">
        <v>-2.5</v>
      </c>
      <c r="O51">
        <v>0.3</v>
      </c>
      <c r="P51">
        <v>0.7</v>
      </c>
      <c r="Q51">
        <v>0.1</v>
      </c>
      <c r="R51">
        <v>0.2</v>
      </c>
    </row>
    <row r="52" spans="1:18" x14ac:dyDescent="0.3">
      <c r="A52" t="s">
        <v>84</v>
      </c>
      <c r="B52" t="s">
        <v>600</v>
      </c>
      <c r="C52" t="s">
        <v>85</v>
      </c>
      <c r="D52" t="s">
        <v>50</v>
      </c>
      <c r="E52">
        <v>64</v>
      </c>
      <c r="F52">
        <v>1308.8</v>
      </c>
      <c r="G52">
        <v>3.1</v>
      </c>
      <c r="H52">
        <v>1.2</v>
      </c>
      <c r="I52">
        <v>4.2</v>
      </c>
      <c r="J52">
        <v>2.9</v>
      </c>
      <c r="K52">
        <v>0.6</v>
      </c>
      <c r="L52">
        <v>-1</v>
      </c>
      <c r="M52">
        <v>7.3</v>
      </c>
      <c r="N52">
        <v>4.0999999999999996</v>
      </c>
      <c r="O52">
        <v>-0.4</v>
      </c>
      <c r="P52">
        <v>11</v>
      </c>
      <c r="Q52">
        <v>1.9</v>
      </c>
      <c r="R52">
        <v>3.6</v>
      </c>
    </row>
    <row r="53" spans="1:18" x14ac:dyDescent="0.3">
      <c r="A53" t="s">
        <v>617</v>
      </c>
      <c r="B53" t="s">
        <v>600</v>
      </c>
      <c r="C53" t="s">
        <v>107</v>
      </c>
      <c r="D53" t="s">
        <v>50</v>
      </c>
      <c r="E53">
        <v>75</v>
      </c>
      <c r="F53">
        <v>767.5</v>
      </c>
      <c r="G53">
        <v>-2.2999999999999998</v>
      </c>
      <c r="H53">
        <v>1.2</v>
      </c>
      <c r="I53">
        <v>0</v>
      </c>
      <c r="J53">
        <v>-0.2</v>
      </c>
      <c r="K53">
        <v>-0.7</v>
      </c>
      <c r="L53">
        <v>-0.4</v>
      </c>
      <c r="M53">
        <v>-2.2999999999999998</v>
      </c>
      <c r="N53">
        <v>1</v>
      </c>
      <c r="O53">
        <v>-1.1000000000000001</v>
      </c>
      <c r="P53">
        <v>-2.4</v>
      </c>
      <c r="Q53">
        <v>-0.4</v>
      </c>
      <c r="R53">
        <v>-0.8</v>
      </c>
    </row>
    <row r="54" spans="1:18" x14ac:dyDescent="0.3">
      <c r="A54" t="s">
        <v>86</v>
      </c>
      <c r="B54" t="s">
        <v>600</v>
      </c>
      <c r="C54" t="s">
        <v>87</v>
      </c>
      <c r="D54" t="s">
        <v>21</v>
      </c>
      <c r="E54">
        <v>74</v>
      </c>
      <c r="F54">
        <v>1500.6</v>
      </c>
      <c r="G54">
        <v>12.5</v>
      </c>
      <c r="H54">
        <v>-1</v>
      </c>
      <c r="I54">
        <v>6.6</v>
      </c>
      <c r="J54">
        <v>0</v>
      </c>
      <c r="K54">
        <v>2.2000000000000002</v>
      </c>
      <c r="L54">
        <v>0.9</v>
      </c>
      <c r="M54">
        <v>19.100000000000001</v>
      </c>
      <c r="N54">
        <v>-0.9</v>
      </c>
      <c r="O54">
        <v>3.2</v>
      </c>
      <c r="P54">
        <v>21.3</v>
      </c>
      <c r="Q54">
        <v>3.6</v>
      </c>
      <c r="R54">
        <v>6.9</v>
      </c>
    </row>
    <row r="55" spans="1:18" x14ac:dyDescent="0.3">
      <c r="A55" t="s">
        <v>618</v>
      </c>
      <c r="B55" t="s">
        <v>600</v>
      </c>
      <c r="C55" t="s">
        <v>30</v>
      </c>
      <c r="D55" t="s">
        <v>50</v>
      </c>
      <c r="E55">
        <v>50</v>
      </c>
      <c r="F55">
        <v>522.1</v>
      </c>
      <c r="G55">
        <v>1.9</v>
      </c>
      <c r="H55">
        <v>2.5</v>
      </c>
      <c r="I55">
        <v>0</v>
      </c>
      <c r="J55">
        <v>-0.3</v>
      </c>
      <c r="K55">
        <v>0.6</v>
      </c>
      <c r="L55">
        <v>-0.2</v>
      </c>
      <c r="M55">
        <v>1.9</v>
      </c>
      <c r="N55">
        <v>2.2000000000000002</v>
      </c>
      <c r="O55">
        <v>0.3</v>
      </c>
      <c r="P55">
        <v>4.4000000000000004</v>
      </c>
      <c r="Q55">
        <v>0.7</v>
      </c>
      <c r="R55">
        <v>1.4</v>
      </c>
    </row>
    <row r="56" spans="1:18" x14ac:dyDescent="0.3">
      <c r="A56" t="s">
        <v>88</v>
      </c>
      <c r="B56" t="s">
        <v>600</v>
      </c>
      <c r="C56" t="s">
        <v>23</v>
      </c>
      <c r="D56" t="s">
        <v>21</v>
      </c>
      <c r="E56">
        <v>82</v>
      </c>
      <c r="F56">
        <v>1162</v>
      </c>
      <c r="G56">
        <v>3.9</v>
      </c>
      <c r="H56">
        <v>-2.2000000000000002</v>
      </c>
      <c r="I56">
        <v>0.2</v>
      </c>
      <c r="J56">
        <v>-0.4</v>
      </c>
      <c r="K56">
        <v>0.7</v>
      </c>
      <c r="L56">
        <v>-0.8</v>
      </c>
      <c r="M56">
        <v>4.0999999999999996</v>
      </c>
      <c r="N56">
        <v>-2.7</v>
      </c>
      <c r="O56">
        <v>-0.1</v>
      </c>
      <c r="P56">
        <v>1.4</v>
      </c>
      <c r="Q56">
        <v>0.2</v>
      </c>
      <c r="R56">
        <v>0.4</v>
      </c>
    </row>
    <row r="57" spans="1:18" x14ac:dyDescent="0.3">
      <c r="A57" t="s">
        <v>89</v>
      </c>
      <c r="B57" t="s">
        <v>600</v>
      </c>
      <c r="C57" t="s">
        <v>52</v>
      </c>
      <c r="D57" t="s">
        <v>21</v>
      </c>
      <c r="E57">
        <v>82</v>
      </c>
      <c r="F57">
        <v>1434.8</v>
      </c>
      <c r="G57">
        <v>5.4</v>
      </c>
      <c r="H57">
        <v>2.2999999999999998</v>
      </c>
      <c r="I57">
        <v>0.5</v>
      </c>
      <c r="J57">
        <v>-3.5</v>
      </c>
      <c r="K57">
        <v>0.2</v>
      </c>
      <c r="L57">
        <v>2.4</v>
      </c>
      <c r="M57">
        <v>5.9</v>
      </c>
      <c r="N57">
        <v>-1.1000000000000001</v>
      </c>
      <c r="O57">
        <v>2.5</v>
      </c>
      <c r="P57">
        <v>7.3</v>
      </c>
      <c r="Q57">
        <v>1.2</v>
      </c>
      <c r="R57">
        <v>2.2999999999999998</v>
      </c>
    </row>
    <row r="58" spans="1:18" x14ac:dyDescent="0.3">
      <c r="A58" t="s">
        <v>91</v>
      </c>
      <c r="B58" t="s">
        <v>600</v>
      </c>
      <c r="C58" t="s">
        <v>46</v>
      </c>
      <c r="D58" t="s">
        <v>24</v>
      </c>
      <c r="E58">
        <v>76</v>
      </c>
      <c r="F58">
        <v>1566</v>
      </c>
      <c r="G58">
        <v>-3.7</v>
      </c>
      <c r="H58">
        <v>-3</v>
      </c>
      <c r="I58">
        <v>-0.1</v>
      </c>
      <c r="J58">
        <v>1.3</v>
      </c>
      <c r="K58">
        <v>-1.4</v>
      </c>
      <c r="L58">
        <v>-0.8</v>
      </c>
      <c r="M58">
        <v>-3.8</v>
      </c>
      <c r="N58">
        <v>-1.7</v>
      </c>
      <c r="O58">
        <v>-2.2000000000000002</v>
      </c>
      <c r="P58">
        <v>-7.7</v>
      </c>
      <c r="Q58">
        <v>-1.3</v>
      </c>
      <c r="R58">
        <v>-2.5</v>
      </c>
    </row>
    <row r="59" spans="1:18" x14ac:dyDescent="0.3">
      <c r="A59" t="s">
        <v>619</v>
      </c>
      <c r="B59" t="s">
        <v>600</v>
      </c>
      <c r="C59" t="s">
        <v>23</v>
      </c>
      <c r="D59" t="s">
        <v>24</v>
      </c>
      <c r="E59">
        <v>42</v>
      </c>
      <c r="F59">
        <v>590.70000000000005</v>
      </c>
      <c r="G59">
        <v>-2.2000000000000002</v>
      </c>
      <c r="H59">
        <v>-1.9</v>
      </c>
      <c r="I59">
        <v>0</v>
      </c>
      <c r="J59">
        <v>-0.1</v>
      </c>
      <c r="K59">
        <v>0.7</v>
      </c>
      <c r="L59">
        <v>-0.3</v>
      </c>
      <c r="M59">
        <v>-2.2000000000000002</v>
      </c>
      <c r="N59">
        <v>-2</v>
      </c>
      <c r="O59">
        <v>0.4</v>
      </c>
      <c r="P59">
        <v>-3.8</v>
      </c>
      <c r="Q59">
        <v>-0.6</v>
      </c>
      <c r="R59">
        <v>-1.2</v>
      </c>
    </row>
    <row r="60" spans="1:18" x14ac:dyDescent="0.3">
      <c r="A60" t="s">
        <v>92</v>
      </c>
      <c r="B60" t="s">
        <v>600</v>
      </c>
      <c r="C60" t="s">
        <v>39</v>
      </c>
      <c r="D60" t="s">
        <v>24</v>
      </c>
      <c r="E60">
        <v>31</v>
      </c>
      <c r="F60">
        <v>495.8</v>
      </c>
      <c r="G60">
        <v>1</v>
      </c>
      <c r="H60">
        <v>1.2</v>
      </c>
      <c r="I60">
        <v>0.9</v>
      </c>
      <c r="J60">
        <v>0.1</v>
      </c>
      <c r="K60">
        <v>0.4</v>
      </c>
      <c r="L60">
        <v>0.4</v>
      </c>
      <c r="M60">
        <v>1.9</v>
      </c>
      <c r="N60">
        <v>1.3</v>
      </c>
      <c r="O60">
        <v>0.8</v>
      </c>
      <c r="P60">
        <v>4</v>
      </c>
      <c r="Q60">
        <v>0.7</v>
      </c>
      <c r="R60">
        <v>1.3</v>
      </c>
    </row>
    <row r="61" spans="1:18" x14ac:dyDescent="0.3">
      <c r="A61" t="s">
        <v>93</v>
      </c>
      <c r="B61" t="s">
        <v>600</v>
      </c>
      <c r="C61" t="s">
        <v>34</v>
      </c>
      <c r="D61" t="s">
        <v>21</v>
      </c>
      <c r="E61">
        <v>82</v>
      </c>
      <c r="F61">
        <v>1246.8</v>
      </c>
      <c r="G61">
        <v>1.6</v>
      </c>
      <c r="H61">
        <v>1.7</v>
      </c>
      <c r="I61">
        <v>-0.1</v>
      </c>
      <c r="J61">
        <v>1.6</v>
      </c>
      <c r="K61">
        <v>-2</v>
      </c>
      <c r="L61">
        <v>0.9</v>
      </c>
      <c r="M61">
        <v>1.6</v>
      </c>
      <c r="N61">
        <v>3.4</v>
      </c>
      <c r="O61">
        <v>-1.1000000000000001</v>
      </c>
      <c r="P61">
        <v>3.9</v>
      </c>
      <c r="Q61">
        <v>0.7</v>
      </c>
      <c r="R61">
        <v>1.2</v>
      </c>
    </row>
    <row r="62" spans="1:18" x14ac:dyDescent="0.3">
      <c r="A62" t="s">
        <v>94</v>
      </c>
      <c r="B62" t="s">
        <v>600</v>
      </c>
      <c r="C62" t="s">
        <v>36</v>
      </c>
      <c r="D62" t="s">
        <v>21</v>
      </c>
      <c r="E62">
        <v>81</v>
      </c>
      <c r="F62">
        <v>1048.4000000000001</v>
      </c>
      <c r="G62">
        <v>3.4</v>
      </c>
      <c r="H62">
        <v>2.1</v>
      </c>
      <c r="I62">
        <v>0</v>
      </c>
      <c r="J62">
        <v>1.3</v>
      </c>
      <c r="K62">
        <v>-1.5</v>
      </c>
      <c r="L62">
        <v>2.5</v>
      </c>
      <c r="M62">
        <v>3.4</v>
      </c>
      <c r="N62">
        <v>3.4</v>
      </c>
      <c r="O62">
        <v>1</v>
      </c>
      <c r="P62">
        <v>7.9</v>
      </c>
      <c r="Q62">
        <v>1.3</v>
      </c>
      <c r="R62">
        <v>2.5</v>
      </c>
    </row>
    <row r="63" spans="1:18" x14ac:dyDescent="0.3">
      <c r="A63" t="s">
        <v>95</v>
      </c>
      <c r="B63" t="s">
        <v>600</v>
      </c>
      <c r="C63" t="s">
        <v>30</v>
      </c>
      <c r="D63" t="s">
        <v>37</v>
      </c>
      <c r="E63">
        <v>72</v>
      </c>
      <c r="F63">
        <v>1227.2</v>
      </c>
      <c r="G63">
        <v>-0.4</v>
      </c>
      <c r="H63">
        <v>-1</v>
      </c>
      <c r="I63">
        <v>0.7</v>
      </c>
      <c r="J63">
        <v>0.1</v>
      </c>
      <c r="K63">
        <v>-1.3</v>
      </c>
      <c r="L63">
        <v>-0.3</v>
      </c>
      <c r="M63">
        <v>0.3</v>
      </c>
      <c r="N63">
        <v>-0.8</v>
      </c>
      <c r="O63">
        <v>-1.6</v>
      </c>
      <c r="P63">
        <v>-2.1</v>
      </c>
      <c r="Q63">
        <v>-0.4</v>
      </c>
      <c r="R63">
        <v>-0.7</v>
      </c>
    </row>
    <row r="64" spans="1:18" x14ac:dyDescent="0.3">
      <c r="A64" t="s">
        <v>96</v>
      </c>
      <c r="B64" t="s">
        <v>600</v>
      </c>
      <c r="C64" t="s">
        <v>32</v>
      </c>
      <c r="D64" t="s">
        <v>21</v>
      </c>
      <c r="E64">
        <v>30</v>
      </c>
      <c r="F64">
        <v>612.1</v>
      </c>
      <c r="G64">
        <v>0.1</v>
      </c>
      <c r="H64">
        <v>0.3</v>
      </c>
      <c r="I64">
        <v>-0.9</v>
      </c>
      <c r="J64">
        <v>0.2</v>
      </c>
      <c r="K64">
        <v>0.9</v>
      </c>
      <c r="L64">
        <v>-0.3</v>
      </c>
      <c r="M64">
        <v>-0.8</v>
      </c>
      <c r="N64">
        <v>0.4</v>
      </c>
      <c r="O64">
        <v>0.6</v>
      </c>
      <c r="P64">
        <v>0.2</v>
      </c>
      <c r="Q64">
        <v>0</v>
      </c>
      <c r="R64">
        <v>0.1</v>
      </c>
    </row>
    <row r="65" spans="1:18" x14ac:dyDescent="0.3">
      <c r="A65" t="s">
        <v>96</v>
      </c>
      <c r="B65" t="s">
        <v>600</v>
      </c>
      <c r="C65" t="s">
        <v>72</v>
      </c>
      <c r="D65" t="s">
        <v>21</v>
      </c>
      <c r="E65">
        <v>49</v>
      </c>
      <c r="F65">
        <v>1019.7</v>
      </c>
      <c r="G65">
        <v>12.1</v>
      </c>
      <c r="H65">
        <v>-0.2</v>
      </c>
      <c r="I65">
        <v>4.8</v>
      </c>
      <c r="J65">
        <v>-0.8</v>
      </c>
      <c r="K65">
        <v>1.2</v>
      </c>
      <c r="L65">
        <v>0.3</v>
      </c>
      <c r="M65">
        <v>16.899999999999999</v>
      </c>
      <c r="N65">
        <v>-1</v>
      </c>
      <c r="O65">
        <v>1.5</v>
      </c>
      <c r="P65">
        <v>17.399999999999999</v>
      </c>
      <c r="Q65">
        <v>3</v>
      </c>
      <c r="R65">
        <v>5.6</v>
      </c>
    </row>
    <row r="66" spans="1:18" x14ac:dyDescent="0.3">
      <c r="A66" t="s">
        <v>99</v>
      </c>
      <c r="B66" t="s">
        <v>600</v>
      </c>
      <c r="C66" t="s">
        <v>20</v>
      </c>
      <c r="D66" t="s">
        <v>21</v>
      </c>
      <c r="E66">
        <v>68</v>
      </c>
      <c r="F66">
        <v>1374.1</v>
      </c>
      <c r="G66">
        <v>4</v>
      </c>
      <c r="H66">
        <v>0.3</v>
      </c>
      <c r="I66">
        <v>2.2999999999999998</v>
      </c>
      <c r="J66">
        <v>-2.9</v>
      </c>
      <c r="K66">
        <v>-0.1</v>
      </c>
      <c r="L66">
        <v>0.8</v>
      </c>
      <c r="M66">
        <v>6.3</v>
      </c>
      <c r="N66">
        <v>-2.6</v>
      </c>
      <c r="O66">
        <v>0.6</v>
      </c>
      <c r="P66">
        <v>4.3</v>
      </c>
      <c r="Q66">
        <v>0.7</v>
      </c>
      <c r="R66">
        <v>1.4</v>
      </c>
    </row>
    <row r="67" spans="1:18" x14ac:dyDescent="0.3">
      <c r="A67" t="s">
        <v>620</v>
      </c>
      <c r="B67" t="s">
        <v>600</v>
      </c>
      <c r="C67" t="s">
        <v>64</v>
      </c>
      <c r="D67" t="s">
        <v>50</v>
      </c>
      <c r="E67">
        <v>58</v>
      </c>
      <c r="F67">
        <v>701.2</v>
      </c>
      <c r="G67">
        <v>2.1</v>
      </c>
      <c r="H67">
        <v>-1.5</v>
      </c>
      <c r="I67">
        <v>-0.9</v>
      </c>
      <c r="J67">
        <v>0.2</v>
      </c>
      <c r="K67">
        <v>-0.4</v>
      </c>
      <c r="L67">
        <v>-0.3</v>
      </c>
      <c r="M67">
        <v>1.2</v>
      </c>
      <c r="N67">
        <v>-1.4</v>
      </c>
      <c r="O67">
        <v>-0.7</v>
      </c>
      <c r="P67">
        <v>-0.9</v>
      </c>
      <c r="Q67">
        <v>-0.1</v>
      </c>
      <c r="R67">
        <v>-0.3</v>
      </c>
    </row>
    <row r="68" spans="1:18" x14ac:dyDescent="0.3">
      <c r="A68" t="s">
        <v>100</v>
      </c>
      <c r="B68" t="s">
        <v>600</v>
      </c>
      <c r="C68" t="s">
        <v>85</v>
      </c>
      <c r="D68" t="s">
        <v>24</v>
      </c>
      <c r="E68">
        <v>42</v>
      </c>
      <c r="F68">
        <v>918.9</v>
      </c>
      <c r="G68">
        <v>2</v>
      </c>
      <c r="H68">
        <v>1</v>
      </c>
      <c r="I68">
        <v>1.6</v>
      </c>
      <c r="J68">
        <v>-0.3</v>
      </c>
      <c r="K68">
        <v>-0.2</v>
      </c>
      <c r="L68">
        <v>0</v>
      </c>
      <c r="M68">
        <v>3.6</v>
      </c>
      <c r="N68">
        <v>0.7</v>
      </c>
      <c r="O68">
        <v>-0.2</v>
      </c>
      <c r="P68">
        <v>4.0999999999999996</v>
      </c>
      <c r="Q68">
        <v>0.7</v>
      </c>
      <c r="R68">
        <v>1.3</v>
      </c>
    </row>
    <row r="69" spans="1:18" x14ac:dyDescent="0.3">
      <c r="A69" t="s">
        <v>621</v>
      </c>
      <c r="B69" t="s">
        <v>600</v>
      </c>
      <c r="C69" t="s">
        <v>85</v>
      </c>
      <c r="D69" t="s">
        <v>24</v>
      </c>
      <c r="E69">
        <v>47</v>
      </c>
      <c r="F69">
        <v>527.1</v>
      </c>
      <c r="G69">
        <v>2.8</v>
      </c>
      <c r="H69">
        <v>1.4</v>
      </c>
      <c r="I69">
        <v>0</v>
      </c>
      <c r="J69">
        <v>0</v>
      </c>
      <c r="K69">
        <v>0.1</v>
      </c>
      <c r="L69">
        <v>-0.4</v>
      </c>
      <c r="M69">
        <v>2.8</v>
      </c>
      <c r="N69">
        <v>1.5</v>
      </c>
      <c r="O69">
        <v>-0.3</v>
      </c>
      <c r="P69">
        <v>4</v>
      </c>
      <c r="Q69">
        <v>0.7</v>
      </c>
      <c r="R69">
        <v>1.3</v>
      </c>
    </row>
    <row r="70" spans="1:18" x14ac:dyDescent="0.3">
      <c r="A70" t="s">
        <v>101</v>
      </c>
      <c r="B70" t="s">
        <v>600</v>
      </c>
      <c r="C70" t="s">
        <v>102</v>
      </c>
      <c r="D70" t="s">
        <v>50</v>
      </c>
      <c r="E70">
        <v>73</v>
      </c>
      <c r="F70">
        <v>1353</v>
      </c>
      <c r="G70">
        <v>0.8</v>
      </c>
      <c r="H70">
        <v>-0.5</v>
      </c>
      <c r="I70">
        <v>4.9000000000000004</v>
      </c>
      <c r="J70">
        <v>0.3</v>
      </c>
      <c r="K70">
        <v>-2</v>
      </c>
      <c r="L70">
        <v>3.6</v>
      </c>
      <c r="M70">
        <v>5.7</v>
      </c>
      <c r="N70">
        <v>-0.1</v>
      </c>
      <c r="O70">
        <v>1.6</v>
      </c>
      <c r="P70">
        <v>7.2</v>
      </c>
      <c r="Q70">
        <v>1.2</v>
      </c>
      <c r="R70">
        <v>2.2999999999999998</v>
      </c>
    </row>
    <row r="71" spans="1:18" x14ac:dyDescent="0.3">
      <c r="A71" t="s">
        <v>103</v>
      </c>
      <c r="B71" t="s">
        <v>600</v>
      </c>
      <c r="C71" t="s">
        <v>23</v>
      </c>
      <c r="D71" t="s">
        <v>24</v>
      </c>
      <c r="E71">
        <v>81</v>
      </c>
      <c r="F71">
        <v>1272.8</v>
      </c>
      <c r="G71">
        <v>0.3</v>
      </c>
      <c r="H71">
        <v>-1.3</v>
      </c>
      <c r="I71">
        <v>0</v>
      </c>
      <c r="J71">
        <v>0</v>
      </c>
      <c r="K71">
        <v>2.2000000000000002</v>
      </c>
      <c r="L71">
        <v>-0.3</v>
      </c>
      <c r="M71">
        <v>0.3</v>
      </c>
      <c r="N71">
        <v>-1.3</v>
      </c>
      <c r="O71">
        <v>1.9</v>
      </c>
      <c r="P71">
        <v>1</v>
      </c>
      <c r="Q71">
        <v>0.2</v>
      </c>
      <c r="R71">
        <v>0.3</v>
      </c>
    </row>
    <row r="72" spans="1:18" x14ac:dyDescent="0.3">
      <c r="A72" t="s">
        <v>104</v>
      </c>
      <c r="B72" t="s">
        <v>600</v>
      </c>
      <c r="C72" t="s">
        <v>105</v>
      </c>
      <c r="D72" t="s">
        <v>24</v>
      </c>
      <c r="E72">
        <v>81</v>
      </c>
      <c r="F72">
        <v>1766</v>
      </c>
      <c r="G72">
        <v>8.8000000000000007</v>
      </c>
      <c r="H72">
        <v>4</v>
      </c>
      <c r="I72">
        <v>3.2</v>
      </c>
      <c r="J72">
        <v>-1.4</v>
      </c>
      <c r="K72">
        <v>0.3</v>
      </c>
      <c r="L72">
        <v>-0.5</v>
      </c>
      <c r="M72">
        <v>11.9</v>
      </c>
      <c r="N72">
        <v>2.7</v>
      </c>
      <c r="O72">
        <v>-0.3</v>
      </c>
      <c r="P72">
        <v>14.3</v>
      </c>
      <c r="Q72">
        <v>2.4</v>
      </c>
      <c r="R72">
        <v>4.5999999999999996</v>
      </c>
    </row>
    <row r="73" spans="1:18" x14ac:dyDescent="0.3">
      <c r="A73" t="s">
        <v>106</v>
      </c>
      <c r="B73" t="s">
        <v>600</v>
      </c>
      <c r="C73" t="s">
        <v>107</v>
      </c>
      <c r="D73" t="s">
        <v>50</v>
      </c>
      <c r="E73">
        <v>82</v>
      </c>
      <c r="F73">
        <v>1527.8</v>
      </c>
      <c r="G73">
        <v>9.6999999999999993</v>
      </c>
      <c r="H73">
        <v>-1.8</v>
      </c>
      <c r="I73">
        <v>-0.2</v>
      </c>
      <c r="J73">
        <v>0</v>
      </c>
      <c r="K73">
        <v>-0.4</v>
      </c>
      <c r="L73">
        <v>1</v>
      </c>
      <c r="M73">
        <v>9.4</v>
      </c>
      <c r="N73">
        <v>-1.8</v>
      </c>
      <c r="O73">
        <v>0.6</v>
      </c>
      <c r="P73">
        <v>8.1999999999999993</v>
      </c>
      <c r="Q73">
        <v>1.4</v>
      </c>
      <c r="R73">
        <v>2.6</v>
      </c>
    </row>
    <row r="74" spans="1:18" x14ac:dyDescent="0.3">
      <c r="A74" t="s">
        <v>108</v>
      </c>
      <c r="B74" t="s">
        <v>600</v>
      </c>
      <c r="C74" t="s">
        <v>102</v>
      </c>
      <c r="D74" t="s">
        <v>24</v>
      </c>
      <c r="E74">
        <v>75</v>
      </c>
      <c r="F74">
        <v>1411.9</v>
      </c>
      <c r="G74">
        <v>-1.4</v>
      </c>
      <c r="H74">
        <v>7.7</v>
      </c>
      <c r="I74">
        <v>0</v>
      </c>
      <c r="J74">
        <v>1.7</v>
      </c>
      <c r="K74">
        <v>0.3</v>
      </c>
      <c r="L74">
        <v>-0.3</v>
      </c>
      <c r="M74">
        <v>-1.4</v>
      </c>
      <c r="N74">
        <v>9.3000000000000007</v>
      </c>
      <c r="O74">
        <v>0.1</v>
      </c>
      <c r="P74">
        <v>8</v>
      </c>
      <c r="Q74">
        <v>1.4</v>
      </c>
      <c r="R74">
        <v>2.6</v>
      </c>
    </row>
    <row r="75" spans="1:18" x14ac:dyDescent="0.3">
      <c r="A75" t="s">
        <v>109</v>
      </c>
      <c r="B75" t="s">
        <v>600</v>
      </c>
      <c r="C75" t="s">
        <v>110</v>
      </c>
      <c r="D75" t="s">
        <v>37</v>
      </c>
      <c r="E75">
        <v>51</v>
      </c>
      <c r="F75">
        <v>548.6</v>
      </c>
      <c r="G75">
        <v>3</v>
      </c>
      <c r="H75">
        <v>0.7</v>
      </c>
      <c r="I75">
        <v>0</v>
      </c>
      <c r="J75">
        <v>1.2</v>
      </c>
      <c r="K75">
        <v>0.1</v>
      </c>
      <c r="L75">
        <v>0.6</v>
      </c>
      <c r="M75">
        <v>3</v>
      </c>
      <c r="N75">
        <v>1.9</v>
      </c>
      <c r="O75">
        <v>0.6</v>
      </c>
      <c r="P75">
        <v>5.5</v>
      </c>
      <c r="Q75">
        <v>0.9</v>
      </c>
      <c r="R75">
        <v>1.8</v>
      </c>
    </row>
    <row r="76" spans="1:18" x14ac:dyDescent="0.3">
      <c r="A76" t="s">
        <v>111</v>
      </c>
      <c r="B76" t="s">
        <v>600</v>
      </c>
      <c r="C76" t="s">
        <v>42</v>
      </c>
      <c r="D76" t="s">
        <v>50</v>
      </c>
      <c r="E76">
        <v>81</v>
      </c>
      <c r="F76">
        <v>1510.2</v>
      </c>
      <c r="G76">
        <v>8.5</v>
      </c>
      <c r="H76">
        <v>-1.2</v>
      </c>
      <c r="I76">
        <v>3</v>
      </c>
      <c r="J76">
        <v>1</v>
      </c>
      <c r="K76">
        <v>0.2</v>
      </c>
      <c r="L76">
        <v>1.6</v>
      </c>
      <c r="M76">
        <v>11.5</v>
      </c>
      <c r="N76">
        <v>-0.2</v>
      </c>
      <c r="O76">
        <v>1.8</v>
      </c>
      <c r="P76">
        <v>13.1</v>
      </c>
      <c r="Q76">
        <v>2.2000000000000002</v>
      </c>
      <c r="R76">
        <v>4.2</v>
      </c>
    </row>
    <row r="77" spans="1:18" x14ac:dyDescent="0.3">
      <c r="A77" t="s">
        <v>622</v>
      </c>
      <c r="B77" t="s">
        <v>600</v>
      </c>
      <c r="C77" t="s">
        <v>41</v>
      </c>
      <c r="D77" t="s">
        <v>24</v>
      </c>
      <c r="E77">
        <v>80</v>
      </c>
      <c r="F77">
        <v>1930.1</v>
      </c>
      <c r="G77">
        <v>13.7</v>
      </c>
      <c r="H77">
        <v>-2.4</v>
      </c>
      <c r="I77">
        <v>3.4</v>
      </c>
      <c r="J77">
        <v>0</v>
      </c>
      <c r="K77">
        <v>0.1</v>
      </c>
      <c r="L77">
        <v>0.4</v>
      </c>
      <c r="M77">
        <v>17.100000000000001</v>
      </c>
      <c r="N77">
        <v>-2.4</v>
      </c>
      <c r="O77">
        <v>0.5</v>
      </c>
      <c r="P77">
        <v>15.2</v>
      </c>
      <c r="Q77">
        <v>2.6</v>
      </c>
      <c r="R77">
        <v>4.9000000000000004</v>
      </c>
    </row>
    <row r="78" spans="1:18" x14ac:dyDescent="0.3">
      <c r="A78" t="s">
        <v>112</v>
      </c>
      <c r="B78" t="s">
        <v>600</v>
      </c>
      <c r="C78" t="s">
        <v>67</v>
      </c>
      <c r="D78" t="s">
        <v>50</v>
      </c>
      <c r="E78">
        <v>71</v>
      </c>
      <c r="F78">
        <v>1183</v>
      </c>
      <c r="G78">
        <v>5.9</v>
      </c>
      <c r="H78">
        <v>-0.2</v>
      </c>
      <c r="I78">
        <v>0</v>
      </c>
      <c r="J78">
        <v>-1.4</v>
      </c>
      <c r="K78">
        <v>1.8</v>
      </c>
      <c r="L78">
        <v>-1.3</v>
      </c>
      <c r="M78">
        <v>5.8</v>
      </c>
      <c r="N78">
        <v>-1.6</v>
      </c>
      <c r="O78">
        <v>0.5</v>
      </c>
      <c r="P78">
        <v>4.8</v>
      </c>
      <c r="Q78">
        <v>0.8</v>
      </c>
      <c r="R78">
        <v>1.5</v>
      </c>
    </row>
    <row r="79" spans="1:18" x14ac:dyDescent="0.3">
      <c r="A79" t="s">
        <v>623</v>
      </c>
      <c r="B79" t="s">
        <v>600</v>
      </c>
      <c r="C79" t="s">
        <v>28</v>
      </c>
      <c r="D79" t="s">
        <v>50</v>
      </c>
      <c r="E79">
        <v>82</v>
      </c>
      <c r="F79">
        <v>1166.2</v>
      </c>
      <c r="G79">
        <v>-1</v>
      </c>
      <c r="H79">
        <v>5.4</v>
      </c>
      <c r="I79">
        <v>0</v>
      </c>
      <c r="J79">
        <v>-0.1</v>
      </c>
      <c r="K79">
        <v>1.6</v>
      </c>
      <c r="L79">
        <v>0.9</v>
      </c>
      <c r="M79">
        <v>-1.1000000000000001</v>
      </c>
      <c r="N79">
        <v>5.3</v>
      </c>
      <c r="O79">
        <v>2.5</v>
      </c>
      <c r="P79">
        <v>6.7</v>
      </c>
      <c r="Q79">
        <v>1.1000000000000001</v>
      </c>
      <c r="R79">
        <v>2.2000000000000002</v>
      </c>
    </row>
    <row r="80" spans="1:18" x14ac:dyDescent="0.3">
      <c r="A80" t="s">
        <v>113</v>
      </c>
      <c r="B80" t="s">
        <v>600</v>
      </c>
      <c r="C80" t="s">
        <v>39</v>
      </c>
      <c r="D80" t="s">
        <v>24</v>
      </c>
      <c r="E80">
        <v>82</v>
      </c>
      <c r="F80">
        <v>1627.2</v>
      </c>
      <c r="G80">
        <v>-3.4</v>
      </c>
      <c r="H80">
        <v>8.6</v>
      </c>
      <c r="I80">
        <v>0</v>
      </c>
      <c r="J80">
        <v>-1.3</v>
      </c>
      <c r="K80">
        <v>1.1000000000000001</v>
      </c>
      <c r="L80">
        <v>-0.1</v>
      </c>
      <c r="M80">
        <v>-3.5</v>
      </c>
      <c r="N80">
        <v>7.3</v>
      </c>
      <c r="O80">
        <v>1</v>
      </c>
      <c r="P80">
        <v>4.8</v>
      </c>
      <c r="Q80">
        <v>0.8</v>
      </c>
      <c r="R80">
        <v>1.6</v>
      </c>
    </row>
    <row r="81" spans="1:18" x14ac:dyDescent="0.3">
      <c r="A81" t="s">
        <v>114</v>
      </c>
      <c r="B81" t="s">
        <v>600</v>
      </c>
      <c r="C81" t="s">
        <v>42</v>
      </c>
      <c r="D81" t="s">
        <v>21</v>
      </c>
      <c r="E81">
        <v>82</v>
      </c>
      <c r="F81">
        <v>1612.9</v>
      </c>
      <c r="G81">
        <v>20.2</v>
      </c>
      <c r="H81">
        <v>-2</v>
      </c>
      <c r="I81">
        <v>10.9</v>
      </c>
      <c r="J81">
        <v>0.1</v>
      </c>
      <c r="K81">
        <v>3.3</v>
      </c>
      <c r="L81">
        <v>0</v>
      </c>
      <c r="M81">
        <v>31.2</v>
      </c>
      <c r="N81">
        <v>-1.9</v>
      </c>
      <c r="O81">
        <v>3.3</v>
      </c>
      <c r="P81">
        <v>32.5</v>
      </c>
      <c r="Q81">
        <v>5.5</v>
      </c>
      <c r="R81">
        <v>10.5</v>
      </c>
    </row>
    <row r="82" spans="1:18" x14ac:dyDescent="0.3">
      <c r="A82" t="s">
        <v>115</v>
      </c>
      <c r="B82" t="s">
        <v>600</v>
      </c>
      <c r="C82" t="s">
        <v>67</v>
      </c>
      <c r="D82" t="s">
        <v>21</v>
      </c>
      <c r="E82">
        <v>82</v>
      </c>
      <c r="F82">
        <v>1511.1</v>
      </c>
      <c r="G82">
        <v>2.1</v>
      </c>
      <c r="H82">
        <v>-4</v>
      </c>
      <c r="I82">
        <v>0.8</v>
      </c>
      <c r="J82">
        <v>0</v>
      </c>
      <c r="K82">
        <v>0.8</v>
      </c>
      <c r="L82">
        <v>-0.2</v>
      </c>
      <c r="M82">
        <v>2.9</v>
      </c>
      <c r="N82">
        <v>-3.9</v>
      </c>
      <c r="O82">
        <v>0.6</v>
      </c>
      <c r="P82">
        <v>-0.5</v>
      </c>
      <c r="Q82">
        <v>-0.1</v>
      </c>
      <c r="R82">
        <v>-0.1</v>
      </c>
    </row>
    <row r="83" spans="1:18" x14ac:dyDescent="0.3">
      <c r="A83" t="s">
        <v>116</v>
      </c>
      <c r="B83" t="s">
        <v>600</v>
      </c>
      <c r="C83" t="s">
        <v>55</v>
      </c>
      <c r="D83" t="s">
        <v>37</v>
      </c>
      <c r="E83">
        <v>37</v>
      </c>
      <c r="F83">
        <v>528.4</v>
      </c>
      <c r="G83">
        <v>1.3</v>
      </c>
      <c r="H83">
        <v>2</v>
      </c>
      <c r="I83">
        <v>-1.8</v>
      </c>
      <c r="J83">
        <v>0</v>
      </c>
      <c r="K83">
        <v>-0.5</v>
      </c>
      <c r="L83">
        <v>0.2</v>
      </c>
      <c r="M83">
        <v>-0.6</v>
      </c>
      <c r="N83">
        <v>2</v>
      </c>
      <c r="O83">
        <v>-0.3</v>
      </c>
      <c r="P83">
        <v>1.1000000000000001</v>
      </c>
      <c r="Q83">
        <v>0.2</v>
      </c>
      <c r="R83">
        <v>0.4</v>
      </c>
    </row>
    <row r="84" spans="1:18" x14ac:dyDescent="0.3">
      <c r="A84" t="s">
        <v>117</v>
      </c>
      <c r="B84" t="s">
        <v>600</v>
      </c>
      <c r="C84" t="s">
        <v>48</v>
      </c>
      <c r="D84" t="s">
        <v>24</v>
      </c>
      <c r="E84">
        <v>60</v>
      </c>
      <c r="F84">
        <v>933.2</v>
      </c>
      <c r="G84">
        <v>-1.8</v>
      </c>
      <c r="H84">
        <v>2.2999999999999998</v>
      </c>
      <c r="I84">
        <v>0</v>
      </c>
      <c r="J84">
        <v>0.3</v>
      </c>
      <c r="K84">
        <v>-2.1</v>
      </c>
      <c r="L84">
        <v>1.4</v>
      </c>
      <c r="M84">
        <v>-1.8</v>
      </c>
      <c r="N84">
        <v>2.6</v>
      </c>
      <c r="O84">
        <v>-0.7</v>
      </c>
      <c r="P84">
        <v>0.1</v>
      </c>
      <c r="Q84">
        <v>0</v>
      </c>
      <c r="R84">
        <v>0</v>
      </c>
    </row>
    <row r="85" spans="1:18" x14ac:dyDescent="0.3">
      <c r="A85" t="s">
        <v>118</v>
      </c>
      <c r="B85" t="s">
        <v>600</v>
      </c>
      <c r="C85" t="s">
        <v>30</v>
      </c>
      <c r="D85" t="s">
        <v>24</v>
      </c>
      <c r="E85">
        <v>82</v>
      </c>
      <c r="F85">
        <v>1606.2</v>
      </c>
      <c r="G85">
        <v>0</v>
      </c>
      <c r="H85">
        <v>8.8000000000000007</v>
      </c>
      <c r="I85">
        <v>0.1</v>
      </c>
      <c r="J85">
        <v>-1.8</v>
      </c>
      <c r="K85">
        <v>0.3</v>
      </c>
      <c r="L85">
        <v>-0.2</v>
      </c>
      <c r="M85">
        <v>0.1</v>
      </c>
      <c r="N85">
        <v>6.9</v>
      </c>
      <c r="O85">
        <v>0.1</v>
      </c>
      <c r="P85">
        <v>7.1</v>
      </c>
      <c r="Q85">
        <v>1.2</v>
      </c>
      <c r="R85">
        <v>2.2999999999999998</v>
      </c>
    </row>
    <row r="86" spans="1:18" x14ac:dyDescent="0.3">
      <c r="A86" t="s">
        <v>119</v>
      </c>
      <c r="B86" t="s">
        <v>600</v>
      </c>
      <c r="C86" t="s">
        <v>105</v>
      </c>
      <c r="D86" t="s">
        <v>24</v>
      </c>
      <c r="E86">
        <v>82</v>
      </c>
      <c r="F86">
        <v>1904.1</v>
      </c>
      <c r="G86">
        <v>16.2</v>
      </c>
      <c r="H86">
        <v>1.4</v>
      </c>
      <c r="I86">
        <v>2.6</v>
      </c>
      <c r="J86">
        <v>1.3</v>
      </c>
      <c r="K86">
        <v>0.8</v>
      </c>
      <c r="L86">
        <v>-0.8</v>
      </c>
      <c r="M86">
        <v>18.8</v>
      </c>
      <c r="N86">
        <v>2.7</v>
      </c>
      <c r="O86">
        <v>0</v>
      </c>
      <c r="P86">
        <v>21.6</v>
      </c>
      <c r="Q86">
        <v>3.7</v>
      </c>
      <c r="R86">
        <v>7</v>
      </c>
    </row>
    <row r="87" spans="1:18" x14ac:dyDescent="0.3">
      <c r="A87" t="s">
        <v>120</v>
      </c>
      <c r="B87" t="s">
        <v>600</v>
      </c>
      <c r="C87" t="s">
        <v>39</v>
      </c>
      <c r="D87" t="s">
        <v>21</v>
      </c>
      <c r="E87">
        <v>54</v>
      </c>
      <c r="F87">
        <v>705.2</v>
      </c>
      <c r="G87">
        <v>-3.6</v>
      </c>
      <c r="H87">
        <v>0.3</v>
      </c>
      <c r="I87">
        <v>0</v>
      </c>
      <c r="J87">
        <v>0</v>
      </c>
      <c r="K87">
        <v>-1.2</v>
      </c>
      <c r="L87">
        <v>0.2</v>
      </c>
      <c r="M87">
        <v>-3.5</v>
      </c>
      <c r="N87">
        <v>0.3</v>
      </c>
      <c r="O87">
        <v>-1</v>
      </c>
      <c r="P87">
        <v>-4.2</v>
      </c>
      <c r="Q87">
        <v>-0.7</v>
      </c>
      <c r="R87">
        <v>-1.4</v>
      </c>
    </row>
    <row r="88" spans="1:18" x14ac:dyDescent="0.3">
      <c r="A88" t="s">
        <v>121</v>
      </c>
      <c r="B88" t="s">
        <v>600</v>
      </c>
      <c r="C88" t="s">
        <v>122</v>
      </c>
      <c r="D88" t="s">
        <v>24</v>
      </c>
      <c r="E88">
        <v>82</v>
      </c>
      <c r="F88">
        <v>1435.8</v>
      </c>
      <c r="G88">
        <v>-2.2000000000000002</v>
      </c>
      <c r="H88">
        <v>-1.7</v>
      </c>
      <c r="I88">
        <v>-0.1</v>
      </c>
      <c r="J88">
        <v>0.3</v>
      </c>
      <c r="K88">
        <v>0.8</v>
      </c>
      <c r="L88">
        <v>-0.5</v>
      </c>
      <c r="M88">
        <v>-2.2999999999999998</v>
      </c>
      <c r="N88">
        <v>-1.4</v>
      </c>
      <c r="O88">
        <v>0.3</v>
      </c>
      <c r="P88">
        <v>-3.4</v>
      </c>
      <c r="Q88">
        <v>-0.6</v>
      </c>
      <c r="R88">
        <v>-1.1000000000000001</v>
      </c>
    </row>
    <row r="89" spans="1:18" x14ac:dyDescent="0.3">
      <c r="A89" t="s">
        <v>123</v>
      </c>
      <c r="B89" t="s">
        <v>600</v>
      </c>
      <c r="C89" t="s">
        <v>26</v>
      </c>
      <c r="D89" t="s">
        <v>37</v>
      </c>
      <c r="E89">
        <v>54</v>
      </c>
      <c r="F89">
        <v>588.20000000000005</v>
      </c>
      <c r="G89">
        <v>-1.2</v>
      </c>
      <c r="H89">
        <v>-5.5</v>
      </c>
      <c r="I89">
        <v>-0.1</v>
      </c>
      <c r="J89">
        <v>0</v>
      </c>
      <c r="K89">
        <v>0.3</v>
      </c>
      <c r="L89">
        <v>-0.1</v>
      </c>
      <c r="M89">
        <v>-1.3</v>
      </c>
      <c r="N89">
        <v>-5.5</v>
      </c>
      <c r="O89">
        <v>0.2</v>
      </c>
      <c r="P89">
        <v>-6.6</v>
      </c>
      <c r="Q89">
        <v>-1.1000000000000001</v>
      </c>
      <c r="R89">
        <v>-2.1</v>
      </c>
    </row>
    <row r="90" spans="1:18" x14ac:dyDescent="0.3">
      <c r="A90" t="s">
        <v>124</v>
      </c>
      <c r="B90" t="s">
        <v>600</v>
      </c>
      <c r="C90" t="s">
        <v>105</v>
      </c>
      <c r="D90" t="s">
        <v>24</v>
      </c>
      <c r="E90">
        <v>82</v>
      </c>
      <c r="F90">
        <v>1804.4</v>
      </c>
      <c r="G90">
        <v>0.3</v>
      </c>
      <c r="H90">
        <v>-0.2</v>
      </c>
      <c r="I90">
        <v>0.9</v>
      </c>
      <c r="J90">
        <v>-0.8</v>
      </c>
      <c r="K90">
        <v>1.6</v>
      </c>
      <c r="L90">
        <v>1.1000000000000001</v>
      </c>
      <c r="M90">
        <v>1.2</v>
      </c>
      <c r="N90">
        <v>-1.1000000000000001</v>
      </c>
      <c r="O90">
        <v>2.7</v>
      </c>
      <c r="P90">
        <v>2.8</v>
      </c>
      <c r="Q90">
        <v>0.5</v>
      </c>
      <c r="R90">
        <v>0.9</v>
      </c>
    </row>
    <row r="91" spans="1:18" x14ac:dyDescent="0.3">
      <c r="A91" t="s">
        <v>125</v>
      </c>
      <c r="B91" t="s">
        <v>600</v>
      </c>
      <c r="C91" t="s">
        <v>130</v>
      </c>
      <c r="D91" t="s">
        <v>24</v>
      </c>
      <c r="E91">
        <v>82</v>
      </c>
      <c r="F91">
        <v>1692.6</v>
      </c>
      <c r="G91">
        <v>-2.4</v>
      </c>
      <c r="H91">
        <v>1.2</v>
      </c>
      <c r="I91">
        <v>0</v>
      </c>
      <c r="J91">
        <v>-0.8</v>
      </c>
      <c r="K91">
        <v>1.9</v>
      </c>
      <c r="L91">
        <v>0.6</v>
      </c>
      <c r="M91">
        <v>-2.4</v>
      </c>
      <c r="N91">
        <v>0.4</v>
      </c>
      <c r="O91">
        <v>2.4</v>
      </c>
      <c r="P91">
        <v>0.5</v>
      </c>
      <c r="Q91">
        <v>0.1</v>
      </c>
      <c r="R91">
        <v>0.1</v>
      </c>
    </row>
    <row r="92" spans="1:18" x14ac:dyDescent="0.3">
      <c r="A92" t="s">
        <v>126</v>
      </c>
      <c r="B92" t="s">
        <v>600</v>
      </c>
      <c r="C92" t="s">
        <v>72</v>
      </c>
      <c r="D92" t="s">
        <v>37</v>
      </c>
      <c r="E92">
        <v>74</v>
      </c>
      <c r="F92">
        <v>1275.9000000000001</v>
      </c>
      <c r="G92">
        <v>0.3</v>
      </c>
      <c r="H92">
        <v>-5.9</v>
      </c>
      <c r="I92">
        <v>1.4</v>
      </c>
      <c r="J92">
        <v>0</v>
      </c>
      <c r="K92">
        <v>1</v>
      </c>
      <c r="L92">
        <v>-1.7</v>
      </c>
      <c r="M92">
        <v>1.7</v>
      </c>
      <c r="N92">
        <v>-5.9</v>
      </c>
      <c r="O92">
        <v>-0.7</v>
      </c>
      <c r="P92">
        <v>-4.8</v>
      </c>
      <c r="Q92">
        <v>-0.8</v>
      </c>
      <c r="R92">
        <v>-1.6</v>
      </c>
    </row>
    <row r="93" spans="1:18" x14ac:dyDescent="0.3">
      <c r="A93" t="s">
        <v>624</v>
      </c>
      <c r="B93" t="s">
        <v>600</v>
      </c>
      <c r="C93" t="s">
        <v>130</v>
      </c>
      <c r="D93" t="s">
        <v>50</v>
      </c>
      <c r="E93">
        <v>60</v>
      </c>
      <c r="F93">
        <v>791.4</v>
      </c>
      <c r="G93">
        <v>1.2</v>
      </c>
      <c r="H93">
        <v>3.3</v>
      </c>
      <c r="I93">
        <v>0</v>
      </c>
      <c r="J93">
        <v>-2.2999999999999998</v>
      </c>
      <c r="K93">
        <v>0.6</v>
      </c>
      <c r="L93">
        <v>1.9</v>
      </c>
      <c r="M93">
        <v>1.2</v>
      </c>
      <c r="N93">
        <v>1</v>
      </c>
      <c r="O93">
        <v>2.5</v>
      </c>
      <c r="P93">
        <v>4.8</v>
      </c>
      <c r="Q93">
        <v>0.8</v>
      </c>
      <c r="R93">
        <v>1.5</v>
      </c>
    </row>
    <row r="94" spans="1:18" x14ac:dyDescent="0.3">
      <c r="A94" t="s">
        <v>128</v>
      </c>
      <c r="B94" t="s">
        <v>600</v>
      </c>
      <c r="C94" t="s">
        <v>32</v>
      </c>
      <c r="D94" t="s">
        <v>21</v>
      </c>
      <c r="E94">
        <v>82</v>
      </c>
      <c r="F94">
        <v>1511.7</v>
      </c>
      <c r="G94">
        <v>15.4</v>
      </c>
      <c r="H94">
        <v>-3.9</v>
      </c>
      <c r="I94">
        <v>0.1</v>
      </c>
      <c r="J94">
        <v>1.6</v>
      </c>
      <c r="K94">
        <v>1.7</v>
      </c>
      <c r="L94">
        <v>-0.1</v>
      </c>
      <c r="M94">
        <v>15.5</v>
      </c>
      <c r="N94">
        <v>-2.2999999999999998</v>
      </c>
      <c r="O94">
        <v>1.7</v>
      </c>
      <c r="P94">
        <v>14.8</v>
      </c>
      <c r="Q94">
        <v>2.5</v>
      </c>
      <c r="R94">
        <v>4.8</v>
      </c>
    </row>
    <row r="95" spans="1:18" x14ac:dyDescent="0.3">
      <c r="A95" t="s">
        <v>129</v>
      </c>
      <c r="B95" t="s">
        <v>600</v>
      </c>
      <c r="C95" t="s">
        <v>130</v>
      </c>
      <c r="D95" t="s">
        <v>37</v>
      </c>
      <c r="E95">
        <v>81</v>
      </c>
      <c r="F95">
        <v>1449.9</v>
      </c>
      <c r="G95">
        <v>0.5</v>
      </c>
      <c r="H95">
        <v>-1.5</v>
      </c>
      <c r="I95">
        <v>-1.7</v>
      </c>
      <c r="J95">
        <v>-0.5</v>
      </c>
      <c r="K95">
        <v>1.5</v>
      </c>
      <c r="L95">
        <v>-0.9</v>
      </c>
      <c r="M95">
        <v>-1.2</v>
      </c>
      <c r="N95">
        <v>-1.9</v>
      </c>
      <c r="O95">
        <v>0.6</v>
      </c>
      <c r="P95">
        <v>-2.5</v>
      </c>
      <c r="Q95">
        <v>-0.4</v>
      </c>
      <c r="R95">
        <v>-0.8</v>
      </c>
    </row>
    <row r="96" spans="1:18" x14ac:dyDescent="0.3">
      <c r="A96" t="s">
        <v>131</v>
      </c>
      <c r="B96" t="s">
        <v>600</v>
      </c>
      <c r="C96" t="s">
        <v>32</v>
      </c>
      <c r="D96" t="s">
        <v>37</v>
      </c>
      <c r="E96">
        <v>49</v>
      </c>
      <c r="F96">
        <v>599</v>
      </c>
      <c r="G96">
        <v>1.6</v>
      </c>
      <c r="H96">
        <v>0.7</v>
      </c>
      <c r="I96">
        <v>0</v>
      </c>
      <c r="J96">
        <v>1.2</v>
      </c>
      <c r="K96">
        <v>-0.2</v>
      </c>
      <c r="L96">
        <v>-0.6</v>
      </c>
      <c r="M96">
        <v>1.6</v>
      </c>
      <c r="N96">
        <v>2</v>
      </c>
      <c r="O96">
        <v>-0.8</v>
      </c>
      <c r="P96">
        <v>2.8</v>
      </c>
      <c r="Q96">
        <v>0.5</v>
      </c>
      <c r="R96">
        <v>0.9</v>
      </c>
    </row>
    <row r="97" spans="1:18" x14ac:dyDescent="0.3">
      <c r="A97" t="s">
        <v>132</v>
      </c>
      <c r="B97" t="s">
        <v>600</v>
      </c>
      <c r="C97" t="s">
        <v>85</v>
      </c>
      <c r="D97" t="s">
        <v>24</v>
      </c>
      <c r="E97">
        <v>60</v>
      </c>
      <c r="F97">
        <v>1582.7</v>
      </c>
      <c r="G97">
        <v>9.4</v>
      </c>
      <c r="H97">
        <v>4.8</v>
      </c>
      <c r="I97">
        <v>2.4</v>
      </c>
      <c r="J97">
        <v>-0.8</v>
      </c>
      <c r="K97">
        <v>1.2</v>
      </c>
      <c r="L97">
        <v>2.2999999999999998</v>
      </c>
      <c r="M97">
        <v>11.8</v>
      </c>
      <c r="N97">
        <v>4</v>
      </c>
      <c r="O97">
        <v>3.5</v>
      </c>
      <c r="P97">
        <v>19.3</v>
      </c>
      <c r="Q97">
        <v>3.3</v>
      </c>
      <c r="R97">
        <v>6.2</v>
      </c>
    </row>
    <row r="98" spans="1:18" x14ac:dyDescent="0.3">
      <c r="A98" t="s">
        <v>625</v>
      </c>
      <c r="B98" t="s">
        <v>600</v>
      </c>
      <c r="C98" t="s">
        <v>64</v>
      </c>
      <c r="D98" t="s">
        <v>24</v>
      </c>
      <c r="E98">
        <v>73</v>
      </c>
      <c r="F98">
        <v>1402</v>
      </c>
      <c r="G98">
        <v>3.7</v>
      </c>
      <c r="H98">
        <v>4.2</v>
      </c>
      <c r="I98">
        <v>0.2</v>
      </c>
      <c r="J98">
        <v>0.5</v>
      </c>
      <c r="K98">
        <v>-0.6</v>
      </c>
      <c r="L98">
        <v>-0.2</v>
      </c>
      <c r="M98">
        <v>3.9</v>
      </c>
      <c r="N98">
        <v>4.7</v>
      </c>
      <c r="O98">
        <v>-0.8</v>
      </c>
      <c r="P98">
        <v>7.8</v>
      </c>
      <c r="Q98">
        <v>1.3</v>
      </c>
      <c r="R98">
        <v>2.5</v>
      </c>
    </row>
    <row r="99" spans="1:18" x14ac:dyDescent="0.3">
      <c r="A99" t="s">
        <v>133</v>
      </c>
      <c r="B99" t="s">
        <v>600</v>
      </c>
      <c r="C99" t="s">
        <v>110</v>
      </c>
      <c r="D99" t="s">
        <v>24</v>
      </c>
      <c r="E99">
        <v>62</v>
      </c>
      <c r="F99">
        <v>999.4</v>
      </c>
      <c r="G99">
        <v>2.9</v>
      </c>
      <c r="H99">
        <v>-1.2</v>
      </c>
      <c r="I99">
        <v>1.1000000000000001</v>
      </c>
      <c r="J99">
        <v>0</v>
      </c>
      <c r="K99">
        <v>0.6</v>
      </c>
      <c r="L99">
        <v>-0.2</v>
      </c>
      <c r="M99">
        <v>3.9</v>
      </c>
      <c r="N99">
        <v>-1.2</v>
      </c>
      <c r="O99">
        <v>0.4</v>
      </c>
      <c r="P99">
        <v>3.2</v>
      </c>
      <c r="Q99">
        <v>0.5</v>
      </c>
      <c r="R99">
        <v>1</v>
      </c>
    </row>
    <row r="100" spans="1:18" x14ac:dyDescent="0.3">
      <c r="A100" t="s">
        <v>134</v>
      </c>
      <c r="B100" t="s">
        <v>600</v>
      </c>
      <c r="C100" t="s">
        <v>87</v>
      </c>
      <c r="D100" t="s">
        <v>21</v>
      </c>
      <c r="E100">
        <v>73</v>
      </c>
      <c r="F100">
        <v>1049.9000000000001</v>
      </c>
      <c r="G100">
        <v>8.9</v>
      </c>
      <c r="H100">
        <v>0.3</v>
      </c>
      <c r="I100">
        <v>0.5</v>
      </c>
      <c r="J100">
        <v>0.2</v>
      </c>
      <c r="K100">
        <v>1.3</v>
      </c>
      <c r="L100">
        <v>-0.4</v>
      </c>
      <c r="M100">
        <v>9.4</v>
      </c>
      <c r="N100">
        <v>0.5</v>
      </c>
      <c r="O100">
        <v>0.9</v>
      </c>
      <c r="P100">
        <v>10.8</v>
      </c>
      <c r="Q100">
        <v>1.8</v>
      </c>
      <c r="R100">
        <v>3.5</v>
      </c>
    </row>
    <row r="101" spans="1:18" x14ac:dyDescent="0.3">
      <c r="A101" t="s">
        <v>626</v>
      </c>
      <c r="B101" t="s">
        <v>600</v>
      </c>
      <c r="C101" t="s">
        <v>67</v>
      </c>
      <c r="D101" t="s">
        <v>24</v>
      </c>
      <c r="E101">
        <v>49</v>
      </c>
      <c r="F101">
        <v>764.4</v>
      </c>
      <c r="G101">
        <v>10.4</v>
      </c>
      <c r="H101">
        <v>-0.9</v>
      </c>
      <c r="I101">
        <v>0.1</v>
      </c>
      <c r="J101">
        <v>-0.2</v>
      </c>
      <c r="K101">
        <v>1</v>
      </c>
      <c r="L101">
        <v>-0.3</v>
      </c>
      <c r="M101">
        <v>10.5</v>
      </c>
      <c r="N101">
        <v>-1.1000000000000001</v>
      </c>
      <c r="O101">
        <v>0.7</v>
      </c>
      <c r="P101">
        <v>10.1</v>
      </c>
      <c r="Q101">
        <v>1.7</v>
      </c>
      <c r="R101">
        <v>3.3</v>
      </c>
    </row>
    <row r="102" spans="1:18" x14ac:dyDescent="0.3">
      <c r="A102" t="s">
        <v>135</v>
      </c>
      <c r="B102" t="s">
        <v>600</v>
      </c>
      <c r="C102" t="s">
        <v>105</v>
      </c>
      <c r="D102" t="s">
        <v>24</v>
      </c>
      <c r="E102">
        <v>53</v>
      </c>
      <c r="F102">
        <v>717.3</v>
      </c>
      <c r="G102">
        <v>-0.9</v>
      </c>
      <c r="H102">
        <v>2.7</v>
      </c>
      <c r="I102">
        <v>0</v>
      </c>
      <c r="J102">
        <v>0.7</v>
      </c>
      <c r="K102">
        <v>0</v>
      </c>
      <c r="L102">
        <v>-0.4</v>
      </c>
      <c r="M102">
        <v>-0.9</v>
      </c>
      <c r="N102">
        <v>3.4</v>
      </c>
      <c r="O102">
        <v>-0.4</v>
      </c>
      <c r="P102">
        <v>2.2000000000000002</v>
      </c>
      <c r="Q102">
        <v>0.4</v>
      </c>
      <c r="R102">
        <v>0.7</v>
      </c>
    </row>
    <row r="103" spans="1:18" x14ac:dyDescent="0.3">
      <c r="A103" t="s">
        <v>137</v>
      </c>
      <c r="B103" t="s">
        <v>600</v>
      </c>
      <c r="C103" t="s">
        <v>26</v>
      </c>
      <c r="D103" t="s">
        <v>24</v>
      </c>
      <c r="E103">
        <v>82</v>
      </c>
      <c r="F103">
        <v>1982.2</v>
      </c>
      <c r="G103">
        <v>5.5</v>
      </c>
      <c r="H103">
        <v>-2.4</v>
      </c>
      <c r="I103">
        <v>1.4</v>
      </c>
      <c r="J103">
        <v>-3.3</v>
      </c>
      <c r="K103">
        <v>2.7</v>
      </c>
      <c r="L103">
        <v>-1.4</v>
      </c>
      <c r="M103">
        <v>6.9</v>
      </c>
      <c r="N103">
        <v>-5.7</v>
      </c>
      <c r="O103">
        <v>1.3</v>
      </c>
      <c r="P103">
        <v>2.5</v>
      </c>
      <c r="Q103">
        <v>0.4</v>
      </c>
      <c r="R103">
        <v>0.8</v>
      </c>
    </row>
    <row r="104" spans="1:18" x14ac:dyDescent="0.3">
      <c r="A104" t="s">
        <v>138</v>
      </c>
      <c r="B104" t="s">
        <v>600</v>
      </c>
      <c r="C104" t="s">
        <v>98</v>
      </c>
      <c r="D104" t="s">
        <v>24</v>
      </c>
      <c r="E104">
        <v>54</v>
      </c>
      <c r="F104">
        <v>1060.9000000000001</v>
      </c>
      <c r="G104">
        <v>2.2000000000000002</v>
      </c>
      <c r="H104">
        <v>2.5</v>
      </c>
      <c r="I104">
        <v>-1.3</v>
      </c>
      <c r="J104">
        <v>0.1</v>
      </c>
      <c r="K104">
        <v>0.8</v>
      </c>
      <c r="L104">
        <v>0.9</v>
      </c>
      <c r="M104">
        <v>0.9</v>
      </c>
      <c r="N104">
        <v>2.6</v>
      </c>
      <c r="O104">
        <v>1.8</v>
      </c>
      <c r="P104">
        <v>5.2</v>
      </c>
      <c r="Q104">
        <v>0.9</v>
      </c>
      <c r="R104">
        <v>1.7</v>
      </c>
    </row>
    <row r="105" spans="1:18" x14ac:dyDescent="0.3">
      <c r="A105" t="s">
        <v>139</v>
      </c>
      <c r="B105" t="s">
        <v>600</v>
      </c>
      <c r="C105" t="s">
        <v>36</v>
      </c>
      <c r="D105" t="s">
        <v>37</v>
      </c>
      <c r="E105">
        <v>57</v>
      </c>
      <c r="F105">
        <v>613</v>
      </c>
      <c r="G105">
        <v>5.7</v>
      </c>
      <c r="H105">
        <v>1</v>
      </c>
      <c r="I105">
        <v>0.1</v>
      </c>
      <c r="J105">
        <v>-1</v>
      </c>
      <c r="K105">
        <v>0</v>
      </c>
      <c r="L105">
        <v>-0.4</v>
      </c>
      <c r="M105">
        <v>5.8</v>
      </c>
      <c r="N105">
        <v>0.1</v>
      </c>
      <c r="O105">
        <v>-0.4</v>
      </c>
      <c r="P105">
        <v>5.6</v>
      </c>
      <c r="Q105">
        <v>0.9</v>
      </c>
      <c r="R105">
        <v>1.8</v>
      </c>
    </row>
    <row r="106" spans="1:18" x14ac:dyDescent="0.3">
      <c r="A106" t="s">
        <v>140</v>
      </c>
      <c r="B106" t="s">
        <v>600</v>
      </c>
      <c r="C106" t="s">
        <v>28</v>
      </c>
      <c r="D106" t="s">
        <v>24</v>
      </c>
      <c r="E106">
        <v>78</v>
      </c>
      <c r="F106">
        <v>1270.5999999999999</v>
      </c>
      <c r="G106">
        <v>-0.3</v>
      </c>
      <c r="H106">
        <v>2</v>
      </c>
      <c r="I106">
        <v>0.2</v>
      </c>
      <c r="J106">
        <v>2.1</v>
      </c>
      <c r="K106">
        <v>-1.4</v>
      </c>
      <c r="L106">
        <v>-0.2</v>
      </c>
      <c r="M106">
        <v>-0.2</v>
      </c>
      <c r="N106">
        <v>4.0999999999999996</v>
      </c>
      <c r="O106">
        <v>-1.6</v>
      </c>
      <c r="P106">
        <v>2.2999999999999998</v>
      </c>
      <c r="Q106">
        <v>0.4</v>
      </c>
      <c r="R106">
        <v>0.7</v>
      </c>
    </row>
    <row r="107" spans="1:18" x14ac:dyDescent="0.3">
      <c r="A107" t="s">
        <v>141</v>
      </c>
      <c r="B107" t="s">
        <v>600</v>
      </c>
      <c r="C107" t="s">
        <v>41</v>
      </c>
      <c r="D107" t="s">
        <v>21</v>
      </c>
      <c r="E107">
        <v>81</v>
      </c>
      <c r="F107">
        <v>1417.3</v>
      </c>
      <c r="G107">
        <v>18.2</v>
      </c>
      <c r="H107">
        <v>-5.0999999999999996</v>
      </c>
      <c r="I107">
        <v>2.4</v>
      </c>
      <c r="J107">
        <v>0</v>
      </c>
      <c r="K107">
        <v>-0.2</v>
      </c>
      <c r="L107">
        <v>1.9</v>
      </c>
      <c r="M107">
        <v>20.6</v>
      </c>
      <c r="N107">
        <v>-5.0999999999999996</v>
      </c>
      <c r="O107">
        <v>1.7</v>
      </c>
      <c r="P107">
        <v>17.2</v>
      </c>
      <c r="Q107">
        <v>2.9</v>
      </c>
      <c r="R107">
        <v>5.6</v>
      </c>
    </row>
    <row r="108" spans="1:18" x14ac:dyDescent="0.3">
      <c r="A108" t="s">
        <v>142</v>
      </c>
      <c r="B108" t="s">
        <v>600</v>
      </c>
      <c r="C108" t="s">
        <v>32</v>
      </c>
      <c r="D108" t="s">
        <v>21</v>
      </c>
      <c r="E108">
        <v>81</v>
      </c>
      <c r="F108">
        <v>1177.4000000000001</v>
      </c>
      <c r="G108">
        <v>-4.5999999999999996</v>
      </c>
      <c r="H108">
        <v>0.8</v>
      </c>
      <c r="I108">
        <v>-0.1</v>
      </c>
      <c r="J108">
        <v>-1.5</v>
      </c>
      <c r="K108">
        <v>-0.5</v>
      </c>
      <c r="L108">
        <v>0.3</v>
      </c>
      <c r="M108">
        <v>-4.5999999999999996</v>
      </c>
      <c r="N108">
        <v>-0.6</v>
      </c>
      <c r="O108">
        <v>-0.1</v>
      </c>
      <c r="P108">
        <v>-5.4</v>
      </c>
      <c r="Q108">
        <v>-0.9</v>
      </c>
      <c r="R108">
        <v>-1.7</v>
      </c>
    </row>
    <row r="109" spans="1:18" x14ac:dyDescent="0.3">
      <c r="A109" t="s">
        <v>143</v>
      </c>
      <c r="B109" t="s">
        <v>600</v>
      </c>
      <c r="C109" t="s">
        <v>62</v>
      </c>
      <c r="D109" t="s">
        <v>21</v>
      </c>
      <c r="E109">
        <v>82</v>
      </c>
      <c r="F109">
        <v>1289.7</v>
      </c>
      <c r="G109">
        <v>2.2999999999999998</v>
      </c>
      <c r="H109">
        <v>0.7</v>
      </c>
      <c r="I109">
        <v>1.9</v>
      </c>
      <c r="J109">
        <v>0</v>
      </c>
      <c r="K109">
        <v>1.9</v>
      </c>
      <c r="L109">
        <v>-0.5</v>
      </c>
      <c r="M109">
        <v>4.3</v>
      </c>
      <c r="N109">
        <v>0.7</v>
      </c>
      <c r="O109">
        <v>1.3</v>
      </c>
      <c r="P109">
        <v>6.3</v>
      </c>
      <c r="Q109">
        <v>1.1000000000000001</v>
      </c>
      <c r="R109">
        <v>2</v>
      </c>
    </row>
    <row r="110" spans="1:18" x14ac:dyDescent="0.3">
      <c r="A110" t="s">
        <v>144</v>
      </c>
      <c r="B110" t="s">
        <v>600</v>
      </c>
      <c r="C110" t="s">
        <v>130</v>
      </c>
      <c r="D110" t="s">
        <v>24</v>
      </c>
      <c r="E110">
        <v>47</v>
      </c>
      <c r="F110">
        <v>684.7</v>
      </c>
      <c r="G110">
        <v>0.7</v>
      </c>
      <c r="H110">
        <v>1.9</v>
      </c>
      <c r="I110">
        <v>0</v>
      </c>
      <c r="J110">
        <v>0.4</v>
      </c>
      <c r="K110">
        <v>-0.2</v>
      </c>
      <c r="L110">
        <v>-0.2</v>
      </c>
      <c r="M110">
        <v>0.7</v>
      </c>
      <c r="N110">
        <v>2.4</v>
      </c>
      <c r="O110">
        <v>-0.4</v>
      </c>
      <c r="P110">
        <v>2.8</v>
      </c>
      <c r="Q110">
        <v>0.5</v>
      </c>
      <c r="R110">
        <v>0.9</v>
      </c>
    </row>
    <row r="111" spans="1:18" x14ac:dyDescent="0.3">
      <c r="A111" t="s">
        <v>145</v>
      </c>
      <c r="B111" t="s">
        <v>600</v>
      </c>
      <c r="C111" t="s">
        <v>39</v>
      </c>
      <c r="D111" t="s">
        <v>21</v>
      </c>
      <c r="E111">
        <v>81</v>
      </c>
      <c r="F111">
        <v>1540</v>
      </c>
      <c r="G111">
        <v>-0.2</v>
      </c>
      <c r="H111">
        <v>0.2</v>
      </c>
      <c r="I111">
        <v>2.2000000000000002</v>
      </c>
      <c r="J111">
        <v>-1.4</v>
      </c>
      <c r="K111">
        <v>2</v>
      </c>
      <c r="L111">
        <v>-0.4</v>
      </c>
      <c r="M111">
        <v>2</v>
      </c>
      <c r="N111">
        <v>-1.3</v>
      </c>
      <c r="O111">
        <v>1.6</v>
      </c>
      <c r="P111">
        <v>2.2999999999999998</v>
      </c>
      <c r="Q111">
        <v>0.4</v>
      </c>
      <c r="R111">
        <v>0.7</v>
      </c>
    </row>
    <row r="112" spans="1:18" x14ac:dyDescent="0.3">
      <c r="A112" t="s">
        <v>146</v>
      </c>
      <c r="B112" t="s">
        <v>600</v>
      </c>
      <c r="C112" t="s">
        <v>102</v>
      </c>
      <c r="D112" t="s">
        <v>21</v>
      </c>
      <c r="E112">
        <v>82</v>
      </c>
      <c r="F112">
        <v>1391</v>
      </c>
      <c r="G112">
        <v>4.7</v>
      </c>
      <c r="H112">
        <v>-0.7</v>
      </c>
      <c r="I112">
        <v>-0.6</v>
      </c>
      <c r="J112">
        <v>0.7</v>
      </c>
      <c r="K112">
        <v>1.1000000000000001</v>
      </c>
      <c r="L112">
        <v>0.8</v>
      </c>
      <c r="M112">
        <v>4.0999999999999996</v>
      </c>
      <c r="N112">
        <v>0</v>
      </c>
      <c r="O112">
        <v>1.9</v>
      </c>
      <c r="P112">
        <v>6</v>
      </c>
      <c r="Q112">
        <v>1</v>
      </c>
      <c r="R112">
        <v>1.9</v>
      </c>
    </row>
    <row r="113" spans="1:18" x14ac:dyDescent="0.3">
      <c r="A113" t="s">
        <v>147</v>
      </c>
      <c r="B113" t="s">
        <v>600</v>
      </c>
      <c r="C113" t="s">
        <v>102</v>
      </c>
      <c r="D113" t="s">
        <v>24</v>
      </c>
      <c r="E113">
        <v>67</v>
      </c>
      <c r="F113">
        <v>1494.2</v>
      </c>
      <c r="G113">
        <v>6.5</v>
      </c>
      <c r="H113">
        <v>1.8</v>
      </c>
      <c r="I113">
        <v>0.6</v>
      </c>
      <c r="J113">
        <v>1.8</v>
      </c>
      <c r="K113">
        <v>-1.6</v>
      </c>
      <c r="L113">
        <v>1.3</v>
      </c>
      <c r="M113">
        <v>7.1</v>
      </c>
      <c r="N113">
        <v>3.6</v>
      </c>
      <c r="O113">
        <v>-0.2</v>
      </c>
      <c r="P113">
        <v>10.5</v>
      </c>
      <c r="Q113">
        <v>1.8</v>
      </c>
      <c r="R113">
        <v>3.4</v>
      </c>
    </row>
    <row r="114" spans="1:18" x14ac:dyDescent="0.3">
      <c r="A114" t="s">
        <v>148</v>
      </c>
      <c r="B114" t="s">
        <v>600</v>
      </c>
      <c r="C114" t="s">
        <v>23</v>
      </c>
      <c r="D114" t="s">
        <v>50</v>
      </c>
      <c r="E114">
        <v>79</v>
      </c>
      <c r="F114">
        <v>1454.6</v>
      </c>
      <c r="G114">
        <v>13</v>
      </c>
      <c r="H114">
        <v>2.9</v>
      </c>
      <c r="I114">
        <v>0.7</v>
      </c>
      <c r="J114">
        <v>1.6</v>
      </c>
      <c r="K114">
        <v>0.9</v>
      </c>
      <c r="L114">
        <v>-1.2</v>
      </c>
      <c r="M114">
        <v>13.7</v>
      </c>
      <c r="N114">
        <v>4.4000000000000004</v>
      </c>
      <c r="O114">
        <v>-0.4</v>
      </c>
      <c r="P114">
        <v>17.8</v>
      </c>
      <c r="Q114">
        <v>3</v>
      </c>
      <c r="R114">
        <v>5.7</v>
      </c>
    </row>
    <row r="115" spans="1:18" x14ac:dyDescent="0.3">
      <c r="A115" t="s">
        <v>149</v>
      </c>
      <c r="B115" t="s">
        <v>600</v>
      </c>
      <c r="C115" t="s">
        <v>34</v>
      </c>
      <c r="D115" t="s">
        <v>24</v>
      </c>
      <c r="E115">
        <v>65</v>
      </c>
      <c r="F115">
        <v>1307.8</v>
      </c>
      <c r="G115">
        <v>2.6</v>
      </c>
      <c r="H115">
        <v>7.5</v>
      </c>
      <c r="I115">
        <v>-0.1</v>
      </c>
      <c r="J115">
        <v>1.7</v>
      </c>
      <c r="K115">
        <v>1.4</v>
      </c>
      <c r="L115">
        <v>-0.5</v>
      </c>
      <c r="M115">
        <v>2.5</v>
      </c>
      <c r="N115">
        <v>9.1999999999999993</v>
      </c>
      <c r="O115">
        <v>0.9</v>
      </c>
      <c r="P115">
        <v>12.7</v>
      </c>
      <c r="Q115">
        <v>2.1</v>
      </c>
      <c r="R115">
        <v>4.0999999999999996</v>
      </c>
    </row>
    <row r="116" spans="1:18" x14ac:dyDescent="0.3">
      <c r="A116" t="s">
        <v>627</v>
      </c>
      <c r="B116" t="s">
        <v>600</v>
      </c>
      <c r="C116" t="s">
        <v>55</v>
      </c>
      <c r="D116" t="s">
        <v>24</v>
      </c>
      <c r="E116">
        <v>46</v>
      </c>
      <c r="F116">
        <v>621.5</v>
      </c>
      <c r="G116">
        <v>-1.1000000000000001</v>
      </c>
      <c r="H116">
        <v>-4.8</v>
      </c>
      <c r="I116">
        <v>0.4</v>
      </c>
      <c r="J116">
        <v>0</v>
      </c>
      <c r="K116">
        <v>-1.2</v>
      </c>
      <c r="L116">
        <v>-0.2</v>
      </c>
      <c r="M116">
        <v>-0.7</v>
      </c>
      <c r="N116">
        <v>-4.8</v>
      </c>
      <c r="O116">
        <v>-1.4</v>
      </c>
      <c r="P116">
        <v>-7</v>
      </c>
      <c r="Q116">
        <v>-1.2</v>
      </c>
      <c r="R116">
        <v>-2.2000000000000002</v>
      </c>
    </row>
    <row r="117" spans="1:18" x14ac:dyDescent="0.3">
      <c r="A117" t="s">
        <v>628</v>
      </c>
      <c r="B117" t="s">
        <v>600</v>
      </c>
      <c r="C117" t="s">
        <v>55</v>
      </c>
      <c r="D117" t="s">
        <v>21</v>
      </c>
      <c r="E117">
        <v>64</v>
      </c>
      <c r="F117">
        <v>1079.0999999999999</v>
      </c>
      <c r="G117">
        <v>0.9</v>
      </c>
      <c r="H117">
        <v>-3.7</v>
      </c>
      <c r="I117">
        <v>-1.4</v>
      </c>
      <c r="J117">
        <v>-4.0999999999999996</v>
      </c>
      <c r="K117">
        <v>2.2999999999999998</v>
      </c>
      <c r="L117">
        <v>-1.4</v>
      </c>
      <c r="M117">
        <v>-0.5</v>
      </c>
      <c r="N117">
        <v>-7.9</v>
      </c>
      <c r="O117">
        <v>0.9</v>
      </c>
      <c r="P117">
        <v>-7.4</v>
      </c>
      <c r="Q117">
        <v>-1.3</v>
      </c>
      <c r="R117">
        <v>-2.4</v>
      </c>
    </row>
    <row r="118" spans="1:18" x14ac:dyDescent="0.3">
      <c r="A118" t="s">
        <v>150</v>
      </c>
      <c r="B118" t="s">
        <v>600</v>
      </c>
      <c r="C118" t="s">
        <v>52</v>
      </c>
      <c r="D118" t="s">
        <v>37</v>
      </c>
      <c r="E118">
        <v>80</v>
      </c>
      <c r="F118">
        <v>1187.5999999999999</v>
      </c>
      <c r="G118">
        <v>2.2999999999999998</v>
      </c>
      <c r="H118">
        <v>1.1000000000000001</v>
      </c>
      <c r="I118">
        <v>-0.3</v>
      </c>
      <c r="J118">
        <v>-0.9</v>
      </c>
      <c r="K118">
        <v>0.8</v>
      </c>
      <c r="L118">
        <v>-0.6</v>
      </c>
      <c r="M118">
        <v>2</v>
      </c>
      <c r="N118">
        <v>0.2</v>
      </c>
      <c r="O118">
        <v>0.1</v>
      </c>
      <c r="P118">
        <v>2.4</v>
      </c>
      <c r="Q118">
        <v>0.4</v>
      </c>
      <c r="R118">
        <v>0.8</v>
      </c>
    </row>
    <row r="119" spans="1:18" x14ac:dyDescent="0.3">
      <c r="A119" t="s">
        <v>151</v>
      </c>
      <c r="B119" t="s">
        <v>600</v>
      </c>
      <c r="C119" t="s">
        <v>107</v>
      </c>
      <c r="D119" t="s">
        <v>37</v>
      </c>
      <c r="E119">
        <v>82</v>
      </c>
      <c r="F119">
        <v>1541.3</v>
      </c>
      <c r="G119">
        <v>21.4</v>
      </c>
      <c r="H119">
        <v>1.9</v>
      </c>
      <c r="I119">
        <v>2.9</v>
      </c>
      <c r="J119">
        <v>-1.4</v>
      </c>
      <c r="K119">
        <v>0.6</v>
      </c>
      <c r="L119">
        <v>-0.2</v>
      </c>
      <c r="M119">
        <v>24.3</v>
      </c>
      <c r="N119">
        <v>0.5</v>
      </c>
      <c r="O119">
        <v>0.5</v>
      </c>
      <c r="P119">
        <v>25.2</v>
      </c>
      <c r="Q119">
        <v>4.3</v>
      </c>
      <c r="R119">
        <v>8.1</v>
      </c>
    </row>
    <row r="120" spans="1:18" x14ac:dyDescent="0.3">
      <c r="A120" t="s">
        <v>152</v>
      </c>
      <c r="B120" t="s">
        <v>600</v>
      </c>
      <c r="C120" t="s">
        <v>52</v>
      </c>
      <c r="D120" t="s">
        <v>37</v>
      </c>
      <c r="E120">
        <v>82</v>
      </c>
      <c r="F120">
        <v>1701.5</v>
      </c>
      <c r="G120">
        <v>14.7</v>
      </c>
      <c r="H120">
        <v>-2.6</v>
      </c>
      <c r="I120">
        <v>0.9</v>
      </c>
      <c r="J120">
        <v>1.5</v>
      </c>
      <c r="K120">
        <v>0.2</v>
      </c>
      <c r="L120">
        <v>0.6</v>
      </c>
      <c r="M120">
        <v>15.6</v>
      </c>
      <c r="N120">
        <v>-1.1000000000000001</v>
      </c>
      <c r="O120">
        <v>0.8</v>
      </c>
      <c r="P120">
        <v>15.3</v>
      </c>
      <c r="Q120">
        <v>2.6</v>
      </c>
      <c r="R120">
        <v>4.9000000000000004</v>
      </c>
    </row>
    <row r="121" spans="1:18" x14ac:dyDescent="0.3">
      <c r="A121" t="s">
        <v>153</v>
      </c>
      <c r="B121" t="s">
        <v>600</v>
      </c>
      <c r="C121" t="s">
        <v>122</v>
      </c>
      <c r="D121" t="s">
        <v>24</v>
      </c>
      <c r="E121">
        <v>80</v>
      </c>
      <c r="F121">
        <v>1610.8</v>
      </c>
      <c r="G121">
        <v>-4.8</v>
      </c>
      <c r="H121">
        <v>2.8</v>
      </c>
      <c r="I121">
        <v>0</v>
      </c>
      <c r="J121">
        <v>-1.5</v>
      </c>
      <c r="K121">
        <v>1.6</v>
      </c>
      <c r="L121">
        <v>-1</v>
      </c>
      <c r="M121">
        <v>-4.9000000000000004</v>
      </c>
      <c r="N121">
        <v>1.2</v>
      </c>
      <c r="O121">
        <v>0.7</v>
      </c>
      <c r="P121">
        <v>-2.9</v>
      </c>
      <c r="Q121">
        <v>-0.5</v>
      </c>
      <c r="R121">
        <v>-0.9</v>
      </c>
    </row>
    <row r="122" spans="1:18" x14ac:dyDescent="0.3">
      <c r="A122" t="s">
        <v>629</v>
      </c>
      <c r="B122" t="s">
        <v>600</v>
      </c>
      <c r="C122" t="s">
        <v>44</v>
      </c>
      <c r="D122" t="s">
        <v>21</v>
      </c>
      <c r="E122">
        <v>72</v>
      </c>
      <c r="F122">
        <v>1063.2</v>
      </c>
      <c r="G122">
        <v>-0.1</v>
      </c>
      <c r="H122">
        <v>4.3</v>
      </c>
      <c r="I122">
        <v>1.8</v>
      </c>
      <c r="J122">
        <v>0.1</v>
      </c>
      <c r="K122">
        <v>0.8</v>
      </c>
      <c r="L122">
        <v>-0.9</v>
      </c>
      <c r="M122">
        <v>1.7</v>
      </c>
      <c r="N122">
        <v>4.5</v>
      </c>
      <c r="O122">
        <v>-0.1</v>
      </c>
      <c r="P122">
        <v>6.1</v>
      </c>
      <c r="Q122">
        <v>1</v>
      </c>
      <c r="R122">
        <v>2</v>
      </c>
    </row>
    <row r="123" spans="1:18" x14ac:dyDescent="0.3">
      <c r="A123" t="s">
        <v>154</v>
      </c>
      <c r="B123" t="s">
        <v>600</v>
      </c>
      <c r="C123" t="s">
        <v>55</v>
      </c>
      <c r="D123" t="s">
        <v>37</v>
      </c>
      <c r="E123">
        <v>46</v>
      </c>
      <c r="F123">
        <v>830.3</v>
      </c>
      <c r="G123">
        <v>9</v>
      </c>
      <c r="H123">
        <v>-3.6</v>
      </c>
      <c r="I123">
        <v>-2.1</v>
      </c>
      <c r="J123">
        <v>0</v>
      </c>
      <c r="K123">
        <v>1.4</v>
      </c>
      <c r="L123">
        <v>0.1</v>
      </c>
      <c r="M123">
        <v>6.9</v>
      </c>
      <c r="N123">
        <v>-3.6</v>
      </c>
      <c r="O123">
        <v>1.4</v>
      </c>
      <c r="P123">
        <v>4.8</v>
      </c>
      <c r="Q123">
        <v>0.8</v>
      </c>
      <c r="R123">
        <v>1.6</v>
      </c>
    </row>
    <row r="124" spans="1:18" x14ac:dyDescent="0.3">
      <c r="A124" t="s">
        <v>155</v>
      </c>
      <c r="B124" t="s">
        <v>600</v>
      </c>
      <c r="C124" t="s">
        <v>30</v>
      </c>
      <c r="D124" t="s">
        <v>21</v>
      </c>
      <c r="E124">
        <v>51</v>
      </c>
      <c r="F124">
        <v>763.4</v>
      </c>
      <c r="G124">
        <v>-1.1000000000000001</v>
      </c>
      <c r="H124">
        <v>2.4</v>
      </c>
      <c r="I124">
        <v>0.4</v>
      </c>
      <c r="J124">
        <v>0</v>
      </c>
      <c r="K124">
        <v>0.3</v>
      </c>
      <c r="L124">
        <v>-0.9</v>
      </c>
      <c r="M124">
        <v>-0.6</v>
      </c>
      <c r="N124">
        <v>2.4</v>
      </c>
      <c r="O124">
        <v>-0.6</v>
      </c>
      <c r="P124">
        <v>1.2</v>
      </c>
      <c r="Q124">
        <v>0.2</v>
      </c>
      <c r="R124">
        <v>0.4</v>
      </c>
    </row>
    <row r="125" spans="1:18" x14ac:dyDescent="0.3">
      <c r="A125" t="s">
        <v>156</v>
      </c>
      <c r="B125" t="s">
        <v>600</v>
      </c>
      <c r="C125" t="s">
        <v>20</v>
      </c>
      <c r="D125" t="s">
        <v>21</v>
      </c>
      <c r="E125">
        <v>64</v>
      </c>
      <c r="F125">
        <v>851.8</v>
      </c>
      <c r="G125">
        <v>-6.3</v>
      </c>
      <c r="H125">
        <v>-1.8</v>
      </c>
      <c r="I125">
        <v>0.4</v>
      </c>
      <c r="J125">
        <v>-0.7</v>
      </c>
      <c r="K125">
        <v>-0.3</v>
      </c>
      <c r="L125">
        <v>-1.1000000000000001</v>
      </c>
      <c r="M125">
        <v>-6</v>
      </c>
      <c r="N125">
        <v>-2.5</v>
      </c>
      <c r="O125">
        <v>-1.4</v>
      </c>
      <c r="P125">
        <v>-9.8000000000000007</v>
      </c>
      <c r="Q125">
        <v>-1.7</v>
      </c>
      <c r="R125">
        <v>-3.2</v>
      </c>
    </row>
    <row r="126" spans="1:18" x14ac:dyDescent="0.3">
      <c r="A126" t="s">
        <v>157</v>
      </c>
      <c r="B126" t="s">
        <v>600</v>
      </c>
      <c r="C126" t="s">
        <v>44</v>
      </c>
      <c r="D126" t="s">
        <v>50</v>
      </c>
      <c r="E126">
        <v>69</v>
      </c>
      <c r="F126">
        <v>879.2</v>
      </c>
      <c r="G126">
        <v>-3.7</v>
      </c>
      <c r="H126">
        <v>2.2000000000000002</v>
      </c>
      <c r="I126">
        <v>0</v>
      </c>
      <c r="J126">
        <v>0.7</v>
      </c>
      <c r="K126">
        <v>-0.5</v>
      </c>
      <c r="L126">
        <v>0.7</v>
      </c>
      <c r="M126">
        <v>-3.7</v>
      </c>
      <c r="N126">
        <v>2.9</v>
      </c>
      <c r="O126">
        <v>0.3</v>
      </c>
      <c r="P126">
        <v>-0.5</v>
      </c>
      <c r="Q126">
        <v>-0.1</v>
      </c>
      <c r="R126">
        <v>-0.2</v>
      </c>
    </row>
    <row r="127" spans="1:18" x14ac:dyDescent="0.3">
      <c r="A127" t="s">
        <v>630</v>
      </c>
      <c r="B127" t="s">
        <v>600</v>
      </c>
      <c r="C127" t="s">
        <v>64</v>
      </c>
      <c r="D127" t="s">
        <v>21</v>
      </c>
      <c r="E127">
        <v>53</v>
      </c>
      <c r="F127">
        <v>625.4</v>
      </c>
      <c r="G127">
        <v>-2.9</v>
      </c>
      <c r="H127">
        <v>-2.6</v>
      </c>
      <c r="I127">
        <v>0</v>
      </c>
      <c r="J127">
        <v>2</v>
      </c>
      <c r="K127">
        <v>1.3</v>
      </c>
      <c r="L127">
        <v>1.3</v>
      </c>
      <c r="M127">
        <v>-2.9</v>
      </c>
      <c r="N127">
        <v>-0.6</v>
      </c>
      <c r="O127">
        <v>2.6</v>
      </c>
      <c r="P127">
        <v>-0.9</v>
      </c>
      <c r="Q127">
        <v>-0.2</v>
      </c>
      <c r="R127">
        <v>-0.3</v>
      </c>
    </row>
    <row r="128" spans="1:18" x14ac:dyDescent="0.3">
      <c r="A128" t="s">
        <v>631</v>
      </c>
      <c r="B128" t="s">
        <v>600</v>
      </c>
      <c r="C128" t="s">
        <v>168</v>
      </c>
      <c r="D128" t="s">
        <v>24</v>
      </c>
      <c r="E128">
        <v>79</v>
      </c>
      <c r="F128">
        <v>1325</v>
      </c>
      <c r="G128">
        <v>1.3</v>
      </c>
      <c r="H128">
        <v>2.6</v>
      </c>
      <c r="I128">
        <v>0.7</v>
      </c>
      <c r="J128">
        <v>0.8</v>
      </c>
      <c r="K128">
        <v>0.2</v>
      </c>
      <c r="L128">
        <v>0.9</v>
      </c>
      <c r="M128">
        <v>2</v>
      </c>
      <c r="N128">
        <v>3.4</v>
      </c>
      <c r="O128">
        <v>1.1000000000000001</v>
      </c>
      <c r="P128">
        <v>6.5</v>
      </c>
      <c r="Q128">
        <v>1.1000000000000001</v>
      </c>
      <c r="R128">
        <v>2.1</v>
      </c>
    </row>
    <row r="129" spans="1:18" x14ac:dyDescent="0.3">
      <c r="A129" t="s">
        <v>632</v>
      </c>
      <c r="B129" t="s">
        <v>600</v>
      </c>
      <c r="C129" t="s">
        <v>41</v>
      </c>
      <c r="D129" t="s">
        <v>21</v>
      </c>
      <c r="E129">
        <v>68</v>
      </c>
      <c r="F129">
        <v>655.20000000000005</v>
      </c>
      <c r="G129">
        <v>-2</v>
      </c>
      <c r="H129">
        <v>2.2999999999999998</v>
      </c>
      <c r="I129">
        <v>-0.7</v>
      </c>
      <c r="J129">
        <v>0</v>
      </c>
      <c r="K129">
        <v>0.3</v>
      </c>
      <c r="L129">
        <v>-0.3</v>
      </c>
      <c r="M129">
        <v>-2.7</v>
      </c>
      <c r="N129">
        <v>2.4</v>
      </c>
      <c r="O129">
        <v>0</v>
      </c>
      <c r="P129">
        <v>-0.4</v>
      </c>
      <c r="Q129">
        <v>-0.1</v>
      </c>
      <c r="R129">
        <v>-0.1</v>
      </c>
    </row>
    <row r="130" spans="1:18" x14ac:dyDescent="0.3">
      <c r="A130" t="s">
        <v>158</v>
      </c>
      <c r="B130" t="s">
        <v>600</v>
      </c>
      <c r="C130" t="s">
        <v>67</v>
      </c>
      <c r="D130" t="s">
        <v>24</v>
      </c>
      <c r="E130">
        <v>79</v>
      </c>
      <c r="F130">
        <v>1817.3</v>
      </c>
      <c r="G130">
        <v>-4.3</v>
      </c>
      <c r="H130">
        <v>6.9</v>
      </c>
      <c r="I130">
        <v>-0.4</v>
      </c>
      <c r="J130">
        <v>-0.7</v>
      </c>
      <c r="K130">
        <v>1.4</v>
      </c>
      <c r="L130">
        <v>-0.7</v>
      </c>
      <c r="M130">
        <v>-4.7</v>
      </c>
      <c r="N130">
        <v>6.3</v>
      </c>
      <c r="O130">
        <v>0.6</v>
      </c>
      <c r="P130">
        <v>2.2000000000000002</v>
      </c>
      <c r="Q130">
        <v>0.4</v>
      </c>
      <c r="R130">
        <v>0.7</v>
      </c>
    </row>
    <row r="131" spans="1:18" x14ac:dyDescent="0.3">
      <c r="A131" t="s">
        <v>159</v>
      </c>
      <c r="B131" t="s">
        <v>600</v>
      </c>
      <c r="C131" t="s">
        <v>44</v>
      </c>
      <c r="D131" t="s">
        <v>21</v>
      </c>
      <c r="E131">
        <v>82</v>
      </c>
      <c r="F131">
        <v>1297.8</v>
      </c>
      <c r="G131">
        <v>3.3</v>
      </c>
      <c r="H131">
        <v>-4.3</v>
      </c>
      <c r="I131">
        <v>-0.5</v>
      </c>
      <c r="J131">
        <v>-3.4</v>
      </c>
      <c r="K131">
        <v>1.3</v>
      </c>
      <c r="L131">
        <v>0.4</v>
      </c>
      <c r="M131">
        <v>2.9</v>
      </c>
      <c r="N131">
        <v>-7.7</v>
      </c>
      <c r="O131">
        <v>1.7</v>
      </c>
      <c r="P131">
        <v>-3.1</v>
      </c>
      <c r="Q131">
        <v>-0.5</v>
      </c>
      <c r="R131">
        <v>-1</v>
      </c>
    </row>
    <row r="132" spans="1:18" x14ac:dyDescent="0.3">
      <c r="A132" t="s">
        <v>633</v>
      </c>
      <c r="B132" t="s">
        <v>600</v>
      </c>
      <c r="C132" t="s">
        <v>26</v>
      </c>
      <c r="D132" t="s">
        <v>24</v>
      </c>
      <c r="E132">
        <v>46</v>
      </c>
      <c r="F132">
        <v>668.4</v>
      </c>
      <c r="G132">
        <v>-4.7</v>
      </c>
      <c r="H132">
        <v>0</v>
      </c>
      <c r="I132">
        <v>0</v>
      </c>
      <c r="J132">
        <v>-0.1</v>
      </c>
      <c r="K132">
        <v>0.8</v>
      </c>
      <c r="L132">
        <v>-0.2</v>
      </c>
      <c r="M132">
        <v>-4.7</v>
      </c>
      <c r="N132">
        <v>-0.1</v>
      </c>
      <c r="O132">
        <v>0.6</v>
      </c>
      <c r="P132">
        <v>-4.2</v>
      </c>
      <c r="Q132">
        <v>-0.7</v>
      </c>
      <c r="R132">
        <v>-1.4</v>
      </c>
    </row>
    <row r="133" spans="1:18" x14ac:dyDescent="0.3">
      <c r="A133" t="s">
        <v>161</v>
      </c>
      <c r="B133" t="s">
        <v>600</v>
      </c>
      <c r="C133" t="s">
        <v>102</v>
      </c>
      <c r="D133" t="s">
        <v>24</v>
      </c>
      <c r="E133">
        <v>78</v>
      </c>
      <c r="F133">
        <v>1394.3</v>
      </c>
      <c r="G133">
        <v>0.6</v>
      </c>
      <c r="H133">
        <v>-1.2</v>
      </c>
      <c r="I133">
        <v>0.1</v>
      </c>
      <c r="J133">
        <v>0.9</v>
      </c>
      <c r="K133">
        <v>-0.1</v>
      </c>
      <c r="L133">
        <v>1</v>
      </c>
      <c r="M133">
        <v>0.7</v>
      </c>
      <c r="N133">
        <v>-0.3</v>
      </c>
      <c r="O133">
        <v>0.9</v>
      </c>
      <c r="P133">
        <v>1.2</v>
      </c>
      <c r="Q133">
        <v>0.2</v>
      </c>
      <c r="R133">
        <v>0.4</v>
      </c>
    </row>
    <row r="134" spans="1:18" x14ac:dyDescent="0.3">
      <c r="A134" t="s">
        <v>162</v>
      </c>
      <c r="B134" t="s">
        <v>600</v>
      </c>
      <c r="C134" t="s">
        <v>110</v>
      </c>
      <c r="D134" t="s">
        <v>21</v>
      </c>
      <c r="E134">
        <v>81</v>
      </c>
      <c r="F134">
        <v>887.9</v>
      </c>
      <c r="G134">
        <v>-5.4</v>
      </c>
      <c r="H134">
        <v>3.3</v>
      </c>
      <c r="I134">
        <v>0</v>
      </c>
      <c r="J134">
        <v>0.4</v>
      </c>
      <c r="K134">
        <v>0.3</v>
      </c>
      <c r="L134">
        <v>-0.1</v>
      </c>
      <c r="M134">
        <v>-5.5</v>
      </c>
      <c r="N134">
        <v>3.7</v>
      </c>
      <c r="O134">
        <v>0.2</v>
      </c>
      <c r="P134">
        <v>-1.5</v>
      </c>
      <c r="Q134">
        <v>-0.3</v>
      </c>
      <c r="R134">
        <v>-0.5</v>
      </c>
    </row>
    <row r="135" spans="1:18" x14ac:dyDescent="0.3">
      <c r="A135" t="s">
        <v>163</v>
      </c>
      <c r="B135" t="s">
        <v>600</v>
      </c>
      <c r="C135" t="s">
        <v>122</v>
      </c>
      <c r="D135" t="s">
        <v>21</v>
      </c>
      <c r="E135">
        <v>82</v>
      </c>
      <c r="F135">
        <v>1835.6</v>
      </c>
      <c r="G135">
        <v>28.3</v>
      </c>
      <c r="H135">
        <v>-0.3</v>
      </c>
      <c r="I135">
        <v>10.9</v>
      </c>
      <c r="J135">
        <v>1.2</v>
      </c>
      <c r="K135">
        <v>1</v>
      </c>
      <c r="L135">
        <v>5.2</v>
      </c>
      <c r="M135">
        <v>39.1</v>
      </c>
      <c r="N135">
        <v>0.9</v>
      </c>
      <c r="O135">
        <v>6.3</v>
      </c>
      <c r="P135">
        <v>46.3</v>
      </c>
      <c r="Q135">
        <v>7.9</v>
      </c>
      <c r="R135">
        <v>14.9</v>
      </c>
    </row>
    <row r="136" spans="1:18" x14ac:dyDescent="0.3">
      <c r="A136" t="s">
        <v>165</v>
      </c>
      <c r="B136" t="s">
        <v>600</v>
      </c>
      <c r="C136" t="s">
        <v>64</v>
      </c>
      <c r="D136" t="s">
        <v>24</v>
      </c>
      <c r="E136">
        <v>80</v>
      </c>
      <c r="F136">
        <v>1551.2</v>
      </c>
      <c r="G136">
        <v>1</v>
      </c>
      <c r="H136">
        <v>4.4000000000000004</v>
      </c>
      <c r="I136">
        <v>0</v>
      </c>
      <c r="J136">
        <v>-1.5</v>
      </c>
      <c r="K136">
        <v>-0.2</v>
      </c>
      <c r="L136">
        <v>1.4</v>
      </c>
      <c r="M136">
        <v>1</v>
      </c>
      <c r="N136">
        <v>2.9</v>
      </c>
      <c r="O136">
        <v>1.3</v>
      </c>
      <c r="P136">
        <v>5.2</v>
      </c>
      <c r="Q136">
        <v>0.9</v>
      </c>
      <c r="R136">
        <v>1.7</v>
      </c>
    </row>
    <row r="137" spans="1:18" x14ac:dyDescent="0.3">
      <c r="A137" t="s">
        <v>166</v>
      </c>
      <c r="B137" t="s">
        <v>600</v>
      </c>
      <c r="C137" t="s">
        <v>72</v>
      </c>
      <c r="D137" t="s">
        <v>37</v>
      </c>
      <c r="E137">
        <v>81</v>
      </c>
      <c r="F137">
        <v>1224.2</v>
      </c>
      <c r="G137">
        <v>4.5</v>
      </c>
      <c r="H137">
        <v>1.6</v>
      </c>
      <c r="I137">
        <v>-0.7</v>
      </c>
      <c r="J137">
        <v>0</v>
      </c>
      <c r="K137">
        <v>1.2</v>
      </c>
      <c r="L137">
        <v>2</v>
      </c>
      <c r="M137">
        <v>3.8</v>
      </c>
      <c r="N137">
        <v>1.6</v>
      </c>
      <c r="O137">
        <v>3.1</v>
      </c>
      <c r="P137">
        <v>8.6</v>
      </c>
      <c r="Q137">
        <v>1.5</v>
      </c>
      <c r="R137">
        <v>2.8</v>
      </c>
    </row>
    <row r="138" spans="1:18" x14ac:dyDescent="0.3">
      <c r="A138" t="s">
        <v>634</v>
      </c>
      <c r="B138" t="s">
        <v>600</v>
      </c>
      <c r="C138" t="s">
        <v>57</v>
      </c>
      <c r="D138" t="s">
        <v>50</v>
      </c>
      <c r="E138">
        <v>82</v>
      </c>
      <c r="F138">
        <v>1292.8</v>
      </c>
      <c r="G138">
        <v>3</v>
      </c>
      <c r="H138">
        <v>-2.4</v>
      </c>
      <c r="I138">
        <v>0</v>
      </c>
      <c r="J138">
        <v>-1.4</v>
      </c>
      <c r="K138">
        <v>1.1000000000000001</v>
      </c>
      <c r="L138">
        <v>-0.1</v>
      </c>
      <c r="M138">
        <v>3.1</v>
      </c>
      <c r="N138">
        <v>-3.8</v>
      </c>
      <c r="O138">
        <v>0.9</v>
      </c>
      <c r="P138">
        <v>0.2</v>
      </c>
      <c r="Q138">
        <v>0</v>
      </c>
      <c r="R138">
        <v>0.1</v>
      </c>
    </row>
    <row r="139" spans="1:18" x14ac:dyDescent="0.3">
      <c r="A139" t="s">
        <v>167</v>
      </c>
      <c r="B139" t="s">
        <v>600</v>
      </c>
      <c r="C139" t="s">
        <v>42</v>
      </c>
      <c r="D139" t="s">
        <v>37</v>
      </c>
      <c r="E139">
        <v>81</v>
      </c>
      <c r="F139">
        <v>936.5</v>
      </c>
      <c r="G139">
        <v>0.3</v>
      </c>
      <c r="H139">
        <v>2.9</v>
      </c>
      <c r="I139">
        <v>3.7</v>
      </c>
      <c r="J139">
        <v>0</v>
      </c>
      <c r="K139">
        <v>0</v>
      </c>
      <c r="L139">
        <v>0.3</v>
      </c>
      <c r="M139">
        <v>4</v>
      </c>
      <c r="N139">
        <v>2.9</v>
      </c>
      <c r="O139">
        <v>0.4</v>
      </c>
      <c r="P139">
        <v>7.3</v>
      </c>
      <c r="Q139">
        <v>1.2</v>
      </c>
      <c r="R139">
        <v>2.2999999999999998</v>
      </c>
    </row>
    <row r="140" spans="1:18" x14ac:dyDescent="0.3">
      <c r="A140" t="s">
        <v>169</v>
      </c>
      <c r="B140" t="s">
        <v>600</v>
      </c>
      <c r="C140" t="s">
        <v>72</v>
      </c>
      <c r="D140" t="s">
        <v>21</v>
      </c>
      <c r="E140">
        <v>45</v>
      </c>
      <c r="F140">
        <v>547.4</v>
      </c>
      <c r="G140">
        <v>-0.9</v>
      </c>
      <c r="H140">
        <v>-0.1</v>
      </c>
      <c r="I140">
        <v>0</v>
      </c>
      <c r="J140">
        <v>-0.8</v>
      </c>
      <c r="K140">
        <v>0</v>
      </c>
      <c r="L140">
        <v>-0.2</v>
      </c>
      <c r="M140">
        <v>-0.9</v>
      </c>
      <c r="N140">
        <v>-0.9</v>
      </c>
      <c r="O140">
        <v>-0.2</v>
      </c>
      <c r="P140">
        <v>-2.1</v>
      </c>
      <c r="Q140">
        <v>-0.3</v>
      </c>
      <c r="R140">
        <v>-0.7</v>
      </c>
    </row>
    <row r="141" spans="1:18" x14ac:dyDescent="0.3">
      <c r="A141" t="s">
        <v>170</v>
      </c>
      <c r="B141" t="s">
        <v>600</v>
      </c>
      <c r="C141" t="s">
        <v>72</v>
      </c>
      <c r="D141" t="s">
        <v>21</v>
      </c>
      <c r="E141">
        <v>79</v>
      </c>
      <c r="F141">
        <v>910.2</v>
      </c>
      <c r="G141">
        <v>3.3</v>
      </c>
      <c r="H141">
        <v>-0.9</v>
      </c>
      <c r="I141">
        <v>0.2</v>
      </c>
      <c r="J141">
        <v>0.6</v>
      </c>
      <c r="K141">
        <v>-0.5</v>
      </c>
      <c r="L141">
        <v>1.2</v>
      </c>
      <c r="M141">
        <v>3.6</v>
      </c>
      <c r="N141">
        <v>-0.3</v>
      </c>
      <c r="O141">
        <v>0.7</v>
      </c>
      <c r="P141">
        <v>3.9</v>
      </c>
      <c r="Q141">
        <v>0.7</v>
      </c>
      <c r="R141">
        <v>1.3</v>
      </c>
    </row>
    <row r="142" spans="1:18" x14ac:dyDescent="0.3">
      <c r="A142" t="s">
        <v>172</v>
      </c>
      <c r="B142" t="s">
        <v>600</v>
      </c>
      <c r="C142" t="s">
        <v>48</v>
      </c>
      <c r="D142" t="s">
        <v>24</v>
      </c>
      <c r="E142">
        <v>81</v>
      </c>
      <c r="F142">
        <v>1616.4</v>
      </c>
      <c r="G142">
        <v>13.5</v>
      </c>
      <c r="H142">
        <v>2.8</v>
      </c>
      <c r="I142">
        <v>1.2</v>
      </c>
      <c r="J142">
        <v>1</v>
      </c>
      <c r="K142">
        <v>1.1000000000000001</v>
      </c>
      <c r="L142">
        <v>-0.8</v>
      </c>
      <c r="M142">
        <v>14.7</v>
      </c>
      <c r="N142">
        <v>3.8</v>
      </c>
      <c r="O142">
        <v>0.3</v>
      </c>
      <c r="P142">
        <v>18.8</v>
      </c>
      <c r="Q142">
        <v>3.2</v>
      </c>
      <c r="R142">
        <v>6.1</v>
      </c>
    </row>
    <row r="143" spans="1:18" x14ac:dyDescent="0.3">
      <c r="A143" t="s">
        <v>173</v>
      </c>
      <c r="B143" t="s">
        <v>600</v>
      </c>
      <c r="C143" t="s">
        <v>28</v>
      </c>
      <c r="D143" t="s">
        <v>37</v>
      </c>
      <c r="E143">
        <v>66</v>
      </c>
      <c r="F143">
        <v>753.6</v>
      </c>
      <c r="G143">
        <v>10.5</v>
      </c>
      <c r="H143">
        <v>1.5</v>
      </c>
      <c r="I143">
        <v>1.2</v>
      </c>
      <c r="J143">
        <v>0</v>
      </c>
      <c r="K143">
        <v>0.3</v>
      </c>
      <c r="L143">
        <v>-0.5</v>
      </c>
      <c r="M143">
        <v>11.7</v>
      </c>
      <c r="N143">
        <v>1.5</v>
      </c>
      <c r="O143">
        <v>-0.2</v>
      </c>
      <c r="P143">
        <v>13</v>
      </c>
      <c r="Q143">
        <v>2.2000000000000002</v>
      </c>
      <c r="R143">
        <v>4.2</v>
      </c>
    </row>
    <row r="144" spans="1:18" x14ac:dyDescent="0.3">
      <c r="A144" t="s">
        <v>174</v>
      </c>
      <c r="B144" t="s">
        <v>600</v>
      </c>
      <c r="C144" t="s">
        <v>44</v>
      </c>
      <c r="D144" t="s">
        <v>24</v>
      </c>
      <c r="E144">
        <v>79</v>
      </c>
      <c r="F144">
        <v>1378.4</v>
      </c>
      <c r="G144">
        <v>-3.8</v>
      </c>
      <c r="H144">
        <v>4.8</v>
      </c>
      <c r="I144">
        <v>-0.1</v>
      </c>
      <c r="J144">
        <v>-0.3</v>
      </c>
      <c r="K144">
        <v>-1</v>
      </c>
      <c r="L144">
        <v>-0.6</v>
      </c>
      <c r="M144">
        <v>-3.8</v>
      </c>
      <c r="N144">
        <v>4.5</v>
      </c>
      <c r="O144">
        <v>-1.6</v>
      </c>
      <c r="P144">
        <v>-0.9</v>
      </c>
      <c r="Q144">
        <v>-0.1</v>
      </c>
      <c r="R144">
        <v>-0.3</v>
      </c>
    </row>
    <row r="145" spans="1:18" x14ac:dyDescent="0.3">
      <c r="A145" t="s">
        <v>635</v>
      </c>
      <c r="B145" t="s">
        <v>600</v>
      </c>
      <c r="C145" t="s">
        <v>130</v>
      </c>
      <c r="D145" t="s">
        <v>50</v>
      </c>
      <c r="E145">
        <v>65</v>
      </c>
      <c r="F145">
        <v>699.2</v>
      </c>
      <c r="G145">
        <v>1.2</v>
      </c>
      <c r="H145">
        <v>1.2</v>
      </c>
      <c r="I145">
        <v>-0.6</v>
      </c>
      <c r="J145">
        <v>0</v>
      </c>
      <c r="K145">
        <v>0.4</v>
      </c>
      <c r="L145">
        <v>-0.8</v>
      </c>
      <c r="M145">
        <v>0.6</v>
      </c>
      <c r="N145">
        <v>1.2</v>
      </c>
      <c r="O145">
        <v>-0.4</v>
      </c>
      <c r="P145">
        <v>1.4</v>
      </c>
      <c r="Q145">
        <v>0.2</v>
      </c>
      <c r="R145">
        <v>0.4</v>
      </c>
    </row>
    <row r="146" spans="1:18" x14ac:dyDescent="0.3">
      <c r="A146" t="s">
        <v>175</v>
      </c>
      <c r="B146" t="s">
        <v>600</v>
      </c>
      <c r="C146" t="s">
        <v>122</v>
      </c>
      <c r="D146" t="s">
        <v>24</v>
      </c>
      <c r="E146">
        <v>82</v>
      </c>
      <c r="F146">
        <v>1926.6</v>
      </c>
      <c r="G146">
        <v>8.6999999999999993</v>
      </c>
      <c r="H146">
        <v>1.2</v>
      </c>
      <c r="I146">
        <v>-1.1000000000000001</v>
      </c>
      <c r="J146">
        <v>-1.5</v>
      </c>
      <c r="K146">
        <v>-0.2</v>
      </c>
      <c r="L146">
        <v>-0.8</v>
      </c>
      <c r="M146">
        <v>7.7</v>
      </c>
      <c r="N146">
        <v>-0.3</v>
      </c>
      <c r="O146">
        <v>-0.9</v>
      </c>
      <c r="P146">
        <v>6.4</v>
      </c>
      <c r="Q146">
        <v>1.1000000000000001</v>
      </c>
      <c r="R146">
        <v>2.1</v>
      </c>
    </row>
    <row r="147" spans="1:18" x14ac:dyDescent="0.3">
      <c r="A147" t="s">
        <v>636</v>
      </c>
      <c r="B147" t="s">
        <v>600</v>
      </c>
      <c r="C147" t="s">
        <v>30</v>
      </c>
      <c r="D147" t="s">
        <v>21</v>
      </c>
      <c r="E147">
        <v>46</v>
      </c>
      <c r="F147">
        <v>464.6</v>
      </c>
      <c r="G147">
        <v>-2.7</v>
      </c>
      <c r="H147">
        <v>-0.8</v>
      </c>
      <c r="I147">
        <v>0</v>
      </c>
      <c r="J147">
        <v>1.4</v>
      </c>
      <c r="K147">
        <v>0.5</v>
      </c>
      <c r="L147">
        <v>-0.1</v>
      </c>
      <c r="M147">
        <v>-2.7</v>
      </c>
      <c r="N147">
        <v>0.6</v>
      </c>
      <c r="O147">
        <v>0.4</v>
      </c>
      <c r="P147">
        <v>-1.7</v>
      </c>
      <c r="Q147">
        <v>-0.3</v>
      </c>
      <c r="R147">
        <v>-0.5</v>
      </c>
    </row>
    <row r="148" spans="1:18" x14ac:dyDescent="0.3">
      <c r="A148" t="s">
        <v>178</v>
      </c>
      <c r="B148" t="s">
        <v>600</v>
      </c>
      <c r="C148" t="s">
        <v>87</v>
      </c>
      <c r="D148" t="s">
        <v>21</v>
      </c>
      <c r="E148">
        <v>82</v>
      </c>
      <c r="F148">
        <v>1255.2</v>
      </c>
      <c r="G148">
        <v>-3.4</v>
      </c>
      <c r="H148">
        <v>1</v>
      </c>
      <c r="I148">
        <v>0</v>
      </c>
      <c r="J148">
        <v>0.7</v>
      </c>
      <c r="K148">
        <v>2.2999999999999998</v>
      </c>
      <c r="L148">
        <v>-1</v>
      </c>
      <c r="M148">
        <v>-3.4</v>
      </c>
      <c r="N148">
        <v>1.7</v>
      </c>
      <c r="O148">
        <v>1.3</v>
      </c>
      <c r="P148">
        <v>-0.4</v>
      </c>
      <c r="Q148">
        <v>-0.1</v>
      </c>
      <c r="R148">
        <v>-0.1</v>
      </c>
    </row>
    <row r="149" spans="1:18" x14ac:dyDescent="0.3">
      <c r="A149" t="s">
        <v>637</v>
      </c>
      <c r="B149" t="s">
        <v>600</v>
      </c>
      <c r="C149" t="s">
        <v>102</v>
      </c>
      <c r="D149" t="s">
        <v>21</v>
      </c>
      <c r="E149">
        <v>70</v>
      </c>
      <c r="F149">
        <v>1203.7</v>
      </c>
      <c r="G149">
        <v>1.7</v>
      </c>
      <c r="H149">
        <v>-5.2</v>
      </c>
      <c r="I149">
        <v>2.6</v>
      </c>
      <c r="J149">
        <v>0.2</v>
      </c>
      <c r="K149">
        <v>1</v>
      </c>
      <c r="L149">
        <v>0</v>
      </c>
      <c r="M149">
        <v>4.2</v>
      </c>
      <c r="N149">
        <v>-5</v>
      </c>
      <c r="O149">
        <v>0.9</v>
      </c>
      <c r="P149">
        <v>0.2</v>
      </c>
      <c r="Q149">
        <v>0</v>
      </c>
      <c r="R149">
        <v>0</v>
      </c>
    </row>
    <row r="150" spans="1:18" x14ac:dyDescent="0.3">
      <c r="A150" t="s">
        <v>179</v>
      </c>
      <c r="B150" t="s">
        <v>600</v>
      </c>
      <c r="C150" t="s">
        <v>102</v>
      </c>
      <c r="D150" t="s">
        <v>37</v>
      </c>
      <c r="E150">
        <v>82</v>
      </c>
      <c r="F150">
        <v>1604</v>
      </c>
      <c r="G150">
        <v>24.1</v>
      </c>
      <c r="H150">
        <v>2.1</v>
      </c>
      <c r="I150">
        <v>4.4000000000000004</v>
      </c>
      <c r="J150">
        <v>0.1</v>
      </c>
      <c r="K150">
        <v>0.6</v>
      </c>
      <c r="L150">
        <v>2.4</v>
      </c>
      <c r="M150">
        <v>28.5</v>
      </c>
      <c r="N150">
        <v>2.2000000000000002</v>
      </c>
      <c r="O150">
        <v>3</v>
      </c>
      <c r="P150">
        <v>33.700000000000003</v>
      </c>
      <c r="Q150">
        <v>5.7</v>
      </c>
      <c r="R150">
        <v>10.9</v>
      </c>
    </row>
    <row r="151" spans="1:18" x14ac:dyDescent="0.3">
      <c r="A151" t="s">
        <v>180</v>
      </c>
      <c r="B151" t="s">
        <v>600</v>
      </c>
      <c r="C151" t="s">
        <v>46</v>
      </c>
      <c r="D151" t="s">
        <v>50</v>
      </c>
      <c r="E151">
        <v>82</v>
      </c>
      <c r="F151">
        <v>1387.3</v>
      </c>
      <c r="G151">
        <v>9.4</v>
      </c>
      <c r="H151">
        <v>0.9</v>
      </c>
      <c r="I151">
        <v>-1.5</v>
      </c>
      <c r="J151">
        <v>0</v>
      </c>
      <c r="K151">
        <v>-1.3</v>
      </c>
      <c r="L151">
        <v>1.8</v>
      </c>
      <c r="M151">
        <v>7.9</v>
      </c>
      <c r="N151">
        <v>0.9</v>
      </c>
      <c r="O151">
        <v>0.5</v>
      </c>
      <c r="P151">
        <v>9.4</v>
      </c>
      <c r="Q151">
        <v>1.6</v>
      </c>
      <c r="R151">
        <v>3</v>
      </c>
    </row>
    <row r="152" spans="1:18" x14ac:dyDescent="0.3">
      <c r="A152" t="s">
        <v>638</v>
      </c>
      <c r="B152" t="s">
        <v>600</v>
      </c>
      <c r="C152" t="s">
        <v>55</v>
      </c>
      <c r="D152" t="s">
        <v>24</v>
      </c>
      <c r="E152">
        <v>62</v>
      </c>
      <c r="F152">
        <v>1387.8</v>
      </c>
      <c r="G152">
        <v>2.8</v>
      </c>
      <c r="H152">
        <v>-2.5</v>
      </c>
      <c r="I152">
        <v>0</v>
      </c>
      <c r="J152">
        <v>-4.7</v>
      </c>
      <c r="K152">
        <v>1</v>
      </c>
      <c r="L152">
        <v>-0.4</v>
      </c>
      <c r="M152">
        <v>2.8</v>
      </c>
      <c r="N152">
        <v>-7.3</v>
      </c>
      <c r="O152">
        <v>0.6</v>
      </c>
      <c r="P152">
        <v>-3.9</v>
      </c>
      <c r="Q152">
        <v>-0.7</v>
      </c>
      <c r="R152">
        <v>-1.3</v>
      </c>
    </row>
    <row r="153" spans="1:18" x14ac:dyDescent="0.3">
      <c r="A153" t="s">
        <v>181</v>
      </c>
      <c r="B153" t="s">
        <v>600</v>
      </c>
      <c r="C153" t="s">
        <v>48</v>
      </c>
      <c r="D153" t="s">
        <v>21</v>
      </c>
      <c r="E153">
        <v>82</v>
      </c>
      <c r="F153">
        <v>1358</v>
      </c>
      <c r="G153">
        <v>8.1</v>
      </c>
      <c r="H153">
        <v>0.8</v>
      </c>
      <c r="I153">
        <v>0.6</v>
      </c>
      <c r="J153">
        <v>-0.8</v>
      </c>
      <c r="K153">
        <v>2.1</v>
      </c>
      <c r="L153">
        <v>-2.4</v>
      </c>
      <c r="M153">
        <v>8.6999999999999993</v>
      </c>
      <c r="N153">
        <v>0</v>
      </c>
      <c r="O153">
        <v>-0.3</v>
      </c>
      <c r="P153">
        <v>8.4</v>
      </c>
      <c r="Q153">
        <v>1.4</v>
      </c>
      <c r="R153">
        <v>2.7</v>
      </c>
    </row>
    <row r="154" spans="1:18" x14ac:dyDescent="0.3">
      <c r="A154" t="s">
        <v>639</v>
      </c>
      <c r="B154" t="s">
        <v>600</v>
      </c>
      <c r="C154" t="s">
        <v>168</v>
      </c>
      <c r="D154" t="s">
        <v>37</v>
      </c>
      <c r="E154">
        <v>43</v>
      </c>
      <c r="F154">
        <v>521.70000000000005</v>
      </c>
      <c r="G154">
        <v>-6.1</v>
      </c>
      <c r="H154">
        <v>-0.6</v>
      </c>
      <c r="I154">
        <v>-0.6</v>
      </c>
      <c r="J154">
        <v>0</v>
      </c>
      <c r="K154">
        <v>0.8</v>
      </c>
      <c r="L154">
        <v>-0.1</v>
      </c>
      <c r="M154">
        <v>-6.7</v>
      </c>
      <c r="N154">
        <v>-0.6</v>
      </c>
      <c r="O154">
        <v>0.7</v>
      </c>
      <c r="P154">
        <v>-6.5</v>
      </c>
      <c r="Q154">
        <v>-1.1000000000000001</v>
      </c>
      <c r="R154">
        <v>-2.1</v>
      </c>
    </row>
    <row r="155" spans="1:18" x14ac:dyDescent="0.3">
      <c r="A155" t="s">
        <v>182</v>
      </c>
      <c r="B155" t="s">
        <v>600</v>
      </c>
      <c r="C155" t="s">
        <v>102</v>
      </c>
      <c r="D155" t="s">
        <v>24</v>
      </c>
      <c r="E155">
        <v>54</v>
      </c>
      <c r="F155">
        <v>956.6</v>
      </c>
      <c r="G155">
        <v>-1.1000000000000001</v>
      </c>
      <c r="H155">
        <v>-0.2</v>
      </c>
      <c r="I155">
        <v>0</v>
      </c>
      <c r="J155">
        <v>2</v>
      </c>
      <c r="K155">
        <v>0.9</v>
      </c>
      <c r="L155">
        <v>-0.7</v>
      </c>
      <c r="M155">
        <v>-1.1000000000000001</v>
      </c>
      <c r="N155">
        <v>1.8</v>
      </c>
      <c r="O155">
        <v>0.2</v>
      </c>
      <c r="P155">
        <v>0.9</v>
      </c>
      <c r="Q155">
        <v>0.2</v>
      </c>
      <c r="R155">
        <v>0.3</v>
      </c>
    </row>
    <row r="156" spans="1:18" x14ac:dyDescent="0.3">
      <c r="A156" t="s">
        <v>640</v>
      </c>
      <c r="B156" t="s">
        <v>600</v>
      </c>
      <c r="C156" t="s">
        <v>26</v>
      </c>
      <c r="D156" t="s">
        <v>21</v>
      </c>
      <c r="E156">
        <v>46</v>
      </c>
      <c r="F156">
        <v>682.9</v>
      </c>
      <c r="G156">
        <v>-0.8</v>
      </c>
      <c r="H156">
        <v>-0.6</v>
      </c>
      <c r="I156">
        <v>-0.2</v>
      </c>
      <c r="J156">
        <v>-0.6</v>
      </c>
      <c r="K156">
        <v>-0.3</v>
      </c>
      <c r="L156">
        <v>-0.6</v>
      </c>
      <c r="M156">
        <v>-1</v>
      </c>
      <c r="N156">
        <v>-1.2</v>
      </c>
      <c r="O156">
        <v>-1</v>
      </c>
      <c r="P156">
        <v>-3.1</v>
      </c>
      <c r="Q156">
        <v>-0.5</v>
      </c>
      <c r="R156">
        <v>-1</v>
      </c>
    </row>
    <row r="157" spans="1:18" x14ac:dyDescent="0.3">
      <c r="A157" t="s">
        <v>183</v>
      </c>
      <c r="B157" t="s">
        <v>600</v>
      </c>
      <c r="C157" t="s">
        <v>122</v>
      </c>
      <c r="D157" t="s">
        <v>21</v>
      </c>
      <c r="E157">
        <v>80</v>
      </c>
      <c r="F157">
        <v>893.3</v>
      </c>
      <c r="G157">
        <v>5.6</v>
      </c>
      <c r="H157">
        <v>5.7</v>
      </c>
      <c r="I157">
        <v>-0.1</v>
      </c>
      <c r="J157">
        <v>0</v>
      </c>
      <c r="K157">
        <v>-0.9</v>
      </c>
      <c r="L157">
        <v>-0.3</v>
      </c>
      <c r="M157">
        <v>5.5</v>
      </c>
      <c r="N157">
        <v>5.7</v>
      </c>
      <c r="O157">
        <v>-1.1000000000000001</v>
      </c>
      <c r="P157">
        <v>10</v>
      </c>
      <c r="Q157">
        <v>1.7</v>
      </c>
      <c r="R157">
        <v>3.2</v>
      </c>
    </row>
    <row r="158" spans="1:18" x14ac:dyDescent="0.3">
      <c r="A158" t="s">
        <v>641</v>
      </c>
      <c r="B158" t="s">
        <v>600</v>
      </c>
      <c r="C158" t="s">
        <v>105</v>
      </c>
      <c r="D158" t="s">
        <v>21</v>
      </c>
      <c r="E158">
        <v>73</v>
      </c>
      <c r="F158">
        <v>662.9</v>
      </c>
      <c r="G158">
        <v>1.4</v>
      </c>
      <c r="H158">
        <v>0.8</v>
      </c>
      <c r="I158">
        <v>0</v>
      </c>
      <c r="J158">
        <v>-0.6</v>
      </c>
      <c r="K158">
        <v>0.8</v>
      </c>
      <c r="L158">
        <v>-0.5</v>
      </c>
      <c r="M158">
        <v>1.4</v>
      </c>
      <c r="N158">
        <v>0.2</v>
      </c>
      <c r="O158">
        <v>0.3</v>
      </c>
      <c r="P158">
        <v>1.9</v>
      </c>
      <c r="Q158">
        <v>0.3</v>
      </c>
      <c r="R158">
        <v>0.6</v>
      </c>
    </row>
    <row r="159" spans="1:18" x14ac:dyDescent="0.3">
      <c r="A159" t="s">
        <v>642</v>
      </c>
      <c r="B159" t="s">
        <v>600</v>
      </c>
      <c r="C159" t="s">
        <v>107</v>
      </c>
      <c r="D159" t="s">
        <v>21</v>
      </c>
      <c r="E159">
        <v>62</v>
      </c>
      <c r="F159">
        <v>755.2</v>
      </c>
      <c r="G159">
        <v>3.4</v>
      </c>
      <c r="H159">
        <v>-0.2</v>
      </c>
      <c r="I159">
        <v>2.6</v>
      </c>
      <c r="J159">
        <v>0.2</v>
      </c>
      <c r="K159">
        <v>-0.9</v>
      </c>
      <c r="L159">
        <v>0.1</v>
      </c>
      <c r="M159">
        <v>6</v>
      </c>
      <c r="N159">
        <v>0</v>
      </c>
      <c r="O159">
        <v>-0.8</v>
      </c>
      <c r="P159">
        <v>5.2</v>
      </c>
      <c r="Q159">
        <v>0.9</v>
      </c>
      <c r="R159">
        <v>1.7</v>
      </c>
    </row>
    <row r="160" spans="1:18" x14ac:dyDescent="0.3">
      <c r="A160" t="s">
        <v>184</v>
      </c>
      <c r="B160" t="s">
        <v>600</v>
      </c>
      <c r="C160" t="s">
        <v>85</v>
      </c>
      <c r="D160" t="s">
        <v>24</v>
      </c>
      <c r="E160">
        <v>80</v>
      </c>
      <c r="F160">
        <v>2008.5</v>
      </c>
      <c r="G160">
        <v>5.0999999999999996</v>
      </c>
      <c r="H160">
        <v>8.1</v>
      </c>
      <c r="I160">
        <v>0.3</v>
      </c>
      <c r="J160">
        <v>0.4</v>
      </c>
      <c r="K160">
        <v>2.2000000000000002</v>
      </c>
      <c r="L160">
        <v>0.2</v>
      </c>
      <c r="M160">
        <v>5.4</v>
      </c>
      <c r="N160">
        <v>8.5</v>
      </c>
      <c r="O160">
        <v>2.5</v>
      </c>
      <c r="P160">
        <v>16.5</v>
      </c>
      <c r="Q160">
        <v>2.8</v>
      </c>
      <c r="R160">
        <v>5.3</v>
      </c>
    </row>
    <row r="161" spans="1:18" x14ac:dyDescent="0.3">
      <c r="A161" t="s">
        <v>185</v>
      </c>
      <c r="B161" t="s">
        <v>600</v>
      </c>
      <c r="C161" t="s">
        <v>34</v>
      </c>
      <c r="D161" t="s">
        <v>21</v>
      </c>
      <c r="E161">
        <v>82</v>
      </c>
      <c r="F161">
        <v>1243.7</v>
      </c>
      <c r="G161">
        <v>1.2</v>
      </c>
      <c r="H161">
        <v>-4.7</v>
      </c>
      <c r="I161">
        <v>-1.1000000000000001</v>
      </c>
      <c r="J161">
        <v>2.5</v>
      </c>
      <c r="K161">
        <v>0.5</v>
      </c>
      <c r="L161">
        <v>0.2</v>
      </c>
      <c r="M161">
        <v>0.2</v>
      </c>
      <c r="N161">
        <v>-2.2000000000000002</v>
      </c>
      <c r="O161">
        <v>0.7</v>
      </c>
      <c r="P161">
        <v>-1.3</v>
      </c>
      <c r="Q161">
        <v>-0.2</v>
      </c>
      <c r="R161">
        <v>-0.4</v>
      </c>
    </row>
    <row r="162" spans="1:18" x14ac:dyDescent="0.3">
      <c r="A162" t="s">
        <v>187</v>
      </c>
      <c r="B162" t="s">
        <v>600</v>
      </c>
      <c r="C162" t="s">
        <v>26</v>
      </c>
      <c r="D162" t="s">
        <v>24</v>
      </c>
      <c r="E162">
        <v>61</v>
      </c>
      <c r="F162">
        <v>1232.7</v>
      </c>
      <c r="G162">
        <v>-3.1</v>
      </c>
      <c r="H162">
        <v>-2</v>
      </c>
      <c r="I162">
        <v>0</v>
      </c>
      <c r="J162">
        <v>-2.2999999999999998</v>
      </c>
      <c r="K162">
        <v>-0.7</v>
      </c>
      <c r="L162">
        <v>-0.5</v>
      </c>
      <c r="M162">
        <v>-3.1</v>
      </c>
      <c r="N162">
        <v>-4.3</v>
      </c>
      <c r="O162">
        <v>-1.1000000000000001</v>
      </c>
      <c r="P162">
        <v>-8.6</v>
      </c>
      <c r="Q162">
        <v>-1.5</v>
      </c>
      <c r="R162">
        <v>-2.8</v>
      </c>
    </row>
    <row r="163" spans="1:18" x14ac:dyDescent="0.3">
      <c r="A163" t="s">
        <v>188</v>
      </c>
      <c r="B163" t="s">
        <v>600</v>
      </c>
      <c r="C163" t="s">
        <v>102</v>
      </c>
      <c r="D163" t="s">
        <v>24</v>
      </c>
      <c r="E163">
        <v>23</v>
      </c>
      <c r="F163">
        <v>511</v>
      </c>
      <c r="G163">
        <v>5</v>
      </c>
      <c r="H163">
        <v>1.3</v>
      </c>
      <c r="I163">
        <v>0.3</v>
      </c>
      <c r="J163">
        <v>-1.1000000000000001</v>
      </c>
      <c r="K163">
        <v>0.3</v>
      </c>
      <c r="L163">
        <v>-0.6</v>
      </c>
      <c r="M163">
        <v>5.2</v>
      </c>
      <c r="N163">
        <v>0.3</v>
      </c>
      <c r="O163">
        <v>-0.2</v>
      </c>
      <c r="P163">
        <v>5.3</v>
      </c>
      <c r="Q163">
        <v>0.9</v>
      </c>
      <c r="R163">
        <v>1.7</v>
      </c>
    </row>
    <row r="164" spans="1:18" x14ac:dyDescent="0.3">
      <c r="A164" t="s">
        <v>188</v>
      </c>
      <c r="B164" t="s">
        <v>600</v>
      </c>
      <c r="C164" t="s">
        <v>57</v>
      </c>
      <c r="D164" t="s">
        <v>24</v>
      </c>
      <c r="E164">
        <v>43</v>
      </c>
      <c r="F164">
        <v>976.9</v>
      </c>
      <c r="G164">
        <v>3.5</v>
      </c>
      <c r="H164">
        <v>-0.3</v>
      </c>
      <c r="I164">
        <v>-0.3</v>
      </c>
      <c r="J164">
        <v>0.2</v>
      </c>
      <c r="K164">
        <v>1.3</v>
      </c>
      <c r="L164">
        <v>-0.1</v>
      </c>
      <c r="M164">
        <v>3.3</v>
      </c>
      <c r="N164">
        <v>-0.1</v>
      </c>
      <c r="O164">
        <v>1.2</v>
      </c>
      <c r="P164">
        <v>4.4000000000000004</v>
      </c>
      <c r="Q164">
        <v>0.7</v>
      </c>
      <c r="R164">
        <v>1.4</v>
      </c>
    </row>
    <row r="165" spans="1:18" x14ac:dyDescent="0.3">
      <c r="A165" t="s">
        <v>189</v>
      </c>
      <c r="B165" t="s">
        <v>600</v>
      </c>
      <c r="C165" t="s">
        <v>46</v>
      </c>
      <c r="D165" t="s">
        <v>50</v>
      </c>
      <c r="E165">
        <v>81</v>
      </c>
      <c r="F165">
        <v>1208</v>
      </c>
      <c r="G165">
        <v>0.8</v>
      </c>
      <c r="H165">
        <v>-1.5</v>
      </c>
      <c r="I165">
        <v>0.6</v>
      </c>
      <c r="J165">
        <v>0</v>
      </c>
      <c r="K165">
        <v>1.1000000000000001</v>
      </c>
      <c r="L165">
        <v>0.3</v>
      </c>
      <c r="M165">
        <v>1.4</v>
      </c>
      <c r="N165">
        <v>-1.5</v>
      </c>
      <c r="O165">
        <v>1.4</v>
      </c>
      <c r="P165">
        <v>1.2</v>
      </c>
      <c r="Q165">
        <v>0.2</v>
      </c>
      <c r="R165">
        <v>0.4</v>
      </c>
    </row>
    <row r="166" spans="1:18" x14ac:dyDescent="0.3">
      <c r="A166" t="s">
        <v>190</v>
      </c>
      <c r="B166" t="s">
        <v>600</v>
      </c>
      <c r="C166" t="s">
        <v>48</v>
      </c>
      <c r="D166" t="s">
        <v>24</v>
      </c>
      <c r="E166">
        <v>82</v>
      </c>
      <c r="F166">
        <v>1784</v>
      </c>
      <c r="G166">
        <v>13.1</v>
      </c>
      <c r="H166">
        <v>0.6</v>
      </c>
      <c r="I166">
        <v>7.1</v>
      </c>
      <c r="J166">
        <v>0</v>
      </c>
      <c r="K166">
        <v>-0.8</v>
      </c>
      <c r="L166">
        <v>-0.8</v>
      </c>
      <c r="M166">
        <v>20.2</v>
      </c>
      <c r="N166">
        <v>0.6</v>
      </c>
      <c r="O166">
        <v>-1.6</v>
      </c>
      <c r="P166">
        <v>19.2</v>
      </c>
      <c r="Q166">
        <v>3.2</v>
      </c>
      <c r="R166">
        <v>6.2</v>
      </c>
    </row>
    <row r="167" spans="1:18" x14ac:dyDescent="0.3">
      <c r="A167" t="s">
        <v>191</v>
      </c>
      <c r="B167" t="s">
        <v>600</v>
      </c>
      <c r="C167" t="s">
        <v>107</v>
      </c>
      <c r="D167" t="s">
        <v>37</v>
      </c>
      <c r="E167">
        <v>82</v>
      </c>
      <c r="F167">
        <v>1525.7</v>
      </c>
      <c r="G167">
        <v>-4.2</v>
      </c>
      <c r="H167">
        <v>-0.7</v>
      </c>
      <c r="I167">
        <v>6.4</v>
      </c>
      <c r="J167">
        <v>0.1</v>
      </c>
      <c r="K167">
        <v>0.8</v>
      </c>
      <c r="L167">
        <v>-0.4</v>
      </c>
      <c r="M167">
        <v>2.2999999999999998</v>
      </c>
      <c r="N167">
        <v>-0.6</v>
      </c>
      <c r="O167">
        <v>0.4</v>
      </c>
      <c r="P167">
        <v>2.1</v>
      </c>
      <c r="Q167">
        <v>0.4</v>
      </c>
      <c r="R167">
        <v>0.7</v>
      </c>
    </row>
    <row r="168" spans="1:18" x14ac:dyDescent="0.3">
      <c r="A168" t="s">
        <v>192</v>
      </c>
      <c r="B168" t="s">
        <v>600</v>
      </c>
      <c r="C168" t="s">
        <v>36</v>
      </c>
      <c r="D168" t="s">
        <v>24</v>
      </c>
      <c r="E168">
        <v>81</v>
      </c>
      <c r="F168">
        <v>2124</v>
      </c>
      <c r="G168">
        <v>-0.1</v>
      </c>
      <c r="H168">
        <v>3.7</v>
      </c>
      <c r="I168">
        <v>2</v>
      </c>
      <c r="J168">
        <v>1.1000000000000001</v>
      </c>
      <c r="K168">
        <v>1.6</v>
      </c>
      <c r="L168">
        <v>0.5</v>
      </c>
      <c r="M168">
        <v>1.9</v>
      </c>
      <c r="N168">
        <v>4.8</v>
      </c>
      <c r="O168">
        <v>2.1</v>
      </c>
      <c r="P168">
        <v>8.9</v>
      </c>
      <c r="Q168">
        <v>1.5</v>
      </c>
      <c r="R168">
        <v>2.9</v>
      </c>
    </row>
    <row r="169" spans="1:18" x14ac:dyDescent="0.3">
      <c r="A169" t="s">
        <v>193</v>
      </c>
      <c r="B169" t="s">
        <v>600</v>
      </c>
      <c r="C169" t="s">
        <v>130</v>
      </c>
      <c r="D169" t="s">
        <v>50</v>
      </c>
      <c r="E169">
        <v>46</v>
      </c>
      <c r="F169">
        <v>451.5</v>
      </c>
      <c r="G169">
        <v>0.9</v>
      </c>
      <c r="H169">
        <v>0.1</v>
      </c>
      <c r="I169">
        <v>0</v>
      </c>
      <c r="J169">
        <v>0.3</v>
      </c>
      <c r="K169">
        <v>-0.1</v>
      </c>
      <c r="L169">
        <v>0.1</v>
      </c>
      <c r="M169">
        <v>0.9</v>
      </c>
      <c r="N169">
        <v>0.4</v>
      </c>
      <c r="O169">
        <v>0</v>
      </c>
      <c r="P169">
        <v>1.3</v>
      </c>
      <c r="Q169">
        <v>0.2</v>
      </c>
      <c r="R169">
        <v>0.4</v>
      </c>
    </row>
    <row r="170" spans="1:18" x14ac:dyDescent="0.3">
      <c r="A170" t="s">
        <v>194</v>
      </c>
      <c r="B170" t="s">
        <v>600</v>
      </c>
      <c r="C170" t="s">
        <v>62</v>
      </c>
      <c r="D170" t="s">
        <v>21</v>
      </c>
      <c r="E170">
        <v>81</v>
      </c>
      <c r="F170">
        <v>1336.2</v>
      </c>
      <c r="G170">
        <v>15.2</v>
      </c>
      <c r="H170">
        <v>-3.3</v>
      </c>
      <c r="I170">
        <v>-0.1</v>
      </c>
      <c r="J170">
        <v>-3.4</v>
      </c>
      <c r="K170">
        <v>1.4</v>
      </c>
      <c r="L170">
        <v>0.4</v>
      </c>
      <c r="M170">
        <v>15.1</v>
      </c>
      <c r="N170">
        <v>-6.7</v>
      </c>
      <c r="O170">
        <v>1.8</v>
      </c>
      <c r="P170">
        <v>10.199999999999999</v>
      </c>
      <c r="Q170">
        <v>1.7</v>
      </c>
      <c r="R170">
        <v>3.3</v>
      </c>
    </row>
    <row r="171" spans="1:18" x14ac:dyDescent="0.3">
      <c r="A171" t="s">
        <v>195</v>
      </c>
      <c r="B171" t="s">
        <v>600</v>
      </c>
      <c r="C171" t="s">
        <v>30</v>
      </c>
      <c r="D171" t="s">
        <v>24</v>
      </c>
      <c r="E171">
        <v>75</v>
      </c>
      <c r="F171">
        <v>1467.2</v>
      </c>
      <c r="G171">
        <v>-2.5</v>
      </c>
      <c r="H171">
        <v>6.5</v>
      </c>
      <c r="I171">
        <v>0</v>
      </c>
      <c r="J171">
        <v>-0.5</v>
      </c>
      <c r="K171">
        <v>-0.7</v>
      </c>
      <c r="L171">
        <v>0.7</v>
      </c>
      <c r="M171">
        <v>-2.6</v>
      </c>
      <c r="N171">
        <v>6</v>
      </c>
      <c r="O171">
        <v>0</v>
      </c>
      <c r="P171">
        <v>3.4</v>
      </c>
      <c r="Q171">
        <v>0.6</v>
      </c>
      <c r="R171">
        <v>1.1000000000000001</v>
      </c>
    </row>
    <row r="172" spans="1:18" x14ac:dyDescent="0.3">
      <c r="A172" t="s">
        <v>643</v>
      </c>
      <c r="B172" t="s">
        <v>600</v>
      </c>
      <c r="C172" t="s">
        <v>107</v>
      </c>
      <c r="D172" t="s">
        <v>21</v>
      </c>
      <c r="E172">
        <v>60</v>
      </c>
      <c r="F172">
        <v>683.3</v>
      </c>
      <c r="G172">
        <v>-2.6</v>
      </c>
      <c r="H172">
        <v>-1</v>
      </c>
      <c r="I172">
        <v>0</v>
      </c>
      <c r="J172">
        <v>2.5</v>
      </c>
      <c r="K172">
        <v>-0.4</v>
      </c>
      <c r="L172">
        <v>-0.6</v>
      </c>
      <c r="M172">
        <v>-2.5</v>
      </c>
      <c r="N172">
        <v>1.5</v>
      </c>
      <c r="O172">
        <v>-1</v>
      </c>
      <c r="P172">
        <v>-2.1</v>
      </c>
      <c r="Q172">
        <v>-0.3</v>
      </c>
      <c r="R172">
        <v>-0.7</v>
      </c>
    </row>
    <row r="173" spans="1:18" x14ac:dyDescent="0.3">
      <c r="A173" t="s">
        <v>644</v>
      </c>
      <c r="B173" t="s">
        <v>600</v>
      </c>
      <c r="C173" t="s">
        <v>122</v>
      </c>
      <c r="D173" t="s">
        <v>50</v>
      </c>
      <c r="E173">
        <v>51</v>
      </c>
      <c r="F173">
        <v>488.9</v>
      </c>
      <c r="G173">
        <v>-1.5</v>
      </c>
      <c r="H173">
        <v>-0.7</v>
      </c>
      <c r="I173">
        <v>0.2</v>
      </c>
      <c r="J173">
        <v>0</v>
      </c>
      <c r="K173">
        <v>-0.8</v>
      </c>
      <c r="L173">
        <v>1.2</v>
      </c>
      <c r="M173">
        <v>-1.4</v>
      </c>
      <c r="N173">
        <v>-0.7</v>
      </c>
      <c r="O173">
        <v>0.5</v>
      </c>
      <c r="P173">
        <v>-1.6</v>
      </c>
      <c r="Q173">
        <v>-0.3</v>
      </c>
      <c r="R173">
        <v>-0.5</v>
      </c>
    </row>
    <row r="174" spans="1:18" x14ac:dyDescent="0.3">
      <c r="A174" t="s">
        <v>196</v>
      </c>
      <c r="B174" t="s">
        <v>600</v>
      </c>
      <c r="C174" t="s">
        <v>46</v>
      </c>
      <c r="D174" t="s">
        <v>21</v>
      </c>
      <c r="E174">
        <v>80</v>
      </c>
      <c r="F174">
        <v>1564.4</v>
      </c>
      <c r="G174">
        <v>3</v>
      </c>
      <c r="H174">
        <v>0.3</v>
      </c>
      <c r="I174">
        <v>8</v>
      </c>
      <c r="J174">
        <v>-0.6</v>
      </c>
      <c r="K174">
        <v>0.6</v>
      </c>
      <c r="L174">
        <v>0.8</v>
      </c>
      <c r="M174">
        <v>11</v>
      </c>
      <c r="N174">
        <v>-0.3</v>
      </c>
      <c r="O174">
        <v>1.5</v>
      </c>
      <c r="P174">
        <v>12.1</v>
      </c>
      <c r="Q174">
        <v>2.1</v>
      </c>
      <c r="R174">
        <v>3.9</v>
      </c>
    </row>
    <row r="175" spans="1:18" x14ac:dyDescent="0.3">
      <c r="A175" t="s">
        <v>197</v>
      </c>
      <c r="B175" t="s">
        <v>600</v>
      </c>
      <c r="C175" t="s">
        <v>30</v>
      </c>
      <c r="D175" t="s">
        <v>24</v>
      </c>
      <c r="E175">
        <v>63</v>
      </c>
      <c r="F175">
        <v>940.4</v>
      </c>
      <c r="G175">
        <v>2.4</v>
      </c>
      <c r="H175">
        <v>4.5999999999999996</v>
      </c>
      <c r="I175">
        <v>0</v>
      </c>
      <c r="J175">
        <v>1.8</v>
      </c>
      <c r="K175">
        <v>0.6</v>
      </c>
      <c r="L175">
        <v>0.1</v>
      </c>
      <c r="M175">
        <v>2.4</v>
      </c>
      <c r="N175">
        <v>6.4</v>
      </c>
      <c r="O175">
        <v>0.7</v>
      </c>
      <c r="P175">
        <v>9.5</v>
      </c>
      <c r="Q175">
        <v>1.6</v>
      </c>
      <c r="R175">
        <v>3.1</v>
      </c>
    </row>
    <row r="176" spans="1:18" x14ac:dyDescent="0.3">
      <c r="A176" t="s">
        <v>198</v>
      </c>
      <c r="B176" t="s">
        <v>600</v>
      </c>
      <c r="C176" t="s">
        <v>57</v>
      </c>
      <c r="D176" t="s">
        <v>21</v>
      </c>
      <c r="E176">
        <v>81</v>
      </c>
      <c r="F176">
        <v>1351.7</v>
      </c>
      <c r="G176">
        <v>10.8</v>
      </c>
      <c r="H176">
        <v>0.6</v>
      </c>
      <c r="I176">
        <v>-0.3</v>
      </c>
      <c r="J176">
        <v>0</v>
      </c>
      <c r="K176">
        <v>0.9</v>
      </c>
      <c r="L176">
        <v>-2</v>
      </c>
      <c r="M176">
        <v>10.5</v>
      </c>
      <c r="N176">
        <v>0.6</v>
      </c>
      <c r="O176">
        <v>-1.1000000000000001</v>
      </c>
      <c r="P176">
        <v>10</v>
      </c>
      <c r="Q176">
        <v>1.7</v>
      </c>
      <c r="R176">
        <v>3.2</v>
      </c>
    </row>
    <row r="177" spans="1:18" x14ac:dyDescent="0.3">
      <c r="A177" t="s">
        <v>199</v>
      </c>
      <c r="B177" t="s">
        <v>600</v>
      </c>
      <c r="C177" t="s">
        <v>28</v>
      </c>
      <c r="D177" t="s">
        <v>37</v>
      </c>
      <c r="E177">
        <v>48</v>
      </c>
      <c r="F177">
        <v>718.9</v>
      </c>
      <c r="G177">
        <v>6.3</v>
      </c>
      <c r="H177">
        <v>1.2</v>
      </c>
      <c r="I177">
        <v>2.4</v>
      </c>
      <c r="J177">
        <v>0</v>
      </c>
      <c r="K177">
        <v>0.7</v>
      </c>
      <c r="L177">
        <v>-1.2</v>
      </c>
      <c r="M177">
        <v>8.6999999999999993</v>
      </c>
      <c r="N177">
        <v>1.2</v>
      </c>
      <c r="O177">
        <v>-0.5</v>
      </c>
      <c r="P177">
        <v>9.5</v>
      </c>
      <c r="Q177">
        <v>1.6</v>
      </c>
      <c r="R177">
        <v>3.1</v>
      </c>
    </row>
    <row r="178" spans="1:18" x14ac:dyDescent="0.3">
      <c r="A178" t="s">
        <v>200</v>
      </c>
      <c r="B178" t="s">
        <v>600</v>
      </c>
      <c r="C178" t="s">
        <v>41</v>
      </c>
      <c r="D178" t="s">
        <v>21</v>
      </c>
      <c r="E178">
        <v>82</v>
      </c>
      <c r="F178">
        <v>1310.8</v>
      </c>
      <c r="G178">
        <v>7.7</v>
      </c>
      <c r="H178">
        <v>3.3</v>
      </c>
      <c r="I178">
        <v>0.9</v>
      </c>
      <c r="J178">
        <v>-0.9</v>
      </c>
      <c r="K178">
        <v>0.5</v>
      </c>
      <c r="L178">
        <v>-0.4</v>
      </c>
      <c r="M178">
        <v>8.6</v>
      </c>
      <c r="N178">
        <v>2.4</v>
      </c>
      <c r="O178">
        <v>0.1</v>
      </c>
      <c r="P178">
        <v>11</v>
      </c>
      <c r="Q178">
        <v>1.9</v>
      </c>
      <c r="R178">
        <v>3.6</v>
      </c>
    </row>
    <row r="179" spans="1:18" x14ac:dyDescent="0.3">
      <c r="A179" t="s">
        <v>202</v>
      </c>
      <c r="B179" t="s">
        <v>600</v>
      </c>
      <c r="C179" t="s">
        <v>34</v>
      </c>
      <c r="D179" t="s">
        <v>21</v>
      </c>
      <c r="E179">
        <v>80</v>
      </c>
      <c r="F179">
        <v>1492.5</v>
      </c>
      <c r="G179">
        <v>0.8</v>
      </c>
      <c r="H179">
        <v>-2.2999999999999998</v>
      </c>
      <c r="I179">
        <v>4.4000000000000004</v>
      </c>
      <c r="J179">
        <v>0.8</v>
      </c>
      <c r="K179">
        <v>1.7</v>
      </c>
      <c r="L179">
        <v>-0.8</v>
      </c>
      <c r="M179">
        <v>5.2</v>
      </c>
      <c r="N179">
        <v>-1.5</v>
      </c>
      <c r="O179">
        <v>0.9</v>
      </c>
      <c r="P179">
        <v>4.5999999999999996</v>
      </c>
      <c r="Q179">
        <v>0.8</v>
      </c>
      <c r="R179">
        <v>1.5</v>
      </c>
    </row>
    <row r="180" spans="1:18" x14ac:dyDescent="0.3">
      <c r="A180" t="s">
        <v>203</v>
      </c>
      <c r="B180" t="s">
        <v>600</v>
      </c>
      <c r="C180" t="s">
        <v>72</v>
      </c>
      <c r="D180" t="s">
        <v>21</v>
      </c>
      <c r="E180">
        <v>80</v>
      </c>
      <c r="F180">
        <v>1644.4</v>
      </c>
      <c r="G180">
        <v>13.5</v>
      </c>
      <c r="H180">
        <v>3.9</v>
      </c>
      <c r="I180">
        <v>0.3</v>
      </c>
      <c r="J180">
        <v>-2.1</v>
      </c>
      <c r="K180">
        <v>2.1</v>
      </c>
      <c r="L180">
        <v>4</v>
      </c>
      <c r="M180">
        <v>13.9</v>
      </c>
      <c r="N180">
        <v>1.8</v>
      </c>
      <c r="O180">
        <v>6.1</v>
      </c>
      <c r="P180">
        <v>21.8</v>
      </c>
      <c r="Q180">
        <v>3.7</v>
      </c>
      <c r="R180">
        <v>7</v>
      </c>
    </row>
    <row r="181" spans="1:18" x14ac:dyDescent="0.3">
      <c r="A181" t="s">
        <v>204</v>
      </c>
      <c r="B181" t="s">
        <v>600</v>
      </c>
      <c r="C181" t="s">
        <v>20</v>
      </c>
      <c r="D181" t="s">
        <v>37</v>
      </c>
      <c r="E181">
        <v>55</v>
      </c>
      <c r="F181">
        <v>666</v>
      </c>
      <c r="G181">
        <v>-1.1000000000000001</v>
      </c>
      <c r="H181">
        <v>0.4</v>
      </c>
      <c r="I181">
        <v>0.7</v>
      </c>
      <c r="J181">
        <v>0</v>
      </c>
      <c r="K181">
        <v>1</v>
      </c>
      <c r="L181">
        <v>0.1</v>
      </c>
      <c r="M181">
        <v>-0.4</v>
      </c>
      <c r="N181">
        <v>0.4</v>
      </c>
      <c r="O181">
        <v>1</v>
      </c>
      <c r="P181">
        <v>1.1000000000000001</v>
      </c>
      <c r="Q181">
        <v>0.2</v>
      </c>
      <c r="R181">
        <v>0.4</v>
      </c>
    </row>
    <row r="182" spans="1:18" x14ac:dyDescent="0.3">
      <c r="A182" t="s">
        <v>645</v>
      </c>
      <c r="B182" t="s">
        <v>600</v>
      </c>
      <c r="C182" t="s">
        <v>20</v>
      </c>
      <c r="D182" t="s">
        <v>50</v>
      </c>
      <c r="E182">
        <v>72</v>
      </c>
      <c r="F182">
        <v>1004.3</v>
      </c>
      <c r="G182">
        <v>1.6</v>
      </c>
      <c r="H182">
        <v>-2.8</v>
      </c>
      <c r="I182">
        <v>0</v>
      </c>
      <c r="J182">
        <v>0</v>
      </c>
      <c r="K182">
        <v>1.7</v>
      </c>
      <c r="L182">
        <v>-0.4</v>
      </c>
      <c r="M182">
        <v>1.6</v>
      </c>
      <c r="N182">
        <v>-2.8</v>
      </c>
      <c r="O182">
        <v>1.3</v>
      </c>
      <c r="P182">
        <v>0.1</v>
      </c>
      <c r="Q182">
        <v>0</v>
      </c>
      <c r="R182">
        <v>0</v>
      </c>
    </row>
    <row r="183" spans="1:18" x14ac:dyDescent="0.3">
      <c r="A183" t="s">
        <v>646</v>
      </c>
      <c r="B183" t="s">
        <v>600</v>
      </c>
      <c r="C183" t="s">
        <v>41</v>
      </c>
      <c r="D183" t="s">
        <v>21</v>
      </c>
      <c r="E183">
        <v>72</v>
      </c>
      <c r="F183">
        <v>1025.0999999999999</v>
      </c>
      <c r="G183">
        <v>6.1</v>
      </c>
      <c r="H183">
        <v>-1.9</v>
      </c>
      <c r="I183">
        <v>-0.1</v>
      </c>
      <c r="J183">
        <v>0.1</v>
      </c>
      <c r="K183">
        <v>-0.3</v>
      </c>
      <c r="L183">
        <v>-0.6</v>
      </c>
      <c r="M183">
        <v>6</v>
      </c>
      <c r="N183">
        <v>-1.8</v>
      </c>
      <c r="O183">
        <v>-0.8</v>
      </c>
      <c r="P183">
        <v>3.4</v>
      </c>
      <c r="Q183">
        <v>0.6</v>
      </c>
      <c r="R183">
        <v>1.1000000000000001</v>
      </c>
    </row>
    <row r="184" spans="1:18" x14ac:dyDescent="0.3">
      <c r="A184" t="s">
        <v>647</v>
      </c>
      <c r="B184" t="s">
        <v>600</v>
      </c>
      <c r="C184" t="s">
        <v>107</v>
      </c>
      <c r="D184" t="s">
        <v>24</v>
      </c>
      <c r="E184">
        <v>74</v>
      </c>
      <c r="F184">
        <v>1192.4000000000001</v>
      </c>
      <c r="G184">
        <v>3.6</v>
      </c>
      <c r="H184">
        <v>5.6</v>
      </c>
      <c r="I184">
        <v>0.2</v>
      </c>
      <c r="J184">
        <v>-0.9</v>
      </c>
      <c r="K184">
        <v>-0.7</v>
      </c>
      <c r="L184">
        <v>1.8</v>
      </c>
      <c r="M184">
        <v>3.8</v>
      </c>
      <c r="N184">
        <v>4.7</v>
      </c>
      <c r="O184">
        <v>1.1000000000000001</v>
      </c>
      <c r="P184">
        <v>9.5</v>
      </c>
      <c r="Q184">
        <v>1.6</v>
      </c>
      <c r="R184">
        <v>3.1</v>
      </c>
    </row>
    <row r="185" spans="1:18" x14ac:dyDescent="0.3">
      <c r="A185" t="s">
        <v>205</v>
      </c>
      <c r="B185" t="s">
        <v>600</v>
      </c>
      <c r="C185" t="s">
        <v>42</v>
      </c>
      <c r="D185" t="s">
        <v>24</v>
      </c>
      <c r="E185">
        <v>70</v>
      </c>
      <c r="F185">
        <v>1347.1</v>
      </c>
      <c r="G185">
        <v>-3.5</v>
      </c>
      <c r="H185">
        <v>3.8</v>
      </c>
      <c r="I185">
        <v>0</v>
      </c>
      <c r="J185">
        <v>-3.2</v>
      </c>
      <c r="K185">
        <v>0.3</v>
      </c>
      <c r="L185">
        <v>0.6</v>
      </c>
      <c r="M185">
        <v>-3.5</v>
      </c>
      <c r="N185">
        <v>0.6</v>
      </c>
      <c r="O185">
        <v>0.9</v>
      </c>
      <c r="P185">
        <v>-2</v>
      </c>
      <c r="Q185">
        <v>-0.3</v>
      </c>
      <c r="R185">
        <v>-0.6</v>
      </c>
    </row>
    <row r="186" spans="1:18" x14ac:dyDescent="0.3">
      <c r="A186" t="s">
        <v>206</v>
      </c>
      <c r="B186" t="s">
        <v>600</v>
      </c>
      <c r="C186" t="s">
        <v>20</v>
      </c>
      <c r="D186" t="s">
        <v>24</v>
      </c>
      <c r="E186">
        <v>70</v>
      </c>
      <c r="F186">
        <v>1490.9</v>
      </c>
      <c r="G186">
        <v>-7.9</v>
      </c>
      <c r="H186">
        <v>-7.9</v>
      </c>
      <c r="I186">
        <v>0</v>
      </c>
      <c r="J186">
        <v>-0.3</v>
      </c>
      <c r="K186">
        <v>0.2</v>
      </c>
      <c r="L186">
        <v>-0.7</v>
      </c>
      <c r="M186">
        <v>-7.9</v>
      </c>
      <c r="N186">
        <v>-8.1999999999999993</v>
      </c>
      <c r="O186">
        <v>-0.5</v>
      </c>
      <c r="P186">
        <v>-16.7</v>
      </c>
      <c r="Q186">
        <v>-2.8</v>
      </c>
      <c r="R186">
        <v>-5.4</v>
      </c>
    </row>
    <row r="187" spans="1:18" x14ac:dyDescent="0.3">
      <c r="A187" t="s">
        <v>207</v>
      </c>
      <c r="B187" t="s">
        <v>600</v>
      </c>
      <c r="C187" t="s">
        <v>57</v>
      </c>
      <c r="D187" t="s">
        <v>24</v>
      </c>
      <c r="E187">
        <v>61</v>
      </c>
      <c r="F187">
        <v>1242.3</v>
      </c>
      <c r="G187">
        <v>6.5</v>
      </c>
      <c r="H187">
        <v>3.7</v>
      </c>
      <c r="I187">
        <v>-0.7</v>
      </c>
      <c r="J187">
        <v>0.1</v>
      </c>
      <c r="K187">
        <v>1.2</v>
      </c>
      <c r="L187">
        <v>0.3</v>
      </c>
      <c r="M187">
        <v>5.8</v>
      </c>
      <c r="N187">
        <v>3.8</v>
      </c>
      <c r="O187">
        <v>1.5</v>
      </c>
      <c r="P187">
        <v>11.1</v>
      </c>
      <c r="Q187">
        <v>1.9</v>
      </c>
      <c r="R187">
        <v>3.6</v>
      </c>
    </row>
    <row r="188" spans="1:18" x14ac:dyDescent="0.3">
      <c r="A188" t="s">
        <v>208</v>
      </c>
      <c r="B188" t="s">
        <v>600</v>
      </c>
      <c r="C188" t="s">
        <v>48</v>
      </c>
      <c r="D188" t="s">
        <v>50</v>
      </c>
      <c r="E188">
        <v>80</v>
      </c>
      <c r="F188">
        <v>1330.5</v>
      </c>
      <c r="G188">
        <v>-0.2</v>
      </c>
      <c r="H188">
        <v>1.2</v>
      </c>
      <c r="I188">
        <v>-0.6</v>
      </c>
      <c r="J188">
        <v>0.9</v>
      </c>
      <c r="K188">
        <v>-0.8</v>
      </c>
      <c r="L188">
        <v>-1.3</v>
      </c>
      <c r="M188">
        <v>-0.8</v>
      </c>
      <c r="N188">
        <v>2</v>
      </c>
      <c r="O188">
        <v>-2</v>
      </c>
      <c r="P188">
        <v>-0.8</v>
      </c>
      <c r="Q188">
        <v>-0.1</v>
      </c>
      <c r="R188">
        <v>-0.3</v>
      </c>
    </row>
    <row r="189" spans="1:18" x14ac:dyDescent="0.3">
      <c r="A189" t="s">
        <v>209</v>
      </c>
      <c r="B189" t="s">
        <v>600</v>
      </c>
      <c r="C189" t="s">
        <v>85</v>
      </c>
      <c r="D189" t="s">
        <v>24</v>
      </c>
      <c r="E189">
        <v>63</v>
      </c>
      <c r="F189">
        <v>1087</v>
      </c>
      <c r="G189">
        <v>-4.5</v>
      </c>
      <c r="H189">
        <v>-2.1</v>
      </c>
      <c r="I189">
        <v>0</v>
      </c>
      <c r="J189">
        <v>-2.4</v>
      </c>
      <c r="K189">
        <v>1.3</v>
      </c>
      <c r="L189">
        <v>-1</v>
      </c>
      <c r="M189">
        <v>-4.5</v>
      </c>
      <c r="N189">
        <v>-4.4000000000000004</v>
      </c>
      <c r="O189">
        <v>0.3</v>
      </c>
      <c r="P189">
        <v>-8.6</v>
      </c>
      <c r="Q189">
        <v>-1.5</v>
      </c>
      <c r="R189">
        <v>-2.8</v>
      </c>
    </row>
    <row r="190" spans="1:18" x14ac:dyDescent="0.3">
      <c r="A190" t="s">
        <v>210</v>
      </c>
      <c r="B190" t="s">
        <v>600</v>
      </c>
      <c r="C190" t="s">
        <v>78</v>
      </c>
      <c r="D190" t="s">
        <v>24</v>
      </c>
      <c r="E190">
        <v>82</v>
      </c>
      <c r="F190">
        <v>2101.1999999999998</v>
      </c>
      <c r="G190">
        <v>23.9</v>
      </c>
      <c r="H190">
        <v>-5.7</v>
      </c>
      <c r="I190">
        <v>5.2</v>
      </c>
      <c r="J190">
        <v>0.8</v>
      </c>
      <c r="K190">
        <v>2</v>
      </c>
      <c r="L190">
        <v>0.4</v>
      </c>
      <c r="M190">
        <v>29.2</v>
      </c>
      <c r="N190">
        <v>-4.9000000000000004</v>
      </c>
      <c r="O190">
        <v>2.4</v>
      </c>
      <c r="P190">
        <v>26.7</v>
      </c>
      <c r="Q190">
        <v>4.5</v>
      </c>
      <c r="R190">
        <v>8.6</v>
      </c>
    </row>
    <row r="191" spans="1:18" x14ac:dyDescent="0.3">
      <c r="A191" t="s">
        <v>211</v>
      </c>
      <c r="B191" t="s">
        <v>600</v>
      </c>
      <c r="C191" t="s">
        <v>168</v>
      </c>
      <c r="D191" t="s">
        <v>24</v>
      </c>
      <c r="E191">
        <v>82</v>
      </c>
      <c r="F191">
        <v>1633.2</v>
      </c>
      <c r="G191">
        <v>2.8</v>
      </c>
      <c r="H191">
        <v>5.3</v>
      </c>
      <c r="I191">
        <v>0</v>
      </c>
      <c r="J191">
        <v>1.5</v>
      </c>
      <c r="K191">
        <v>2.8</v>
      </c>
      <c r="L191">
        <v>-1.1000000000000001</v>
      </c>
      <c r="M191">
        <v>2.8</v>
      </c>
      <c r="N191">
        <v>6.9</v>
      </c>
      <c r="O191">
        <v>1.7</v>
      </c>
      <c r="P191">
        <v>11.4</v>
      </c>
      <c r="Q191">
        <v>1.9</v>
      </c>
      <c r="R191">
        <v>3.7</v>
      </c>
    </row>
    <row r="192" spans="1:18" x14ac:dyDescent="0.3">
      <c r="A192" t="s">
        <v>648</v>
      </c>
      <c r="B192" t="s">
        <v>600</v>
      </c>
      <c r="C192" t="s">
        <v>72</v>
      </c>
      <c r="D192" t="s">
        <v>24</v>
      </c>
      <c r="E192">
        <v>61</v>
      </c>
      <c r="F192">
        <v>1130.2</v>
      </c>
      <c r="G192">
        <v>0.3</v>
      </c>
      <c r="H192">
        <v>4.5999999999999996</v>
      </c>
      <c r="I192">
        <v>0</v>
      </c>
      <c r="J192">
        <v>-1.3</v>
      </c>
      <c r="K192">
        <v>0.6</v>
      </c>
      <c r="L192">
        <v>0.5</v>
      </c>
      <c r="M192">
        <v>0.3</v>
      </c>
      <c r="N192">
        <v>3.3</v>
      </c>
      <c r="O192">
        <v>1.1000000000000001</v>
      </c>
      <c r="P192">
        <v>4.8</v>
      </c>
      <c r="Q192">
        <v>0.8</v>
      </c>
      <c r="R192">
        <v>1.5</v>
      </c>
    </row>
    <row r="193" spans="1:18" x14ac:dyDescent="0.3">
      <c r="A193" t="s">
        <v>212</v>
      </c>
      <c r="B193" t="s">
        <v>600</v>
      </c>
      <c r="C193" t="s">
        <v>122</v>
      </c>
      <c r="D193" t="s">
        <v>24</v>
      </c>
      <c r="E193">
        <v>82</v>
      </c>
      <c r="F193">
        <v>1518.3</v>
      </c>
      <c r="G193">
        <v>6.2</v>
      </c>
      <c r="H193">
        <v>3.5</v>
      </c>
      <c r="I193">
        <v>3</v>
      </c>
      <c r="J193">
        <v>0.4</v>
      </c>
      <c r="K193">
        <v>0.9</v>
      </c>
      <c r="L193">
        <v>-0.2</v>
      </c>
      <c r="M193">
        <v>9.1999999999999993</v>
      </c>
      <c r="N193">
        <v>3.9</v>
      </c>
      <c r="O193">
        <v>0.7</v>
      </c>
      <c r="P193">
        <v>13.8</v>
      </c>
      <c r="Q193">
        <v>2.2999999999999998</v>
      </c>
      <c r="R193">
        <v>4.4000000000000004</v>
      </c>
    </row>
    <row r="194" spans="1:18" x14ac:dyDescent="0.3">
      <c r="A194" t="s">
        <v>213</v>
      </c>
      <c r="B194" t="s">
        <v>600</v>
      </c>
      <c r="C194" t="s">
        <v>85</v>
      </c>
      <c r="D194" t="s">
        <v>21</v>
      </c>
      <c r="E194">
        <v>69</v>
      </c>
      <c r="F194">
        <v>1232.5</v>
      </c>
      <c r="G194">
        <v>2.6</v>
      </c>
      <c r="H194">
        <v>5.3</v>
      </c>
      <c r="I194">
        <v>3.5</v>
      </c>
      <c r="J194">
        <v>-1.2</v>
      </c>
      <c r="K194">
        <v>0.4</v>
      </c>
      <c r="L194">
        <v>0.4</v>
      </c>
      <c r="M194">
        <v>6.1</v>
      </c>
      <c r="N194">
        <v>4.0999999999999996</v>
      </c>
      <c r="O194">
        <v>0.8</v>
      </c>
      <c r="P194">
        <v>11</v>
      </c>
      <c r="Q194">
        <v>1.9</v>
      </c>
      <c r="R194">
        <v>3.6</v>
      </c>
    </row>
    <row r="195" spans="1:18" x14ac:dyDescent="0.3">
      <c r="A195" t="s">
        <v>214</v>
      </c>
      <c r="B195" t="s">
        <v>600</v>
      </c>
      <c r="C195" t="s">
        <v>122</v>
      </c>
      <c r="D195" t="s">
        <v>50</v>
      </c>
      <c r="E195">
        <v>41</v>
      </c>
      <c r="F195">
        <v>766.8</v>
      </c>
      <c r="G195">
        <v>1.7</v>
      </c>
      <c r="H195">
        <v>-3.3</v>
      </c>
      <c r="I195">
        <v>-0.7</v>
      </c>
      <c r="J195">
        <v>0</v>
      </c>
      <c r="K195">
        <v>-1.2</v>
      </c>
      <c r="L195">
        <v>0.1</v>
      </c>
      <c r="M195">
        <v>1</v>
      </c>
      <c r="N195">
        <v>-3.3</v>
      </c>
      <c r="O195">
        <v>-1</v>
      </c>
      <c r="P195">
        <v>-3.3</v>
      </c>
      <c r="Q195">
        <v>-0.6</v>
      </c>
      <c r="R195">
        <v>-1.1000000000000001</v>
      </c>
    </row>
    <row r="196" spans="1:18" x14ac:dyDescent="0.3">
      <c r="A196" t="s">
        <v>215</v>
      </c>
      <c r="B196" t="s">
        <v>600</v>
      </c>
      <c r="C196" t="s">
        <v>130</v>
      </c>
      <c r="D196" t="s">
        <v>21</v>
      </c>
      <c r="E196">
        <v>82</v>
      </c>
      <c r="F196">
        <v>1523.6</v>
      </c>
      <c r="G196">
        <v>8.6999999999999993</v>
      </c>
      <c r="H196">
        <v>-1.3</v>
      </c>
      <c r="I196">
        <v>4.2</v>
      </c>
      <c r="J196">
        <v>0</v>
      </c>
      <c r="K196">
        <v>-1.9</v>
      </c>
      <c r="L196">
        <v>1.9</v>
      </c>
      <c r="M196">
        <v>12.9</v>
      </c>
      <c r="N196">
        <v>-1.3</v>
      </c>
      <c r="O196">
        <v>0</v>
      </c>
      <c r="P196">
        <v>11.6</v>
      </c>
      <c r="Q196">
        <v>2</v>
      </c>
      <c r="R196">
        <v>3.7</v>
      </c>
    </row>
    <row r="197" spans="1:18" x14ac:dyDescent="0.3">
      <c r="A197" t="s">
        <v>216</v>
      </c>
      <c r="B197" t="s">
        <v>600</v>
      </c>
      <c r="C197" t="s">
        <v>55</v>
      </c>
      <c r="D197" t="s">
        <v>37</v>
      </c>
      <c r="E197">
        <v>50</v>
      </c>
      <c r="F197">
        <v>726.6</v>
      </c>
      <c r="G197">
        <v>0.4</v>
      </c>
      <c r="H197">
        <v>-1.3</v>
      </c>
      <c r="I197">
        <v>0.1</v>
      </c>
      <c r="J197">
        <v>-1.2</v>
      </c>
      <c r="K197">
        <v>0.1</v>
      </c>
      <c r="L197">
        <v>-0.3</v>
      </c>
      <c r="M197">
        <v>0.5</v>
      </c>
      <c r="N197">
        <v>-2.5</v>
      </c>
      <c r="O197">
        <v>-0.2</v>
      </c>
      <c r="P197">
        <v>-2.2000000000000002</v>
      </c>
      <c r="Q197">
        <v>-0.4</v>
      </c>
      <c r="R197">
        <v>-0.7</v>
      </c>
    </row>
    <row r="198" spans="1:18" x14ac:dyDescent="0.3">
      <c r="A198" t="s">
        <v>217</v>
      </c>
      <c r="B198" t="s">
        <v>600</v>
      </c>
      <c r="C198" t="s">
        <v>57</v>
      </c>
      <c r="D198" t="s">
        <v>21</v>
      </c>
      <c r="E198">
        <v>81</v>
      </c>
      <c r="F198">
        <v>1462.9</v>
      </c>
      <c r="G198">
        <v>-3.6</v>
      </c>
      <c r="H198">
        <v>-7.2</v>
      </c>
      <c r="I198">
        <v>-2.4</v>
      </c>
      <c r="J198">
        <v>0.2</v>
      </c>
      <c r="K198">
        <v>-1.1000000000000001</v>
      </c>
      <c r="L198">
        <v>-0.8</v>
      </c>
      <c r="M198">
        <v>-6</v>
      </c>
      <c r="N198">
        <v>-7</v>
      </c>
      <c r="O198">
        <v>-2</v>
      </c>
      <c r="P198">
        <v>-15</v>
      </c>
      <c r="Q198">
        <v>-2.5</v>
      </c>
      <c r="R198">
        <v>-4.8</v>
      </c>
    </row>
    <row r="199" spans="1:18" x14ac:dyDescent="0.3">
      <c r="A199" t="s">
        <v>649</v>
      </c>
      <c r="B199" t="s">
        <v>600</v>
      </c>
      <c r="C199" t="s">
        <v>78</v>
      </c>
      <c r="D199" t="s">
        <v>50</v>
      </c>
      <c r="E199">
        <v>59</v>
      </c>
      <c r="F199">
        <v>634.1</v>
      </c>
      <c r="G199">
        <v>0.6</v>
      </c>
      <c r="H199">
        <v>-0.7</v>
      </c>
      <c r="I199">
        <v>-0.2</v>
      </c>
      <c r="J199">
        <v>0</v>
      </c>
      <c r="K199">
        <v>-0.6</v>
      </c>
      <c r="L199">
        <v>0.4</v>
      </c>
      <c r="M199">
        <v>0.4</v>
      </c>
      <c r="N199">
        <v>-0.7</v>
      </c>
      <c r="O199">
        <v>-0.1</v>
      </c>
      <c r="P199">
        <v>-0.4</v>
      </c>
      <c r="Q199">
        <v>-0.1</v>
      </c>
      <c r="R199">
        <v>-0.1</v>
      </c>
    </row>
    <row r="200" spans="1:18" x14ac:dyDescent="0.3">
      <c r="A200" t="s">
        <v>218</v>
      </c>
      <c r="B200" t="s">
        <v>600</v>
      </c>
      <c r="C200" t="s">
        <v>48</v>
      </c>
      <c r="D200" t="s">
        <v>50</v>
      </c>
      <c r="E200">
        <v>45</v>
      </c>
      <c r="F200">
        <v>582.9</v>
      </c>
      <c r="G200">
        <v>-0.5</v>
      </c>
      <c r="H200">
        <v>1.7</v>
      </c>
      <c r="I200">
        <v>-0.1</v>
      </c>
      <c r="J200">
        <v>0</v>
      </c>
      <c r="K200">
        <v>1</v>
      </c>
      <c r="L200">
        <v>-0.4</v>
      </c>
      <c r="M200">
        <v>-0.6</v>
      </c>
      <c r="N200">
        <v>1.7</v>
      </c>
      <c r="O200">
        <v>0.6</v>
      </c>
      <c r="P200">
        <v>1.7</v>
      </c>
      <c r="Q200">
        <v>0.3</v>
      </c>
      <c r="R200">
        <v>0.6</v>
      </c>
    </row>
    <row r="201" spans="1:18" x14ac:dyDescent="0.3">
      <c r="A201" t="s">
        <v>650</v>
      </c>
      <c r="B201" t="s">
        <v>600</v>
      </c>
      <c r="C201" t="s">
        <v>23</v>
      </c>
      <c r="D201" t="s">
        <v>21</v>
      </c>
      <c r="E201">
        <v>74</v>
      </c>
      <c r="F201">
        <v>1086.5999999999999</v>
      </c>
      <c r="G201">
        <v>5.8</v>
      </c>
      <c r="H201">
        <v>-0.4</v>
      </c>
      <c r="I201">
        <v>-0.6</v>
      </c>
      <c r="J201">
        <v>0</v>
      </c>
      <c r="K201">
        <v>0</v>
      </c>
      <c r="L201">
        <v>1.2</v>
      </c>
      <c r="M201">
        <v>5.2</v>
      </c>
      <c r="N201">
        <v>-0.4</v>
      </c>
      <c r="O201">
        <v>1.2</v>
      </c>
      <c r="P201">
        <v>6</v>
      </c>
      <c r="Q201">
        <v>1</v>
      </c>
      <c r="R201">
        <v>1.9</v>
      </c>
    </row>
    <row r="202" spans="1:18" x14ac:dyDescent="0.3">
      <c r="A202" t="s">
        <v>219</v>
      </c>
      <c r="B202" t="s">
        <v>600</v>
      </c>
      <c r="C202" t="s">
        <v>44</v>
      </c>
      <c r="D202" t="s">
        <v>50</v>
      </c>
      <c r="E202">
        <v>50</v>
      </c>
      <c r="F202">
        <v>872.9</v>
      </c>
      <c r="G202">
        <v>8</v>
      </c>
      <c r="H202">
        <v>-0.5</v>
      </c>
      <c r="I202">
        <v>-1.3</v>
      </c>
      <c r="J202">
        <v>0</v>
      </c>
      <c r="K202">
        <v>0.1</v>
      </c>
      <c r="L202">
        <v>1.9</v>
      </c>
      <c r="M202">
        <v>6.7</v>
      </c>
      <c r="N202">
        <v>-0.5</v>
      </c>
      <c r="O202">
        <v>2</v>
      </c>
      <c r="P202">
        <v>8.3000000000000007</v>
      </c>
      <c r="Q202">
        <v>1.4</v>
      </c>
      <c r="R202">
        <v>2.7</v>
      </c>
    </row>
    <row r="203" spans="1:18" x14ac:dyDescent="0.3">
      <c r="A203" t="s">
        <v>220</v>
      </c>
      <c r="B203" t="s">
        <v>600</v>
      </c>
      <c r="C203" t="s">
        <v>46</v>
      </c>
      <c r="D203" t="s">
        <v>24</v>
      </c>
      <c r="E203">
        <v>60</v>
      </c>
      <c r="F203">
        <v>1291.5999999999999</v>
      </c>
      <c r="G203">
        <v>0.2</v>
      </c>
      <c r="H203">
        <v>1.8</v>
      </c>
      <c r="I203">
        <v>5</v>
      </c>
      <c r="J203">
        <v>2.8</v>
      </c>
      <c r="K203">
        <v>0.4</v>
      </c>
      <c r="L203">
        <v>0.2</v>
      </c>
      <c r="M203">
        <v>5.2</v>
      </c>
      <c r="N203">
        <v>4.5999999999999996</v>
      </c>
      <c r="O203">
        <v>0.6</v>
      </c>
      <c r="P203">
        <v>10.4</v>
      </c>
      <c r="Q203">
        <v>1.8</v>
      </c>
      <c r="R203">
        <v>3.4</v>
      </c>
    </row>
    <row r="204" spans="1:18" x14ac:dyDescent="0.3">
      <c r="A204" t="s">
        <v>222</v>
      </c>
      <c r="B204" t="s">
        <v>600</v>
      </c>
      <c r="C204" t="s">
        <v>26</v>
      </c>
      <c r="D204" t="s">
        <v>37</v>
      </c>
      <c r="E204">
        <v>81</v>
      </c>
      <c r="F204">
        <v>1350.8</v>
      </c>
      <c r="G204">
        <v>0.2</v>
      </c>
      <c r="H204">
        <v>-7.3</v>
      </c>
      <c r="I204">
        <v>0.9</v>
      </c>
      <c r="J204">
        <v>-1.3</v>
      </c>
      <c r="K204">
        <v>0.5</v>
      </c>
      <c r="L204">
        <v>-0.3</v>
      </c>
      <c r="M204">
        <v>1.1000000000000001</v>
      </c>
      <c r="N204">
        <v>-8.6</v>
      </c>
      <c r="O204">
        <v>0.1</v>
      </c>
      <c r="P204">
        <v>-7.4</v>
      </c>
      <c r="Q204">
        <v>-1.2</v>
      </c>
      <c r="R204">
        <v>-2.4</v>
      </c>
    </row>
    <row r="205" spans="1:18" x14ac:dyDescent="0.3">
      <c r="A205" t="s">
        <v>651</v>
      </c>
      <c r="B205" t="s">
        <v>600</v>
      </c>
      <c r="C205" t="s">
        <v>110</v>
      </c>
      <c r="D205" t="s">
        <v>21</v>
      </c>
      <c r="E205">
        <v>82</v>
      </c>
      <c r="F205">
        <v>1315.5</v>
      </c>
      <c r="G205">
        <v>-1.9</v>
      </c>
      <c r="H205">
        <v>-1.4</v>
      </c>
      <c r="I205">
        <v>2</v>
      </c>
      <c r="J205">
        <v>-1.1000000000000001</v>
      </c>
      <c r="K205">
        <v>2.2000000000000002</v>
      </c>
      <c r="L205">
        <v>-1</v>
      </c>
      <c r="M205">
        <v>0.1</v>
      </c>
      <c r="N205">
        <v>-2.5</v>
      </c>
      <c r="O205">
        <v>1.2</v>
      </c>
      <c r="P205">
        <v>-1.3</v>
      </c>
      <c r="Q205">
        <v>-0.2</v>
      </c>
      <c r="R205">
        <v>-0.4</v>
      </c>
    </row>
    <row r="206" spans="1:18" x14ac:dyDescent="0.3">
      <c r="A206" t="s">
        <v>652</v>
      </c>
      <c r="B206" t="s">
        <v>600</v>
      </c>
      <c r="C206" t="s">
        <v>36</v>
      </c>
      <c r="D206" t="s">
        <v>454</v>
      </c>
      <c r="E206">
        <v>63</v>
      </c>
      <c r="F206">
        <v>983</v>
      </c>
      <c r="G206">
        <v>8.6999999999999993</v>
      </c>
      <c r="H206">
        <v>4.4000000000000004</v>
      </c>
      <c r="I206">
        <v>1</v>
      </c>
      <c r="J206">
        <v>0</v>
      </c>
      <c r="K206">
        <v>0.8</v>
      </c>
      <c r="L206">
        <v>2.8</v>
      </c>
      <c r="M206">
        <v>9.6</v>
      </c>
      <c r="N206">
        <v>4.4000000000000004</v>
      </c>
      <c r="O206">
        <v>3.7</v>
      </c>
      <c r="P206">
        <v>17.8</v>
      </c>
      <c r="Q206">
        <v>3</v>
      </c>
      <c r="R206">
        <v>5.7</v>
      </c>
    </row>
    <row r="207" spans="1:18" x14ac:dyDescent="0.3">
      <c r="A207" t="s">
        <v>224</v>
      </c>
      <c r="B207" t="s">
        <v>600</v>
      </c>
      <c r="C207" t="s">
        <v>57</v>
      </c>
      <c r="D207" t="s">
        <v>37</v>
      </c>
      <c r="E207">
        <v>59</v>
      </c>
      <c r="F207">
        <v>714.1</v>
      </c>
      <c r="G207">
        <v>6.4</v>
      </c>
      <c r="H207">
        <v>3.3</v>
      </c>
      <c r="I207">
        <v>0</v>
      </c>
      <c r="J207">
        <v>-0.2</v>
      </c>
      <c r="K207">
        <v>-0.4</v>
      </c>
      <c r="L207">
        <v>1.9</v>
      </c>
      <c r="M207">
        <v>6.4</v>
      </c>
      <c r="N207">
        <v>3.1</v>
      </c>
      <c r="O207">
        <v>1.5</v>
      </c>
      <c r="P207">
        <v>11</v>
      </c>
      <c r="Q207">
        <v>1.9</v>
      </c>
      <c r="R207">
        <v>3.5</v>
      </c>
    </row>
    <row r="208" spans="1:18" x14ac:dyDescent="0.3">
      <c r="A208" t="s">
        <v>653</v>
      </c>
      <c r="B208" t="s">
        <v>600</v>
      </c>
      <c r="C208" t="s">
        <v>20</v>
      </c>
      <c r="D208" t="s">
        <v>24</v>
      </c>
      <c r="E208">
        <v>51</v>
      </c>
      <c r="F208">
        <v>813.3</v>
      </c>
      <c r="G208">
        <v>0.1</v>
      </c>
      <c r="H208">
        <v>-0.4</v>
      </c>
      <c r="I208">
        <v>0</v>
      </c>
      <c r="J208">
        <v>-0.5</v>
      </c>
      <c r="K208">
        <v>0</v>
      </c>
      <c r="L208">
        <v>0</v>
      </c>
      <c r="M208">
        <v>0.1</v>
      </c>
      <c r="N208">
        <v>-0.8</v>
      </c>
      <c r="O208">
        <v>0</v>
      </c>
      <c r="P208">
        <v>-0.7</v>
      </c>
      <c r="Q208">
        <v>-0.1</v>
      </c>
      <c r="R208">
        <v>-0.2</v>
      </c>
    </row>
    <row r="209" spans="1:18" x14ac:dyDescent="0.3">
      <c r="A209" t="s">
        <v>225</v>
      </c>
      <c r="B209" t="s">
        <v>600</v>
      </c>
      <c r="C209" t="s">
        <v>41</v>
      </c>
      <c r="D209" t="s">
        <v>24</v>
      </c>
      <c r="E209">
        <v>82</v>
      </c>
      <c r="F209">
        <v>1921.7</v>
      </c>
      <c r="G209">
        <v>9.8000000000000007</v>
      </c>
      <c r="H209">
        <v>0.1</v>
      </c>
      <c r="I209">
        <v>-0.1</v>
      </c>
      <c r="J209">
        <v>-0.9</v>
      </c>
      <c r="K209">
        <v>0</v>
      </c>
      <c r="L209">
        <v>-0.4</v>
      </c>
      <c r="M209">
        <v>9.6999999999999993</v>
      </c>
      <c r="N209">
        <v>-0.9</v>
      </c>
      <c r="O209">
        <v>-0.4</v>
      </c>
      <c r="P209">
        <v>8.5</v>
      </c>
      <c r="Q209">
        <v>1.4</v>
      </c>
      <c r="R209">
        <v>2.7</v>
      </c>
    </row>
    <row r="210" spans="1:18" x14ac:dyDescent="0.3">
      <c r="A210" t="s">
        <v>654</v>
      </c>
      <c r="B210" t="s">
        <v>600</v>
      </c>
      <c r="C210" t="s">
        <v>46</v>
      </c>
      <c r="D210" t="s">
        <v>24</v>
      </c>
      <c r="E210">
        <v>36</v>
      </c>
      <c r="F210">
        <v>510.1</v>
      </c>
      <c r="G210">
        <v>-1.4</v>
      </c>
      <c r="H210">
        <v>-1.5</v>
      </c>
      <c r="I210">
        <v>0</v>
      </c>
      <c r="J210">
        <v>0</v>
      </c>
      <c r="K210">
        <v>-0.7</v>
      </c>
      <c r="L210">
        <v>-0.4</v>
      </c>
      <c r="M210">
        <v>-1.4</v>
      </c>
      <c r="N210">
        <v>-1.5</v>
      </c>
      <c r="O210">
        <v>-1.1000000000000001</v>
      </c>
      <c r="P210">
        <v>-4</v>
      </c>
      <c r="Q210">
        <v>-0.7</v>
      </c>
      <c r="R210">
        <v>-1.3</v>
      </c>
    </row>
    <row r="211" spans="1:18" x14ac:dyDescent="0.3">
      <c r="A211" t="s">
        <v>226</v>
      </c>
      <c r="B211" t="s">
        <v>600</v>
      </c>
      <c r="C211" t="s">
        <v>20</v>
      </c>
      <c r="D211" t="s">
        <v>50</v>
      </c>
      <c r="E211">
        <v>48</v>
      </c>
      <c r="F211">
        <v>854.6</v>
      </c>
      <c r="G211">
        <v>2.5</v>
      </c>
      <c r="H211">
        <v>-0.8</v>
      </c>
      <c r="I211">
        <v>-1.1000000000000001</v>
      </c>
      <c r="J211">
        <v>-1.3</v>
      </c>
      <c r="K211">
        <v>0.5</v>
      </c>
      <c r="L211">
        <v>-1.2</v>
      </c>
      <c r="M211">
        <v>1.4</v>
      </c>
      <c r="N211">
        <v>-2.1</v>
      </c>
      <c r="O211">
        <v>-0.7</v>
      </c>
      <c r="P211">
        <v>-1.3</v>
      </c>
      <c r="Q211">
        <v>-0.2</v>
      </c>
      <c r="R211">
        <v>-0.4</v>
      </c>
    </row>
    <row r="212" spans="1:18" x14ac:dyDescent="0.3">
      <c r="A212" t="s">
        <v>227</v>
      </c>
      <c r="B212" t="s">
        <v>600</v>
      </c>
      <c r="C212" t="s">
        <v>102</v>
      </c>
      <c r="D212" t="s">
        <v>24</v>
      </c>
      <c r="E212">
        <v>80</v>
      </c>
      <c r="F212">
        <v>1854.6</v>
      </c>
      <c r="G212">
        <v>7.6</v>
      </c>
      <c r="H212">
        <v>5.5</v>
      </c>
      <c r="I212">
        <v>-0.2</v>
      </c>
      <c r="J212">
        <v>2</v>
      </c>
      <c r="K212">
        <v>-1.3</v>
      </c>
      <c r="L212">
        <v>0.5</v>
      </c>
      <c r="M212">
        <v>7.4</v>
      </c>
      <c r="N212">
        <v>7.5</v>
      </c>
      <c r="O212">
        <v>-0.8</v>
      </c>
      <c r="P212">
        <v>14.1</v>
      </c>
      <c r="Q212">
        <v>2.4</v>
      </c>
      <c r="R212">
        <v>4.5</v>
      </c>
    </row>
    <row r="213" spans="1:18" x14ac:dyDescent="0.3">
      <c r="A213" t="s">
        <v>228</v>
      </c>
      <c r="B213" t="s">
        <v>600</v>
      </c>
      <c r="C213" t="s">
        <v>62</v>
      </c>
      <c r="D213" t="s">
        <v>24</v>
      </c>
      <c r="E213">
        <v>60</v>
      </c>
      <c r="F213">
        <v>1261.5</v>
      </c>
      <c r="G213">
        <v>0.8</v>
      </c>
      <c r="H213">
        <v>-0.6</v>
      </c>
      <c r="I213">
        <v>-0.2</v>
      </c>
      <c r="J213">
        <v>-0.7</v>
      </c>
      <c r="K213">
        <v>0.1</v>
      </c>
      <c r="L213">
        <v>-0.5</v>
      </c>
      <c r="M213">
        <v>0.6</v>
      </c>
      <c r="N213">
        <v>-1.2</v>
      </c>
      <c r="O213">
        <v>-0.4</v>
      </c>
      <c r="P213">
        <v>-1</v>
      </c>
      <c r="Q213">
        <v>-0.2</v>
      </c>
      <c r="R213">
        <v>-0.3</v>
      </c>
    </row>
    <row r="214" spans="1:18" x14ac:dyDescent="0.3">
      <c r="A214" t="s">
        <v>655</v>
      </c>
      <c r="B214" t="s">
        <v>600</v>
      </c>
      <c r="C214" t="s">
        <v>32</v>
      </c>
      <c r="D214" t="s">
        <v>37</v>
      </c>
      <c r="E214">
        <v>49</v>
      </c>
      <c r="F214">
        <v>611.6</v>
      </c>
      <c r="G214">
        <v>5.5</v>
      </c>
      <c r="H214">
        <v>1.1000000000000001</v>
      </c>
      <c r="I214">
        <v>-0.2</v>
      </c>
      <c r="J214">
        <v>0</v>
      </c>
      <c r="K214">
        <v>0.5</v>
      </c>
      <c r="L214">
        <v>0.1</v>
      </c>
      <c r="M214">
        <v>5.3</v>
      </c>
      <c r="N214">
        <v>1.1000000000000001</v>
      </c>
      <c r="O214">
        <v>0.6</v>
      </c>
      <c r="P214">
        <v>7</v>
      </c>
      <c r="Q214">
        <v>1.2</v>
      </c>
      <c r="R214">
        <v>2.2999999999999998</v>
      </c>
    </row>
    <row r="215" spans="1:18" x14ac:dyDescent="0.3">
      <c r="A215" t="s">
        <v>229</v>
      </c>
      <c r="B215" t="s">
        <v>600</v>
      </c>
      <c r="C215" t="s">
        <v>42</v>
      </c>
      <c r="D215" t="s">
        <v>24</v>
      </c>
      <c r="E215">
        <v>78</v>
      </c>
      <c r="F215">
        <v>1512.2</v>
      </c>
      <c r="G215">
        <v>-1.6</v>
      </c>
      <c r="H215">
        <v>8.3000000000000007</v>
      </c>
      <c r="I215">
        <v>0</v>
      </c>
      <c r="J215">
        <v>1.6</v>
      </c>
      <c r="K215">
        <v>-1.7</v>
      </c>
      <c r="L215">
        <v>-0.4</v>
      </c>
      <c r="M215">
        <v>-1.6</v>
      </c>
      <c r="N215">
        <v>9.9</v>
      </c>
      <c r="O215">
        <v>-2.1</v>
      </c>
      <c r="P215">
        <v>6.2</v>
      </c>
      <c r="Q215">
        <v>1</v>
      </c>
      <c r="R215">
        <v>2</v>
      </c>
    </row>
    <row r="216" spans="1:18" x14ac:dyDescent="0.3">
      <c r="A216" t="s">
        <v>656</v>
      </c>
      <c r="B216" t="s">
        <v>600</v>
      </c>
      <c r="C216" t="s">
        <v>64</v>
      </c>
      <c r="D216" t="s">
        <v>24</v>
      </c>
      <c r="E216">
        <v>35</v>
      </c>
      <c r="F216">
        <v>554.4</v>
      </c>
      <c r="G216">
        <v>-0.7</v>
      </c>
      <c r="H216">
        <v>-7.9</v>
      </c>
      <c r="I216">
        <v>-0.4</v>
      </c>
      <c r="J216">
        <v>0</v>
      </c>
      <c r="K216">
        <v>0.6</v>
      </c>
      <c r="L216">
        <v>-0.4</v>
      </c>
      <c r="M216">
        <v>-1.1000000000000001</v>
      </c>
      <c r="N216">
        <v>-7.9</v>
      </c>
      <c r="O216">
        <v>0.1</v>
      </c>
      <c r="P216">
        <v>-8.8000000000000007</v>
      </c>
      <c r="Q216">
        <v>-1.5</v>
      </c>
      <c r="R216">
        <v>-2.8</v>
      </c>
    </row>
    <row r="217" spans="1:18" x14ac:dyDescent="0.3">
      <c r="A217" t="s">
        <v>230</v>
      </c>
      <c r="B217" t="s">
        <v>600</v>
      </c>
      <c r="C217" t="s">
        <v>62</v>
      </c>
      <c r="D217" t="s">
        <v>24</v>
      </c>
      <c r="E217">
        <v>68</v>
      </c>
      <c r="F217">
        <v>1020.6</v>
      </c>
      <c r="G217">
        <v>-2</v>
      </c>
      <c r="H217">
        <v>-1.9</v>
      </c>
      <c r="I217">
        <v>0</v>
      </c>
      <c r="J217">
        <v>-2.7</v>
      </c>
      <c r="K217">
        <v>-0.8</v>
      </c>
      <c r="L217">
        <v>0.2</v>
      </c>
      <c r="M217">
        <v>-2</v>
      </c>
      <c r="N217">
        <v>-4.5999999999999996</v>
      </c>
      <c r="O217">
        <v>-0.7</v>
      </c>
      <c r="P217">
        <v>-7.2</v>
      </c>
      <c r="Q217">
        <v>-1.2</v>
      </c>
      <c r="R217">
        <v>-2.2999999999999998</v>
      </c>
    </row>
    <row r="218" spans="1:18" x14ac:dyDescent="0.3">
      <c r="A218" t="s">
        <v>231</v>
      </c>
      <c r="B218" t="s">
        <v>600</v>
      </c>
      <c r="C218" t="s">
        <v>72</v>
      </c>
      <c r="D218" t="s">
        <v>37</v>
      </c>
      <c r="E218">
        <v>46</v>
      </c>
      <c r="F218">
        <v>778</v>
      </c>
      <c r="G218">
        <v>4.5999999999999996</v>
      </c>
      <c r="H218">
        <v>-0.4</v>
      </c>
      <c r="I218">
        <v>0.1</v>
      </c>
      <c r="J218">
        <v>0.1</v>
      </c>
      <c r="K218">
        <v>1.6</v>
      </c>
      <c r="L218">
        <v>0.5</v>
      </c>
      <c r="M218">
        <v>4.7</v>
      </c>
      <c r="N218">
        <v>-0.3</v>
      </c>
      <c r="O218">
        <v>2.1</v>
      </c>
      <c r="P218">
        <v>6.4</v>
      </c>
      <c r="Q218">
        <v>1.1000000000000001</v>
      </c>
      <c r="R218">
        <v>2.1</v>
      </c>
    </row>
    <row r="219" spans="1:18" x14ac:dyDescent="0.3">
      <c r="A219" t="s">
        <v>657</v>
      </c>
      <c r="B219" t="s">
        <v>600</v>
      </c>
      <c r="C219" t="s">
        <v>26</v>
      </c>
      <c r="D219" t="s">
        <v>21</v>
      </c>
      <c r="E219">
        <v>61</v>
      </c>
      <c r="F219">
        <v>874.4</v>
      </c>
      <c r="G219">
        <v>-2.9</v>
      </c>
      <c r="H219">
        <v>-0.9</v>
      </c>
      <c r="I219">
        <v>-0.1</v>
      </c>
      <c r="J219">
        <v>0.1</v>
      </c>
      <c r="K219">
        <v>1.8</v>
      </c>
      <c r="L219">
        <v>-0.5</v>
      </c>
      <c r="M219">
        <v>-3</v>
      </c>
      <c r="N219">
        <v>-0.8</v>
      </c>
      <c r="O219">
        <v>1.3</v>
      </c>
      <c r="P219">
        <v>-2.4</v>
      </c>
      <c r="Q219">
        <v>-0.4</v>
      </c>
      <c r="R219">
        <v>-0.8</v>
      </c>
    </row>
    <row r="220" spans="1:18" x14ac:dyDescent="0.3">
      <c r="A220" t="s">
        <v>232</v>
      </c>
      <c r="B220" t="s">
        <v>600</v>
      </c>
      <c r="C220" t="s">
        <v>67</v>
      </c>
      <c r="D220" t="s">
        <v>21</v>
      </c>
      <c r="E220">
        <v>59</v>
      </c>
      <c r="F220">
        <v>968.3</v>
      </c>
      <c r="G220">
        <v>6.4</v>
      </c>
      <c r="H220">
        <v>-3.4</v>
      </c>
      <c r="I220">
        <v>-1.3</v>
      </c>
      <c r="J220">
        <v>0.6</v>
      </c>
      <c r="K220">
        <v>0.1</v>
      </c>
      <c r="L220">
        <v>0.7</v>
      </c>
      <c r="M220">
        <v>5</v>
      </c>
      <c r="N220">
        <v>-2.8</v>
      </c>
      <c r="O220">
        <v>0.8</v>
      </c>
      <c r="P220">
        <v>3</v>
      </c>
      <c r="Q220">
        <v>0.5</v>
      </c>
      <c r="R220">
        <v>1</v>
      </c>
    </row>
    <row r="221" spans="1:18" x14ac:dyDescent="0.3">
      <c r="A221" t="s">
        <v>233</v>
      </c>
      <c r="B221" t="s">
        <v>600</v>
      </c>
      <c r="C221" t="s">
        <v>98</v>
      </c>
      <c r="D221" t="s">
        <v>24</v>
      </c>
      <c r="E221">
        <v>82</v>
      </c>
      <c r="F221">
        <v>1887.9</v>
      </c>
      <c r="G221">
        <v>-1</v>
      </c>
      <c r="H221">
        <v>0.5</v>
      </c>
      <c r="I221">
        <v>-0.6</v>
      </c>
      <c r="J221">
        <v>-2</v>
      </c>
      <c r="K221">
        <v>2</v>
      </c>
      <c r="L221">
        <v>-0.4</v>
      </c>
      <c r="M221">
        <v>-1.6</v>
      </c>
      <c r="N221">
        <v>-1.5</v>
      </c>
      <c r="O221">
        <v>1.6</v>
      </c>
      <c r="P221">
        <v>-1.5</v>
      </c>
      <c r="Q221">
        <v>-0.3</v>
      </c>
      <c r="R221">
        <v>-0.5</v>
      </c>
    </row>
    <row r="222" spans="1:18" x14ac:dyDescent="0.3">
      <c r="A222" t="s">
        <v>234</v>
      </c>
      <c r="B222" t="s">
        <v>600</v>
      </c>
      <c r="C222" t="s">
        <v>85</v>
      </c>
      <c r="D222" t="s">
        <v>50</v>
      </c>
      <c r="E222">
        <v>82</v>
      </c>
      <c r="F222">
        <v>1684.3</v>
      </c>
      <c r="G222">
        <v>4.9000000000000004</v>
      </c>
      <c r="H222">
        <v>3.8</v>
      </c>
      <c r="I222">
        <v>1.4</v>
      </c>
      <c r="J222">
        <v>-3.2</v>
      </c>
      <c r="K222">
        <v>1.8</v>
      </c>
      <c r="L222">
        <v>-1.3</v>
      </c>
      <c r="M222">
        <v>6.3</v>
      </c>
      <c r="N222">
        <v>0.6</v>
      </c>
      <c r="O222">
        <v>0.5</v>
      </c>
      <c r="P222">
        <v>7.4</v>
      </c>
      <c r="Q222">
        <v>1.2</v>
      </c>
      <c r="R222">
        <v>2.4</v>
      </c>
    </row>
    <row r="223" spans="1:18" x14ac:dyDescent="0.3">
      <c r="A223" t="s">
        <v>235</v>
      </c>
      <c r="B223" t="s">
        <v>600</v>
      </c>
      <c r="C223" t="s">
        <v>72</v>
      </c>
      <c r="D223" t="s">
        <v>21</v>
      </c>
      <c r="E223">
        <v>81</v>
      </c>
      <c r="F223">
        <v>1675</v>
      </c>
      <c r="G223">
        <v>3.3</v>
      </c>
      <c r="H223">
        <v>-0.9</v>
      </c>
      <c r="I223">
        <v>3</v>
      </c>
      <c r="J223">
        <v>-2.6</v>
      </c>
      <c r="K223">
        <v>0.6</v>
      </c>
      <c r="L223">
        <v>0.1</v>
      </c>
      <c r="M223">
        <v>6.3</v>
      </c>
      <c r="N223">
        <v>-3.5</v>
      </c>
      <c r="O223">
        <v>0.7</v>
      </c>
      <c r="P223">
        <v>3.5</v>
      </c>
      <c r="Q223">
        <v>0.6</v>
      </c>
      <c r="R223">
        <v>1.1000000000000001</v>
      </c>
    </row>
    <row r="224" spans="1:18" x14ac:dyDescent="0.3">
      <c r="A224" t="s">
        <v>236</v>
      </c>
      <c r="B224" t="s">
        <v>600</v>
      </c>
      <c r="C224" t="s">
        <v>105</v>
      </c>
      <c r="D224" t="s">
        <v>24</v>
      </c>
      <c r="E224">
        <v>76</v>
      </c>
      <c r="F224">
        <v>1671.8</v>
      </c>
      <c r="G224">
        <v>3.3</v>
      </c>
      <c r="H224">
        <v>5.8</v>
      </c>
      <c r="I224">
        <v>0</v>
      </c>
      <c r="J224">
        <v>2.9</v>
      </c>
      <c r="K224">
        <v>3.3</v>
      </c>
      <c r="L224">
        <v>-0.7</v>
      </c>
      <c r="M224">
        <v>3.3</v>
      </c>
      <c r="N224">
        <v>8.8000000000000007</v>
      </c>
      <c r="O224">
        <v>2.6</v>
      </c>
      <c r="P224">
        <v>14.6</v>
      </c>
      <c r="Q224">
        <v>2.5</v>
      </c>
      <c r="R224">
        <v>4.7</v>
      </c>
    </row>
    <row r="225" spans="1:18" x14ac:dyDescent="0.3">
      <c r="A225" t="s">
        <v>238</v>
      </c>
      <c r="B225" t="s">
        <v>600</v>
      </c>
      <c r="C225" t="s">
        <v>39</v>
      </c>
      <c r="D225" t="s">
        <v>21</v>
      </c>
      <c r="E225">
        <v>67</v>
      </c>
      <c r="F225">
        <v>1257.4000000000001</v>
      </c>
      <c r="G225">
        <v>13.9</v>
      </c>
      <c r="H225">
        <v>1.5</v>
      </c>
      <c r="I225">
        <v>-2.6</v>
      </c>
      <c r="J225">
        <v>-0.5</v>
      </c>
      <c r="K225">
        <v>2.2999999999999998</v>
      </c>
      <c r="L225">
        <v>0.5</v>
      </c>
      <c r="M225">
        <v>11.3</v>
      </c>
      <c r="N225">
        <v>1</v>
      </c>
      <c r="O225">
        <v>2.8</v>
      </c>
      <c r="P225">
        <v>15.2</v>
      </c>
      <c r="Q225">
        <v>2.6</v>
      </c>
      <c r="R225">
        <v>4.9000000000000004</v>
      </c>
    </row>
    <row r="226" spans="1:18" x14ac:dyDescent="0.3">
      <c r="A226" t="s">
        <v>239</v>
      </c>
      <c r="B226" t="s">
        <v>600</v>
      </c>
      <c r="C226" t="s">
        <v>48</v>
      </c>
      <c r="D226" t="s">
        <v>21</v>
      </c>
      <c r="E226">
        <v>78</v>
      </c>
      <c r="F226">
        <v>1557</v>
      </c>
      <c r="G226">
        <v>13.8</v>
      </c>
      <c r="H226">
        <v>0.5</v>
      </c>
      <c r="I226">
        <v>2.5</v>
      </c>
      <c r="J226">
        <v>0.1</v>
      </c>
      <c r="K226">
        <v>3</v>
      </c>
      <c r="L226">
        <v>1.8</v>
      </c>
      <c r="M226">
        <v>16.3</v>
      </c>
      <c r="N226">
        <v>0.6</v>
      </c>
      <c r="O226">
        <v>4.8</v>
      </c>
      <c r="P226">
        <v>21.7</v>
      </c>
      <c r="Q226">
        <v>3.7</v>
      </c>
      <c r="R226">
        <v>7</v>
      </c>
    </row>
    <row r="227" spans="1:18" x14ac:dyDescent="0.3">
      <c r="A227" t="s">
        <v>240</v>
      </c>
      <c r="B227" t="s">
        <v>600</v>
      </c>
      <c r="C227" t="s">
        <v>64</v>
      </c>
      <c r="D227" t="s">
        <v>24</v>
      </c>
      <c r="E227">
        <v>58</v>
      </c>
      <c r="F227">
        <v>1150</v>
      </c>
      <c r="G227">
        <v>-8.3000000000000007</v>
      </c>
      <c r="H227">
        <v>-2.4</v>
      </c>
      <c r="I227">
        <v>0</v>
      </c>
      <c r="J227">
        <v>-1.2</v>
      </c>
      <c r="K227">
        <v>1.5</v>
      </c>
      <c r="L227">
        <v>0.5</v>
      </c>
      <c r="M227">
        <v>-8.1999999999999993</v>
      </c>
      <c r="N227">
        <v>-3.6</v>
      </c>
      <c r="O227">
        <v>2</v>
      </c>
      <c r="P227">
        <v>-9.9</v>
      </c>
      <c r="Q227">
        <v>-1.7</v>
      </c>
      <c r="R227">
        <v>-3.2</v>
      </c>
    </row>
    <row r="228" spans="1:18" x14ac:dyDescent="0.3">
      <c r="A228" t="s">
        <v>658</v>
      </c>
      <c r="B228" t="s">
        <v>600</v>
      </c>
      <c r="C228" t="s">
        <v>52</v>
      </c>
      <c r="D228" t="s">
        <v>21</v>
      </c>
      <c r="E228">
        <v>82</v>
      </c>
      <c r="F228">
        <v>1146.5</v>
      </c>
      <c r="G228">
        <v>1.7</v>
      </c>
      <c r="H228">
        <v>-1.8</v>
      </c>
      <c r="I228">
        <v>-0.2</v>
      </c>
      <c r="J228">
        <v>-0.7</v>
      </c>
      <c r="K228">
        <v>-1.1000000000000001</v>
      </c>
      <c r="L228">
        <v>-0.8</v>
      </c>
      <c r="M228">
        <v>1.5</v>
      </c>
      <c r="N228">
        <v>-2.5</v>
      </c>
      <c r="O228">
        <v>-1.9</v>
      </c>
      <c r="P228">
        <v>-3</v>
      </c>
      <c r="Q228">
        <v>-0.5</v>
      </c>
      <c r="R228">
        <v>-1</v>
      </c>
    </row>
    <row r="229" spans="1:18" x14ac:dyDescent="0.3">
      <c r="A229" t="s">
        <v>659</v>
      </c>
      <c r="B229" t="s">
        <v>600</v>
      </c>
      <c r="C229" t="s">
        <v>62</v>
      </c>
      <c r="D229" t="s">
        <v>37</v>
      </c>
      <c r="E229">
        <v>75</v>
      </c>
      <c r="F229">
        <v>1038.5</v>
      </c>
      <c r="G229">
        <v>5.9</v>
      </c>
      <c r="H229">
        <v>0.7</v>
      </c>
      <c r="I229">
        <v>-1.6</v>
      </c>
      <c r="J229">
        <v>-0.4</v>
      </c>
      <c r="K229">
        <v>1.2</v>
      </c>
      <c r="L229">
        <v>0.8</v>
      </c>
      <c r="M229">
        <v>4.3</v>
      </c>
      <c r="N229">
        <v>0.2</v>
      </c>
      <c r="O229">
        <v>2</v>
      </c>
      <c r="P229">
        <v>6.5</v>
      </c>
      <c r="Q229">
        <v>1.1000000000000001</v>
      </c>
      <c r="R229">
        <v>2.1</v>
      </c>
    </row>
    <row r="230" spans="1:18" x14ac:dyDescent="0.3">
      <c r="A230" t="s">
        <v>241</v>
      </c>
      <c r="B230" t="s">
        <v>600</v>
      </c>
      <c r="C230" t="s">
        <v>20</v>
      </c>
      <c r="D230" t="s">
        <v>21</v>
      </c>
      <c r="E230">
        <v>77</v>
      </c>
      <c r="F230">
        <v>1266.4000000000001</v>
      </c>
      <c r="G230">
        <v>-1</v>
      </c>
      <c r="H230">
        <v>-7.5</v>
      </c>
      <c r="I230">
        <v>-1.3</v>
      </c>
      <c r="J230">
        <v>-0.9</v>
      </c>
      <c r="K230">
        <v>1.4</v>
      </c>
      <c r="L230">
        <v>-0.1</v>
      </c>
      <c r="M230">
        <v>-2.2999999999999998</v>
      </c>
      <c r="N230">
        <v>-8.4</v>
      </c>
      <c r="O230">
        <v>1.4</v>
      </c>
      <c r="P230">
        <v>-9.3000000000000007</v>
      </c>
      <c r="Q230">
        <v>-1.6</v>
      </c>
      <c r="R230">
        <v>-3</v>
      </c>
    </row>
    <row r="231" spans="1:18" x14ac:dyDescent="0.3">
      <c r="A231" t="s">
        <v>660</v>
      </c>
      <c r="B231" t="s">
        <v>600</v>
      </c>
      <c r="C231" t="s">
        <v>72</v>
      </c>
      <c r="D231" t="s">
        <v>21</v>
      </c>
      <c r="E231">
        <v>47</v>
      </c>
      <c r="F231">
        <v>500.5</v>
      </c>
      <c r="G231">
        <v>-2.9</v>
      </c>
      <c r="H231">
        <v>-3</v>
      </c>
      <c r="I231">
        <v>0</v>
      </c>
      <c r="J231">
        <v>0.5</v>
      </c>
      <c r="K231">
        <v>0.1</v>
      </c>
      <c r="L231">
        <v>0.2</v>
      </c>
      <c r="M231">
        <v>-2.9</v>
      </c>
      <c r="N231">
        <v>-2.5</v>
      </c>
      <c r="O231">
        <v>0.2</v>
      </c>
      <c r="P231">
        <v>-5.3</v>
      </c>
      <c r="Q231">
        <v>-0.9</v>
      </c>
      <c r="R231">
        <v>-1.7</v>
      </c>
    </row>
    <row r="232" spans="1:18" x14ac:dyDescent="0.3">
      <c r="A232" t="s">
        <v>661</v>
      </c>
      <c r="B232" t="s">
        <v>600</v>
      </c>
      <c r="C232" t="s">
        <v>62</v>
      </c>
      <c r="D232" t="s">
        <v>24</v>
      </c>
      <c r="E232">
        <v>59</v>
      </c>
      <c r="F232">
        <v>861.1</v>
      </c>
      <c r="G232">
        <v>-2.1</v>
      </c>
      <c r="H232">
        <v>0.9</v>
      </c>
      <c r="I232">
        <v>0</v>
      </c>
      <c r="J232">
        <v>0</v>
      </c>
      <c r="K232">
        <v>1.2</v>
      </c>
      <c r="L232">
        <v>-0.4</v>
      </c>
      <c r="M232">
        <v>-2.1</v>
      </c>
      <c r="N232">
        <v>0.9</v>
      </c>
      <c r="O232">
        <v>0.8</v>
      </c>
      <c r="P232">
        <v>-0.4</v>
      </c>
      <c r="Q232">
        <v>-0.1</v>
      </c>
      <c r="R232">
        <v>-0.1</v>
      </c>
    </row>
    <row r="233" spans="1:18" x14ac:dyDescent="0.3">
      <c r="A233" t="s">
        <v>244</v>
      </c>
      <c r="B233" t="s">
        <v>600</v>
      </c>
      <c r="C233" t="s">
        <v>110</v>
      </c>
      <c r="D233" t="s">
        <v>24</v>
      </c>
      <c r="E233">
        <v>79</v>
      </c>
      <c r="F233">
        <v>1503.8</v>
      </c>
      <c r="G233">
        <v>-5</v>
      </c>
      <c r="H233">
        <v>2.1</v>
      </c>
      <c r="I233">
        <v>0.1</v>
      </c>
      <c r="J233">
        <v>-0.2</v>
      </c>
      <c r="K233">
        <v>1.1000000000000001</v>
      </c>
      <c r="L233">
        <v>0.1</v>
      </c>
      <c r="M233">
        <v>-4.9000000000000004</v>
      </c>
      <c r="N233">
        <v>1.9</v>
      </c>
      <c r="O233">
        <v>1.2</v>
      </c>
      <c r="P233">
        <v>-1.8</v>
      </c>
      <c r="Q233">
        <v>-0.3</v>
      </c>
      <c r="R233">
        <v>-0.6</v>
      </c>
    </row>
    <row r="234" spans="1:18" x14ac:dyDescent="0.3">
      <c r="A234" t="s">
        <v>245</v>
      </c>
      <c r="B234" t="s">
        <v>600</v>
      </c>
      <c r="C234" t="s">
        <v>23</v>
      </c>
      <c r="D234" t="s">
        <v>24</v>
      </c>
      <c r="E234">
        <v>82</v>
      </c>
      <c r="F234">
        <v>1738.7</v>
      </c>
      <c r="G234">
        <v>0</v>
      </c>
      <c r="H234">
        <v>0.6</v>
      </c>
      <c r="I234">
        <v>0.1</v>
      </c>
      <c r="J234">
        <v>-1.1000000000000001</v>
      </c>
      <c r="K234">
        <v>0.5</v>
      </c>
      <c r="L234">
        <v>-0.3</v>
      </c>
      <c r="M234">
        <v>0.1</v>
      </c>
      <c r="N234">
        <v>-0.5</v>
      </c>
      <c r="O234">
        <v>0.3</v>
      </c>
      <c r="P234">
        <v>-0.1</v>
      </c>
      <c r="Q234">
        <v>0</v>
      </c>
      <c r="R234">
        <v>0</v>
      </c>
    </row>
    <row r="235" spans="1:18" x14ac:dyDescent="0.3">
      <c r="A235" t="s">
        <v>246</v>
      </c>
      <c r="B235" t="s">
        <v>600</v>
      </c>
      <c r="C235" t="s">
        <v>28</v>
      </c>
      <c r="D235" t="s">
        <v>21</v>
      </c>
      <c r="E235">
        <v>71</v>
      </c>
      <c r="F235">
        <v>1237.0999999999999</v>
      </c>
      <c r="G235">
        <v>1</v>
      </c>
      <c r="H235">
        <v>4</v>
      </c>
      <c r="I235">
        <v>-1.4</v>
      </c>
      <c r="J235">
        <v>0.1</v>
      </c>
      <c r="K235">
        <v>0.8</v>
      </c>
      <c r="L235">
        <v>-0.8</v>
      </c>
      <c r="M235">
        <v>-0.4</v>
      </c>
      <c r="N235">
        <v>4.0999999999999996</v>
      </c>
      <c r="O235">
        <v>0</v>
      </c>
      <c r="P235">
        <v>3.7</v>
      </c>
      <c r="Q235">
        <v>0.6</v>
      </c>
      <c r="R235">
        <v>1.2</v>
      </c>
    </row>
    <row r="236" spans="1:18" x14ac:dyDescent="0.3">
      <c r="A236" t="s">
        <v>248</v>
      </c>
      <c r="B236" t="s">
        <v>600</v>
      </c>
      <c r="C236" t="s">
        <v>102</v>
      </c>
      <c r="D236" t="s">
        <v>50</v>
      </c>
      <c r="E236">
        <v>64</v>
      </c>
      <c r="F236">
        <v>1075.2</v>
      </c>
      <c r="G236">
        <v>13.5</v>
      </c>
      <c r="H236">
        <v>4.5999999999999996</v>
      </c>
      <c r="I236">
        <v>1.8</v>
      </c>
      <c r="J236">
        <v>1.4</v>
      </c>
      <c r="K236">
        <v>1.1000000000000001</v>
      </c>
      <c r="L236">
        <v>0.4</v>
      </c>
      <c r="M236">
        <v>15.3</v>
      </c>
      <c r="N236">
        <v>6</v>
      </c>
      <c r="O236">
        <v>1.5</v>
      </c>
      <c r="P236">
        <v>22.8</v>
      </c>
      <c r="Q236">
        <v>3.9</v>
      </c>
      <c r="R236">
        <v>7.3</v>
      </c>
    </row>
    <row r="237" spans="1:18" x14ac:dyDescent="0.3">
      <c r="A237" t="s">
        <v>249</v>
      </c>
      <c r="B237" t="s">
        <v>600</v>
      </c>
      <c r="C237" t="s">
        <v>55</v>
      </c>
      <c r="D237" t="s">
        <v>21</v>
      </c>
      <c r="E237">
        <v>54</v>
      </c>
      <c r="F237">
        <v>782.5</v>
      </c>
      <c r="G237">
        <v>-1.7</v>
      </c>
      <c r="H237">
        <v>2.1</v>
      </c>
      <c r="I237">
        <v>0</v>
      </c>
      <c r="J237">
        <v>0.2</v>
      </c>
      <c r="K237">
        <v>0.6</v>
      </c>
      <c r="L237">
        <v>0.1</v>
      </c>
      <c r="M237">
        <v>-1.7</v>
      </c>
      <c r="N237">
        <v>2.2999999999999998</v>
      </c>
      <c r="O237">
        <v>0.7</v>
      </c>
      <c r="P237">
        <v>1.3</v>
      </c>
      <c r="Q237">
        <v>0.2</v>
      </c>
      <c r="R237">
        <v>0.4</v>
      </c>
    </row>
    <row r="238" spans="1:18" x14ac:dyDescent="0.3">
      <c r="A238" t="s">
        <v>250</v>
      </c>
      <c r="B238" t="s">
        <v>600</v>
      </c>
      <c r="C238" t="s">
        <v>130</v>
      </c>
      <c r="D238" t="s">
        <v>50</v>
      </c>
      <c r="E238">
        <v>78</v>
      </c>
      <c r="F238">
        <v>1569</v>
      </c>
      <c r="G238">
        <v>9.1</v>
      </c>
      <c r="H238">
        <v>-5.9</v>
      </c>
      <c r="I238">
        <v>1.7</v>
      </c>
      <c r="J238">
        <v>0</v>
      </c>
      <c r="K238">
        <v>0</v>
      </c>
      <c r="L238">
        <v>1.8</v>
      </c>
      <c r="M238">
        <v>10.8</v>
      </c>
      <c r="N238">
        <v>-5.8</v>
      </c>
      <c r="O238">
        <v>1.8</v>
      </c>
      <c r="P238">
        <v>6.7</v>
      </c>
      <c r="Q238">
        <v>1.1000000000000001</v>
      </c>
      <c r="R238">
        <v>2.2000000000000002</v>
      </c>
    </row>
    <row r="239" spans="1:18" x14ac:dyDescent="0.3">
      <c r="A239" t="s">
        <v>251</v>
      </c>
      <c r="B239" t="s">
        <v>600</v>
      </c>
      <c r="C239" t="s">
        <v>64</v>
      </c>
      <c r="D239" t="s">
        <v>24</v>
      </c>
      <c r="E239">
        <v>55</v>
      </c>
      <c r="F239">
        <v>1071.4000000000001</v>
      </c>
      <c r="G239">
        <v>0.3</v>
      </c>
      <c r="H239">
        <v>2.8</v>
      </c>
      <c r="I239">
        <v>0</v>
      </c>
      <c r="J239">
        <v>0.8</v>
      </c>
      <c r="K239">
        <v>0.6</v>
      </c>
      <c r="L239">
        <v>1</v>
      </c>
      <c r="M239">
        <v>0.3</v>
      </c>
      <c r="N239">
        <v>3.6</v>
      </c>
      <c r="O239">
        <v>1.5</v>
      </c>
      <c r="P239">
        <v>5.4</v>
      </c>
      <c r="Q239">
        <v>0.9</v>
      </c>
      <c r="R239">
        <v>1.7</v>
      </c>
    </row>
    <row r="240" spans="1:18" x14ac:dyDescent="0.3">
      <c r="A240" t="s">
        <v>252</v>
      </c>
      <c r="B240" t="s">
        <v>600</v>
      </c>
      <c r="C240" t="s">
        <v>67</v>
      </c>
      <c r="D240" t="s">
        <v>50</v>
      </c>
      <c r="E240">
        <v>43</v>
      </c>
      <c r="F240">
        <v>534.4</v>
      </c>
      <c r="G240">
        <v>0</v>
      </c>
      <c r="H240">
        <v>-1.1000000000000001</v>
      </c>
      <c r="I240">
        <v>0.1</v>
      </c>
      <c r="J240">
        <v>0.1</v>
      </c>
      <c r="K240">
        <v>0.3</v>
      </c>
      <c r="L240">
        <v>0.2</v>
      </c>
      <c r="M240">
        <v>0.2</v>
      </c>
      <c r="N240">
        <v>-1</v>
      </c>
      <c r="O240">
        <v>0.5</v>
      </c>
      <c r="P240">
        <v>-0.4</v>
      </c>
      <c r="Q240">
        <v>-0.1</v>
      </c>
      <c r="R240">
        <v>-0.1</v>
      </c>
    </row>
    <row r="241" spans="1:18" x14ac:dyDescent="0.3">
      <c r="A241" t="s">
        <v>253</v>
      </c>
      <c r="B241" t="s">
        <v>600</v>
      </c>
      <c r="C241" t="s">
        <v>107</v>
      </c>
      <c r="D241" t="s">
        <v>24</v>
      </c>
      <c r="E241">
        <v>77</v>
      </c>
      <c r="F241">
        <v>1687.9</v>
      </c>
      <c r="G241">
        <v>-0.5</v>
      </c>
      <c r="H241">
        <v>2.1</v>
      </c>
      <c r="I241">
        <v>1.8</v>
      </c>
      <c r="J241">
        <v>-0.9</v>
      </c>
      <c r="K241">
        <v>2.7</v>
      </c>
      <c r="L241">
        <v>1.4</v>
      </c>
      <c r="M241">
        <v>1.4</v>
      </c>
      <c r="N241">
        <v>1.2</v>
      </c>
      <c r="O241">
        <v>4.0999999999999996</v>
      </c>
      <c r="P241">
        <v>6.7</v>
      </c>
      <c r="Q241">
        <v>1.1000000000000001</v>
      </c>
      <c r="R241">
        <v>2.1</v>
      </c>
    </row>
    <row r="242" spans="1:18" x14ac:dyDescent="0.3">
      <c r="A242" t="s">
        <v>254</v>
      </c>
      <c r="B242" t="s">
        <v>600</v>
      </c>
      <c r="C242" t="s">
        <v>46</v>
      </c>
      <c r="D242" t="s">
        <v>24</v>
      </c>
      <c r="E242">
        <v>63</v>
      </c>
      <c r="F242">
        <v>1242.3</v>
      </c>
      <c r="G242">
        <v>9.1999999999999993</v>
      </c>
      <c r="H242">
        <v>7.6</v>
      </c>
      <c r="I242">
        <v>-1.1000000000000001</v>
      </c>
      <c r="J242">
        <v>0.4</v>
      </c>
      <c r="K242">
        <v>-0.2</v>
      </c>
      <c r="L242">
        <v>1.2</v>
      </c>
      <c r="M242">
        <v>8.1</v>
      </c>
      <c r="N242">
        <v>8</v>
      </c>
      <c r="O242">
        <v>1.1000000000000001</v>
      </c>
      <c r="P242">
        <v>17.2</v>
      </c>
      <c r="Q242">
        <v>2.9</v>
      </c>
      <c r="R242">
        <v>5.6</v>
      </c>
    </row>
    <row r="243" spans="1:18" x14ac:dyDescent="0.3">
      <c r="A243" t="s">
        <v>255</v>
      </c>
      <c r="B243" t="s">
        <v>600</v>
      </c>
      <c r="C243" t="s">
        <v>52</v>
      </c>
      <c r="D243" t="s">
        <v>24</v>
      </c>
      <c r="E243">
        <v>36</v>
      </c>
      <c r="F243">
        <v>837.8</v>
      </c>
      <c r="G243">
        <v>0.1</v>
      </c>
      <c r="H243">
        <v>1</v>
      </c>
      <c r="I243">
        <v>2.7</v>
      </c>
      <c r="J243">
        <v>0.2</v>
      </c>
      <c r="K243">
        <v>-0.2</v>
      </c>
      <c r="L243">
        <v>-0.4</v>
      </c>
      <c r="M243">
        <v>2.8</v>
      </c>
      <c r="N243">
        <v>1.1000000000000001</v>
      </c>
      <c r="O243">
        <v>-0.6</v>
      </c>
      <c r="P243">
        <v>3.4</v>
      </c>
      <c r="Q243">
        <v>0.6</v>
      </c>
      <c r="R243">
        <v>1.1000000000000001</v>
      </c>
    </row>
    <row r="244" spans="1:18" x14ac:dyDescent="0.3">
      <c r="A244" t="s">
        <v>256</v>
      </c>
      <c r="B244" t="s">
        <v>600</v>
      </c>
      <c r="C244" t="s">
        <v>26</v>
      </c>
      <c r="D244" t="s">
        <v>37</v>
      </c>
      <c r="E244">
        <v>81</v>
      </c>
      <c r="F244">
        <v>1229.3</v>
      </c>
      <c r="G244">
        <v>-0.9</v>
      </c>
      <c r="H244">
        <v>2.8</v>
      </c>
      <c r="I244">
        <v>-0.8</v>
      </c>
      <c r="J244">
        <v>-1</v>
      </c>
      <c r="K244">
        <v>-0.1</v>
      </c>
      <c r="L244">
        <v>-0.8</v>
      </c>
      <c r="M244">
        <v>-1.7</v>
      </c>
      <c r="N244">
        <v>1.8</v>
      </c>
      <c r="O244">
        <v>-0.9</v>
      </c>
      <c r="P244">
        <v>-0.8</v>
      </c>
      <c r="Q244">
        <v>-0.1</v>
      </c>
      <c r="R244">
        <v>-0.3</v>
      </c>
    </row>
    <row r="245" spans="1:18" x14ac:dyDescent="0.3">
      <c r="A245" t="s">
        <v>257</v>
      </c>
      <c r="B245" t="s">
        <v>600</v>
      </c>
      <c r="C245" t="s">
        <v>105</v>
      </c>
      <c r="D245" t="s">
        <v>24</v>
      </c>
      <c r="E245">
        <v>78</v>
      </c>
      <c r="F245">
        <v>1101.7</v>
      </c>
      <c r="G245">
        <v>2.2000000000000002</v>
      </c>
      <c r="H245">
        <v>3.2</v>
      </c>
      <c r="I245">
        <v>0</v>
      </c>
      <c r="J245">
        <v>1.7</v>
      </c>
      <c r="K245">
        <v>0.3</v>
      </c>
      <c r="L245">
        <v>-0.5</v>
      </c>
      <c r="M245">
        <v>2.2000000000000002</v>
      </c>
      <c r="N245">
        <v>4.9000000000000004</v>
      </c>
      <c r="O245">
        <v>-0.2</v>
      </c>
      <c r="P245">
        <v>6.9</v>
      </c>
      <c r="Q245">
        <v>1.2</v>
      </c>
      <c r="R245">
        <v>2.2000000000000002</v>
      </c>
    </row>
    <row r="246" spans="1:18" x14ac:dyDescent="0.3">
      <c r="A246" t="s">
        <v>258</v>
      </c>
      <c r="B246" t="s">
        <v>600</v>
      </c>
      <c r="C246" t="s">
        <v>98</v>
      </c>
      <c r="D246" t="s">
        <v>50</v>
      </c>
      <c r="E246">
        <v>61</v>
      </c>
      <c r="F246">
        <v>936.6</v>
      </c>
      <c r="G246">
        <v>3.2</v>
      </c>
      <c r="H246">
        <v>2.7</v>
      </c>
      <c r="I246">
        <v>-1.7</v>
      </c>
      <c r="J246">
        <v>0</v>
      </c>
      <c r="K246">
        <v>0.3</v>
      </c>
      <c r="L246">
        <v>-1.5</v>
      </c>
      <c r="M246">
        <v>1.5</v>
      </c>
      <c r="N246">
        <v>2.7</v>
      </c>
      <c r="O246">
        <v>-1.2</v>
      </c>
      <c r="P246">
        <v>3</v>
      </c>
      <c r="Q246">
        <v>0.5</v>
      </c>
      <c r="R246">
        <v>1</v>
      </c>
    </row>
    <row r="247" spans="1:18" x14ac:dyDescent="0.3">
      <c r="A247" t="s">
        <v>259</v>
      </c>
      <c r="B247" t="s">
        <v>600</v>
      </c>
      <c r="C247" t="s">
        <v>168</v>
      </c>
      <c r="D247" t="s">
        <v>50</v>
      </c>
      <c r="E247">
        <v>82</v>
      </c>
      <c r="F247">
        <v>1294.3</v>
      </c>
      <c r="G247">
        <v>8.4</v>
      </c>
      <c r="H247">
        <v>-4.5</v>
      </c>
      <c r="I247">
        <v>6.8</v>
      </c>
      <c r="J247">
        <v>-0.4</v>
      </c>
      <c r="K247">
        <v>1.1000000000000001</v>
      </c>
      <c r="L247">
        <v>0.6</v>
      </c>
      <c r="M247">
        <v>15.2</v>
      </c>
      <c r="N247">
        <v>-4.9000000000000004</v>
      </c>
      <c r="O247">
        <v>1.7</v>
      </c>
      <c r="P247">
        <v>12</v>
      </c>
      <c r="Q247">
        <v>2</v>
      </c>
      <c r="R247">
        <v>3.9</v>
      </c>
    </row>
    <row r="248" spans="1:18" x14ac:dyDescent="0.3">
      <c r="A248" t="s">
        <v>260</v>
      </c>
      <c r="B248" t="s">
        <v>600</v>
      </c>
      <c r="C248" t="s">
        <v>28</v>
      </c>
      <c r="D248" t="s">
        <v>24</v>
      </c>
      <c r="E248">
        <v>75</v>
      </c>
      <c r="F248">
        <v>1444</v>
      </c>
      <c r="G248">
        <v>11.5</v>
      </c>
      <c r="H248">
        <v>2.5</v>
      </c>
      <c r="I248">
        <v>0.1</v>
      </c>
      <c r="J248">
        <v>-0.8</v>
      </c>
      <c r="K248">
        <v>0.4</v>
      </c>
      <c r="L248">
        <v>-0.8</v>
      </c>
      <c r="M248">
        <v>11.6</v>
      </c>
      <c r="N248">
        <v>1.8</v>
      </c>
      <c r="O248">
        <v>-0.4</v>
      </c>
      <c r="P248">
        <v>12.9</v>
      </c>
      <c r="Q248">
        <v>2.2000000000000002</v>
      </c>
      <c r="R248">
        <v>4.2</v>
      </c>
    </row>
    <row r="249" spans="1:18" x14ac:dyDescent="0.3">
      <c r="A249" t="s">
        <v>261</v>
      </c>
      <c r="B249" t="s">
        <v>600</v>
      </c>
      <c r="C249" t="s">
        <v>130</v>
      </c>
      <c r="D249" t="s">
        <v>24</v>
      </c>
      <c r="E249">
        <v>56</v>
      </c>
      <c r="F249">
        <v>958.7</v>
      </c>
      <c r="G249">
        <v>-1.5</v>
      </c>
      <c r="H249">
        <v>2</v>
      </c>
      <c r="I249">
        <v>0</v>
      </c>
      <c r="J249">
        <v>0.2</v>
      </c>
      <c r="K249">
        <v>-0.3</v>
      </c>
      <c r="L249">
        <v>0.2</v>
      </c>
      <c r="M249">
        <v>-1.5</v>
      </c>
      <c r="N249">
        <v>2.2000000000000002</v>
      </c>
      <c r="O249">
        <v>-0.1</v>
      </c>
      <c r="P249">
        <v>0.7</v>
      </c>
      <c r="Q249">
        <v>0.1</v>
      </c>
      <c r="R249">
        <v>0.2</v>
      </c>
    </row>
    <row r="250" spans="1:18" x14ac:dyDescent="0.3">
      <c r="A250" t="s">
        <v>262</v>
      </c>
      <c r="B250" t="s">
        <v>600</v>
      </c>
      <c r="C250" t="s">
        <v>168</v>
      </c>
      <c r="D250" t="s">
        <v>24</v>
      </c>
      <c r="E250">
        <v>82</v>
      </c>
      <c r="F250">
        <v>1585.1</v>
      </c>
      <c r="G250">
        <v>2.6</v>
      </c>
      <c r="H250">
        <v>-0.7</v>
      </c>
      <c r="I250">
        <v>0</v>
      </c>
      <c r="J250">
        <v>2.2000000000000002</v>
      </c>
      <c r="K250">
        <v>-0.5</v>
      </c>
      <c r="L250">
        <v>0.3</v>
      </c>
      <c r="M250">
        <v>2.6</v>
      </c>
      <c r="N250">
        <v>1.4</v>
      </c>
      <c r="O250">
        <v>-0.1</v>
      </c>
      <c r="P250">
        <v>3.9</v>
      </c>
      <c r="Q250">
        <v>0.7</v>
      </c>
      <c r="R250">
        <v>1.3</v>
      </c>
    </row>
    <row r="251" spans="1:18" x14ac:dyDescent="0.3">
      <c r="A251" t="s">
        <v>263</v>
      </c>
      <c r="B251" t="s">
        <v>600</v>
      </c>
      <c r="C251" t="s">
        <v>52</v>
      </c>
      <c r="D251" t="s">
        <v>24</v>
      </c>
      <c r="E251">
        <v>82</v>
      </c>
      <c r="F251">
        <v>1726.2</v>
      </c>
      <c r="G251">
        <v>-0.7</v>
      </c>
      <c r="H251">
        <v>1.5</v>
      </c>
      <c r="I251">
        <v>0.4</v>
      </c>
      <c r="J251">
        <v>-3.4</v>
      </c>
      <c r="K251">
        <v>1.3</v>
      </c>
      <c r="L251">
        <v>-0.1</v>
      </c>
      <c r="M251">
        <v>-0.3</v>
      </c>
      <c r="N251">
        <v>-1.9</v>
      </c>
      <c r="O251">
        <v>1.2</v>
      </c>
      <c r="P251">
        <v>-1</v>
      </c>
      <c r="Q251">
        <v>-0.2</v>
      </c>
      <c r="R251">
        <v>-0.3</v>
      </c>
    </row>
    <row r="252" spans="1:18" x14ac:dyDescent="0.3">
      <c r="A252" t="s">
        <v>264</v>
      </c>
      <c r="B252" t="s">
        <v>600</v>
      </c>
      <c r="C252" t="s">
        <v>28</v>
      </c>
      <c r="D252" t="s">
        <v>50</v>
      </c>
      <c r="E252">
        <v>79</v>
      </c>
      <c r="F252">
        <v>1290.3</v>
      </c>
      <c r="G252">
        <v>23.4</v>
      </c>
      <c r="H252">
        <v>2.7</v>
      </c>
      <c r="I252">
        <v>1.6</v>
      </c>
      <c r="J252">
        <v>1.4</v>
      </c>
      <c r="K252">
        <v>2.2000000000000002</v>
      </c>
      <c r="L252">
        <v>0.7</v>
      </c>
      <c r="M252">
        <v>25.1</v>
      </c>
      <c r="N252">
        <v>4.0999999999999996</v>
      </c>
      <c r="O252">
        <v>2.9</v>
      </c>
      <c r="P252">
        <v>32.1</v>
      </c>
      <c r="Q252">
        <v>5.4</v>
      </c>
      <c r="R252">
        <v>10.4</v>
      </c>
    </row>
    <row r="253" spans="1:18" x14ac:dyDescent="0.3">
      <c r="A253" t="s">
        <v>662</v>
      </c>
      <c r="B253" t="s">
        <v>600</v>
      </c>
      <c r="C253" t="s">
        <v>110</v>
      </c>
      <c r="D253" t="s">
        <v>24</v>
      </c>
      <c r="E253">
        <v>79</v>
      </c>
      <c r="F253">
        <v>1723.2</v>
      </c>
      <c r="G253">
        <v>8.9</v>
      </c>
      <c r="H253">
        <v>8.6</v>
      </c>
      <c r="I253">
        <v>1</v>
      </c>
      <c r="J253">
        <v>0.3</v>
      </c>
      <c r="K253">
        <v>2.8</v>
      </c>
      <c r="L253">
        <v>-0.8</v>
      </c>
      <c r="M253">
        <v>9.9</v>
      </c>
      <c r="N253">
        <v>9</v>
      </c>
      <c r="O253">
        <v>2</v>
      </c>
      <c r="P253">
        <v>20.9</v>
      </c>
      <c r="Q253">
        <v>3.5</v>
      </c>
      <c r="R253">
        <v>6.7</v>
      </c>
    </row>
    <row r="254" spans="1:18" x14ac:dyDescent="0.3">
      <c r="A254" t="s">
        <v>663</v>
      </c>
      <c r="B254" t="s">
        <v>600</v>
      </c>
      <c r="C254" t="s">
        <v>36</v>
      </c>
      <c r="D254" t="s">
        <v>21</v>
      </c>
      <c r="E254">
        <v>46</v>
      </c>
      <c r="F254">
        <v>488.4</v>
      </c>
      <c r="G254">
        <v>1.9</v>
      </c>
      <c r="H254">
        <v>0.4</v>
      </c>
      <c r="I254">
        <v>-0.2</v>
      </c>
      <c r="J254">
        <v>0</v>
      </c>
      <c r="K254">
        <v>1.1000000000000001</v>
      </c>
      <c r="L254">
        <v>-0.5</v>
      </c>
      <c r="M254">
        <v>1.7</v>
      </c>
      <c r="N254">
        <v>0.4</v>
      </c>
      <c r="O254">
        <v>0.6</v>
      </c>
      <c r="P254">
        <v>2.7</v>
      </c>
      <c r="Q254">
        <v>0.5</v>
      </c>
      <c r="R254">
        <v>0.9</v>
      </c>
    </row>
    <row r="255" spans="1:18" x14ac:dyDescent="0.3">
      <c r="A255" t="s">
        <v>664</v>
      </c>
      <c r="B255" t="s">
        <v>600</v>
      </c>
      <c r="C255" t="s">
        <v>64</v>
      </c>
      <c r="D255" t="s">
        <v>24</v>
      </c>
      <c r="E255">
        <v>44</v>
      </c>
      <c r="F255">
        <v>724.1</v>
      </c>
      <c r="G255">
        <v>-2.2000000000000002</v>
      </c>
      <c r="H255">
        <v>2.2000000000000002</v>
      </c>
      <c r="I255">
        <v>0</v>
      </c>
      <c r="J255">
        <v>1.3</v>
      </c>
      <c r="K255">
        <v>-0.1</v>
      </c>
      <c r="L255">
        <v>0.4</v>
      </c>
      <c r="M255">
        <v>-2.2000000000000002</v>
      </c>
      <c r="N255">
        <v>3.5</v>
      </c>
      <c r="O255">
        <v>0.3</v>
      </c>
      <c r="P255">
        <v>1.6</v>
      </c>
      <c r="Q255">
        <v>0.3</v>
      </c>
      <c r="R255">
        <v>0.5</v>
      </c>
    </row>
    <row r="256" spans="1:18" x14ac:dyDescent="0.3">
      <c r="A256" t="s">
        <v>265</v>
      </c>
      <c r="B256" t="s">
        <v>600</v>
      </c>
      <c r="C256" t="s">
        <v>64</v>
      </c>
      <c r="D256" t="s">
        <v>21</v>
      </c>
      <c r="E256">
        <v>78</v>
      </c>
      <c r="F256">
        <v>1243.3</v>
      </c>
      <c r="G256">
        <v>-1.5</v>
      </c>
      <c r="H256">
        <v>3.1</v>
      </c>
      <c r="I256">
        <v>0.4</v>
      </c>
      <c r="J256">
        <v>-1.1000000000000001</v>
      </c>
      <c r="K256">
        <v>0.1</v>
      </c>
      <c r="L256">
        <v>-0.6</v>
      </c>
      <c r="M256">
        <v>-1.1000000000000001</v>
      </c>
      <c r="N256">
        <v>2</v>
      </c>
      <c r="O256">
        <v>-0.5</v>
      </c>
      <c r="P256">
        <v>0.4</v>
      </c>
      <c r="Q256">
        <v>0.1</v>
      </c>
      <c r="R256">
        <v>0.1</v>
      </c>
    </row>
    <row r="257" spans="1:18" x14ac:dyDescent="0.3">
      <c r="A257" t="s">
        <v>266</v>
      </c>
      <c r="B257" t="s">
        <v>600</v>
      </c>
      <c r="C257" t="s">
        <v>168</v>
      </c>
      <c r="D257" t="s">
        <v>50</v>
      </c>
      <c r="E257">
        <v>82</v>
      </c>
      <c r="F257">
        <v>1544.8</v>
      </c>
      <c r="G257">
        <v>22.3</v>
      </c>
      <c r="H257">
        <v>5.4</v>
      </c>
      <c r="I257">
        <v>2.4</v>
      </c>
      <c r="J257">
        <v>0</v>
      </c>
      <c r="K257">
        <v>1.8</v>
      </c>
      <c r="L257">
        <v>-1.1000000000000001</v>
      </c>
      <c r="M257">
        <v>24.7</v>
      </c>
      <c r="N257">
        <v>5.4</v>
      </c>
      <c r="O257">
        <v>0.7</v>
      </c>
      <c r="P257">
        <v>30.8</v>
      </c>
      <c r="Q257">
        <v>5.2</v>
      </c>
      <c r="R257">
        <v>9.9</v>
      </c>
    </row>
    <row r="258" spans="1:18" x14ac:dyDescent="0.3">
      <c r="A258" t="s">
        <v>665</v>
      </c>
      <c r="B258" t="s">
        <v>600</v>
      </c>
      <c r="C258" t="s">
        <v>130</v>
      </c>
      <c r="D258" t="s">
        <v>50</v>
      </c>
      <c r="E258">
        <v>78</v>
      </c>
      <c r="F258">
        <v>1221.2</v>
      </c>
      <c r="G258">
        <v>13.8</v>
      </c>
      <c r="H258">
        <v>-0.8</v>
      </c>
      <c r="I258">
        <v>-0.5</v>
      </c>
      <c r="J258">
        <v>0</v>
      </c>
      <c r="K258">
        <v>0.8</v>
      </c>
      <c r="L258">
        <v>1.5</v>
      </c>
      <c r="M258">
        <v>13.3</v>
      </c>
      <c r="N258">
        <v>-0.8</v>
      </c>
      <c r="O258">
        <v>2.2999999999999998</v>
      </c>
      <c r="P258">
        <v>14.8</v>
      </c>
      <c r="Q258">
        <v>2.5</v>
      </c>
      <c r="R258">
        <v>4.8</v>
      </c>
    </row>
    <row r="259" spans="1:18" x14ac:dyDescent="0.3">
      <c r="A259" t="s">
        <v>666</v>
      </c>
      <c r="B259" t="s">
        <v>600</v>
      </c>
      <c r="C259" t="s">
        <v>78</v>
      </c>
      <c r="D259" t="s">
        <v>24</v>
      </c>
      <c r="E259">
        <v>48</v>
      </c>
      <c r="F259">
        <v>914.6</v>
      </c>
      <c r="G259">
        <v>-1.6</v>
      </c>
      <c r="H259">
        <v>3.6</v>
      </c>
      <c r="I259">
        <v>0</v>
      </c>
      <c r="J259">
        <v>1.9</v>
      </c>
      <c r="K259">
        <v>0.5</v>
      </c>
      <c r="L259">
        <v>-0.1</v>
      </c>
      <c r="M259">
        <v>-1.6</v>
      </c>
      <c r="N259">
        <v>5.5</v>
      </c>
      <c r="O259">
        <v>0.4</v>
      </c>
      <c r="P259">
        <v>4.2</v>
      </c>
      <c r="Q259">
        <v>0.7</v>
      </c>
      <c r="R259">
        <v>1.4</v>
      </c>
    </row>
    <row r="260" spans="1:18" x14ac:dyDescent="0.3">
      <c r="A260" t="s">
        <v>267</v>
      </c>
      <c r="B260" t="s">
        <v>600</v>
      </c>
      <c r="C260" t="s">
        <v>32</v>
      </c>
      <c r="D260" t="s">
        <v>21</v>
      </c>
      <c r="E260">
        <v>70</v>
      </c>
      <c r="F260">
        <v>1232.9000000000001</v>
      </c>
      <c r="G260">
        <v>1.2</v>
      </c>
      <c r="H260">
        <v>1</v>
      </c>
      <c r="I260">
        <v>2</v>
      </c>
      <c r="J260">
        <v>-1.8</v>
      </c>
      <c r="K260">
        <v>1.9</v>
      </c>
      <c r="L260">
        <v>-1.3</v>
      </c>
      <c r="M260">
        <v>3.2</v>
      </c>
      <c r="N260">
        <v>-0.8</v>
      </c>
      <c r="O260">
        <v>0.6</v>
      </c>
      <c r="P260">
        <v>3</v>
      </c>
      <c r="Q260">
        <v>0.5</v>
      </c>
      <c r="R260">
        <v>1</v>
      </c>
    </row>
    <row r="261" spans="1:18" x14ac:dyDescent="0.3">
      <c r="A261" t="s">
        <v>667</v>
      </c>
      <c r="B261" t="s">
        <v>600</v>
      </c>
      <c r="C261" t="s">
        <v>130</v>
      </c>
      <c r="D261" t="s">
        <v>21</v>
      </c>
      <c r="E261">
        <v>79</v>
      </c>
      <c r="F261">
        <v>1082.8</v>
      </c>
      <c r="G261">
        <v>-2.8</v>
      </c>
      <c r="H261">
        <v>0.5</v>
      </c>
      <c r="I261">
        <v>0.6</v>
      </c>
      <c r="J261">
        <v>-1.1000000000000001</v>
      </c>
      <c r="K261">
        <v>0.2</v>
      </c>
      <c r="L261">
        <v>-1.6</v>
      </c>
      <c r="M261">
        <v>-2.2000000000000002</v>
      </c>
      <c r="N261">
        <v>-0.6</v>
      </c>
      <c r="O261">
        <v>-1.4</v>
      </c>
      <c r="P261">
        <v>-4.2</v>
      </c>
      <c r="Q261">
        <v>-0.7</v>
      </c>
      <c r="R261">
        <v>-1.4</v>
      </c>
    </row>
    <row r="262" spans="1:18" x14ac:dyDescent="0.3">
      <c r="A262" t="s">
        <v>268</v>
      </c>
      <c r="B262" t="s">
        <v>600</v>
      </c>
      <c r="C262" t="s">
        <v>130</v>
      </c>
      <c r="D262" t="s">
        <v>24</v>
      </c>
      <c r="E262">
        <v>61</v>
      </c>
      <c r="F262">
        <v>1362.9</v>
      </c>
      <c r="G262">
        <v>-0.7</v>
      </c>
      <c r="H262">
        <v>1.3</v>
      </c>
      <c r="I262">
        <v>1.8</v>
      </c>
      <c r="J262">
        <v>-1.1000000000000001</v>
      </c>
      <c r="K262">
        <v>0.3</v>
      </c>
      <c r="L262">
        <v>-0.8</v>
      </c>
      <c r="M262">
        <v>1</v>
      </c>
      <c r="N262">
        <v>0.2</v>
      </c>
      <c r="O262">
        <v>-0.6</v>
      </c>
      <c r="P262">
        <v>0.6</v>
      </c>
      <c r="Q262">
        <v>0.1</v>
      </c>
      <c r="R262">
        <v>0.2</v>
      </c>
    </row>
    <row r="263" spans="1:18" x14ac:dyDescent="0.3">
      <c r="A263" t="s">
        <v>269</v>
      </c>
      <c r="B263" t="s">
        <v>600</v>
      </c>
      <c r="C263" t="s">
        <v>62</v>
      </c>
      <c r="D263" t="s">
        <v>50</v>
      </c>
      <c r="E263">
        <v>79</v>
      </c>
      <c r="F263">
        <v>1374.4</v>
      </c>
      <c r="G263">
        <v>17.8</v>
      </c>
      <c r="H263">
        <v>-6.2</v>
      </c>
      <c r="I263">
        <v>0.8</v>
      </c>
      <c r="J263">
        <v>0</v>
      </c>
      <c r="K263">
        <v>2.1</v>
      </c>
      <c r="L263">
        <v>1.4</v>
      </c>
      <c r="M263">
        <v>18.600000000000001</v>
      </c>
      <c r="N263">
        <v>-6.2</v>
      </c>
      <c r="O263">
        <v>3.4</v>
      </c>
      <c r="P263">
        <v>15.9</v>
      </c>
      <c r="Q263">
        <v>2.7</v>
      </c>
      <c r="R263">
        <v>5.0999999999999996</v>
      </c>
    </row>
    <row r="264" spans="1:18" x14ac:dyDescent="0.3">
      <c r="A264" t="s">
        <v>270</v>
      </c>
      <c r="B264" t="s">
        <v>600</v>
      </c>
      <c r="C264" t="s">
        <v>44</v>
      </c>
      <c r="D264" t="s">
        <v>24</v>
      </c>
      <c r="E264">
        <v>67</v>
      </c>
      <c r="F264">
        <v>1128.4000000000001</v>
      </c>
      <c r="G264">
        <v>-2.6</v>
      </c>
      <c r="H264">
        <v>0.4</v>
      </c>
      <c r="I264">
        <v>0</v>
      </c>
      <c r="J264">
        <v>-1.6</v>
      </c>
      <c r="K264">
        <v>-1.5</v>
      </c>
      <c r="L264">
        <v>0.2</v>
      </c>
      <c r="M264">
        <v>-2.6</v>
      </c>
      <c r="N264">
        <v>-1.2</v>
      </c>
      <c r="O264">
        <v>-1.3</v>
      </c>
      <c r="P264">
        <v>-5.0999999999999996</v>
      </c>
      <c r="Q264">
        <v>-0.9</v>
      </c>
      <c r="R264">
        <v>-1.6</v>
      </c>
    </row>
    <row r="265" spans="1:18" x14ac:dyDescent="0.3">
      <c r="A265" t="s">
        <v>668</v>
      </c>
      <c r="B265" t="s">
        <v>600</v>
      </c>
      <c r="C265" t="s">
        <v>48</v>
      </c>
      <c r="D265" t="s">
        <v>21</v>
      </c>
      <c r="E265">
        <v>70</v>
      </c>
      <c r="F265">
        <v>812.4</v>
      </c>
      <c r="G265">
        <v>2.8</v>
      </c>
      <c r="H265">
        <v>2.7</v>
      </c>
      <c r="I265">
        <v>0</v>
      </c>
      <c r="J265">
        <v>-0.3</v>
      </c>
      <c r="K265">
        <v>1.7</v>
      </c>
      <c r="L265">
        <v>-0.2</v>
      </c>
      <c r="M265">
        <v>2.8</v>
      </c>
      <c r="N265">
        <v>2.4</v>
      </c>
      <c r="O265">
        <v>1.5</v>
      </c>
      <c r="P265">
        <v>6.6</v>
      </c>
      <c r="Q265">
        <v>1.1000000000000001</v>
      </c>
      <c r="R265">
        <v>2.1</v>
      </c>
    </row>
    <row r="266" spans="1:18" x14ac:dyDescent="0.3">
      <c r="A266" t="s">
        <v>271</v>
      </c>
      <c r="B266" t="s">
        <v>600</v>
      </c>
      <c r="C266" t="s">
        <v>48</v>
      </c>
      <c r="D266" t="s">
        <v>50</v>
      </c>
      <c r="E266">
        <v>82</v>
      </c>
      <c r="F266">
        <v>1424.1</v>
      </c>
      <c r="G266">
        <v>16.899999999999999</v>
      </c>
      <c r="H266">
        <v>-0.1</v>
      </c>
      <c r="I266">
        <v>5.8</v>
      </c>
      <c r="J266">
        <v>0</v>
      </c>
      <c r="K266">
        <v>2.9</v>
      </c>
      <c r="L266">
        <v>-1.6</v>
      </c>
      <c r="M266">
        <v>22.6</v>
      </c>
      <c r="N266">
        <v>0</v>
      </c>
      <c r="O266">
        <v>1.3</v>
      </c>
      <c r="P266">
        <v>23.9</v>
      </c>
      <c r="Q266">
        <v>4.0999999999999996</v>
      </c>
      <c r="R266">
        <v>7.7</v>
      </c>
    </row>
    <row r="267" spans="1:18" x14ac:dyDescent="0.3">
      <c r="A267" t="s">
        <v>272</v>
      </c>
      <c r="B267" t="s">
        <v>600</v>
      </c>
      <c r="C267" t="s">
        <v>105</v>
      </c>
      <c r="D267" t="s">
        <v>37</v>
      </c>
      <c r="E267">
        <v>80</v>
      </c>
      <c r="F267">
        <v>1178.5</v>
      </c>
      <c r="G267">
        <v>4.0999999999999996</v>
      </c>
      <c r="H267">
        <v>2.6</v>
      </c>
      <c r="I267">
        <v>-0.2</v>
      </c>
      <c r="J267">
        <v>1.3</v>
      </c>
      <c r="K267">
        <v>1.2</v>
      </c>
      <c r="L267">
        <v>0.3</v>
      </c>
      <c r="M267">
        <v>3.9</v>
      </c>
      <c r="N267">
        <v>3.9</v>
      </c>
      <c r="O267">
        <v>1.5</v>
      </c>
      <c r="P267">
        <v>9.4</v>
      </c>
      <c r="Q267">
        <v>1.6</v>
      </c>
      <c r="R267">
        <v>3</v>
      </c>
    </row>
    <row r="268" spans="1:18" x14ac:dyDescent="0.3">
      <c r="A268" t="s">
        <v>273</v>
      </c>
      <c r="B268" t="s">
        <v>600</v>
      </c>
      <c r="C268" t="s">
        <v>105</v>
      </c>
      <c r="D268" t="s">
        <v>21</v>
      </c>
      <c r="E268">
        <v>82</v>
      </c>
      <c r="F268">
        <v>1208.4000000000001</v>
      </c>
      <c r="G268">
        <v>1.8</v>
      </c>
      <c r="H268">
        <v>4.8</v>
      </c>
      <c r="I268">
        <v>-0.8</v>
      </c>
      <c r="J268">
        <v>0.4</v>
      </c>
      <c r="K268">
        <v>-0.9</v>
      </c>
      <c r="L268">
        <v>-0.1</v>
      </c>
      <c r="M268">
        <v>1</v>
      </c>
      <c r="N268">
        <v>5.2</v>
      </c>
      <c r="O268">
        <v>-1</v>
      </c>
      <c r="P268">
        <v>5.2</v>
      </c>
      <c r="Q268">
        <v>0.9</v>
      </c>
      <c r="R268">
        <v>1.7</v>
      </c>
    </row>
    <row r="269" spans="1:18" x14ac:dyDescent="0.3">
      <c r="A269" t="s">
        <v>669</v>
      </c>
      <c r="B269" t="s">
        <v>600</v>
      </c>
      <c r="C269" t="s">
        <v>122</v>
      </c>
      <c r="D269" t="s">
        <v>37</v>
      </c>
      <c r="E269">
        <v>58</v>
      </c>
      <c r="F269">
        <v>710.1</v>
      </c>
      <c r="G269">
        <v>-2.2000000000000002</v>
      </c>
      <c r="H269">
        <v>3.2</v>
      </c>
      <c r="I269">
        <v>-1.4</v>
      </c>
      <c r="J269">
        <v>0</v>
      </c>
      <c r="K269">
        <v>-0.2</v>
      </c>
      <c r="L269">
        <v>-0.8</v>
      </c>
      <c r="M269">
        <v>-3.6</v>
      </c>
      <c r="N269">
        <v>3.2</v>
      </c>
      <c r="O269">
        <v>-1</v>
      </c>
      <c r="P269">
        <v>-1.4</v>
      </c>
      <c r="Q269">
        <v>-0.2</v>
      </c>
      <c r="R269">
        <v>-0.5</v>
      </c>
    </row>
    <row r="270" spans="1:18" x14ac:dyDescent="0.3">
      <c r="A270" t="s">
        <v>670</v>
      </c>
      <c r="B270" t="s">
        <v>600</v>
      </c>
      <c r="C270" t="s">
        <v>55</v>
      </c>
      <c r="D270" t="s">
        <v>37</v>
      </c>
      <c r="E270">
        <v>37</v>
      </c>
      <c r="F270">
        <v>497.5</v>
      </c>
      <c r="G270">
        <v>0.8</v>
      </c>
      <c r="H270">
        <v>0.9</v>
      </c>
      <c r="I270">
        <v>0.2</v>
      </c>
      <c r="J270">
        <v>0</v>
      </c>
      <c r="K270">
        <v>1.1000000000000001</v>
      </c>
      <c r="L270">
        <v>-0.6</v>
      </c>
      <c r="M270">
        <v>1</v>
      </c>
      <c r="N270">
        <v>0.9</v>
      </c>
      <c r="O270">
        <v>0.6</v>
      </c>
      <c r="P270">
        <v>2.5</v>
      </c>
      <c r="Q270">
        <v>0.4</v>
      </c>
      <c r="R270">
        <v>0.8</v>
      </c>
    </row>
    <row r="271" spans="1:18" x14ac:dyDescent="0.3">
      <c r="A271" t="s">
        <v>671</v>
      </c>
      <c r="B271" t="s">
        <v>600</v>
      </c>
      <c r="C271" t="s">
        <v>23</v>
      </c>
      <c r="D271" t="s">
        <v>50</v>
      </c>
      <c r="E271">
        <v>81</v>
      </c>
      <c r="F271">
        <v>1102.5</v>
      </c>
      <c r="G271">
        <v>2.2000000000000002</v>
      </c>
      <c r="H271">
        <v>2.9</v>
      </c>
      <c r="I271">
        <v>0</v>
      </c>
      <c r="J271">
        <v>1.6</v>
      </c>
      <c r="K271">
        <v>1.7</v>
      </c>
      <c r="L271">
        <v>-0.8</v>
      </c>
      <c r="M271">
        <v>2.2000000000000002</v>
      </c>
      <c r="N271">
        <v>4.5</v>
      </c>
      <c r="O271">
        <v>0.9</v>
      </c>
      <c r="P271">
        <v>7.7</v>
      </c>
      <c r="Q271">
        <v>1.3</v>
      </c>
      <c r="R271">
        <v>2.5</v>
      </c>
    </row>
    <row r="272" spans="1:18" x14ac:dyDescent="0.3">
      <c r="A272" t="s">
        <v>274</v>
      </c>
      <c r="B272" t="s">
        <v>600</v>
      </c>
      <c r="C272" t="s">
        <v>62</v>
      </c>
      <c r="D272" t="s">
        <v>37</v>
      </c>
      <c r="E272">
        <v>77</v>
      </c>
      <c r="F272">
        <v>1050.8</v>
      </c>
      <c r="G272">
        <v>2.1</v>
      </c>
      <c r="H272">
        <v>-3.7</v>
      </c>
      <c r="I272">
        <v>-0.9</v>
      </c>
      <c r="J272">
        <v>0.1</v>
      </c>
      <c r="K272">
        <v>0.2</v>
      </c>
      <c r="L272">
        <v>-0.3</v>
      </c>
      <c r="M272">
        <v>1.2</v>
      </c>
      <c r="N272">
        <v>-3.6</v>
      </c>
      <c r="O272">
        <v>-0.1</v>
      </c>
      <c r="P272">
        <v>-2.5</v>
      </c>
      <c r="Q272">
        <v>-0.4</v>
      </c>
      <c r="R272">
        <v>-0.8</v>
      </c>
    </row>
    <row r="273" spans="1:18" x14ac:dyDescent="0.3">
      <c r="A273" t="s">
        <v>275</v>
      </c>
      <c r="B273" t="s">
        <v>600</v>
      </c>
      <c r="C273" t="s">
        <v>168</v>
      </c>
      <c r="D273" t="s">
        <v>21</v>
      </c>
      <c r="E273">
        <v>82</v>
      </c>
      <c r="F273">
        <v>1453.3</v>
      </c>
      <c r="G273">
        <v>4</v>
      </c>
      <c r="H273">
        <v>2.2999999999999998</v>
      </c>
      <c r="I273">
        <v>6.1</v>
      </c>
      <c r="J273">
        <v>0.2</v>
      </c>
      <c r="K273">
        <v>2.6</v>
      </c>
      <c r="L273">
        <v>1.7</v>
      </c>
      <c r="M273">
        <v>10.1</v>
      </c>
      <c r="N273">
        <v>2.5</v>
      </c>
      <c r="O273">
        <v>4.3</v>
      </c>
      <c r="P273">
        <v>16.899999999999999</v>
      </c>
      <c r="Q273">
        <v>2.9</v>
      </c>
      <c r="R273">
        <v>5.5</v>
      </c>
    </row>
    <row r="274" spans="1:18" x14ac:dyDescent="0.3">
      <c r="A274" t="s">
        <v>276</v>
      </c>
      <c r="B274" t="s">
        <v>600</v>
      </c>
      <c r="C274" t="s">
        <v>46</v>
      </c>
      <c r="D274" t="s">
        <v>21</v>
      </c>
      <c r="E274">
        <v>81</v>
      </c>
      <c r="F274">
        <v>1034.9000000000001</v>
      </c>
      <c r="G274">
        <v>-0.2</v>
      </c>
      <c r="H274">
        <v>1.5</v>
      </c>
      <c r="I274">
        <v>0.4</v>
      </c>
      <c r="J274">
        <v>-0.2</v>
      </c>
      <c r="K274">
        <v>-0.3</v>
      </c>
      <c r="L274">
        <v>0</v>
      </c>
      <c r="M274">
        <v>0.3</v>
      </c>
      <c r="N274">
        <v>1.3</v>
      </c>
      <c r="O274">
        <v>-0.3</v>
      </c>
      <c r="P274">
        <v>1.3</v>
      </c>
      <c r="Q274">
        <v>0.2</v>
      </c>
      <c r="R274">
        <v>0.4</v>
      </c>
    </row>
    <row r="275" spans="1:18" x14ac:dyDescent="0.3">
      <c r="A275" t="s">
        <v>672</v>
      </c>
      <c r="B275" t="s">
        <v>600</v>
      </c>
      <c r="C275" t="s">
        <v>55</v>
      </c>
      <c r="D275" t="s">
        <v>37</v>
      </c>
      <c r="E275">
        <v>43</v>
      </c>
      <c r="F275">
        <v>642.70000000000005</v>
      </c>
      <c r="G275">
        <v>0</v>
      </c>
      <c r="H275">
        <v>-1.9</v>
      </c>
      <c r="I275">
        <v>-0.3</v>
      </c>
      <c r="J275">
        <v>-1.8</v>
      </c>
      <c r="K275">
        <v>-0.6</v>
      </c>
      <c r="L275">
        <v>-0.5</v>
      </c>
      <c r="M275">
        <v>-0.3</v>
      </c>
      <c r="N275">
        <v>-3.7</v>
      </c>
      <c r="O275">
        <v>-1.1000000000000001</v>
      </c>
      <c r="P275">
        <v>-5.0999999999999996</v>
      </c>
      <c r="Q275">
        <v>-0.9</v>
      </c>
      <c r="R275">
        <v>-1.6</v>
      </c>
    </row>
    <row r="276" spans="1:18" x14ac:dyDescent="0.3">
      <c r="A276" t="s">
        <v>673</v>
      </c>
      <c r="B276" t="s">
        <v>600</v>
      </c>
      <c r="C276" t="s">
        <v>55</v>
      </c>
      <c r="D276" t="s">
        <v>24</v>
      </c>
      <c r="E276">
        <v>61</v>
      </c>
      <c r="F276">
        <v>1193.5</v>
      </c>
      <c r="G276">
        <v>0.1</v>
      </c>
      <c r="H276">
        <v>-2.2999999999999998</v>
      </c>
      <c r="I276">
        <v>0</v>
      </c>
      <c r="J276">
        <v>-3</v>
      </c>
      <c r="K276">
        <v>-0.1</v>
      </c>
      <c r="L276">
        <v>0.4</v>
      </c>
      <c r="M276">
        <v>0.1</v>
      </c>
      <c r="N276">
        <v>-5.3</v>
      </c>
      <c r="O276">
        <v>0.3</v>
      </c>
      <c r="P276">
        <v>-4.8</v>
      </c>
      <c r="Q276">
        <v>-0.8</v>
      </c>
      <c r="R276">
        <v>-1.6</v>
      </c>
    </row>
    <row r="277" spans="1:18" x14ac:dyDescent="0.3">
      <c r="A277" t="s">
        <v>277</v>
      </c>
      <c r="B277" t="s">
        <v>600</v>
      </c>
      <c r="C277" t="s">
        <v>110</v>
      </c>
      <c r="D277" t="s">
        <v>21</v>
      </c>
      <c r="E277">
        <v>78</v>
      </c>
      <c r="F277">
        <v>1482.2</v>
      </c>
      <c r="G277">
        <v>-2.2999999999999998</v>
      </c>
      <c r="H277">
        <v>1.8</v>
      </c>
      <c r="I277">
        <v>4.0999999999999996</v>
      </c>
      <c r="J277">
        <v>0.2</v>
      </c>
      <c r="K277">
        <v>0.7</v>
      </c>
      <c r="L277">
        <v>-0.6</v>
      </c>
      <c r="M277">
        <v>1.8</v>
      </c>
      <c r="N277">
        <v>2</v>
      </c>
      <c r="O277">
        <v>0</v>
      </c>
      <c r="P277">
        <v>3.8</v>
      </c>
      <c r="Q277">
        <v>0.6</v>
      </c>
      <c r="R277">
        <v>1.2</v>
      </c>
    </row>
    <row r="278" spans="1:18" x14ac:dyDescent="0.3">
      <c r="A278" t="s">
        <v>278</v>
      </c>
      <c r="B278" t="s">
        <v>600</v>
      </c>
      <c r="C278" t="s">
        <v>98</v>
      </c>
      <c r="D278" t="s">
        <v>50</v>
      </c>
      <c r="E278">
        <v>82</v>
      </c>
      <c r="F278">
        <v>1394.9</v>
      </c>
      <c r="G278">
        <v>6.4</v>
      </c>
      <c r="H278">
        <v>-4.9000000000000004</v>
      </c>
      <c r="I278">
        <v>-1.9</v>
      </c>
      <c r="J278">
        <v>-0.2</v>
      </c>
      <c r="K278">
        <v>1.1000000000000001</v>
      </c>
      <c r="L278">
        <v>-0.2</v>
      </c>
      <c r="M278">
        <v>4.5</v>
      </c>
      <c r="N278">
        <v>-5</v>
      </c>
      <c r="O278">
        <v>0.9</v>
      </c>
      <c r="P278">
        <v>0.4</v>
      </c>
      <c r="Q278">
        <v>0.1</v>
      </c>
      <c r="R278">
        <v>0.1</v>
      </c>
    </row>
    <row r="279" spans="1:18" x14ac:dyDescent="0.3">
      <c r="A279" t="s">
        <v>674</v>
      </c>
      <c r="B279" t="s">
        <v>600</v>
      </c>
      <c r="C279" t="s">
        <v>168</v>
      </c>
      <c r="D279" t="s">
        <v>50</v>
      </c>
      <c r="E279">
        <v>70</v>
      </c>
      <c r="F279">
        <v>850.8</v>
      </c>
      <c r="G279">
        <v>-1.3</v>
      </c>
      <c r="H279">
        <v>0.5</v>
      </c>
      <c r="I279">
        <v>0</v>
      </c>
      <c r="J279">
        <v>1.3</v>
      </c>
      <c r="K279">
        <v>-1.4</v>
      </c>
      <c r="L279">
        <v>0.3</v>
      </c>
      <c r="M279">
        <v>-1.3</v>
      </c>
      <c r="N279">
        <v>1.7</v>
      </c>
      <c r="O279">
        <v>-1.1000000000000001</v>
      </c>
      <c r="P279">
        <v>-0.7</v>
      </c>
      <c r="Q279">
        <v>-0.1</v>
      </c>
      <c r="R279">
        <v>-0.2</v>
      </c>
    </row>
    <row r="280" spans="1:18" x14ac:dyDescent="0.3">
      <c r="A280" t="s">
        <v>280</v>
      </c>
      <c r="B280" t="s">
        <v>600</v>
      </c>
      <c r="C280" t="s">
        <v>57</v>
      </c>
      <c r="D280" t="s">
        <v>24</v>
      </c>
      <c r="E280">
        <v>40</v>
      </c>
      <c r="F280">
        <v>935.6</v>
      </c>
      <c r="G280">
        <v>5.0999999999999996</v>
      </c>
      <c r="H280">
        <v>-1.6</v>
      </c>
      <c r="I280">
        <v>0.6</v>
      </c>
      <c r="J280">
        <v>-0.7</v>
      </c>
      <c r="K280">
        <v>1.1000000000000001</v>
      </c>
      <c r="L280">
        <v>-0.1</v>
      </c>
      <c r="M280">
        <v>5.7</v>
      </c>
      <c r="N280">
        <v>-2.4</v>
      </c>
      <c r="O280">
        <v>1</v>
      </c>
      <c r="P280">
        <v>4.3</v>
      </c>
      <c r="Q280">
        <v>0.7</v>
      </c>
      <c r="R280">
        <v>1.4</v>
      </c>
    </row>
    <row r="281" spans="1:18" x14ac:dyDescent="0.3">
      <c r="A281" t="s">
        <v>281</v>
      </c>
      <c r="B281" t="s">
        <v>600</v>
      </c>
      <c r="C281" t="s">
        <v>26</v>
      </c>
      <c r="D281" t="s">
        <v>24</v>
      </c>
      <c r="E281">
        <v>50</v>
      </c>
      <c r="F281">
        <v>1043.0999999999999</v>
      </c>
      <c r="G281">
        <v>5.2</v>
      </c>
      <c r="H281">
        <v>-8</v>
      </c>
      <c r="I281">
        <v>0.5</v>
      </c>
      <c r="J281">
        <v>0</v>
      </c>
      <c r="K281">
        <v>-0.5</v>
      </c>
      <c r="L281">
        <v>0.1</v>
      </c>
      <c r="M281">
        <v>5.7</v>
      </c>
      <c r="N281">
        <v>-7.9</v>
      </c>
      <c r="O281">
        <v>-0.4</v>
      </c>
      <c r="P281">
        <v>-2.6</v>
      </c>
      <c r="Q281">
        <v>-0.4</v>
      </c>
      <c r="R281">
        <v>-0.8</v>
      </c>
    </row>
    <row r="282" spans="1:18" x14ac:dyDescent="0.3">
      <c r="A282" t="s">
        <v>282</v>
      </c>
      <c r="B282" t="s">
        <v>600</v>
      </c>
      <c r="C282" t="s">
        <v>48</v>
      </c>
      <c r="D282" t="s">
        <v>24</v>
      </c>
      <c r="E282">
        <v>64</v>
      </c>
      <c r="F282">
        <v>1348.6</v>
      </c>
      <c r="G282">
        <v>-3.1</v>
      </c>
      <c r="H282">
        <v>7.4</v>
      </c>
      <c r="I282">
        <v>-0.3</v>
      </c>
      <c r="J282">
        <v>0.9</v>
      </c>
      <c r="K282">
        <v>1.4</v>
      </c>
      <c r="L282">
        <v>0.2</v>
      </c>
      <c r="M282">
        <v>-3.3</v>
      </c>
      <c r="N282">
        <v>8.3000000000000007</v>
      </c>
      <c r="O282">
        <v>1.6</v>
      </c>
      <c r="P282">
        <v>6.5</v>
      </c>
      <c r="Q282">
        <v>1.1000000000000001</v>
      </c>
      <c r="R282">
        <v>2.1</v>
      </c>
    </row>
    <row r="283" spans="1:18" x14ac:dyDescent="0.3">
      <c r="A283" t="s">
        <v>283</v>
      </c>
      <c r="B283" t="s">
        <v>600</v>
      </c>
      <c r="C283" t="s">
        <v>87</v>
      </c>
      <c r="D283" t="s">
        <v>21</v>
      </c>
      <c r="E283">
        <v>80</v>
      </c>
      <c r="F283">
        <v>1412.5</v>
      </c>
      <c r="G283">
        <v>1.4</v>
      </c>
      <c r="H283">
        <v>0.4</v>
      </c>
      <c r="I283">
        <v>5.7</v>
      </c>
      <c r="J283">
        <v>0</v>
      </c>
      <c r="K283">
        <v>0.4</v>
      </c>
      <c r="L283">
        <v>-1.8</v>
      </c>
      <c r="M283">
        <v>7</v>
      </c>
      <c r="N283">
        <v>0.4</v>
      </c>
      <c r="O283">
        <v>-1.4</v>
      </c>
      <c r="P283">
        <v>6</v>
      </c>
      <c r="Q283">
        <v>1</v>
      </c>
      <c r="R283">
        <v>2</v>
      </c>
    </row>
    <row r="284" spans="1:18" x14ac:dyDescent="0.3">
      <c r="A284" t="s">
        <v>284</v>
      </c>
      <c r="B284" t="s">
        <v>600</v>
      </c>
      <c r="C284" t="s">
        <v>55</v>
      </c>
      <c r="D284" t="s">
        <v>24</v>
      </c>
      <c r="E284">
        <v>77</v>
      </c>
      <c r="F284">
        <v>1341.3</v>
      </c>
      <c r="G284">
        <v>1.6</v>
      </c>
      <c r="H284">
        <v>2.5</v>
      </c>
      <c r="I284">
        <v>0</v>
      </c>
      <c r="J284">
        <v>0.1</v>
      </c>
      <c r="K284">
        <v>1.1000000000000001</v>
      </c>
      <c r="L284">
        <v>0.6</v>
      </c>
      <c r="M284">
        <v>1.6</v>
      </c>
      <c r="N284">
        <v>2.6</v>
      </c>
      <c r="O284">
        <v>1.7</v>
      </c>
      <c r="P284">
        <v>5.9</v>
      </c>
      <c r="Q284">
        <v>1</v>
      </c>
      <c r="R284">
        <v>1.9</v>
      </c>
    </row>
    <row r="285" spans="1:18" x14ac:dyDescent="0.3">
      <c r="A285" t="s">
        <v>285</v>
      </c>
      <c r="B285" t="s">
        <v>600</v>
      </c>
      <c r="C285" t="s">
        <v>20</v>
      </c>
      <c r="D285" t="s">
        <v>50</v>
      </c>
      <c r="E285">
        <v>80</v>
      </c>
      <c r="F285">
        <v>1553.4</v>
      </c>
      <c r="G285">
        <v>8.6999999999999993</v>
      </c>
      <c r="H285">
        <v>-6.7</v>
      </c>
      <c r="I285">
        <v>-1.3</v>
      </c>
      <c r="J285">
        <v>0</v>
      </c>
      <c r="K285">
        <v>2</v>
      </c>
      <c r="L285">
        <v>0.6</v>
      </c>
      <c r="M285">
        <v>7.5</v>
      </c>
      <c r="N285">
        <v>-6.7</v>
      </c>
      <c r="O285">
        <v>2.6</v>
      </c>
      <c r="P285">
        <v>3.3</v>
      </c>
      <c r="Q285">
        <v>0.6</v>
      </c>
      <c r="R285">
        <v>1.1000000000000001</v>
      </c>
    </row>
    <row r="286" spans="1:18" x14ac:dyDescent="0.3">
      <c r="A286" t="s">
        <v>286</v>
      </c>
      <c r="B286" t="s">
        <v>600</v>
      </c>
      <c r="C286" t="s">
        <v>110</v>
      </c>
      <c r="D286" t="s">
        <v>24</v>
      </c>
      <c r="E286">
        <v>73</v>
      </c>
      <c r="F286">
        <v>1105.5999999999999</v>
      </c>
      <c r="G286">
        <v>-4.4000000000000004</v>
      </c>
      <c r="H286">
        <v>1.2</v>
      </c>
      <c r="I286">
        <v>0</v>
      </c>
      <c r="J286">
        <v>1.1000000000000001</v>
      </c>
      <c r="K286">
        <v>-1</v>
      </c>
      <c r="L286">
        <v>0.1</v>
      </c>
      <c r="M286">
        <v>-4.4000000000000004</v>
      </c>
      <c r="N286">
        <v>2.4</v>
      </c>
      <c r="O286">
        <v>-1</v>
      </c>
      <c r="P286">
        <v>-3</v>
      </c>
      <c r="Q286">
        <v>-0.5</v>
      </c>
      <c r="R286">
        <v>-1</v>
      </c>
    </row>
    <row r="287" spans="1:18" x14ac:dyDescent="0.3">
      <c r="A287" t="s">
        <v>287</v>
      </c>
      <c r="B287" t="s">
        <v>600</v>
      </c>
      <c r="C287" t="s">
        <v>110</v>
      </c>
      <c r="D287" t="s">
        <v>24</v>
      </c>
      <c r="E287">
        <v>60</v>
      </c>
      <c r="F287">
        <v>1371.9</v>
      </c>
      <c r="G287">
        <v>0.2</v>
      </c>
      <c r="H287">
        <v>4.0999999999999996</v>
      </c>
      <c r="I287">
        <v>-0.1</v>
      </c>
      <c r="J287">
        <v>2.5</v>
      </c>
      <c r="K287">
        <v>0.2</v>
      </c>
      <c r="L287">
        <v>-0.2</v>
      </c>
      <c r="M287">
        <v>0.1</v>
      </c>
      <c r="N287">
        <v>6.6</v>
      </c>
      <c r="O287">
        <v>-0.1</v>
      </c>
      <c r="P287">
        <v>6.6</v>
      </c>
      <c r="Q287">
        <v>1.1000000000000001</v>
      </c>
      <c r="R287">
        <v>2.1</v>
      </c>
    </row>
    <row r="288" spans="1:18" x14ac:dyDescent="0.3">
      <c r="A288" t="s">
        <v>288</v>
      </c>
      <c r="B288" t="s">
        <v>600</v>
      </c>
      <c r="C288" t="s">
        <v>48</v>
      </c>
      <c r="D288" t="s">
        <v>24</v>
      </c>
      <c r="E288">
        <v>80</v>
      </c>
      <c r="F288">
        <v>1612.3</v>
      </c>
      <c r="G288">
        <v>-1.2</v>
      </c>
      <c r="H288">
        <v>2.9</v>
      </c>
      <c r="I288">
        <v>0.1</v>
      </c>
      <c r="J288">
        <v>-0.4</v>
      </c>
      <c r="K288">
        <v>0.1</v>
      </c>
      <c r="L288">
        <v>0.5</v>
      </c>
      <c r="M288">
        <v>-1.1000000000000001</v>
      </c>
      <c r="N288">
        <v>2.5</v>
      </c>
      <c r="O288">
        <v>0.6</v>
      </c>
      <c r="P288">
        <v>1.9</v>
      </c>
      <c r="Q288">
        <v>0.3</v>
      </c>
      <c r="R288">
        <v>0.6</v>
      </c>
    </row>
    <row r="289" spans="1:18" x14ac:dyDescent="0.3">
      <c r="A289" t="s">
        <v>675</v>
      </c>
      <c r="B289" t="s">
        <v>600</v>
      </c>
      <c r="C289" t="s">
        <v>46</v>
      </c>
      <c r="D289" t="s">
        <v>37</v>
      </c>
      <c r="E289">
        <v>67</v>
      </c>
      <c r="F289">
        <v>901.8</v>
      </c>
      <c r="G289">
        <v>3.8</v>
      </c>
      <c r="H289">
        <v>1.3</v>
      </c>
      <c r="I289">
        <v>2.6</v>
      </c>
      <c r="J289">
        <v>0</v>
      </c>
      <c r="K289">
        <v>0.9</v>
      </c>
      <c r="L289">
        <v>-0.7</v>
      </c>
      <c r="M289">
        <v>6.5</v>
      </c>
      <c r="N289">
        <v>1.3</v>
      </c>
      <c r="O289">
        <v>0.2</v>
      </c>
      <c r="P289">
        <v>8</v>
      </c>
      <c r="Q289">
        <v>1.4</v>
      </c>
      <c r="R289">
        <v>2.6</v>
      </c>
    </row>
    <row r="290" spans="1:18" x14ac:dyDescent="0.3">
      <c r="A290" t="s">
        <v>289</v>
      </c>
      <c r="B290" t="s">
        <v>600</v>
      </c>
      <c r="C290" t="s">
        <v>55</v>
      </c>
      <c r="D290" t="s">
        <v>50</v>
      </c>
      <c r="E290">
        <v>58</v>
      </c>
      <c r="F290">
        <v>864.7</v>
      </c>
      <c r="G290">
        <v>-1.1000000000000001</v>
      </c>
      <c r="H290">
        <v>-2.4</v>
      </c>
      <c r="I290">
        <v>-0.8</v>
      </c>
      <c r="J290">
        <v>0</v>
      </c>
      <c r="K290">
        <v>0.5</v>
      </c>
      <c r="L290">
        <v>-0.5</v>
      </c>
      <c r="M290">
        <v>-1.9</v>
      </c>
      <c r="N290">
        <v>-2.4</v>
      </c>
      <c r="O290">
        <v>0</v>
      </c>
      <c r="P290">
        <v>-4.3</v>
      </c>
      <c r="Q290">
        <v>-0.7</v>
      </c>
      <c r="R290">
        <v>-1.4</v>
      </c>
    </row>
    <row r="291" spans="1:18" x14ac:dyDescent="0.3">
      <c r="A291" t="s">
        <v>290</v>
      </c>
      <c r="B291" t="s">
        <v>600</v>
      </c>
      <c r="C291" t="s">
        <v>34</v>
      </c>
      <c r="D291" t="s">
        <v>21</v>
      </c>
      <c r="E291">
        <v>79</v>
      </c>
      <c r="F291">
        <v>1332.3</v>
      </c>
      <c r="G291">
        <v>0.8</v>
      </c>
      <c r="H291">
        <v>1.4</v>
      </c>
      <c r="I291">
        <v>1.3</v>
      </c>
      <c r="J291">
        <v>-0.1</v>
      </c>
      <c r="K291">
        <v>0.3</v>
      </c>
      <c r="L291">
        <v>0.6</v>
      </c>
      <c r="M291">
        <v>2.1</v>
      </c>
      <c r="N291">
        <v>1.3</v>
      </c>
      <c r="O291">
        <v>0.9</v>
      </c>
      <c r="P291">
        <v>4.2</v>
      </c>
      <c r="Q291">
        <v>0.7</v>
      </c>
      <c r="R291">
        <v>1.4</v>
      </c>
    </row>
    <row r="292" spans="1:18" x14ac:dyDescent="0.3">
      <c r="A292" t="s">
        <v>291</v>
      </c>
      <c r="B292" t="s">
        <v>600</v>
      </c>
      <c r="C292" t="s">
        <v>39</v>
      </c>
      <c r="D292" t="s">
        <v>454</v>
      </c>
      <c r="E292">
        <v>76</v>
      </c>
      <c r="F292">
        <v>1302.7</v>
      </c>
      <c r="G292">
        <v>6.1</v>
      </c>
      <c r="H292">
        <v>1.4</v>
      </c>
      <c r="I292">
        <v>4.7</v>
      </c>
      <c r="J292">
        <v>0</v>
      </c>
      <c r="K292">
        <v>1.5</v>
      </c>
      <c r="L292">
        <v>-1.6</v>
      </c>
      <c r="M292">
        <v>10.9</v>
      </c>
      <c r="N292">
        <v>1.4</v>
      </c>
      <c r="O292">
        <v>-0.1</v>
      </c>
      <c r="P292">
        <v>12.2</v>
      </c>
      <c r="Q292">
        <v>2.1</v>
      </c>
      <c r="R292">
        <v>3.9</v>
      </c>
    </row>
    <row r="293" spans="1:18" x14ac:dyDescent="0.3">
      <c r="A293" t="s">
        <v>676</v>
      </c>
      <c r="B293" t="s">
        <v>600</v>
      </c>
      <c r="C293" t="s">
        <v>64</v>
      </c>
      <c r="D293" t="s">
        <v>21</v>
      </c>
      <c r="E293">
        <v>53</v>
      </c>
      <c r="F293">
        <v>938.5</v>
      </c>
      <c r="G293">
        <v>-0.4</v>
      </c>
      <c r="H293">
        <v>-3.8</v>
      </c>
      <c r="I293">
        <v>5.0999999999999996</v>
      </c>
      <c r="J293">
        <v>-1.4</v>
      </c>
      <c r="K293">
        <v>-0.3</v>
      </c>
      <c r="L293">
        <v>-0.7</v>
      </c>
      <c r="M293">
        <v>4.7</v>
      </c>
      <c r="N293">
        <v>-5.2</v>
      </c>
      <c r="O293">
        <v>-0.9</v>
      </c>
      <c r="P293">
        <v>-1.4</v>
      </c>
      <c r="Q293">
        <v>-0.2</v>
      </c>
      <c r="R293">
        <v>-0.5</v>
      </c>
    </row>
    <row r="294" spans="1:18" x14ac:dyDescent="0.3">
      <c r="A294" t="s">
        <v>292</v>
      </c>
      <c r="B294" t="s">
        <v>600</v>
      </c>
      <c r="C294" t="s">
        <v>28</v>
      </c>
      <c r="D294" t="s">
        <v>37</v>
      </c>
      <c r="E294">
        <v>82</v>
      </c>
      <c r="F294">
        <v>1368.1</v>
      </c>
      <c r="G294">
        <v>8.6999999999999993</v>
      </c>
      <c r="H294">
        <v>-2.4</v>
      </c>
      <c r="I294">
        <v>0.9</v>
      </c>
      <c r="J294">
        <v>0</v>
      </c>
      <c r="K294">
        <v>-0.1</v>
      </c>
      <c r="L294">
        <v>-1.2</v>
      </c>
      <c r="M294">
        <v>9.6</v>
      </c>
      <c r="N294">
        <v>-2.4</v>
      </c>
      <c r="O294">
        <v>-1.4</v>
      </c>
      <c r="P294">
        <v>5.9</v>
      </c>
      <c r="Q294">
        <v>1</v>
      </c>
      <c r="R294">
        <v>1.9</v>
      </c>
    </row>
    <row r="295" spans="1:18" x14ac:dyDescent="0.3">
      <c r="A295" t="s">
        <v>293</v>
      </c>
      <c r="B295" t="s">
        <v>600</v>
      </c>
      <c r="C295" t="s">
        <v>110</v>
      </c>
      <c r="D295" t="s">
        <v>50</v>
      </c>
      <c r="E295">
        <v>45</v>
      </c>
      <c r="F295">
        <v>598.4</v>
      </c>
      <c r="G295">
        <v>-5.6</v>
      </c>
      <c r="H295">
        <v>1.9</v>
      </c>
      <c r="I295">
        <v>-0.2</v>
      </c>
      <c r="J295">
        <v>0.3</v>
      </c>
      <c r="K295">
        <v>-0.6</v>
      </c>
      <c r="L295">
        <v>-0.1</v>
      </c>
      <c r="M295">
        <v>-5.7</v>
      </c>
      <c r="N295">
        <v>2.2000000000000002</v>
      </c>
      <c r="O295">
        <v>-0.8</v>
      </c>
      <c r="P295">
        <v>-4.3</v>
      </c>
      <c r="Q295">
        <v>-0.7</v>
      </c>
      <c r="R295">
        <v>-1.4</v>
      </c>
    </row>
    <row r="296" spans="1:18" x14ac:dyDescent="0.3">
      <c r="A296" t="s">
        <v>294</v>
      </c>
      <c r="B296" t="s">
        <v>600</v>
      </c>
      <c r="C296" t="s">
        <v>55</v>
      </c>
      <c r="D296" t="s">
        <v>24</v>
      </c>
      <c r="E296">
        <v>65</v>
      </c>
      <c r="F296">
        <v>1212.4000000000001</v>
      </c>
      <c r="G296">
        <v>2.1</v>
      </c>
      <c r="H296">
        <v>1</v>
      </c>
      <c r="I296">
        <v>0</v>
      </c>
      <c r="J296">
        <v>2.7</v>
      </c>
      <c r="K296">
        <v>0.5</v>
      </c>
      <c r="L296">
        <v>0.9</v>
      </c>
      <c r="M296">
        <v>2.1</v>
      </c>
      <c r="N296">
        <v>3.7</v>
      </c>
      <c r="O296">
        <v>1.4</v>
      </c>
      <c r="P296">
        <v>7.2</v>
      </c>
      <c r="Q296">
        <v>1.2</v>
      </c>
      <c r="R296">
        <v>2.2999999999999998</v>
      </c>
    </row>
    <row r="297" spans="1:18" x14ac:dyDescent="0.3">
      <c r="A297" t="s">
        <v>295</v>
      </c>
      <c r="B297" t="s">
        <v>600</v>
      </c>
      <c r="C297" t="s">
        <v>67</v>
      </c>
      <c r="D297" t="s">
        <v>21</v>
      </c>
      <c r="E297">
        <v>79</v>
      </c>
      <c r="F297">
        <v>1422.3</v>
      </c>
      <c r="G297">
        <v>8.3000000000000007</v>
      </c>
      <c r="H297">
        <v>-3.3</v>
      </c>
      <c r="I297">
        <v>4</v>
      </c>
      <c r="J297">
        <v>0</v>
      </c>
      <c r="K297">
        <v>1</v>
      </c>
      <c r="L297">
        <v>-1</v>
      </c>
      <c r="M297">
        <v>12.3</v>
      </c>
      <c r="N297">
        <v>-3.3</v>
      </c>
      <c r="O297">
        <v>0</v>
      </c>
      <c r="P297">
        <v>9.1</v>
      </c>
      <c r="Q297">
        <v>1.5</v>
      </c>
      <c r="R297">
        <v>2.9</v>
      </c>
    </row>
    <row r="298" spans="1:18" x14ac:dyDescent="0.3">
      <c r="A298" t="s">
        <v>296</v>
      </c>
      <c r="B298" t="s">
        <v>600</v>
      </c>
      <c r="C298" t="s">
        <v>105</v>
      </c>
      <c r="D298" t="s">
        <v>50</v>
      </c>
      <c r="E298">
        <v>82</v>
      </c>
      <c r="F298">
        <v>1281.9000000000001</v>
      </c>
      <c r="G298">
        <v>2.2999999999999998</v>
      </c>
      <c r="H298">
        <v>2.8</v>
      </c>
      <c r="I298">
        <v>0</v>
      </c>
      <c r="J298">
        <v>0.4</v>
      </c>
      <c r="K298">
        <v>-2</v>
      </c>
      <c r="L298">
        <v>0.4</v>
      </c>
      <c r="M298">
        <v>2.2999999999999998</v>
      </c>
      <c r="N298">
        <v>3.1</v>
      </c>
      <c r="O298">
        <v>-1.6</v>
      </c>
      <c r="P298">
        <v>3.8</v>
      </c>
      <c r="Q298">
        <v>0.6</v>
      </c>
      <c r="R298">
        <v>1.2</v>
      </c>
    </row>
    <row r="299" spans="1:18" x14ac:dyDescent="0.3">
      <c r="A299" t="s">
        <v>677</v>
      </c>
      <c r="B299" t="s">
        <v>600</v>
      </c>
      <c r="C299" t="s">
        <v>46</v>
      </c>
      <c r="D299" t="s">
        <v>24</v>
      </c>
      <c r="E299">
        <v>52</v>
      </c>
      <c r="F299">
        <v>814.1</v>
      </c>
      <c r="G299">
        <v>-1.9</v>
      </c>
      <c r="H299">
        <v>-2.4</v>
      </c>
      <c r="I299">
        <v>0</v>
      </c>
      <c r="J299">
        <v>0.2</v>
      </c>
      <c r="K299">
        <v>0.7</v>
      </c>
      <c r="L299">
        <v>-0.1</v>
      </c>
      <c r="M299">
        <v>-1.9</v>
      </c>
      <c r="N299">
        <v>-2.2000000000000002</v>
      </c>
      <c r="O299">
        <v>0.6</v>
      </c>
      <c r="P299">
        <v>-3.5</v>
      </c>
      <c r="Q299">
        <v>-0.6</v>
      </c>
      <c r="R299">
        <v>-1.1000000000000001</v>
      </c>
    </row>
    <row r="300" spans="1:18" x14ac:dyDescent="0.3">
      <c r="A300" t="s">
        <v>298</v>
      </c>
      <c r="B300" t="s">
        <v>600</v>
      </c>
      <c r="C300" t="s">
        <v>105</v>
      </c>
      <c r="D300" t="s">
        <v>21</v>
      </c>
      <c r="E300">
        <v>81</v>
      </c>
      <c r="F300">
        <v>1317.7</v>
      </c>
      <c r="G300">
        <v>4.5999999999999996</v>
      </c>
      <c r="H300">
        <v>6.2</v>
      </c>
      <c r="I300">
        <v>-0.5</v>
      </c>
      <c r="J300">
        <v>-1</v>
      </c>
      <c r="K300">
        <v>-0.6</v>
      </c>
      <c r="L300">
        <v>-0.4</v>
      </c>
      <c r="M300">
        <v>4.2</v>
      </c>
      <c r="N300">
        <v>5.2</v>
      </c>
      <c r="O300">
        <v>-1</v>
      </c>
      <c r="P300">
        <v>8.4</v>
      </c>
      <c r="Q300">
        <v>1.4</v>
      </c>
      <c r="R300">
        <v>2.7</v>
      </c>
    </row>
    <row r="301" spans="1:18" x14ac:dyDescent="0.3">
      <c r="A301" t="s">
        <v>299</v>
      </c>
      <c r="B301" t="s">
        <v>600</v>
      </c>
      <c r="C301" t="s">
        <v>55</v>
      </c>
      <c r="D301" t="s">
        <v>37</v>
      </c>
      <c r="E301">
        <v>69</v>
      </c>
      <c r="F301">
        <v>1170.2</v>
      </c>
      <c r="G301">
        <v>7.2</v>
      </c>
      <c r="H301">
        <v>-6.5</v>
      </c>
      <c r="I301">
        <v>0.9</v>
      </c>
      <c r="J301">
        <v>0.8</v>
      </c>
      <c r="K301">
        <v>-1.4</v>
      </c>
      <c r="L301">
        <v>-0.1</v>
      </c>
      <c r="M301">
        <v>8</v>
      </c>
      <c r="N301">
        <v>-5.8</v>
      </c>
      <c r="O301">
        <v>-1.5</v>
      </c>
      <c r="P301">
        <v>0.8</v>
      </c>
      <c r="Q301">
        <v>0.1</v>
      </c>
      <c r="R301">
        <v>0.2</v>
      </c>
    </row>
    <row r="302" spans="1:18" x14ac:dyDescent="0.3">
      <c r="A302" t="s">
        <v>678</v>
      </c>
      <c r="B302" t="s">
        <v>600</v>
      </c>
      <c r="C302" t="s">
        <v>130</v>
      </c>
      <c r="D302" t="s">
        <v>37</v>
      </c>
      <c r="E302">
        <v>62</v>
      </c>
      <c r="F302">
        <v>618.6</v>
      </c>
      <c r="G302">
        <v>1.1000000000000001</v>
      </c>
      <c r="H302">
        <v>4.5</v>
      </c>
      <c r="I302">
        <v>0</v>
      </c>
      <c r="J302">
        <v>0.7</v>
      </c>
      <c r="K302">
        <v>-0.3</v>
      </c>
      <c r="L302">
        <v>2.4</v>
      </c>
      <c r="M302">
        <v>1.1000000000000001</v>
      </c>
      <c r="N302">
        <v>5.2</v>
      </c>
      <c r="O302">
        <v>2.1</v>
      </c>
      <c r="P302">
        <v>8.4</v>
      </c>
      <c r="Q302">
        <v>1.4</v>
      </c>
      <c r="R302">
        <v>2.7</v>
      </c>
    </row>
    <row r="303" spans="1:18" x14ac:dyDescent="0.3">
      <c r="A303" t="s">
        <v>679</v>
      </c>
      <c r="B303" t="s">
        <v>600</v>
      </c>
      <c r="C303" t="s">
        <v>32</v>
      </c>
      <c r="D303" t="s">
        <v>37</v>
      </c>
      <c r="E303">
        <v>64</v>
      </c>
      <c r="F303">
        <v>968.5</v>
      </c>
      <c r="G303">
        <v>1.6</v>
      </c>
      <c r="H303">
        <v>-5.6</v>
      </c>
      <c r="I303">
        <v>-0.5</v>
      </c>
      <c r="J303">
        <v>-0.1</v>
      </c>
      <c r="K303">
        <v>2</v>
      </c>
      <c r="L303">
        <v>-1.6</v>
      </c>
      <c r="M303">
        <v>1.1000000000000001</v>
      </c>
      <c r="N303">
        <v>-5.7</v>
      </c>
      <c r="O303">
        <v>0.5</v>
      </c>
      <c r="P303">
        <v>-4.0999999999999996</v>
      </c>
      <c r="Q303">
        <v>-0.7</v>
      </c>
      <c r="R303">
        <v>-1.3</v>
      </c>
    </row>
    <row r="304" spans="1:18" x14ac:dyDescent="0.3">
      <c r="A304" t="s">
        <v>300</v>
      </c>
      <c r="B304" t="s">
        <v>600</v>
      </c>
      <c r="C304" t="s">
        <v>52</v>
      </c>
      <c r="D304" t="s">
        <v>24</v>
      </c>
      <c r="E304">
        <v>68</v>
      </c>
      <c r="F304">
        <v>1071.9000000000001</v>
      </c>
      <c r="G304">
        <v>-2.2000000000000002</v>
      </c>
      <c r="H304">
        <v>-6.4</v>
      </c>
      <c r="I304">
        <v>0</v>
      </c>
      <c r="J304">
        <v>-2.6</v>
      </c>
      <c r="K304">
        <v>-0.1</v>
      </c>
      <c r="L304">
        <v>-0.1</v>
      </c>
      <c r="M304">
        <v>-2.2000000000000002</v>
      </c>
      <c r="N304">
        <v>-9</v>
      </c>
      <c r="O304">
        <v>-0.2</v>
      </c>
      <c r="P304">
        <v>-11.3</v>
      </c>
      <c r="Q304">
        <v>-1.9</v>
      </c>
      <c r="R304">
        <v>-3.6</v>
      </c>
    </row>
    <row r="305" spans="1:18" x14ac:dyDescent="0.3">
      <c r="A305" t="s">
        <v>680</v>
      </c>
      <c r="B305" t="s">
        <v>600</v>
      </c>
      <c r="C305" t="s">
        <v>67</v>
      </c>
      <c r="D305" t="s">
        <v>50</v>
      </c>
      <c r="E305">
        <v>51</v>
      </c>
      <c r="F305">
        <v>606.5</v>
      </c>
      <c r="G305">
        <v>-1.1000000000000001</v>
      </c>
      <c r="H305">
        <v>4.3</v>
      </c>
      <c r="I305">
        <v>-0.7</v>
      </c>
      <c r="J305">
        <v>0</v>
      </c>
      <c r="K305">
        <v>0.7</v>
      </c>
      <c r="L305">
        <v>-0.1</v>
      </c>
      <c r="M305">
        <v>-1.8</v>
      </c>
      <c r="N305">
        <v>4.3</v>
      </c>
      <c r="O305">
        <v>0.6</v>
      </c>
      <c r="P305">
        <v>3.1</v>
      </c>
      <c r="Q305">
        <v>0.5</v>
      </c>
      <c r="R305">
        <v>1</v>
      </c>
    </row>
    <row r="306" spans="1:18" x14ac:dyDescent="0.3">
      <c r="A306" t="s">
        <v>301</v>
      </c>
      <c r="B306" t="s">
        <v>600</v>
      </c>
      <c r="C306" t="s">
        <v>41</v>
      </c>
      <c r="D306" t="s">
        <v>24</v>
      </c>
      <c r="E306">
        <v>82</v>
      </c>
      <c r="F306">
        <v>1151.2</v>
      </c>
      <c r="G306">
        <v>5.5</v>
      </c>
      <c r="H306">
        <v>4.5</v>
      </c>
      <c r="I306">
        <v>0</v>
      </c>
      <c r="J306">
        <v>-0.3</v>
      </c>
      <c r="K306">
        <v>0.4</v>
      </c>
      <c r="L306">
        <v>0.2</v>
      </c>
      <c r="M306">
        <v>5.4</v>
      </c>
      <c r="N306">
        <v>4.2</v>
      </c>
      <c r="O306">
        <v>0.7</v>
      </c>
      <c r="P306">
        <v>10.3</v>
      </c>
      <c r="Q306">
        <v>1.7</v>
      </c>
      <c r="R306">
        <v>3.3</v>
      </c>
    </row>
    <row r="307" spans="1:18" x14ac:dyDescent="0.3">
      <c r="A307" t="s">
        <v>302</v>
      </c>
      <c r="B307" t="s">
        <v>600</v>
      </c>
      <c r="C307" t="s">
        <v>85</v>
      </c>
      <c r="D307" t="s">
        <v>24</v>
      </c>
      <c r="E307">
        <v>27</v>
      </c>
      <c r="F307">
        <v>477.6</v>
      </c>
      <c r="G307">
        <v>1.3</v>
      </c>
      <c r="H307">
        <v>-0.3</v>
      </c>
      <c r="I307">
        <v>0</v>
      </c>
      <c r="J307">
        <v>0.9</v>
      </c>
      <c r="K307">
        <v>-1.3</v>
      </c>
      <c r="L307">
        <v>0.4</v>
      </c>
      <c r="M307">
        <v>1.3</v>
      </c>
      <c r="N307">
        <v>0.6</v>
      </c>
      <c r="O307">
        <v>-0.9</v>
      </c>
      <c r="P307">
        <v>1</v>
      </c>
      <c r="Q307">
        <v>0.2</v>
      </c>
      <c r="R307">
        <v>0.3</v>
      </c>
    </row>
    <row r="308" spans="1:18" x14ac:dyDescent="0.3">
      <c r="A308" t="s">
        <v>303</v>
      </c>
      <c r="B308" t="s">
        <v>600</v>
      </c>
      <c r="C308" t="s">
        <v>30</v>
      </c>
      <c r="D308" t="s">
        <v>24</v>
      </c>
      <c r="E308">
        <v>78</v>
      </c>
      <c r="F308">
        <v>1890</v>
      </c>
      <c r="G308">
        <v>16</v>
      </c>
      <c r="H308">
        <v>-3.8</v>
      </c>
      <c r="I308">
        <v>1.6</v>
      </c>
      <c r="J308">
        <v>1</v>
      </c>
      <c r="K308">
        <v>1</v>
      </c>
      <c r="L308">
        <v>0.9</v>
      </c>
      <c r="M308">
        <v>17.600000000000001</v>
      </c>
      <c r="N308">
        <v>-2.8</v>
      </c>
      <c r="O308">
        <v>1.8</v>
      </c>
      <c r="P308">
        <v>16.600000000000001</v>
      </c>
      <c r="Q308">
        <v>2.8</v>
      </c>
      <c r="R308">
        <v>5.4</v>
      </c>
    </row>
    <row r="309" spans="1:18" x14ac:dyDescent="0.3">
      <c r="A309" t="s">
        <v>681</v>
      </c>
      <c r="B309" t="s">
        <v>600</v>
      </c>
      <c r="C309" t="s">
        <v>64</v>
      </c>
      <c r="D309" t="s">
        <v>50</v>
      </c>
      <c r="E309">
        <v>51</v>
      </c>
      <c r="F309">
        <v>707.8</v>
      </c>
      <c r="G309">
        <v>-0.5</v>
      </c>
      <c r="H309">
        <v>3.6</v>
      </c>
      <c r="I309">
        <v>0.1</v>
      </c>
      <c r="J309">
        <v>0.5</v>
      </c>
      <c r="K309">
        <v>0.2</v>
      </c>
      <c r="L309">
        <v>-1.2</v>
      </c>
      <c r="M309">
        <v>-0.3</v>
      </c>
      <c r="N309">
        <v>4.0999999999999996</v>
      </c>
      <c r="O309">
        <v>-1</v>
      </c>
      <c r="P309">
        <v>2.7</v>
      </c>
      <c r="Q309">
        <v>0.5</v>
      </c>
      <c r="R309">
        <v>0.9</v>
      </c>
    </row>
    <row r="310" spans="1:18" x14ac:dyDescent="0.3">
      <c r="A310" t="s">
        <v>305</v>
      </c>
      <c r="B310" t="s">
        <v>600</v>
      </c>
      <c r="C310" t="s">
        <v>55</v>
      </c>
      <c r="D310" t="s">
        <v>50</v>
      </c>
      <c r="E310">
        <v>39</v>
      </c>
      <c r="F310">
        <v>476.4</v>
      </c>
      <c r="G310">
        <v>-1</v>
      </c>
      <c r="H310">
        <v>-0.2</v>
      </c>
      <c r="I310">
        <v>-0.2</v>
      </c>
      <c r="J310">
        <v>0</v>
      </c>
      <c r="K310">
        <v>-1.1000000000000001</v>
      </c>
      <c r="L310">
        <v>-0.3</v>
      </c>
      <c r="M310">
        <v>-1.3</v>
      </c>
      <c r="N310">
        <v>-0.2</v>
      </c>
      <c r="O310">
        <v>-1.4</v>
      </c>
      <c r="P310">
        <v>-2.9</v>
      </c>
      <c r="Q310">
        <v>-0.5</v>
      </c>
      <c r="R310">
        <v>-0.9</v>
      </c>
    </row>
    <row r="311" spans="1:18" x14ac:dyDescent="0.3">
      <c r="A311" t="s">
        <v>306</v>
      </c>
      <c r="B311" t="s">
        <v>600</v>
      </c>
      <c r="C311" t="s">
        <v>55</v>
      </c>
      <c r="D311" t="s">
        <v>24</v>
      </c>
      <c r="E311">
        <v>39</v>
      </c>
      <c r="F311">
        <v>635.79999999999995</v>
      </c>
      <c r="G311">
        <v>0.4</v>
      </c>
      <c r="H311">
        <v>-1.7</v>
      </c>
      <c r="I311">
        <v>0.8</v>
      </c>
      <c r="J311">
        <v>0.4</v>
      </c>
      <c r="K311">
        <v>-0.2</v>
      </c>
      <c r="L311">
        <v>0.5</v>
      </c>
      <c r="M311">
        <v>1.2</v>
      </c>
      <c r="N311">
        <v>-1.3</v>
      </c>
      <c r="O311">
        <v>0.3</v>
      </c>
      <c r="P311">
        <v>0.2</v>
      </c>
      <c r="Q311">
        <v>0</v>
      </c>
      <c r="R311">
        <v>0.1</v>
      </c>
    </row>
    <row r="312" spans="1:18" x14ac:dyDescent="0.3">
      <c r="A312" t="s">
        <v>682</v>
      </c>
      <c r="B312" t="s">
        <v>600</v>
      </c>
      <c r="C312" t="s">
        <v>98</v>
      </c>
      <c r="D312" t="s">
        <v>24</v>
      </c>
      <c r="E312">
        <v>51</v>
      </c>
      <c r="F312">
        <v>764.2</v>
      </c>
      <c r="G312">
        <v>-4.0999999999999996</v>
      </c>
      <c r="H312">
        <v>1.8</v>
      </c>
      <c r="I312">
        <v>0</v>
      </c>
      <c r="J312">
        <v>0.1</v>
      </c>
      <c r="K312">
        <v>0.5</v>
      </c>
      <c r="L312">
        <v>-0.3</v>
      </c>
      <c r="M312">
        <v>-4.0999999999999996</v>
      </c>
      <c r="N312">
        <v>2</v>
      </c>
      <c r="O312">
        <v>0.2</v>
      </c>
      <c r="P312">
        <v>-1.9</v>
      </c>
      <c r="Q312">
        <v>-0.3</v>
      </c>
      <c r="R312">
        <v>-0.6</v>
      </c>
    </row>
    <row r="313" spans="1:18" x14ac:dyDescent="0.3">
      <c r="A313" t="s">
        <v>308</v>
      </c>
      <c r="B313" t="s">
        <v>600</v>
      </c>
      <c r="C313" t="s">
        <v>67</v>
      </c>
      <c r="D313" t="s">
        <v>24</v>
      </c>
      <c r="E313">
        <v>82</v>
      </c>
      <c r="F313">
        <v>1916.9</v>
      </c>
      <c r="G313">
        <v>3</v>
      </c>
      <c r="H313">
        <v>-5.3</v>
      </c>
      <c r="I313">
        <v>0.3</v>
      </c>
      <c r="J313">
        <v>0.2</v>
      </c>
      <c r="K313">
        <v>1</v>
      </c>
      <c r="L313">
        <v>-1</v>
      </c>
      <c r="M313">
        <v>3.3</v>
      </c>
      <c r="N313">
        <v>-5.2</v>
      </c>
      <c r="O313">
        <v>0</v>
      </c>
      <c r="P313">
        <v>-1.8</v>
      </c>
      <c r="Q313">
        <v>-0.3</v>
      </c>
      <c r="R313">
        <v>-0.6</v>
      </c>
    </row>
    <row r="314" spans="1:18" x14ac:dyDescent="0.3">
      <c r="A314" t="s">
        <v>309</v>
      </c>
      <c r="B314" t="s">
        <v>600</v>
      </c>
      <c r="C314" t="s">
        <v>87</v>
      </c>
      <c r="D314" t="s">
        <v>24</v>
      </c>
      <c r="E314">
        <v>80</v>
      </c>
      <c r="F314">
        <v>1619.4</v>
      </c>
      <c r="G314">
        <v>-1</v>
      </c>
      <c r="H314">
        <v>2.5</v>
      </c>
      <c r="I314">
        <v>0</v>
      </c>
      <c r="J314">
        <v>0.7</v>
      </c>
      <c r="K314">
        <v>0.5</v>
      </c>
      <c r="L314">
        <v>0.4</v>
      </c>
      <c r="M314">
        <v>-1</v>
      </c>
      <c r="N314">
        <v>3.2</v>
      </c>
      <c r="O314">
        <v>0.9</v>
      </c>
      <c r="P314">
        <v>3.1</v>
      </c>
      <c r="Q314">
        <v>0.5</v>
      </c>
      <c r="R314">
        <v>1</v>
      </c>
    </row>
    <row r="315" spans="1:18" x14ac:dyDescent="0.3">
      <c r="A315" t="s">
        <v>310</v>
      </c>
      <c r="B315" t="s">
        <v>600</v>
      </c>
      <c r="C315" t="s">
        <v>28</v>
      </c>
      <c r="D315" t="s">
        <v>24</v>
      </c>
      <c r="E315">
        <v>73</v>
      </c>
      <c r="F315">
        <v>1298.7</v>
      </c>
      <c r="G315">
        <v>-1.5</v>
      </c>
      <c r="H315">
        <v>0</v>
      </c>
      <c r="I315">
        <v>1.4</v>
      </c>
      <c r="J315">
        <v>0.1</v>
      </c>
      <c r="K315">
        <v>-0.4</v>
      </c>
      <c r="L315">
        <v>-0.8</v>
      </c>
      <c r="M315">
        <v>-0.1</v>
      </c>
      <c r="N315">
        <v>0.2</v>
      </c>
      <c r="O315">
        <v>-1.3</v>
      </c>
      <c r="P315">
        <v>-1.2</v>
      </c>
      <c r="Q315">
        <v>-0.2</v>
      </c>
      <c r="R315">
        <v>-0.4</v>
      </c>
    </row>
    <row r="316" spans="1:18" x14ac:dyDescent="0.3">
      <c r="A316" t="s">
        <v>311</v>
      </c>
      <c r="B316" t="s">
        <v>600</v>
      </c>
      <c r="C316" t="s">
        <v>44</v>
      </c>
      <c r="D316" t="s">
        <v>21</v>
      </c>
      <c r="E316">
        <v>45</v>
      </c>
      <c r="F316">
        <v>645</v>
      </c>
      <c r="G316">
        <v>1.3</v>
      </c>
      <c r="H316">
        <v>0.8</v>
      </c>
      <c r="I316">
        <v>0</v>
      </c>
      <c r="J316">
        <v>0</v>
      </c>
      <c r="K316">
        <v>1.1000000000000001</v>
      </c>
      <c r="L316">
        <v>0.1</v>
      </c>
      <c r="M316">
        <v>1.3</v>
      </c>
      <c r="N316">
        <v>0.8</v>
      </c>
      <c r="O316">
        <v>1.2</v>
      </c>
      <c r="P316">
        <v>3.4</v>
      </c>
      <c r="Q316">
        <v>0.6</v>
      </c>
      <c r="R316">
        <v>1.1000000000000001</v>
      </c>
    </row>
    <row r="317" spans="1:18" x14ac:dyDescent="0.3">
      <c r="A317" t="s">
        <v>312</v>
      </c>
      <c r="B317" t="s">
        <v>600</v>
      </c>
      <c r="C317" t="s">
        <v>52</v>
      </c>
      <c r="D317" t="s">
        <v>24</v>
      </c>
      <c r="E317">
        <v>78</v>
      </c>
      <c r="F317">
        <v>1417.7</v>
      </c>
      <c r="G317">
        <v>1</v>
      </c>
      <c r="H317">
        <v>8.1999999999999993</v>
      </c>
      <c r="I317">
        <v>0.3</v>
      </c>
      <c r="J317">
        <v>-0.9</v>
      </c>
      <c r="K317">
        <v>-1.3</v>
      </c>
      <c r="L317">
        <v>0.3</v>
      </c>
      <c r="M317">
        <v>1.2</v>
      </c>
      <c r="N317">
        <v>7.2</v>
      </c>
      <c r="O317">
        <v>-1</v>
      </c>
      <c r="P317">
        <v>7.5</v>
      </c>
      <c r="Q317">
        <v>1.3</v>
      </c>
      <c r="R317">
        <v>2.4</v>
      </c>
    </row>
    <row r="318" spans="1:18" x14ac:dyDescent="0.3">
      <c r="A318" t="s">
        <v>313</v>
      </c>
      <c r="B318" t="s">
        <v>600</v>
      </c>
      <c r="C318" t="s">
        <v>23</v>
      </c>
      <c r="D318" t="s">
        <v>24</v>
      </c>
      <c r="E318">
        <v>79</v>
      </c>
      <c r="F318">
        <v>1734.6</v>
      </c>
      <c r="G318">
        <v>4</v>
      </c>
      <c r="H318">
        <v>1.5</v>
      </c>
      <c r="I318">
        <v>0.6</v>
      </c>
      <c r="J318">
        <v>1.9</v>
      </c>
      <c r="K318">
        <v>1</v>
      </c>
      <c r="L318">
        <v>-1.2</v>
      </c>
      <c r="M318">
        <v>4.5999999999999996</v>
      </c>
      <c r="N318">
        <v>3.3</v>
      </c>
      <c r="O318">
        <v>-0.2</v>
      </c>
      <c r="P318">
        <v>7.7</v>
      </c>
      <c r="Q318">
        <v>1.3</v>
      </c>
      <c r="R318">
        <v>2.5</v>
      </c>
    </row>
    <row r="319" spans="1:18" x14ac:dyDescent="0.3">
      <c r="A319" t="s">
        <v>314</v>
      </c>
      <c r="B319" t="s">
        <v>600</v>
      </c>
      <c r="C319" t="s">
        <v>23</v>
      </c>
      <c r="D319" t="s">
        <v>37</v>
      </c>
      <c r="E319">
        <v>82</v>
      </c>
      <c r="F319">
        <v>1255.2</v>
      </c>
      <c r="G319">
        <v>8.1999999999999993</v>
      </c>
      <c r="H319">
        <v>1.3</v>
      </c>
      <c r="I319">
        <v>-0.9</v>
      </c>
      <c r="J319">
        <v>0.6</v>
      </c>
      <c r="K319">
        <v>2.1</v>
      </c>
      <c r="L319">
        <v>-0.3</v>
      </c>
      <c r="M319">
        <v>7.3</v>
      </c>
      <c r="N319">
        <v>1.9</v>
      </c>
      <c r="O319">
        <v>1.8</v>
      </c>
      <c r="P319">
        <v>11</v>
      </c>
      <c r="Q319">
        <v>1.9</v>
      </c>
      <c r="R319">
        <v>3.5</v>
      </c>
    </row>
    <row r="320" spans="1:18" x14ac:dyDescent="0.3">
      <c r="A320" t="s">
        <v>315</v>
      </c>
      <c r="B320" t="s">
        <v>600</v>
      </c>
      <c r="C320" t="s">
        <v>55</v>
      </c>
      <c r="D320" t="s">
        <v>24</v>
      </c>
      <c r="E320">
        <v>44</v>
      </c>
      <c r="F320">
        <v>902.7</v>
      </c>
      <c r="G320">
        <v>-1.1000000000000001</v>
      </c>
      <c r="H320">
        <v>2.4</v>
      </c>
      <c r="I320">
        <v>0.1</v>
      </c>
      <c r="J320">
        <v>-2.9</v>
      </c>
      <c r="K320">
        <v>0.3</v>
      </c>
      <c r="L320">
        <v>0.5</v>
      </c>
      <c r="M320">
        <v>-1.1000000000000001</v>
      </c>
      <c r="N320">
        <v>-0.5</v>
      </c>
      <c r="O320">
        <v>0.8</v>
      </c>
      <c r="P320">
        <v>-0.8</v>
      </c>
      <c r="Q320">
        <v>-0.1</v>
      </c>
      <c r="R320">
        <v>-0.3</v>
      </c>
    </row>
    <row r="321" spans="1:18" x14ac:dyDescent="0.3">
      <c r="A321" t="s">
        <v>316</v>
      </c>
      <c r="B321" t="s">
        <v>600</v>
      </c>
      <c r="C321" t="s">
        <v>122</v>
      </c>
      <c r="D321" t="s">
        <v>37</v>
      </c>
      <c r="E321">
        <v>58</v>
      </c>
      <c r="F321">
        <v>961.5</v>
      </c>
      <c r="G321">
        <v>3.2</v>
      </c>
      <c r="H321">
        <v>1.2</v>
      </c>
      <c r="I321">
        <v>0.2</v>
      </c>
      <c r="J321">
        <v>1.2</v>
      </c>
      <c r="K321">
        <v>-0.4</v>
      </c>
      <c r="L321">
        <v>1.1000000000000001</v>
      </c>
      <c r="M321">
        <v>3.4</v>
      </c>
      <c r="N321">
        <v>2.4</v>
      </c>
      <c r="O321">
        <v>0.6</v>
      </c>
      <c r="P321">
        <v>6.4</v>
      </c>
      <c r="Q321">
        <v>1.1000000000000001</v>
      </c>
      <c r="R321">
        <v>2.1</v>
      </c>
    </row>
    <row r="322" spans="1:18" x14ac:dyDescent="0.3">
      <c r="A322" t="s">
        <v>683</v>
      </c>
      <c r="B322" t="s">
        <v>600</v>
      </c>
      <c r="C322" t="s">
        <v>62</v>
      </c>
      <c r="D322" t="s">
        <v>24</v>
      </c>
      <c r="E322">
        <v>33</v>
      </c>
      <c r="F322">
        <v>498.4</v>
      </c>
      <c r="G322">
        <v>-0.1</v>
      </c>
      <c r="H322">
        <v>-0.3</v>
      </c>
      <c r="I322">
        <v>0</v>
      </c>
      <c r="J322">
        <v>0</v>
      </c>
      <c r="K322">
        <v>0</v>
      </c>
      <c r="L322">
        <v>-0.1</v>
      </c>
      <c r="M322">
        <v>-0.1</v>
      </c>
      <c r="N322">
        <v>-0.3</v>
      </c>
      <c r="O322">
        <v>-0.1</v>
      </c>
      <c r="P322">
        <v>-0.6</v>
      </c>
      <c r="Q322">
        <v>-0.1</v>
      </c>
      <c r="R322">
        <v>-0.2</v>
      </c>
    </row>
    <row r="323" spans="1:18" x14ac:dyDescent="0.3">
      <c r="A323" t="s">
        <v>317</v>
      </c>
      <c r="B323" t="s">
        <v>600</v>
      </c>
      <c r="C323" t="s">
        <v>130</v>
      </c>
      <c r="D323" t="s">
        <v>37</v>
      </c>
      <c r="E323">
        <v>43</v>
      </c>
      <c r="F323">
        <v>517.70000000000005</v>
      </c>
      <c r="G323">
        <v>0.4</v>
      </c>
      <c r="H323">
        <v>-3.2</v>
      </c>
      <c r="I323">
        <v>1.8</v>
      </c>
      <c r="J323">
        <v>-0.4</v>
      </c>
      <c r="K323">
        <v>0.5</v>
      </c>
      <c r="L323">
        <v>-0.4</v>
      </c>
      <c r="M323">
        <v>2.2000000000000002</v>
      </c>
      <c r="N323">
        <v>-3.7</v>
      </c>
      <c r="O323">
        <v>0.1</v>
      </c>
      <c r="P323">
        <v>-1.4</v>
      </c>
      <c r="Q323">
        <v>-0.2</v>
      </c>
      <c r="R323">
        <v>-0.4</v>
      </c>
    </row>
    <row r="324" spans="1:18" x14ac:dyDescent="0.3">
      <c r="A324" t="s">
        <v>318</v>
      </c>
      <c r="B324" t="s">
        <v>600</v>
      </c>
      <c r="C324" t="s">
        <v>39</v>
      </c>
      <c r="D324" t="s">
        <v>37</v>
      </c>
      <c r="E324">
        <v>74</v>
      </c>
      <c r="F324">
        <v>849.1</v>
      </c>
      <c r="G324">
        <v>2.7</v>
      </c>
      <c r="H324">
        <v>2.2000000000000002</v>
      </c>
      <c r="I324">
        <v>0</v>
      </c>
      <c r="J324">
        <v>0</v>
      </c>
      <c r="K324">
        <v>-0.1</v>
      </c>
      <c r="L324">
        <v>0.2</v>
      </c>
      <c r="M324">
        <v>2.7</v>
      </c>
      <c r="N324">
        <v>2.1</v>
      </c>
      <c r="O324">
        <v>0.2</v>
      </c>
      <c r="P324">
        <v>5</v>
      </c>
      <c r="Q324">
        <v>0.9</v>
      </c>
      <c r="R324">
        <v>1.6</v>
      </c>
    </row>
    <row r="325" spans="1:18" x14ac:dyDescent="0.3">
      <c r="A325" t="s">
        <v>684</v>
      </c>
      <c r="B325" t="s">
        <v>600</v>
      </c>
      <c r="C325" t="s">
        <v>20</v>
      </c>
      <c r="D325" t="s">
        <v>21</v>
      </c>
      <c r="E325">
        <v>79</v>
      </c>
      <c r="F325">
        <v>1146.8</v>
      </c>
      <c r="G325">
        <v>1.1000000000000001</v>
      </c>
      <c r="H325">
        <v>-0.2</v>
      </c>
      <c r="I325">
        <v>1.6</v>
      </c>
      <c r="J325">
        <v>0</v>
      </c>
      <c r="K325">
        <v>1.5</v>
      </c>
      <c r="L325">
        <v>-0.6</v>
      </c>
      <c r="M325">
        <v>2.7</v>
      </c>
      <c r="N325">
        <v>-0.2</v>
      </c>
      <c r="O325">
        <v>0.9</v>
      </c>
      <c r="P325">
        <v>3.3</v>
      </c>
      <c r="Q325">
        <v>0.6</v>
      </c>
      <c r="R325">
        <v>1.1000000000000001</v>
      </c>
    </row>
    <row r="326" spans="1:18" x14ac:dyDescent="0.3">
      <c r="A326" t="s">
        <v>319</v>
      </c>
      <c r="B326" t="s">
        <v>600</v>
      </c>
      <c r="C326" t="s">
        <v>48</v>
      </c>
      <c r="D326" t="s">
        <v>24</v>
      </c>
      <c r="E326">
        <v>42</v>
      </c>
      <c r="F326">
        <v>588.9</v>
      </c>
      <c r="G326">
        <v>2.1</v>
      </c>
      <c r="H326">
        <v>0.6</v>
      </c>
      <c r="I326">
        <v>0</v>
      </c>
      <c r="J326">
        <v>1.6</v>
      </c>
      <c r="K326">
        <v>-0.5</v>
      </c>
      <c r="L326">
        <v>-0.3</v>
      </c>
      <c r="M326">
        <v>2.1</v>
      </c>
      <c r="N326">
        <v>2.2000000000000002</v>
      </c>
      <c r="O326">
        <v>-0.8</v>
      </c>
      <c r="P326">
        <v>3.5</v>
      </c>
      <c r="Q326">
        <v>0.6</v>
      </c>
      <c r="R326">
        <v>1.1000000000000001</v>
      </c>
    </row>
    <row r="327" spans="1:18" x14ac:dyDescent="0.3">
      <c r="A327" t="s">
        <v>320</v>
      </c>
      <c r="B327" t="s">
        <v>600</v>
      </c>
      <c r="C327" t="s">
        <v>36</v>
      </c>
      <c r="D327" t="s">
        <v>50</v>
      </c>
      <c r="E327">
        <v>69</v>
      </c>
      <c r="F327">
        <v>1214</v>
      </c>
      <c r="G327">
        <v>2.9</v>
      </c>
      <c r="H327">
        <v>-2.2000000000000002</v>
      </c>
      <c r="I327">
        <v>0.6</v>
      </c>
      <c r="J327">
        <v>0</v>
      </c>
      <c r="K327">
        <v>-1.5</v>
      </c>
      <c r="L327">
        <v>1.4</v>
      </c>
      <c r="M327">
        <v>3.5</v>
      </c>
      <c r="N327">
        <v>-2.2000000000000002</v>
      </c>
      <c r="O327">
        <v>-0.2</v>
      </c>
      <c r="P327">
        <v>1.2</v>
      </c>
      <c r="Q327">
        <v>0.2</v>
      </c>
      <c r="R327">
        <v>0.4</v>
      </c>
    </row>
    <row r="328" spans="1:18" x14ac:dyDescent="0.3">
      <c r="A328" t="s">
        <v>321</v>
      </c>
      <c r="B328" t="s">
        <v>600</v>
      </c>
      <c r="C328" t="s">
        <v>98</v>
      </c>
      <c r="D328" t="s">
        <v>21</v>
      </c>
      <c r="E328">
        <v>81</v>
      </c>
      <c r="F328">
        <v>1422.5</v>
      </c>
      <c r="G328">
        <v>0.3</v>
      </c>
      <c r="H328">
        <v>-2.8</v>
      </c>
      <c r="I328">
        <v>2.6</v>
      </c>
      <c r="J328">
        <v>-0.2</v>
      </c>
      <c r="K328">
        <v>1.9</v>
      </c>
      <c r="L328">
        <v>-1.3</v>
      </c>
      <c r="M328">
        <v>3</v>
      </c>
      <c r="N328">
        <v>-3</v>
      </c>
      <c r="O328">
        <v>0.6</v>
      </c>
      <c r="P328">
        <v>0.5</v>
      </c>
      <c r="Q328">
        <v>0.1</v>
      </c>
      <c r="R328">
        <v>0.2</v>
      </c>
    </row>
    <row r="329" spans="1:18" x14ac:dyDescent="0.3">
      <c r="A329" t="s">
        <v>323</v>
      </c>
      <c r="B329" t="s">
        <v>600</v>
      </c>
      <c r="C329" t="s">
        <v>78</v>
      </c>
      <c r="D329" t="s">
        <v>37</v>
      </c>
      <c r="E329">
        <v>72</v>
      </c>
      <c r="F329">
        <v>1031.5</v>
      </c>
      <c r="G329">
        <v>9.6999999999999993</v>
      </c>
      <c r="H329">
        <v>1.7</v>
      </c>
      <c r="I329">
        <v>-1.2</v>
      </c>
      <c r="J329">
        <v>0</v>
      </c>
      <c r="K329">
        <v>-1.3</v>
      </c>
      <c r="L329">
        <v>-1.4</v>
      </c>
      <c r="M329">
        <v>8.6</v>
      </c>
      <c r="N329">
        <v>1.7</v>
      </c>
      <c r="O329">
        <v>-2.6</v>
      </c>
      <c r="P329">
        <v>7.6</v>
      </c>
      <c r="Q329">
        <v>1.3</v>
      </c>
      <c r="R329">
        <v>2.5</v>
      </c>
    </row>
    <row r="330" spans="1:18" x14ac:dyDescent="0.3">
      <c r="A330" t="s">
        <v>324</v>
      </c>
      <c r="B330" t="s">
        <v>600</v>
      </c>
      <c r="C330" t="s">
        <v>26</v>
      </c>
      <c r="D330" t="s">
        <v>24</v>
      </c>
      <c r="E330">
        <v>75</v>
      </c>
      <c r="F330">
        <v>1445.5</v>
      </c>
      <c r="G330">
        <v>1</v>
      </c>
      <c r="H330">
        <v>2.4</v>
      </c>
      <c r="I330">
        <v>-0.1</v>
      </c>
      <c r="J330">
        <v>-0.1</v>
      </c>
      <c r="K330">
        <v>-0.7</v>
      </c>
      <c r="L330">
        <v>-1.2</v>
      </c>
      <c r="M330">
        <v>0.9</v>
      </c>
      <c r="N330">
        <v>2.2999999999999998</v>
      </c>
      <c r="O330">
        <v>-1.9</v>
      </c>
      <c r="P330">
        <v>1.3</v>
      </c>
      <c r="Q330">
        <v>0.2</v>
      </c>
      <c r="R330">
        <v>0.4</v>
      </c>
    </row>
    <row r="331" spans="1:18" x14ac:dyDescent="0.3">
      <c r="A331" t="s">
        <v>325</v>
      </c>
      <c r="B331" t="s">
        <v>600</v>
      </c>
      <c r="C331" t="s">
        <v>30</v>
      </c>
      <c r="D331" t="s">
        <v>21</v>
      </c>
      <c r="E331">
        <v>54</v>
      </c>
      <c r="F331">
        <v>628.20000000000005</v>
      </c>
      <c r="G331">
        <v>-2</v>
      </c>
      <c r="H331">
        <v>3.4</v>
      </c>
      <c r="I331">
        <v>-0.4</v>
      </c>
      <c r="J331">
        <v>-0.8</v>
      </c>
      <c r="K331">
        <v>-0.3</v>
      </c>
      <c r="L331">
        <v>-0.5</v>
      </c>
      <c r="M331">
        <v>-2.2999999999999998</v>
      </c>
      <c r="N331">
        <v>2.6</v>
      </c>
      <c r="O331">
        <v>-0.8</v>
      </c>
      <c r="P331">
        <v>-0.5</v>
      </c>
      <c r="Q331">
        <v>-0.1</v>
      </c>
      <c r="R331">
        <v>-0.2</v>
      </c>
    </row>
    <row r="332" spans="1:18" x14ac:dyDescent="0.3">
      <c r="A332" t="s">
        <v>685</v>
      </c>
      <c r="B332" t="s">
        <v>600</v>
      </c>
      <c r="C332" t="s">
        <v>55</v>
      </c>
      <c r="D332" t="s">
        <v>21</v>
      </c>
      <c r="E332">
        <v>58</v>
      </c>
      <c r="F332">
        <v>1072.7</v>
      </c>
      <c r="G332">
        <v>2.6</v>
      </c>
      <c r="H332">
        <v>2.4</v>
      </c>
      <c r="I332">
        <v>4.2</v>
      </c>
      <c r="J332">
        <v>0.5</v>
      </c>
      <c r="K332">
        <v>-0.6</v>
      </c>
      <c r="L332">
        <v>0.8</v>
      </c>
      <c r="M332">
        <v>6.9</v>
      </c>
      <c r="N332">
        <v>2.8</v>
      </c>
      <c r="O332">
        <v>0.2</v>
      </c>
      <c r="P332">
        <v>9.9</v>
      </c>
      <c r="Q332">
        <v>1.7</v>
      </c>
      <c r="R332">
        <v>3.2</v>
      </c>
    </row>
    <row r="333" spans="1:18" x14ac:dyDescent="0.3">
      <c r="A333" t="s">
        <v>327</v>
      </c>
      <c r="B333" t="s">
        <v>600</v>
      </c>
      <c r="C333" t="s">
        <v>110</v>
      </c>
      <c r="D333" t="s">
        <v>50</v>
      </c>
      <c r="E333">
        <v>67</v>
      </c>
      <c r="F333">
        <v>1414.3</v>
      </c>
      <c r="G333">
        <v>7.9</v>
      </c>
      <c r="H333">
        <v>4.8</v>
      </c>
      <c r="I333">
        <v>6.2</v>
      </c>
      <c r="J333">
        <v>0</v>
      </c>
      <c r="K333">
        <v>-0.2</v>
      </c>
      <c r="L333">
        <v>3.1</v>
      </c>
      <c r="M333">
        <v>14.1</v>
      </c>
      <c r="N333">
        <v>4.8</v>
      </c>
      <c r="O333">
        <v>2.8</v>
      </c>
      <c r="P333">
        <v>21.8</v>
      </c>
      <c r="Q333">
        <v>3.7</v>
      </c>
      <c r="R333">
        <v>7</v>
      </c>
    </row>
    <row r="334" spans="1:18" x14ac:dyDescent="0.3">
      <c r="A334" t="s">
        <v>328</v>
      </c>
      <c r="B334" t="s">
        <v>600</v>
      </c>
      <c r="C334" t="s">
        <v>20</v>
      </c>
      <c r="D334" t="s">
        <v>37</v>
      </c>
      <c r="E334">
        <v>59</v>
      </c>
      <c r="F334">
        <v>955.2</v>
      </c>
      <c r="G334">
        <v>5.9</v>
      </c>
      <c r="H334">
        <v>1.5</v>
      </c>
      <c r="I334">
        <v>3.2</v>
      </c>
      <c r="J334">
        <v>0</v>
      </c>
      <c r="K334">
        <v>0.6</v>
      </c>
      <c r="L334">
        <v>0.1</v>
      </c>
      <c r="M334">
        <v>9.1</v>
      </c>
      <c r="N334">
        <v>1.5</v>
      </c>
      <c r="O334">
        <v>0.8</v>
      </c>
      <c r="P334">
        <v>11.3</v>
      </c>
      <c r="Q334">
        <v>1.9</v>
      </c>
      <c r="R334">
        <v>3.7</v>
      </c>
    </row>
    <row r="335" spans="1:18" x14ac:dyDescent="0.3">
      <c r="A335" t="s">
        <v>686</v>
      </c>
      <c r="B335" t="s">
        <v>600</v>
      </c>
      <c r="C335" t="s">
        <v>122</v>
      </c>
      <c r="D335" t="s">
        <v>21</v>
      </c>
      <c r="E335">
        <v>57</v>
      </c>
      <c r="F335">
        <v>573.4</v>
      </c>
      <c r="G335">
        <v>4.3</v>
      </c>
      <c r="H335">
        <v>-0.5</v>
      </c>
      <c r="I335">
        <v>0</v>
      </c>
      <c r="J335">
        <v>0</v>
      </c>
      <c r="K335">
        <v>-1.3</v>
      </c>
      <c r="L335">
        <v>2.2999999999999998</v>
      </c>
      <c r="M335">
        <v>4.3</v>
      </c>
      <c r="N335">
        <v>-0.5</v>
      </c>
      <c r="O335">
        <v>1.1000000000000001</v>
      </c>
      <c r="P335">
        <v>4.9000000000000004</v>
      </c>
      <c r="Q335">
        <v>0.8</v>
      </c>
      <c r="R335">
        <v>1.6</v>
      </c>
    </row>
    <row r="336" spans="1:18" x14ac:dyDescent="0.3">
      <c r="A336" t="s">
        <v>329</v>
      </c>
      <c r="B336" t="s">
        <v>600</v>
      </c>
      <c r="C336" t="s">
        <v>130</v>
      </c>
      <c r="D336" t="s">
        <v>24</v>
      </c>
      <c r="E336">
        <v>64</v>
      </c>
      <c r="F336">
        <v>1590.9</v>
      </c>
      <c r="G336">
        <v>4.0999999999999996</v>
      </c>
      <c r="H336">
        <v>-2</v>
      </c>
      <c r="I336">
        <v>6</v>
      </c>
      <c r="J336">
        <v>2.4</v>
      </c>
      <c r="K336">
        <v>1.2</v>
      </c>
      <c r="L336">
        <v>-0.1</v>
      </c>
      <c r="M336">
        <v>10.199999999999999</v>
      </c>
      <c r="N336">
        <v>0.4</v>
      </c>
      <c r="O336">
        <v>1.1000000000000001</v>
      </c>
      <c r="P336">
        <v>11.6</v>
      </c>
      <c r="Q336">
        <v>2</v>
      </c>
      <c r="R336">
        <v>3.7</v>
      </c>
    </row>
    <row r="337" spans="1:18" x14ac:dyDescent="0.3">
      <c r="A337" t="s">
        <v>330</v>
      </c>
      <c r="B337" t="s">
        <v>600</v>
      </c>
      <c r="C337" t="s">
        <v>72</v>
      </c>
      <c r="D337" t="s">
        <v>24</v>
      </c>
      <c r="E337">
        <v>48</v>
      </c>
      <c r="F337">
        <v>833.4</v>
      </c>
      <c r="G337">
        <v>0</v>
      </c>
      <c r="H337">
        <v>1.4</v>
      </c>
      <c r="I337">
        <v>0</v>
      </c>
      <c r="J337">
        <v>1.2</v>
      </c>
      <c r="K337">
        <v>-0.1</v>
      </c>
      <c r="L337">
        <v>0.6</v>
      </c>
      <c r="M337">
        <v>0</v>
      </c>
      <c r="N337">
        <v>2.6</v>
      </c>
      <c r="O337">
        <v>0.6</v>
      </c>
      <c r="P337">
        <v>3.2</v>
      </c>
      <c r="Q337">
        <v>0.5</v>
      </c>
      <c r="R337">
        <v>1</v>
      </c>
    </row>
    <row r="338" spans="1:18" x14ac:dyDescent="0.3">
      <c r="A338" t="s">
        <v>331</v>
      </c>
      <c r="B338" t="s">
        <v>600</v>
      </c>
      <c r="C338" t="s">
        <v>30</v>
      </c>
      <c r="D338" t="s">
        <v>50</v>
      </c>
      <c r="E338">
        <v>82</v>
      </c>
      <c r="F338">
        <v>1683.4</v>
      </c>
      <c r="G338">
        <v>8.4</v>
      </c>
      <c r="H338">
        <v>-2.7</v>
      </c>
      <c r="I338">
        <v>-0.1</v>
      </c>
      <c r="J338">
        <v>0.5</v>
      </c>
      <c r="K338">
        <v>2.1</v>
      </c>
      <c r="L338">
        <v>-1.6</v>
      </c>
      <c r="M338">
        <v>8.3000000000000007</v>
      </c>
      <c r="N338">
        <v>-2.2000000000000002</v>
      </c>
      <c r="O338">
        <v>0.5</v>
      </c>
      <c r="P338">
        <v>6.5</v>
      </c>
      <c r="Q338">
        <v>1.1000000000000001</v>
      </c>
      <c r="R338">
        <v>2.1</v>
      </c>
    </row>
    <row r="339" spans="1:18" x14ac:dyDescent="0.3">
      <c r="A339" t="s">
        <v>332</v>
      </c>
      <c r="B339" t="s">
        <v>600</v>
      </c>
      <c r="C339" t="s">
        <v>62</v>
      </c>
      <c r="D339" t="s">
        <v>37</v>
      </c>
      <c r="E339">
        <v>75</v>
      </c>
      <c r="F339">
        <v>1100.0999999999999</v>
      </c>
      <c r="G339">
        <v>-3.9</v>
      </c>
      <c r="H339">
        <v>2.7</v>
      </c>
      <c r="I339">
        <v>-1.1000000000000001</v>
      </c>
      <c r="J339">
        <v>-0.3</v>
      </c>
      <c r="K339">
        <v>0.2</v>
      </c>
      <c r="L339">
        <v>0</v>
      </c>
      <c r="M339">
        <v>-5.0999999999999996</v>
      </c>
      <c r="N339">
        <v>2.4</v>
      </c>
      <c r="O339">
        <v>0.2</v>
      </c>
      <c r="P339">
        <v>-2.4</v>
      </c>
      <c r="Q339">
        <v>-0.4</v>
      </c>
      <c r="R339">
        <v>-0.8</v>
      </c>
    </row>
    <row r="340" spans="1:18" x14ac:dyDescent="0.3">
      <c r="A340" t="s">
        <v>333</v>
      </c>
      <c r="B340" t="s">
        <v>600</v>
      </c>
      <c r="C340" t="s">
        <v>32</v>
      </c>
      <c r="D340" t="s">
        <v>21</v>
      </c>
      <c r="E340">
        <v>55</v>
      </c>
      <c r="F340">
        <v>940.4</v>
      </c>
      <c r="G340">
        <v>7</v>
      </c>
      <c r="H340">
        <v>-1.3</v>
      </c>
      <c r="I340">
        <v>-0.7</v>
      </c>
      <c r="J340">
        <v>-0.3</v>
      </c>
      <c r="K340">
        <v>0</v>
      </c>
      <c r="L340">
        <v>0.9</v>
      </c>
      <c r="M340">
        <v>6.3</v>
      </c>
      <c r="N340">
        <v>-1.7</v>
      </c>
      <c r="O340">
        <v>1</v>
      </c>
      <c r="P340">
        <v>5.6</v>
      </c>
      <c r="Q340">
        <v>1</v>
      </c>
      <c r="R340">
        <v>1.8</v>
      </c>
    </row>
    <row r="341" spans="1:18" x14ac:dyDescent="0.3">
      <c r="A341" t="s">
        <v>334</v>
      </c>
      <c r="B341" t="s">
        <v>600</v>
      </c>
      <c r="C341" t="s">
        <v>57</v>
      </c>
      <c r="D341" t="s">
        <v>21</v>
      </c>
      <c r="E341">
        <v>60</v>
      </c>
      <c r="F341">
        <v>914.4</v>
      </c>
      <c r="G341">
        <v>-0.5</v>
      </c>
      <c r="H341">
        <v>2.2999999999999998</v>
      </c>
      <c r="I341">
        <v>0</v>
      </c>
      <c r="J341">
        <v>0.1</v>
      </c>
      <c r="K341">
        <v>-1.9</v>
      </c>
      <c r="L341">
        <v>-0.1</v>
      </c>
      <c r="M341">
        <v>-0.5</v>
      </c>
      <c r="N341">
        <v>2.2999999999999998</v>
      </c>
      <c r="O341">
        <v>-2</v>
      </c>
      <c r="P341">
        <v>-0.2</v>
      </c>
      <c r="Q341">
        <v>0</v>
      </c>
      <c r="R341">
        <v>-0.1</v>
      </c>
    </row>
    <row r="342" spans="1:18" x14ac:dyDescent="0.3">
      <c r="A342" t="s">
        <v>335</v>
      </c>
      <c r="B342" t="s">
        <v>600</v>
      </c>
      <c r="C342" t="s">
        <v>52</v>
      </c>
      <c r="D342" t="s">
        <v>50</v>
      </c>
      <c r="E342">
        <v>77</v>
      </c>
      <c r="F342">
        <v>1367.3</v>
      </c>
      <c r="G342">
        <v>7.4</v>
      </c>
      <c r="H342">
        <v>0.7</v>
      </c>
      <c r="I342">
        <v>3.4</v>
      </c>
      <c r="J342">
        <v>-4.5</v>
      </c>
      <c r="K342">
        <v>0.4</v>
      </c>
      <c r="L342">
        <v>-2</v>
      </c>
      <c r="M342">
        <v>10.9</v>
      </c>
      <c r="N342">
        <v>-3.7</v>
      </c>
      <c r="O342">
        <v>-1.6</v>
      </c>
      <c r="P342">
        <v>5.5</v>
      </c>
      <c r="Q342">
        <v>0.9</v>
      </c>
      <c r="R342">
        <v>1.8</v>
      </c>
    </row>
    <row r="343" spans="1:18" x14ac:dyDescent="0.3">
      <c r="A343" t="s">
        <v>337</v>
      </c>
      <c r="B343" t="s">
        <v>600</v>
      </c>
      <c r="C343" t="s">
        <v>122</v>
      </c>
      <c r="D343" t="s">
        <v>21</v>
      </c>
      <c r="E343">
        <v>80</v>
      </c>
      <c r="F343">
        <v>1738.7</v>
      </c>
      <c r="G343">
        <v>13.6</v>
      </c>
      <c r="H343">
        <v>-3.2</v>
      </c>
      <c r="I343">
        <v>22</v>
      </c>
      <c r="J343">
        <v>-0.2</v>
      </c>
      <c r="K343">
        <v>1.8</v>
      </c>
      <c r="L343">
        <v>0.3</v>
      </c>
      <c r="M343">
        <v>35.700000000000003</v>
      </c>
      <c r="N343">
        <v>-3.4</v>
      </c>
      <c r="O343">
        <v>2.1</v>
      </c>
      <c r="P343">
        <v>34.4</v>
      </c>
      <c r="Q343">
        <v>5.8</v>
      </c>
      <c r="R343">
        <v>11.1</v>
      </c>
    </row>
    <row r="344" spans="1:18" x14ac:dyDescent="0.3">
      <c r="A344" t="s">
        <v>687</v>
      </c>
      <c r="B344" t="s">
        <v>600</v>
      </c>
      <c r="C344" t="s">
        <v>20</v>
      </c>
      <c r="D344" t="s">
        <v>21</v>
      </c>
      <c r="E344">
        <v>62</v>
      </c>
      <c r="F344">
        <v>752.4</v>
      </c>
      <c r="G344">
        <v>0.3</v>
      </c>
      <c r="H344">
        <v>-0.8</v>
      </c>
      <c r="I344">
        <v>0</v>
      </c>
      <c r="J344">
        <v>-0.4</v>
      </c>
      <c r="K344">
        <v>0.9</v>
      </c>
      <c r="L344">
        <v>0.1</v>
      </c>
      <c r="M344">
        <v>0.3</v>
      </c>
      <c r="N344">
        <v>-1.3</v>
      </c>
      <c r="O344">
        <v>0.9</v>
      </c>
      <c r="P344">
        <v>0</v>
      </c>
      <c r="Q344">
        <v>0</v>
      </c>
      <c r="R344">
        <v>0</v>
      </c>
    </row>
    <row r="345" spans="1:18" x14ac:dyDescent="0.3">
      <c r="A345" t="s">
        <v>338</v>
      </c>
      <c r="B345" t="s">
        <v>600</v>
      </c>
      <c r="C345" t="s">
        <v>52</v>
      </c>
      <c r="D345" t="s">
        <v>21</v>
      </c>
      <c r="E345">
        <v>56</v>
      </c>
      <c r="F345">
        <v>639.4</v>
      </c>
      <c r="G345">
        <v>-2.5</v>
      </c>
      <c r="H345">
        <v>2.2000000000000002</v>
      </c>
      <c r="I345">
        <v>0</v>
      </c>
      <c r="J345">
        <v>1.7</v>
      </c>
      <c r="K345">
        <v>-1.4</v>
      </c>
      <c r="L345">
        <v>0.2</v>
      </c>
      <c r="M345">
        <v>-2.5</v>
      </c>
      <c r="N345">
        <v>3.9</v>
      </c>
      <c r="O345">
        <v>-1.2</v>
      </c>
      <c r="P345">
        <v>0.2</v>
      </c>
      <c r="Q345">
        <v>0</v>
      </c>
      <c r="R345">
        <v>0.1</v>
      </c>
    </row>
    <row r="346" spans="1:18" x14ac:dyDescent="0.3">
      <c r="A346" t="s">
        <v>688</v>
      </c>
      <c r="B346" t="s">
        <v>600</v>
      </c>
      <c r="C346" t="s">
        <v>78</v>
      </c>
      <c r="D346" t="s">
        <v>21</v>
      </c>
      <c r="E346">
        <v>82</v>
      </c>
      <c r="F346">
        <v>1568.8</v>
      </c>
      <c r="G346">
        <v>6.6</v>
      </c>
      <c r="H346">
        <v>-1.8</v>
      </c>
      <c r="I346">
        <v>-0.4</v>
      </c>
      <c r="J346">
        <v>-0.3</v>
      </c>
      <c r="K346">
        <v>1.8</v>
      </c>
      <c r="L346">
        <v>-2.4</v>
      </c>
      <c r="M346">
        <v>6.2</v>
      </c>
      <c r="N346">
        <v>-2.1</v>
      </c>
      <c r="O346">
        <v>-0.6</v>
      </c>
      <c r="P346">
        <v>3.5</v>
      </c>
      <c r="Q346">
        <v>0.6</v>
      </c>
      <c r="R346">
        <v>1.1000000000000001</v>
      </c>
    </row>
    <row r="347" spans="1:18" x14ac:dyDescent="0.3">
      <c r="A347" t="s">
        <v>340</v>
      </c>
      <c r="B347" t="s">
        <v>600</v>
      </c>
      <c r="C347" t="s">
        <v>85</v>
      </c>
      <c r="D347" t="s">
        <v>37</v>
      </c>
      <c r="E347">
        <v>82</v>
      </c>
      <c r="F347">
        <v>1164.8</v>
      </c>
      <c r="G347">
        <v>-2.2999999999999998</v>
      </c>
      <c r="H347">
        <v>4.5</v>
      </c>
      <c r="I347">
        <v>0</v>
      </c>
      <c r="J347">
        <v>1.9</v>
      </c>
      <c r="K347">
        <v>0.9</v>
      </c>
      <c r="L347">
        <v>-1.2</v>
      </c>
      <c r="M347">
        <v>-2.2999999999999998</v>
      </c>
      <c r="N347">
        <v>6.3</v>
      </c>
      <c r="O347">
        <v>-0.4</v>
      </c>
      <c r="P347">
        <v>3.7</v>
      </c>
      <c r="Q347">
        <v>0.6</v>
      </c>
      <c r="R347">
        <v>1.2</v>
      </c>
    </row>
    <row r="348" spans="1:18" x14ac:dyDescent="0.3">
      <c r="A348" t="s">
        <v>341</v>
      </c>
      <c r="B348" t="s">
        <v>600</v>
      </c>
      <c r="C348" t="s">
        <v>46</v>
      </c>
      <c r="D348" t="s">
        <v>50</v>
      </c>
      <c r="E348">
        <v>74</v>
      </c>
      <c r="F348">
        <v>1285.8</v>
      </c>
      <c r="G348">
        <v>-0.6</v>
      </c>
      <c r="H348">
        <v>-1.8</v>
      </c>
      <c r="I348">
        <v>2.8</v>
      </c>
      <c r="J348">
        <v>0</v>
      </c>
      <c r="K348">
        <v>1</v>
      </c>
      <c r="L348">
        <v>1</v>
      </c>
      <c r="M348">
        <v>2.2000000000000002</v>
      </c>
      <c r="N348">
        <v>-1.8</v>
      </c>
      <c r="O348">
        <v>1.9</v>
      </c>
      <c r="P348">
        <v>2.2999999999999998</v>
      </c>
      <c r="Q348">
        <v>0.4</v>
      </c>
      <c r="R348">
        <v>0.8</v>
      </c>
    </row>
    <row r="349" spans="1:18" x14ac:dyDescent="0.3">
      <c r="A349" t="s">
        <v>344</v>
      </c>
      <c r="B349" t="s">
        <v>600</v>
      </c>
      <c r="C349" t="s">
        <v>168</v>
      </c>
      <c r="D349" t="s">
        <v>21</v>
      </c>
      <c r="E349">
        <v>70</v>
      </c>
      <c r="F349">
        <v>844.4</v>
      </c>
      <c r="G349">
        <v>-5.5</v>
      </c>
      <c r="H349">
        <v>-0.1</v>
      </c>
      <c r="I349">
        <v>0</v>
      </c>
      <c r="J349">
        <v>0.4</v>
      </c>
      <c r="K349">
        <v>0.4</v>
      </c>
      <c r="L349">
        <v>0.8</v>
      </c>
      <c r="M349">
        <v>-5.5</v>
      </c>
      <c r="N349">
        <v>0.4</v>
      </c>
      <c r="O349">
        <v>1.2</v>
      </c>
      <c r="P349">
        <v>-3.9</v>
      </c>
      <c r="Q349">
        <v>-0.7</v>
      </c>
      <c r="R349">
        <v>-1.3</v>
      </c>
    </row>
    <row r="350" spans="1:18" x14ac:dyDescent="0.3">
      <c r="A350" t="s">
        <v>346</v>
      </c>
      <c r="B350" t="s">
        <v>600</v>
      </c>
      <c r="C350" t="s">
        <v>78</v>
      </c>
      <c r="D350" t="s">
        <v>21</v>
      </c>
      <c r="E350">
        <v>31</v>
      </c>
      <c r="F350">
        <v>478.6</v>
      </c>
      <c r="G350">
        <v>-2.4</v>
      </c>
      <c r="H350">
        <v>-0.2</v>
      </c>
      <c r="I350">
        <v>0.7</v>
      </c>
      <c r="J350">
        <v>-1.3</v>
      </c>
      <c r="K350">
        <v>-0.6</v>
      </c>
      <c r="L350">
        <v>-0.1</v>
      </c>
      <c r="M350">
        <v>-1.7</v>
      </c>
      <c r="N350">
        <v>-1.5</v>
      </c>
      <c r="O350">
        <v>-0.6</v>
      </c>
      <c r="P350">
        <v>-3.8</v>
      </c>
      <c r="Q350">
        <v>-0.6</v>
      </c>
      <c r="R350">
        <v>-1.2</v>
      </c>
    </row>
    <row r="351" spans="1:18" x14ac:dyDescent="0.3">
      <c r="A351" t="s">
        <v>689</v>
      </c>
      <c r="B351" t="s">
        <v>600</v>
      </c>
      <c r="C351" t="s">
        <v>72</v>
      </c>
      <c r="D351" t="s">
        <v>24</v>
      </c>
      <c r="E351">
        <v>55</v>
      </c>
      <c r="F351">
        <v>945.3</v>
      </c>
      <c r="G351">
        <v>-1.1000000000000001</v>
      </c>
      <c r="H351">
        <v>-2.7</v>
      </c>
      <c r="I351">
        <v>0</v>
      </c>
      <c r="J351">
        <v>-1.8</v>
      </c>
      <c r="K351">
        <v>-1</v>
      </c>
      <c r="L351">
        <v>-1</v>
      </c>
      <c r="M351">
        <v>-1.1000000000000001</v>
      </c>
      <c r="N351">
        <v>-4.4000000000000004</v>
      </c>
      <c r="O351">
        <v>-2</v>
      </c>
      <c r="P351">
        <v>-7.6</v>
      </c>
      <c r="Q351">
        <v>-1.3</v>
      </c>
      <c r="R351">
        <v>-2.4</v>
      </c>
    </row>
    <row r="352" spans="1:18" x14ac:dyDescent="0.3">
      <c r="A352" t="s">
        <v>690</v>
      </c>
      <c r="B352" t="s">
        <v>600</v>
      </c>
      <c r="C352" t="s">
        <v>64</v>
      </c>
      <c r="D352" t="s">
        <v>37</v>
      </c>
      <c r="E352">
        <v>66</v>
      </c>
      <c r="F352">
        <v>786.5</v>
      </c>
      <c r="G352">
        <v>-4.3</v>
      </c>
      <c r="H352">
        <v>2.1</v>
      </c>
      <c r="I352">
        <v>-1.5</v>
      </c>
      <c r="J352">
        <v>-0.4</v>
      </c>
      <c r="K352">
        <v>0.5</v>
      </c>
      <c r="L352">
        <v>-0.3</v>
      </c>
      <c r="M352">
        <v>-5.7</v>
      </c>
      <c r="N352">
        <v>1.8</v>
      </c>
      <c r="O352">
        <v>0.2</v>
      </c>
      <c r="P352">
        <v>-3.7</v>
      </c>
      <c r="Q352">
        <v>-0.6</v>
      </c>
      <c r="R352">
        <v>-1.2</v>
      </c>
    </row>
    <row r="353" spans="1:18" x14ac:dyDescent="0.3">
      <c r="A353" t="s">
        <v>347</v>
      </c>
      <c r="B353" t="s">
        <v>600</v>
      </c>
      <c r="C353" t="s">
        <v>34</v>
      </c>
      <c r="D353" t="s">
        <v>24</v>
      </c>
      <c r="E353">
        <v>81</v>
      </c>
      <c r="F353">
        <v>1708.8</v>
      </c>
      <c r="G353">
        <v>-1.5</v>
      </c>
      <c r="H353">
        <v>11.5</v>
      </c>
      <c r="I353">
        <v>-0.4</v>
      </c>
      <c r="J353">
        <v>3.5</v>
      </c>
      <c r="K353">
        <v>1.3</v>
      </c>
      <c r="L353">
        <v>-0.7</v>
      </c>
      <c r="M353">
        <v>-1.9</v>
      </c>
      <c r="N353">
        <v>15</v>
      </c>
      <c r="O353">
        <v>0.6</v>
      </c>
      <c r="P353">
        <v>13.6</v>
      </c>
      <c r="Q353">
        <v>2.2999999999999998</v>
      </c>
      <c r="R353">
        <v>4.4000000000000004</v>
      </c>
    </row>
    <row r="354" spans="1:18" x14ac:dyDescent="0.3">
      <c r="A354" t="s">
        <v>348</v>
      </c>
      <c r="B354" t="s">
        <v>600</v>
      </c>
      <c r="C354" t="s">
        <v>78</v>
      </c>
      <c r="D354" t="s">
        <v>24</v>
      </c>
      <c r="E354">
        <v>78</v>
      </c>
      <c r="F354">
        <v>1363.1</v>
      </c>
      <c r="G354">
        <v>-0.1</v>
      </c>
      <c r="H354">
        <v>4.5999999999999996</v>
      </c>
      <c r="I354">
        <v>0</v>
      </c>
      <c r="J354">
        <v>1.6</v>
      </c>
      <c r="K354">
        <v>2.5</v>
      </c>
      <c r="L354">
        <v>-0.5</v>
      </c>
      <c r="M354">
        <v>-0.2</v>
      </c>
      <c r="N354">
        <v>6.1</v>
      </c>
      <c r="O354">
        <v>2</v>
      </c>
      <c r="P354">
        <v>7.9</v>
      </c>
      <c r="Q354">
        <v>1.3</v>
      </c>
      <c r="R354">
        <v>2.6</v>
      </c>
    </row>
    <row r="355" spans="1:18" x14ac:dyDescent="0.3">
      <c r="A355" t="s">
        <v>691</v>
      </c>
      <c r="B355" t="s">
        <v>600</v>
      </c>
      <c r="C355" t="s">
        <v>41</v>
      </c>
      <c r="D355" t="s">
        <v>24</v>
      </c>
      <c r="E355">
        <v>82</v>
      </c>
      <c r="F355">
        <v>1491.9</v>
      </c>
      <c r="G355">
        <v>-1.6</v>
      </c>
      <c r="H355">
        <v>0.4</v>
      </c>
      <c r="I355">
        <v>0</v>
      </c>
      <c r="J355">
        <v>1.5</v>
      </c>
      <c r="K355">
        <v>1.3</v>
      </c>
      <c r="L355">
        <v>0.2</v>
      </c>
      <c r="M355">
        <v>-1.6</v>
      </c>
      <c r="N355">
        <v>1.8</v>
      </c>
      <c r="O355">
        <v>1.5</v>
      </c>
      <c r="P355">
        <v>1.8</v>
      </c>
      <c r="Q355">
        <v>0.3</v>
      </c>
      <c r="R355">
        <v>0.6</v>
      </c>
    </row>
    <row r="356" spans="1:18" x14ac:dyDescent="0.3">
      <c r="A356" t="s">
        <v>692</v>
      </c>
      <c r="B356" t="s">
        <v>600</v>
      </c>
      <c r="C356" t="s">
        <v>20</v>
      </c>
      <c r="D356" t="s">
        <v>24</v>
      </c>
      <c r="E356">
        <v>33</v>
      </c>
      <c r="F356">
        <v>599.1</v>
      </c>
      <c r="G356">
        <v>2.7</v>
      </c>
      <c r="H356">
        <v>-3.6</v>
      </c>
      <c r="I356">
        <v>0.5</v>
      </c>
      <c r="J356">
        <v>-0.1</v>
      </c>
      <c r="K356">
        <v>-1.5</v>
      </c>
      <c r="L356">
        <v>-0.2</v>
      </c>
      <c r="M356">
        <v>3.2</v>
      </c>
      <c r="N356">
        <v>-3.6</v>
      </c>
      <c r="O356">
        <v>-1.6</v>
      </c>
      <c r="P356">
        <v>-2</v>
      </c>
      <c r="Q356">
        <v>-0.3</v>
      </c>
      <c r="R356">
        <v>-0.6</v>
      </c>
    </row>
    <row r="357" spans="1:18" x14ac:dyDescent="0.3">
      <c r="A357" t="s">
        <v>351</v>
      </c>
      <c r="B357" t="s">
        <v>600</v>
      </c>
      <c r="C357" t="s">
        <v>110</v>
      </c>
      <c r="D357" t="s">
        <v>50</v>
      </c>
      <c r="E357">
        <v>65</v>
      </c>
      <c r="F357">
        <v>974.4</v>
      </c>
      <c r="G357">
        <v>1.2</v>
      </c>
      <c r="H357">
        <v>1.8</v>
      </c>
      <c r="I357">
        <v>-1.1000000000000001</v>
      </c>
      <c r="J357">
        <v>2.4</v>
      </c>
      <c r="K357">
        <v>0.5</v>
      </c>
      <c r="L357">
        <v>0.3</v>
      </c>
      <c r="M357">
        <v>0.1</v>
      </c>
      <c r="N357">
        <v>4.0999999999999996</v>
      </c>
      <c r="O357">
        <v>0.9</v>
      </c>
      <c r="P357">
        <v>5.0999999999999996</v>
      </c>
      <c r="Q357">
        <v>0.9</v>
      </c>
      <c r="R357">
        <v>1.7</v>
      </c>
    </row>
    <row r="358" spans="1:18" x14ac:dyDescent="0.3">
      <c r="A358" t="s">
        <v>352</v>
      </c>
      <c r="B358" t="s">
        <v>600</v>
      </c>
      <c r="C358" t="s">
        <v>57</v>
      </c>
      <c r="D358" t="s">
        <v>50</v>
      </c>
      <c r="E358">
        <v>60</v>
      </c>
      <c r="F358">
        <v>965</v>
      </c>
      <c r="G358">
        <v>6.4</v>
      </c>
      <c r="H358">
        <v>0.2</v>
      </c>
      <c r="I358">
        <v>1.9</v>
      </c>
      <c r="J358">
        <v>0.4</v>
      </c>
      <c r="K358">
        <v>1.5</v>
      </c>
      <c r="L358">
        <v>-0.3</v>
      </c>
      <c r="M358">
        <v>8.3000000000000007</v>
      </c>
      <c r="N358">
        <v>0.6</v>
      </c>
      <c r="O358">
        <v>1.2</v>
      </c>
      <c r="P358">
        <v>10.199999999999999</v>
      </c>
      <c r="Q358">
        <v>1.7</v>
      </c>
      <c r="R358">
        <v>3.3</v>
      </c>
    </row>
    <row r="359" spans="1:18" x14ac:dyDescent="0.3">
      <c r="A359" t="s">
        <v>353</v>
      </c>
      <c r="B359" t="s">
        <v>600</v>
      </c>
      <c r="C359" t="s">
        <v>130</v>
      </c>
      <c r="D359" t="s">
        <v>24</v>
      </c>
      <c r="E359">
        <v>68</v>
      </c>
      <c r="F359">
        <v>1399.7</v>
      </c>
      <c r="G359">
        <v>4.0999999999999996</v>
      </c>
      <c r="H359">
        <v>0.5</v>
      </c>
      <c r="I359">
        <v>-0.1</v>
      </c>
      <c r="J359">
        <v>2.8</v>
      </c>
      <c r="K359">
        <v>-0.2</v>
      </c>
      <c r="L359">
        <v>0</v>
      </c>
      <c r="M359">
        <v>4</v>
      </c>
      <c r="N359">
        <v>3.3</v>
      </c>
      <c r="O359">
        <v>-0.2</v>
      </c>
      <c r="P359">
        <v>7.1</v>
      </c>
      <c r="Q359">
        <v>1.2</v>
      </c>
      <c r="R359">
        <v>2.2999999999999998</v>
      </c>
    </row>
    <row r="360" spans="1:18" x14ac:dyDescent="0.3">
      <c r="A360" t="s">
        <v>354</v>
      </c>
      <c r="B360" t="s">
        <v>600</v>
      </c>
      <c r="C360" t="s">
        <v>78</v>
      </c>
      <c r="D360" t="s">
        <v>24</v>
      </c>
      <c r="E360">
        <v>72</v>
      </c>
      <c r="F360">
        <v>1555.5</v>
      </c>
      <c r="G360">
        <v>-1.7</v>
      </c>
      <c r="H360">
        <v>-2.2000000000000002</v>
      </c>
      <c r="I360">
        <v>-0.6</v>
      </c>
      <c r="J360">
        <v>-2.2000000000000002</v>
      </c>
      <c r="K360">
        <v>1.5</v>
      </c>
      <c r="L360">
        <v>0.1</v>
      </c>
      <c r="M360">
        <v>-2.2000000000000002</v>
      </c>
      <c r="N360">
        <v>-4.4000000000000004</v>
      </c>
      <c r="O360">
        <v>1.6</v>
      </c>
      <c r="P360">
        <v>-5.0999999999999996</v>
      </c>
      <c r="Q360">
        <v>-0.9</v>
      </c>
      <c r="R360">
        <v>-1.6</v>
      </c>
    </row>
    <row r="361" spans="1:18" x14ac:dyDescent="0.3">
      <c r="A361" t="s">
        <v>355</v>
      </c>
      <c r="B361" t="s">
        <v>600</v>
      </c>
      <c r="C361" t="s">
        <v>87</v>
      </c>
      <c r="D361" t="s">
        <v>24</v>
      </c>
      <c r="E361">
        <v>78</v>
      </c>
      <c r="F361">
        <v>1478.4</v>
      </c>
      <c r="G361">
        <v>4</v>
      </c>
      <c r="H361">
        <v>3.8</v>
      </c>
      <c r="I361">
        <v>-0.5</v>
      </c>
      <c r="J361">
        <v>3.2</v>
      </c>
      <c r="K361">
        <v>-1.2</v>
      </c>
      <c r="L361">
        <v>-0.4</v>
      </c>
      <c r="M361">
        <v>3.5</v>
      </c>
      <c r="N361">
        <v>7</v>
      </c>
      <c r="O361">
        <v>-1.6</v>
      </c>
      <c r="P361">
        <v>8.8000000000000007</v>
      </c>
      <c r="Q361">
        <v>1.5</v>
      </c>
      <c r="R361">
        <v>2.9</v>
      </c>
    </row>
    <row r="362" spans="1:18" x14ac:dyDescent="0.3">
      <c r="A362" t="s">
        <v>693</v>
      </c>
      <c r="B362" t="s">
        <v>600</v>
      </c>
      <c r="C362" t="s">
        <v>44</v>
      </c>
      <c r="D362" t="s">
        <v>21</v>
      </c>
      <c r="E362">
        <v>50</v>
      </c>
      <c r="F362">
        <v>622</v>
      </c>
      <c r="G362">
        <v>-1.2</v>
      </c>
      <c r="H362">
        <v>1.2</v>
      </c>
      <c r="I362">
        <v>0</v>
      </c>
      <c r="J362">
        <v>-0.7</v>
      </c>
      <c r="K362">
        <v>-0.1</v>
      </c>
      <c r="L362">
        <v>-0.6</v>
      </c>
      <c r="M362">
        <v>-1.2</v>
      </c>
      <c r="N362">
        <v>0.6</v>
      </c>
      <c r="O362">
        <v>-0.7</v>
      </c>
      <c r="P362">
        <v>-1.3</v>
      </c>
      <c r="Q362">
        <v>-0.2</v>
      </c>
      <c r="R362">
        <v>-0.4</v>
      </c>
    </row>
    <row r="363" spans="1:18" x14ac:dyDescent="0.3">
      <c r="A363" t="s">
        <v>694</v>
      </c>
      <c r="B363" t="s">
        <v>600</v>
      </c>
      <c r="C363" t="s">
        <v>107</v>
      </c>
      <c r="D363" t="s">
        <v>21</v>
      </c>
      <c r="E363">
        <v>65</v>
      </c>
      <c r="F363">
        <v>577.4</v>
      </c>
      <c r="G363">
        <v>1.9</v>
      </c>
      <c r="H363">
        <v>1.9</v>
      </c>
      <c r="I363">
        <v>-0.2</v>
      </c>
      <c r="J363">
        <v>-0.6</v>
      </c>
      <c r="K363">
        <v>-0.1</v>
      </c>
      <c r="L363">
        <v>-0.7</v>
      </c>
      <c r="M363">
        <v>1.7</v>
      </c>
      <c r="N363">
        <v>1.3</v>
      </c>
      <c r="O363">
        <v>-0.8</v>
      </c>
      <c r="P363">
        <v>2.1</v>
      </c>
      <c r="Q363">
        <v>0.4</v>
      </c>
      <c r="R363">
        <v>0.7</v>
      </c>
    </row>
    <row r="364" spans="1:18" x14ac:dyDescent="0.3">
      <c r="A364" t="s">
        <v>356</v>
      </c>
      <c r="B364" t="s">
        <v>600</v>
      </c>
      <c r="C364" t="s">
        <v>30</v>
      </c>
      <c r="D364" t="s">
        <v>21</v>
      </c>
      <c r="E364">
        <v>81</v>
      </c>
      <c r="F364">
        <v>1659.4</v>
      </c>
      <c r="G364">
        <v>16.8</v>
      </c>
      <c r="H364">
        <v>-4.8</v>
      </c>
      <c r="I364">
        <v>5.0999999999999996</v>
      </c>
      <c r="J364">
        <v>-0.1</v>
      </c>
      <c r="K364">
        <v>2.1</v>
      </c>
      <c r="L364">
        <v>1.3</v>
      </c>
      <c r="M364">
        <v>21.8</v>
      </c>
      <c r="N364">
        <v>-4.9000000000000004</v>
      </c>
      <c r="O364">
        <v>3.4</v>
      </c>
      <c r="P364">
        <v>20.3</v>
      </c>
      <c r="Q364">
        <v>3.4</v>
      </c>
      <c r="R364">
        <v>6.5</v>
      </c>
    </row>
    <row r="365" spans="1:18" x14ac:dyDescent="0.3">
      <c r="A365" t="s">
        <v>357</v>
      </c>
      <c r="B365" t="s">
        <v>600</v>
      </c>
      <c r="C365" t="s">
        <v>39</v>
      </c>
      <c r="D365" t="s">
        <v>37</v>
      </c>
      <c r="E365">
        <v>43</v>
      </c>
      <c r="F365">
        <v>833.2</v>
      </c>
      <c r="G365">
        <v>5.9</v>
      </c>
      <c r="H365">
        <v>4.0999999999999996</v>
      </c>
      <c r="I365">
        <v>0</v>
      </c>
      <c r="J365">
        <v>1.3</v>
      </c>
      <c r="K365">
        <v>1</v>
      </c>
      <c r="L365">
        <v>0.5</v>
      </c>
      <c r="M365">
        <v>5.9</v>
      </c>
      <c r="N365">
        <v>5.4</v>
      </c>
      <c r="O365">
        <v>1.5</v>
      </c>
      <c r="P365">
        <v>12.8</v>
      </c>
      <c r="Q365">
        <v>2.2000000000000002</v>
      </c>
      <c r="R365">
        <v>4.0999999999999996</v>
      </c>
    </row>
    <row r="366" spans="1:18" x14ac:dyDescent="0.3">
      <c r="A366" t="s">
        <v>358</v>
      </c>
      <c r="B366" t="s">
        <v>600</v>
      </c>
      <c r="C366" t="s">
        <v>57</v>
      </c>
      <c r="D366" t="s">
        <v>24</v>
      </c>
      <c r="E366">
        <v>67</v>
      </c>
      <c r="F366">
        <v>1340.1</v>
      </c>
      <c r="G366">
        <v>-2.7</v>
      </c>
      <c r="H366">
        <v>1.3</v>
      </c>
      <c r="I366">
        <v>0.1</v>
      </c>
      <c r="J366">
        <v>0</v>
      </c>
      <c r="K366">
        <v>1.6</v>
      </c>
      <c r="L366">
        <v>0.4</v>
      </c>
      <c r="M366">
        <v>-2.6</v>
      </c>
      <c r="N366">
        <v>1.3</v>
      </c>
      <c r="O366">
        <v>2</v>
      </c>
      <c r="P366">
        <v>0.7</v>
      </c>
      <c r="Q366">
        <v>0.1</v>
      </c>
      <c r="R366">
        <v>0.2</v>
      </c>
    </row>
    <row r="367" spans="1:18" x14ac:dyDescent="0.3">
      <c r="A367" t="s">
        <v>359</v>
      </c>
      <c r="B367" t="s">
        <v>600</v>
      </c>
      <c r="C367" t="s">
        <v>105</v>
      </c>
      <c r="D367" t="s">
        <v>21</v>
      </c>
      <c r="E367">
        <v>82</v>
      </c>
      <c r="F367">
        <v>1509.8</v>
      </c>
      <c r="G367">
        <v>4.0999999999999996</v>
      </c>
      <c r="H367">
        <v>-1.1000000000000001</v>
      </c>
      <c r="I367">
        <v>2.7</v>
      </c>
      <c r="J367">
        <v>0.3</v>
      </c>
      <c r="K367">
        <v>1.1000000000000001</v>
      </c>
      <c r="L367">
        <v>1.7</v>
      </c>
      <c r="M367">
        <v>6.7</v>
      </c>
      <c r="N367">
        <v>-0.9</v>
      </c>
      <c r="O367">
        <v>2.8</v>
      </c>
      <c r="P367">
        <v>8.6</v>
      </c>
      <c r="Q367">
        <v>1.5</v>
      </c>
      <c r="R367">
        <v>2.8</v>
      </c>
    </row>
    <row r="368" spans="1:18" x14ac:dyDescent="0.3">
      <c r="A368" t="s">
        <v>360</v>
      </c>
      <c r="B368" t="s">
        <v>600</v>
      </c>
      <c r="C368" t="s">
        <v>30</v>
      </c>
      <c r="D368" t="s">
        <v>21</v>
      </c>
      <c r="E368">
        <v>41</v>
      </c>
      <c r="F368">
        <v>656.8</v>
      </c>
      <c r="G368">
        <v>2.7</v>
      </c>
      <c r="H368">
        <v>-0.1</v>
      </c>
      <c r="I368">
        <v>0</v>
      </c>
      <c r="J368">
        <v>-1</v>
      </c>
      <c r="K368">
        <v>0.8</v>
      </c>
      <c r="L368">
        <v>0.6</v>
      </c>
      <c r="M368">
        <v>2.7</v>
      </c>
      <c r="N368">
        <v>-1.2</v>
      </c>
      <c r="O368">
        <v>1.4</v>
      </c>
      <c r="P368">
        <v>2.9</v>
      </c>
      <c r="Q368">
        <v>0.5</v>
      </c>
      <c r="R368">
        <v>0.9</v>
      </c>
    </row>
    <row r="369" spans="1:18" x14ac:dyDescent="0.3">
      <c r="A369" t="s">
        <v>361</v>
      </c>
      <c r="B369" t="s">
        <v>600</v>
      </c>
      <c r="C369" t="s">
        <v>168</v>
      </c>
      <c r="D369" t="s">
        <v>50</v>
      </c>
      <c r="E369">
        <v>68</v>
      </c>
      <c r="F369">
        <v>1068</v>
      </c>
      <c r="G369">
        <v>-1.1000000000000001</v>
      </c>
      <c r="H369">
        <v>-1.1000000000000001</v>
      </c>
      <c r="I369">
        <v>-0.7</v>
      </c>
      <c r="J369">
        <v>0</v>
      </c>
      <c r="K369">
        <v>-1.2</v>
      </c>
      <c r="L369">
        <v>1.1000000000000001</v>
      </c>
      <c r="M369">
        <v>-1.8</v>
      </c>
      <c r="N369">
        <v>-1.1000000000000001</v>
      </c>
      <c r="O369">
        <v>-0.1</v>
      </c>
      <c r="P369">
        <v>-3.1</v>
      </c>
      <c r="Q369">
        <v>-0.5</v>
      </c>
      <c r="R369">
        <v>-1</v>
      </c>
    </row>
    <row r="370" spans="1:18" x14ac:dyDescent="0.3">
      <c r="A370" t="s">
        <v>362</v>
      </c>
      <c r="B370" t="s">
        <v>600</v>
      </c>
      <c r="C370" t="s">
        <v>26</v>
      </c>
      <c r="D370" t="s">
        <v>21</v>
      </c>
      <c r="E370">
        <v>80</v>
      </c>
      <c r="F370">
        <v>1227.8</v>
      </c>
      <c r="G370">
        <v>1.8</v>
      </c>
      <c r="H370">
        <v>-2.5</v>
      </c>
      <c r="I370">
        <v>0.7</v>
      </c>
      <c r="J370">
        <v>0</v>
      </c>
      <c r="K370">
        <v>-1.3</v>
      </c>
      <c r="L370">
        <v>1.1000000000000001</v>
      </c>
      <c r="M370">
        <v>2.5</v>
      </c>
      <c r="N370">
        <v>-2.5</v>
      </c>
      <c r="O370">
        <v>-0.2</v>
      </c>
      <c r="P370">
        <v>-0.2</v>
      </c>
      <c r="Q370">
        <v>0</v>
      </c>
      <c r="R370">
        <v>-0.1</v>
      </c>
    </row>
    <row r="371" spans="1:18" x14ac:dyDescent="0.3">
      <c r="A371" t="s">
        <v>695</v>
      </c>
      <c r="B371" t="s">
        <v>600</v>
      </c>
      <c r="C371" t="s">
        <v>110</v>
      </c>
      <c r="D371" t="s">
        <v>21</v>
      </c>
      <c r="E371">
        <v>59</v>
      </c>
      <c r="F371">
        <v>666.1</v>
      </c>
      <c r="G371">
        <v>0.5</v>
      </c>
      <c r="H371">
        <v>2.5</v>
      </c>
      <c r="I371">
        <v>-0.1</v>
      </c>
      <c r="J371">
        <v>0.8</v>
      </c>
      <c r="K371">
        <v>-0.6</v>
      </c>
      <c r="L371">
        <v>0.6</v>
      </c>
      <c r="M371">
        <v>0.4</v>
      </c>
      <c r="N371">
        <v>3.3</v>
      </c>
      <c r="O371">
        <v>0</v>
      </c>
      <c r="P371">
        <v>3.8</v>
      </c>
      <c r="Q371">
        <v>0.6</v>
      </c>
      <c r="R371">
        <v>1.2</v>
      </c>
    </row>
    <row r="372" spans="1:18" x14ac:dyDescent="0.3">
      <c r="A372" t="s">
        <v>363</v>
      </c>
      <c r="B372" t="s">
        <v>600</v>
      </c>
      <c r="C372" t="s">
        <v>32</v>
      </c>
      <c r="D372" t="s">
        <v>21</v>
      </c>
      <c r="E372">
        <v>58</v>
      </c>
      <c r="F372">
        <v>1085.7</v>
      </c>
      <c r="G372">
        <v>8.1999999999999993</v>
      </c>
      <c r="H372">
        <v>1.5</v>
      </c>
      <c r="I372">
        <v>1.4</v>
      </c>
      <c r="J372">
        <v>0</v>
      </c>
      <c r="K372">
        <v>0.4</v>
      </c>
      <c r="L372">
        <v>-1</v>
      </c>
      <c r="M372">
        <v>9.6999999999999993</v>
      </c>
      <c r="N372">
        <v>1.5</v>
      </c>
      <c r="O372">
        <v>-0.6</v>
      </c>
      <c r="P372">
        <v>10.5</v>
      </c>
      <c r="Q372">
        <v>1.8</v>
      </c>
      <c r="R372">
        <v>3.4</v>
      </c>
    </row>
    <row r="373" spans="1:18" x14ac:dyDescent="0.3">
      <c r="A373" t="s">
        <v>364</v>
      </c>
      <c r="B373" t="s">
        <v>600</v>
      </c>
      <c r="C373" t="s">
        <v>107</v>
      </c>
      <c r="D373" t="s">
        <v>37</v>
      </c>
      <c r="E373">
        <v>56</v>
      </c>
      <c r="F373">
        <v>785.4</v>
      </c>
      <c r="G373">
        <v>-2.9</v>
      </c>
      <c r="H373">
        <v>0</v>
      </c>
      <c r="I373">
        <v>0</v>
      </c>
      <c r="J373">
        <v>0.2</v>
      </c>
      <c r="K373">
        <v>0.2</v>
      </c>
      <c r="L373">
        <v>1.8</v>
      </c>
      <c r="M373">
        <v>-2.9</v>
      </c>
      <c r="N373">
        <v>0.2</v>
      </c>
      <c r="O373">
        <v>1.9</v>
      </c>
      <c r="P373">
        <v>-0.8</v>
      </c>
      <c r="Q373">
        <v>-0.1</v>
      </c>
      <c r="R373">
        <v>-0.2</v>
      </c>
    </row>
    <row r="374" spans="1:18" x14ac:dyDescent="0.3">
      <c r="A374" t="s">
        <v>696</v>
      </c>
      <c r="B374" t="s">
        <v>600</v>
      </c>
      <c r="C374" t="s">
        <v>20</v>
      </c>
      <c r="D374" t="s">
        <v>37</v>
      </c>
      <c r="E374">
        <v>66</v>
      </c>
      <c r="F374">
        <v>767.6</v>
      </c>
      <c r="G374">
        <v>0.8</v>
      </c>
      <c r="H374">
        <v>0.5</v>
      </c>
      <c r="I374">
        <v>0</v>
      </c>
      <c r="J374">
        <v>0.6</v>
      </c>
      <c r="K374">
        <v>-1.2</v>
      </c>
      <c r="L374">
        <v>-0.4</v>
      </c>
      <c r="M374">
        <v>0.8</v>
      </c>
      <c r="N374">
        <v>1.1000000000000001</v>
      </c>
      <c r="O374">
        <v>-1.5</v>
      </c>
      <c r="P374">
        <v>0.3</v>
      </c>
      <c r="Q374">
        <v>0.1</v>
      </c>
      <c r="R374">
        <v>0.1</v>
      </c>
    </row>
    <row r="375" spans="1:18" x14ac:dyDescent="0.3">
      <c r="A375" t="s">
        <v>365</v>
      </c>
      <c r="B375" t="s">
        <v>600</v>
      </c>
      <c r="C375" t="s">
        <v>52</v>
      </c>
      <c r="D375" t="s">
        <v>50</v>
      </c>
      <c r="E375">
        <v>64</v>
      </c>
      <c r="F375">
        <v>1003.6</v>
      </c>
      <c r="G375">
        <v>5.2</v>
      </c>
      <c r="H375">
        <v>1.2</v>
      </c>
      <c r="I375">
        <v>-0.9</v>
      </c>
      <c r="J375">
        <v>-0.5</v>
      </c>
      <c r="K375">
        <v>0.7</v>
      </c>
      <c r="L375">
        <v>0</v>
      </c>
      <c r="M375">
        <v>4.4000000000000004</v>
      </c>
      <c r="N375">
        <v>0.8</v>
      </c>
      <c r="O375">
        <v>0.7</v>
      </c>
      <c r="P375">
        <v>5.8</v>
      </c>
      <c r="Q375">
        <v>1</v>
      </c>
      <c r="R375">
        <v>1.9</v>
      </c>
    </row>
    <row r="376" spans="1:18" x14ac:dyDescent="0.3">
      <c r="A376" t="s">
        <v>366</v>
      </c>
      <c r="B376" t="s">
        <v>600</v>
      </c>
      <c r="C376" t="s">
        <v>110</v>
      </c>
      <c r="D376" t="s">
        <v>37</v>
      </c>
      <c r="E376">
        <v>78</v>
      </c>
      <c r="F376">
        <v>1574.5</v>
      </c>
      <c r="G376">
        <v>1.2</v>
      </c>
      <c r="H376">
        <v>-5</v>
      </c>
      <c r="I376">
        <v>5.3</v>
      </c>
      <c r="J376">
        <v>-0.1</v>
      </c>
      <c r="K376">
        <v>1.5</v>
      </c>
      <c r="L376">
        <v>0.4</v>
      </c>
      <c r="M376">
        <v>6.5</v>
      </c>
      <c r="N376">
        <v>-5.0999999999999996</v>
      </c>
      <c r="O376">
        <v>1.9</v>
      </c>
      <c r="P376">
        <v>3.2</v>
      </c>
      <c r="Q376">
        <v>0.5</v>
      </c>
      <c r="R376">
        <v>1</v>
      </c>
    </row>
    <row r="377" spans="1:18" x14ac:dyDescent="0.3">
      <c r="A377" t="s">
        <v>697</v>
      </c>
      <c r="B377" t="s">
        <v>600</v>
      </c>
      <c r="C377" t="s">
        <v>78</v>
      </c>
      <c r="D377" t="s">
        <v>24</v>
      </c>
      <c r="E377">
        <v>77</v>
      </c>
      <c r="F377">
        <v>1523</v>
      </c>
      <c r="G377">
        <v>-4.4000000000000004</v>
      </c>
      <c r="H377">
        <v>3.3</v>
      </c>
      <c r="I377">
        <v>-0.4</v>
      </c>
      <c r="J377">
        <v>-1.1000000000000001</v>
      </c>
      <c r="K377">
        <v>1.1000000000000001</v>
      </c>
      <c r="L377">
        <v>2</v>
      </c>
      <c r="M377">
        <v>-4.8</v>
      </c>
      <c r="N377">
        <v>2.2000000000000002</v>
      </c>
      <c r="O377">
        <v>3.1</v>
      </c>
      <c r="P377">
        <v>0.6</v>
      </c>
      <c r="Q377">
        <v>0.1</v>
      </c>
      <c r="R377">
        <v>0.2</v>
      </c>
    </row>
    <row r="378" spans="1:18" x14ac:dyDescent="0.3">
      <c r="A378" t="s">
        <v>367</v>
      </c>
      <c r="B378" t="s">
        <v>600</v>
      </c>
      <c r="C378" t="s">
        <v>110</v>
      </c>
      <c r="D378" t="s">
        <v>50</v>
      </c>
      <c r="E378">
        <v>81</v>
      </c>
      <c r="F378">
        <v>1498.5</v>
      </c>
      <c r="G378">
        <v>6.6</v>
      </c>
      <c r="H378">
        <v>4.7</v>
      </c>
      <c r="I378">
        <v>1</v>
      </c>
      <c r="J378">
        <v>0.3</v>
      </c>
      <c r="K378">
        <v>1.2</v>
      </c>
      <c r="L378">
        <v>-1</v>
      </c>
      <c r="M378">
        <v>7.7</v>
      </c>
      <c r="N378">
        <v>5</v>
      </c>
      <c r="O378">
        <v>0.2</v>
      </c>
      <c r="P378">
        <v>12.9</v>
      </c>
      <c r="Q378">
        <v>2.2000000000000002</v>
      </c>
      <c r="R378">
        <v>4.0999999999999996</v>
      </c>
    </row>
    <row r="379" spans="1:18" x14ac:dyDescent="0.3">
      <c r="A379" t="s">
        <v>368</v>
      </c>
      <c r="B379" t="s">
        <v>600</v>
      </c>
      <c r="C379" t="s">
        <v>44</v>
      </c>
      <c r="D379" t="s">
        <v>21</v>
      </c>
      <c r="E379">
        <v>71</v>
      </c>
      <c r="F379">
        <v>1298.7</v>
      </c>
      <c r="G379">
        <v>5.9</v>
      </c>
      <c r="H379">
        <v>-3.9</v>
      </c>
      <c r="I379">
        <v>0.1</v>
      </c>
      <c r="J379">
        <v>0</v>
      </c>
      <c r="K379">
        <v>1.1000000000000001</v>
      </c>
      <c r="L379">
        <v>-0.7</v>
      </c>
      <c r="M379">
        <v>5.9</v>
      </c>
      <c r="N379">
        <v>-3.9</v>
      </c>
      <c r="O379">
        <v>0.4</v>
      </c>
      <c r="P379">
        <v>2.5</v>
      </c>
      <c r="Q379">
        <v>0.4</v>
      </c>
      <c r="R379">
        <v>0.8</v>
      </c>
    </row>
    <row r="380" spans="1:18" x14ac:dyDescent="0.3">
      <c r="A380" t="s">
        <v>369</v>
      </c>
      <c r="B380" t="s">
        <v>600</v>
      </c>
      <c r="C380" t="s">
        <v>110</v>
      </c>
      <c r="D380" t="s">
        <v>24</v>
      </c>
      <c r="E380">
        <v>79</v>
      </c>
      <c r="F380">
        <v>1680.9</v>
      </c>
      <c r="G380">
        <v>-3.8</v>
      </c>
      <c r="H380">
        <v>1.4</v>
      </c>
      <c r="I380">
        <v>-0.1</v>
      </c>
      <c r="J380">
        <v>-0.3</v>
      </c>
      <c r="K380">
        <v>-0.5</v>
      </c>
      <c r="L380">
        <v>0.4</v>
      </c>
      <c r="M380">
        <v>-3.9</v>
      </c>
      <c r="N380">
        <v>1.1000000000000001</v>
      </c>
      <c r="O380">
        <v>-0.1</v>
      </c>
      <c r="P380">
        <v>-3</v>
      </c>
      <c r="Q380">
        <v>-0.5</v>
      </c>
      <c r="R380">
        <v>-1</v>
      </c>
    </row>
    <row r="381" spans="1:18" x14ac:dyDescent="0.3">
      <c r="A381" t="s">
        <v>698</v>
      </c>
      <c r="B381" t="s">
        <v>600</v>
      </c>
      <c r="C381" t="s">
        <v>102</v>
      </c>
      <c r="D381" t="s">
        <v>24</v>
      </c>
      <c r="E381">
        <v>75</v>
      </c>
      <c r="F381">
        <v>1295</v>
      </c>
      <c r="G381">
        <v>-0.1</v>
      </c>
      <c r="H381">
        <v>1.8</v>
      </c>
      <c r="I381">
        <v>-0.7</v>
      </c>
      <c r="J381">
        <v>0.4</v>
      </c>
      <c r="K381">
        <v>0.4</v>
      </c>
      <c r="L381">
        <v>-0.6</v>
      </c>
      <c r="M381">
        <v>-0.8</v>
      </c>
      <c r="N381">
        <v>2.2000000000000002</v>
      </c>
      <c r="O381">
        <v>-0.2</v>
      </c>
      <c r="P381">
        <v>1.2</v>
      </c>
      <c r="Q381">
        <v>0.2</v>
      </c>
      <c r="R381">
        <v>0.4</v>
      </c>
    </row>
    <row r="382" spans="1:18" x14ac:dyDescent="0.3">
      <c r="A382" t="s">
        <v>699</v>
      </c>
      <c r="B382" t="s">
        <v>600</v>
      </c>
      <c r="C382" t="s">
        <v>57</v>
      </c>
      <c r="D382" t="s">
        <v>24</v>
      </c>
      <c r="E382">
        <v>61</v>
      </c>
      <c r="F382">
        <v>795.3</v>
      </c>
      <c r="G382">
        <v>-3.4</v>
      </c>
      <c r="H382">
        <v>3.2</v>
      </c>
      <c r="I382">
        <v>0</v>
      </c>
      <c r="J382">
        <v>0.9</v>
      </c>
      <c r="K382">
        <v>0.7</v>
      </c>
      <c r="L382">
        <v>0</v>
      </c>
      <c r="M382">
        <v>-3.4</v>
      </c>
      <c r="N382">
        <v>4.0999999999999996</v>
      </c>
      <c r="O382">
        <v>0.7</v>
      </c>
      <c r="P382">
        <v>1.4</v>
      </c>
      <c r="Q382">
        <v>0.2</v>
      </c>
      <c r="R382">
        <v>0.5</v>
      </c>
    </row>
    <row r="383" spans="1:18" x14ac:dyDescent="0.3">
      <c r="A383" t="s">
        <v>700</v>
      </c>
      <c r="B383" t="s">
        <v>600</v>
      </c>
      <c r="C383" t="s">
        <v>32</v>
      </c>
      <c r="D383" t="s">
        <v>50</v>
      </c>
      <c r="E383">
        <v>81</v>
      </c>
      <c r="F383">
        <v>903</v>
      </c>
      <c r="G383">
        <v>-3</v>
      </c>
      <c r="H383">
        <v>1.9</v>
      </c>
      <c r="I383">
        <v>0</v>
      </c>
      <c r="J383">
        <v>0.2</v>
      </c>
      <c r="K383">
        <v>1.2</v>
      </c>
      <c r="L383">
        <v>-0.6</v>
      </c>
      <c r="M383">
        <v>-3</v>
      </c>
      <c r="N383">
        <v>2.1</v>
      </c>
      <c r="O383">
        <v>0.5</v>
      </c>
      <c r="P383">
        <v>-0.4</v>
      </c>
      <c r="Q383">
        <v>-0.1</v>
      </c>
      <c r="R383">
        <v>-0.1</v>
      </c>
    </row>
    <row r="384" spans="1:18" x14ac:dyDescent="0.3">
      <c r="A384" t="s">
        <v>370</v>
      </c>
      <c r="B384" t="s">
        <v>600</v>
      </c>
      <c r="C384" t="s">
        <v>78</v>
      </c>
      <c r="D384" t="s">
        <v>50</v>
      </c>
      <c r="E384">
        <v>45</v>
      </c>
      <c r="F384">
        <v>704.5</v>
      </c>
      <c r="G384">
        <v>2.5</v>
      </c>
      <c r="H384">
        <v>0.7</v>
      </c>
      <c r="I384">
        <v>-0.5</v>
      </c>
      <c r="J384">
        <v>-0.6</v>
      </c>
      <c r="K384">
        <v>0.9</v>
      </c>
      <c r="L384">
        <v>-0.1</v>
      </c>
      <c r="M384">
        <v>2</v>
      </c>
      <c r="N384">
        <v>0.1</v>
      </c>
      <c r="O384">
        <v>0.8</v>
      </c>
      <c r="P384">
        <v>2.8</v>
      </c>
      <c r="Q384">
        <v>0.5</v>
      </c>
      <c r="R384">
        <v>0.9</v>
      </c>
    </row>
    <row r="385" spans="1:18" x14ac:dyDescent="0.3">
      <c r="A385" t="s">
        <v>371</v>
      </c>
      <c r="B385" t="s">
        <v>600</v>
      </c>
      <c r="C385" t="s">
        <v>36</v>
      </c>
      <c r="D385" t="s">
        <v>24</v>
      </c>
      <c r="E385">
        <v>82</v>
      </c>
      <c r="F385">
        <v>1539.6</v>
      </c>
      <c r="G385">
        <v>6.3</v>
      </c>
      <c r="H385">
        <v>3.1</v>
      </c>
      <c r="I385">
        <v>0</v>
      </c>
      <c r="J385">
        <v>1.9</v>
      </c>
      <c r="K385">
        <v>1.9</v>
      </c>
      <c r="L385">
        <v>-1.5</v>
      </c>
      <c r="M385">
        <v>6.3</v>
      </c>
      <c r="N385">
        <v>5</v>
      </c>
      <c r="O385">
        <v>0.4</v>
      </c>
      <c r="P385">
        <v>11.7</v>
      </c>
      <c r="Q385">
        <v>2</v>
      </c>
      <c r="R385">
        <v>3.8</v>
      </c>
    </row>
    <row r="386" spans="1:18" x14ac:dyDescent="0.3">
      <c r="A386" t="s">
        <v>374</v>
      </c>
      <c r="B386" t="s">
        <v>600</v>
      </c>
      <c r="C386" t="s">
        <v>41</v>
      </c>
      <c r="D386" t="s">
        <v>50</v>
      </c>
      <c r="E386">
        <v>79</v>
      </c>
      <c r="F386">
        <v>1614.5</v>
      </c>
      <c r="G386">
        <v>24</v>
      </c>
      <c r="H386">
        <v>1.2</v>
      </c>
      <c r="I386">
        <v>4.2</v>
      </c>
      <c r="J386">
        <v>-0.2</v>
      </c>
      <c r="K386">
        <v>0.7</v>
      </c>
      <c r="L386">
        <v>1.4</v>
      </c>
      <c r="M386">
        <v>28.2</v>
      </c>
      <c r="N386">
        <v>1</v>
      </c>
      <c r="O386">
        <v>2.1</v>
      </c>
      <c r="P386">
        <v>31.2</v>
      </c>
      <c r="Q386">
        <v>5.3</v>
      </c>
      <c r="R386">
        <v>10.1</v>
      </c>
    </row>
    <row r="387" spans="1:18" x14ac:dyDescent="0.3">
      <c r="A387" t="s">
        <v>375</v>
      </c>
      <c r="B387" t="s">
        <v>600</v>
      </c>
      <c r="C387" t="s">
        <v>44</v>
      </c>
      <c r="D387" t="s">
        <v>24</v>
      </c>
      <c r="E387">
        <v>57</v>
      </c>
      <c r="F387">
        <v>1235.8</v>
      </c>
      <c r="G387">
        <v>4.0999999999999996</v>
      </c>
      <c r="H387">
        <v>6.6</v>
      </c>
      <c r="I387">
        <v>-0.7</v>
      </c>
      <c r="J387">
        <v>-3.2</v>
      </c>
      <c r="K387">
        <v>0.7</v>
      </c>
      <c r="L387">
        <v>-0.2</v>
      </c>
      <c r="M387">
        <v>3.4</v>
      </c>
      <c r="N387">
        <v>3.4</v>
      </c>
      <c r="O387">
        <v>0.5</v>
      </c>
      <c r="P387">
        <v>7.2</v>
      </c>
      <c r="Q387">
        <v>1.2</v>
      </c>
      <c r="R387">
        <v>2.2999999999999998</v>
      </c>
    </row>
    <row r="388" spans="1:18" x14ac:dyDescent="0.3">
      <c r="A388" t="s">
        <v>701</v>
      </c>
      <c r="B388" t="s">
        <v>600</v>
      </c>
      <c r="C388" t="s">
        <v>122</v>
      </c>
      <c r="D388" t="s">
        <v>21</v>
      </c>
      <c r="E388">
        <v>66</v>
      </c>
      <c r="F388">
        <v>967.8</v>
      </c>
      <c r="G388">
        <v>-3.8</v>
      </c>
      <c r="H388">
        <v>2.7</v>
      </c>
      <c r="I388">
        <v>0</v>
      </c>
      <c r="J388">
        <v>-0.3</v>
      </c>
      <c r="K388">
        <v>-0.3</v>
      </c>
      <c r="L388">
        <v>-0.4</v>
      </c>
      <c r="M388">
        <v>-3.8</v>
      </c>
      <c r="N388">
        <v>2.4</v>
      </c>
      <c r="O388">
        <v>-0.8</v>
      </c>
      <c r="P388">
        <v>-2.1</v>
      </c>
      <c r="Q388">
        <v>-0.4</v>
      </c>
      <c r="R388">
        <v>-0.7</v>
      </c>
    </row>
    <row r="389" spans="1:18" x14ac:dyDescent="0.3">
      <c r="A389" t="s">
        <v>376</v>
      </c>
      <c r="B389" t="s">
        <v>600</v>
      </c>
      <c r="C389" t="s">
        <v>62</v>
      </c>
      <c r="D389" t="s">
        <v>24</v>
      </c>
      <c r="E389">
        <v>55</v>
      </c>
      <c r="F389">
        <v>1219.2</v>
      </c>
      <c r="G389">
        <v>-1.7</v>
      </c>
      <c r="H389">
        <v>-1.7</v>
      </c>
      <c r="I389">
        <v>0</v>
      </c>
      <c r="J389">
        <v>-1.9</v>
      </c>
      <c r="K389">
        <v>0.6</v>
      </c>
      <c r="L389">
        <v>-0.6</v>
      </c>
      <c r="M389">
        <v>-1.7</v>
      </c>
      <c r="N389">
        <v>-3.6</v>
      </c>
      <c r="O389">
        <v>0</v>
      </c>
      <c r="P389">
        <v>-5.3</v>
      </c>
      <c r="Q389">
        <v>-0.9</v>
      </c>
      <c r="R389">
        <v>-1.7</v>
      </c>
    </row>
    <row r="390" spans="1:18" x14ac:dyDescent="0.3">
      <c r="A390" t="s">
        <v>377</v>
      </c>
      <c r="B390" t="s">
        <v>600</v>
      </c>
      <c r="C390" t="s">
        <v>28</v>
      </c>
      <c r="D390" t="s">
        <v>21</v>
      </c>
      <c r="E390">
        <v>80</v>
      </c>
      <c r="F390">
        <v>1367.3</v>
      </c>
      <c r="G390">
        <v>4.9000000000000004</v>
      </c>
      <c r="H390">
        <v>3.5</v>
      </c>
      <c r="I390">
        <v>-0.5</v>
      </c>
      <c r="J390">
        <v>0.3</v>
      </c>
      <c r="K390">
        <v>2.9</v>
      </c>
      <c r="L390">
        <v>1.7</v>
      </c>
      <c r="M390">
        <v>4.4000000000000004</v>
      </c>
      <c r="N390">
        <v>3.7</v>
      </c>
      <c r="O390">
        <v>4.5999999999999996</v>
      </c>
      <c r="P390">
        <v>12.8</v>
      </c>
      <c r="Q390">
        <v>2.2000000000000002</v>
      </c>
      <c r="R390">
        <v>4.0999999999999996</v>
      </c>
    </row>
    <row r="391" spans="1:18" x14ac:dyDescent="0.3">
      <c r="A391" t="s">
        <v>702</v>
      </c>
      <c r="B391" t="s">
        <v>600</v>
      </c>
      <c r="C391" t="s">
        <v>26</v>
      </c>
      <c r="D391" t="s">
        <v>50</v>
      </c>
      <c r="E391">
        <v>64</v>
      </c>
      <c r="F391">
        <v>884</v>
      </c>
      <c r="G391">
        <v>2.2000000000000002</v>
      </c>
      <c r="H391">
        <v>-1.8</v>
      </c>
      <c r="I391">
        <v>-0.1</v>
      </c>
      <c r="J391">
        <v>0</v>
      </c>
      <c r="K391">
        <v>1.1000000000000001</v>
      </c>
      <c r="L391">
        <v>-0.3</v>
      </c>
      <c r="M391">
        <v>2.1</v>
      </c>
      <c r="N391">
        <v>-1.8</v>
      </c>
      <c r="O391">
        <v>0.8</v>
      </c>
      <c r="P391">
        <v>1.1000000000000001</v>
      </c>
      <c r="Q391">
        <v>0.2</v>
      </c>
      <c r="R391">
        <v>0.4</v>
      </c>
    </row>
    <row r="392" spans="1:18" x14ac:dyDescent="0.3">
      <c r="A392" t="s">
        <v>378</v>
      </c>
      <c r="B392" t="s">
        <v>600</v>
      </c>
      <c r="C392" t="s">
        <v>64</v>
      </c>
      <c r="D392" t="s">
        <v>21</v>
      </c>
      <c r="E392">
        <v>60</v>
      </c>
      <c r="F392">
        <v>1098.2</v>
      </c>
      <c r="G392">
        <v>3.3</v>
      </c>
      <c r="H392">
        <v>-8.5</v>
      </c>
      <c r="I392">
        <v>1.7</v>
      </c>
      <c r="J392">
        <v>0</v>
      </c>
      <c r="K392">
        <v>0.4</v>
      </c>
      <c r="L392">
        <v>-0.8</v>
      </c>
      <c r="M392">
        <v>5</v>
      </c>
      <c r="N392">
        <v>-8.5</v>
      </c>
      <c r="O392">
        <v>-0.4</v>
      </c>
      <c r="P392">
        <v>-3.9</v>
      </c>
      <c r="Q392">
        <v>-0.7</v>
      </c>
      <c r="R392">
        <v>-1.2</v>
      </c>
    </row>
    <row r="393" spans="1:18" x14ac:dyDescent="0.3">
      <c r="A393" t="s">
        <v>379</v>
      </c>
      <c r="B393" t="s">
        <v>600</v>
      </c>
      <c r="C393" t="s">
        <v>26</v>
      </c>
      <c r="D393" t="s">
        <v>50</v>
      </c>
      <c r="E393">
        <v>69</v>
      </c>
      <c r="F393">
        <v>877.2</v>
      </c>
      <c r="G393">
        <v>0</v>
      </c>
      <c r="H393">
        <v>-0.3</v>
      </c>
      <c r="I393">
        <v>-0.4</v>
      </c>
      <c r="J393">
        <v>0</v>
      </c>
      <c r="K393">
        <v>-1.9</v>
      </c>
      <c r="L393">
        <v>1.7</v>
      </c>
      <c r="M393">
        <v>-0.4</v>
      </c>
      <c r="N393">
        <v>-0.3</v>
      </c>
      <c r="O393">
        <v>-0.2</v>
      </c>
      <c r="P393">
        <v>-1</v>
      </c>
      <c r="Q393">
        <v>-0.2</v>
      </c>
      <c r="R393">
        <v>-0.3</v>
      </c>
    </row>
    <row r="394" spans="1:18" x14ac:dyDescent="0.3">
      <c r="A394" t="s">
        <v>380</v>
      </c>
      <c r="B394" t="s">
        <v>600</v>
      </c>
      <c r="C394" t="s">
        <v>39</v>
      </c>
      <c r="D394" t="s">
        <v>454</v>
      </c>
      <c r="E394">
        <v>67</v>
      </c>
      <c r="F394">
        <v>818.2</v>
      </c>
      <c r="G394">
        <v>8.5</v>
      </c>
      <c r="H394">
        <v>2.2999999999999998</v>
      </c>
      <c r="I394">
        <v>0.1</v>
      </c>
      <c r="J394">
        <v>0</v>
      </c>
      <c r="K394">
        <v>0.9</v>
      </c>
      <c r="L394">
        <v>-0.4</v>
      </c>
      <c r="M394">
        <v>8.6999999999999993</v>
      </c>
      <c r="N394">
        <v>2.2999999999999998</v>
      </c>
      <c r="O394">
        <v>0.4</v>
      </c>
      <c r="P394">
        <v>11.4</v>
      </c>
      <c r="Q394">
        <v>1.9</v>
      </c>
      <c r="R394">
        <v>3.7</v>
      </c>
    </row>
    <row r="395" spans="1:18" x14ac:dyDescent="0.3">
      <c r="A395" t="s">
        <v>381</v>
      </c>
      <c r="B395" t="s">
        <v>600</v>
      </c>
      <c r="C395" t="s">
        <v>87</v>
      </c>
      <c r="D395" t="s">
        <v>50</v>
      </c>
      <c r="E395">
        <v>82</v>
      </c>
      <c r="F395">
        <v>1295.3</v>
      </c>
      <c r="G395">
        <v>4.4000000000000004</v>
      </c>
      <c r="H395">
        <v>-3.5</v>
      </c>
      <c r="I395">
        <v>1.9</v>
      </c>
      <c r="J395">
        <v>0</v>
      </c>
      <c r="K395">
        <v>-0.4</v>
      </c>
      <c r="L395">
        <v>1</v>
      </c>
      <c r="M395">
        <v>6.4</v>
      </c>
      <c r="N395">
        <v>-3.5</v>
      </c>
      <c r="O395">
        <v>0.6</v>
      </c>
      <c r="P395">
        <v>3.5</v>
      </c>
      <c r="Q395">
        <v>0.6</v>
      </c>
      <c r="R395">
        <v>1.1000000000000001</v>
      </c>
    </row>
    <row r="396" spans="1:18" x14ac:dyDescent="0.3">
      <c r="A396" t="s">
        <v>384</v>
      </c>
      <c r="B396" t="s">
        <v>600</v>
      </c>
      <c r="C396" t="s">
        <v>48</v>
      </c>
      <c r="D396" t="s">
        <v>21</v>
      </c>
      <c r="E396">
        <v>80</v>
      </c>
      <c r="F396">
        <v>980.1</v>
      </c>
      <c r="G396">
        <v>-1.4</v>
      </c>
      <c r="H396">
        <v>-0.1</v>
      </c>
      <c r="I396">
        <v>-0.1</v>
      </c>
      <c r="J396">
        <v>1.7</v>
      </c>
      <c r="K396">
        <v>0.8</v>
      </c>
      <c r="L396">
        <v>0.3</v>
      </c>
      <c r="M396">
        <v>-1.5</v>
      </c>
      <c r="N396">
        <v>1.6</v>
      </c>
      <c r="O396">
        <v>1.1000000000000001</v>
      </c>
      <c r="P396">
        <v>1.2</v>
      </c>
      <c r="Q396">
        <v>0.2</v>
      </c>
      <c r="R396">
        <v>0.4</v>
      </c>
    </row>
    <row r="397" spans="1:18" x14ac:dyDescent="0.3">
      <c r="A397" t="s">
        <v>703</v>
      </c>
      <c r="B397" t="s">
        <v>600</v>
      </c>
      <c r="C397" t="s">
        <v>55</v>
      </c>
      <c r="D397" t="s">
        <v>50</v>
      </c>
      <c r="E397">
        <v>63</v>
      </c>
      <c r="F397">
        <v>587.29999999999995</v>
      </c>
      <c r="G397">
        <v>1.7</v>
      </c>
      <c r="H397">
        <v>0.8</v>
      </c>
      <c r="I397">
        <v>0</v>
      </c>
      <c r="J397">
        <v>-0.6</v>
      </c>
      <c r="K397">
        <v>-1.2</v>
      </c>
      <c r="L397">
        <v>0.1</v>
      </c>
      <c r="M397">
        <v>1.7</v>
      </c>
      <c r="N397">
        <v>0.2</v>
      </c>
      <c r="O397">
        <v>-1.1000000000000001</v>
      </c>
      <c r="P397">
        <v>0.8</v>
      </c>
      <c r="Q397">
        <v>0.1</v>
      </c>
      <c r="R397">
        <v>0.3</v>
      </c>
    </row>
    <row r="398" spans="1:18" x14ac:dyDescent="0.3">
      <c r="A398" t="s">
        <v>385</v>
      </c>
      <c r="B398" t="s">
        <v>600</v>
      </c>
      <c r="C398" t="s">
        <v>46</v>
      </c>
      <c r="D398" t="s">
        <v>21</v>
      </c>
      <c r="E398">
        <v>56</v>
      </c>
      <c r="F398">
        <v>845</v>
      </c>
      <c r="G398">
        <v>1.1000000000000001</v>
      </c>
      <c r="H398">
        <v>1.6</v>
      </c>
      <c r="I398">
        <v>-0.1</v>
      </c>
      <c r="J398">
        <v>0</v>
      </c>
      <c r="K398">
        <v>-0.7</v>
      </c>
      <c r="L398">
        <v>1.9</v>
      </c>
      <c r="M398">
        <v>0.9</v>
      </c>
      <c r="N398">
        <v>1.6</v>
      </c>
      <c r="O398">
        <v>1.2</v>
      </c>
      <c r="P398">
        <v>3.7</v>
      </c>
      <c r="Q398">
        <v>0.6</v>
      </c>
      <c r="R398">
        <v>1.2</v>
      </c>
    </row>
    <row r="399" spans="1:18" x14ac:dyDescent="0.3">
      <c r="A399" t="s">
        <v>704</v>
      </c>
      <c r="B399" t="s">
        <v>600</v>
      </c>
      <c r="C399" t="s">
        <v>34</v>
      </c>
      <c r="D399" t="s">
        <v>24</v>
      </c>
      <c r="E399">
        <v>48</v>
      </c>
      <c r="F399">
        <v>639</v>
      </c>
      <c r="G399">
        <v>2.1</v>
      </c>
      <c r="H399">
        <v>-0.3</v>
      </c>
      <c r="I399">
        <v>-0.1</v>
      </c>
      <c r="J399">
        <v>0.4</v>
      </c>
      <c r="K399">
        <v>-1</v>
      </c>
      <c r="L399">
        <v>-0.1</v>
      </c>
      <c r="M399">
        <v>2</v>
      </c>
      <c r="N399">
        <v>0</v>
      </c>
      <c r="O399">
        <v>-1.1000000000000001</v>
      </c>
      <c r="P399">
        <v>0.9</v>
      </c>
      <c r="Q399">
        <v>0.1</v>
      </c>
      <c r="R399">
        <v>0.3</v>
      </c>
    </row>
    <row r="400" spans="1:18" x14ac:dyDescent="0.3">
      <c r="A400" t="s">
        <v>386</v>
      </c>
      <c r="B400" t="s">
        <v>600</v>
      </c>
      <c r="C400" t="s">
        <v>23</v>
      </c>
      <c r="D400" t="s">
        <v>21</v>
      </c>
      <c r="E400">
        <v>82</v>
      </c>
      <c r="F400">
        <v>1637.4</v>
      </c>
      <c r="G400">
        <v>7.5</v>
      </c>
      <c r="H400">
        <v>0.9</v>
      </c>
      <c r="I400">
        <v>9</v>
      </c>
      <c r="J400">
        <v>-1.1000000000000001</v>
      </c>
      <c r="K400">
        <v>1.7</v>
      </c>
      <c r="L400">
        <v>1.1000000000000001</v>
      </c>
      <c r="M400">
        <v>16.5</v>
      </c>
      <c r="N400">
        <v>-0.2</v>
      </c>
      <c r="O400">
        <v>2.8</v>
      </c>
      <c r="P400">
        <v>19.100000000000001</v>
      </c>
      <c r="Q400">
        <v>3.2</v>
      </c>
      <c r="R400">
        <v>6.2</v>
      </c>
    </row>
    <row r="401" spans="1:18" x14ac:dyDescent="0.3">
      <c r="A401" t="s">
        <v>387</v>
      </c>
      <c r="B401" t="s">
        <v>600</v>
      </c>
      <c r="C401" t="s">
        <v>34</v>
      </c>
      <c r="D401" t="s">
        <v>21</v>
      </c>
      <c r="E401">
        <v>82</v>
      </c>
      <c r="F401">
        <v>1489.4</v>
      </c>
      <c r="G401">
        <v>4.3</v>
      </c>
      <c r="H401">
        <v>3.6</v>
      </c>
      <c r="I401">
        <v>0.7</v>
      </c>
      <c r="J401">
        <v>-0.4</v>
      </c>
      <c r="K401">
        <v>0.6</v>
      </c>
      <c r="L401">
        <v>-1.5</v>
      </c>
      <c r="M401">
        <v>5.0999999999999996</v>
      </c>
      <c r="N401">
        <v>3.2</v>
      </c>
      <c r="O401">
        <v>-0.9</v>
      </c>
      <c r="P401">
        <v>7.3</v>
      </c>
      <c r="Q401">
        <v>1.2</v>
      </c>
      <c r="R401">
        <v>2.4</v>
      </c>
    </row>
    <row r="402" spans="1:18" x14ac:dyDescent="0.3">
      <c r="A402" t="s">
        <v>388</v>
      </c>
      <c r="B402" t="s">
        <v>600</v>
      </c>
      <c r="C402" t="s">
        <v>44</v>
      </c>
      <c r="D402" t="s">
        <v>21</v>
      </c>
      <c r="E402">
        <v>58</v>
      </c>
      <c r="F402">
        <v>1079.5999999999999</v>
      </c>
      <c r="G402">
        <v>-0.8</v>
      </c>
      <c r="H402">
        <v>-7</v>
      </c>
      <c r="I402">
        <v>-1.1000000000000001</v>
      </c>
      <c r="J402">
        <v>-0.2</v>
      </c>
      <c r="K402">
        <v>1.4</v>
      </c>
      <c r="L402">
        <v>-0.7</v>
      </c>
      <c r="M402">
        <v>-1.9</v>
      </c>
      <c r="N402">
        <v>-7.2</v>
      </c>
      <c r="O402">
        <v>0.7</v>
      </c>
      <c r="P402">
        <v>-8.4</v>
      </c>
      <c r="Q402">
        <v>-1.4</v>
      </c>
      <c r="R402">
        <v>-2.7</v>
      </c>
    </row>
    <row r="403" spans="1:18" x14ac:dyDescent="0.3">
      <c r="A403" t="s">
        <v>389</v>
      </c>
      <c r="B403" t="s">
        <v>600</v>
      </c>
      <c r="C403" t="s">
        <v>55</v>
      </c>
      <c r="D403" t="s">
        <v>50</v>
      </c>
      <c r="E403">
        <v>67</v>
      </c>
      <c r="F403">
        <v>1050.0999999999999</v>
      </c>
      <c r="G403">
        <v>3.6</v>
      </c>
      <c r="H403">
        <v>0.4</v>
      </c>
      <c r="I403">
        <v>-2.2999999999999998</v>
      </c>
      <c r="J403">
        <v>0</v>
      </c>
      <c r="K403">
        <v>-0.2</v>
      </c>
      <c r="L403">
        <v>-1.3</v>
      </c>
      <c r="M403">
        <v>1.2</v>
      </c>
      <c r="N403">
        <v>0.4</v>
      </c>
      <c r="O403">
        <v>-1.5</v>
      </c>
      <c r="P403">
        <v>0.1</v>
      </c>
      <c r="Q403">
        <v>0</v>
      </c>
      <c r="R403">
        <v>0</v>
      </c>
    </row>
    <row r="404" spans="1:18" x14ac:dyDescent="0.3">
      <c r="A404" t="s">
        <v>390</v>
      </c>
      <c r="B404" t="s">
        <v>600</v>
      </c>
      <c r="C404" t="s">
        <v>55</v>
      </c>
      <c r="D404" t="s">
        <v>24</v>
      </c>
      <c r="E404">
        <v>48</v>
      </c>
      <c r="F404">
        <v>1173.7</v>
      </c>
      <c r="G404">
        <v>5.0999999999999996</v>
      </c>
      <c r="H404">
        <v>3</v>
      </c>
      <c r="I404">
        <v>-2.5</v>
      </c>
      <c r="J404">
        <v>-1.9</v>
      </c>
      <c r="K404">
        <v>0.3</v>
      </c>
      <c r="L404">
        <v>0.1</v>
      </c>
      <c r="M404">
        <v>2.5</v>
      </c>
      <c r="N404">
        <v>1.1000000000000001</v>
      </c>
      <c r="O404">
        <v>0.4</v>
      </c>
      <c r="P404">
        <v>4</v>
      </c>
      <c r="Q404">
        <v>0.7</v>
      </c>
      <c r="R404">
        <v>1.3</v>
      </c>
    </row>
    <row r="405" spans="1:18" x14ac:dyDescent="0.3">
      <c r="A405" t="s">
        <v>391</v>
      </c>
      <c r="B405" t="s">
        <v>600</v>
      </c>
      <c r="C405" t="s">
        <v>36</v>
      </c>
      <c r="D405" t="s">
        <v>24</v>
      </c>
      <c r="E405">
        <v>77</v>
      </c>
      <c r="F405">
        <v>1667.3</v>
      </c>
      <c r="G405">
        <v>-2.8</v>
      </c>
      <c r="H405">
        <v>4.7</v>
      </c>
      <c r="I405">
        <v>0.2</v>
      </c>
      <c r="J405">
        <v>-0.1</v>
      </c>
      <c r="K405">
        <v>1.7</v>
      </c>
      <c r="L405">
        <v>0.3</v>
      </c>
      <c r="M405">
        <v>-2.7</v>
      </c>
      <c r="N405">
        <v>4.5999999999999996</v>
      </c>
      <c r="O405">
        <v>1.9</v>
      </c>
      <c r="P405">
        <v>3.9</v>
      </c>
      <c r="Q405">
        <v>0.7</v>
      </c>
      <c r="R405">
        <v>1.3</v>
      </c>
    </row>
    <row r="406" spans="1:18" x14ac:dyDescent="0.3">
      <c r="A406" t="s">
        <v>392</v>
      </c>
      <c r="B406" t="s">
        <v>600</v>
      </c>
      <c r="C406" t="s">
        <v>42</v>
      </c>
      <c r="D406" t="s">
        <v>24</v>
      </c>
      <c r="E406">
        <v>79</v>
      </c>
      <c r="F406">
        <v>1881.1</v>
      </c>
      <c r="G406">
        <v>8.9</v>
      </c>
      <c r="H406">
        <v>0.7</v>
      </c>
      <c r="I406">
        <v>3.1</v>
      </c>
      <c r="J406">
        <v>0.3</v>
      </c>
      <c r="K406">
        <v>0.6</v>
      </c>
      <c r="L406">
        <v>-0.5</v>
      </c>
      <c r="M406">
        <v>12</v>
      </c>
      <c r="N406">
        <v>1</v>
      </c>
      <c r="O406">
        <v>0.2</v>
      </c>
      <c r="P406">
        <v>13.2</v>
      </c>
      <c r="Q406">
        <v>2.2000000000000002</v>
      </c>
      <c r="R406">
        <v>4.2</v>
      </c>
    </row>
    <row r="407" spans="1:18" x14ac:dyDescent="0.3">
      <c r="A407" t="s">
        <v>393</v>
      </c>
      <c r="B407" t="s">
        <v>600</v>
      </c>
      <c r="C407" t="s">
        <v>85</v>
      </c>
      <c r="D407" t="s">
        <v>37</v>
      </c>
      <c r="E407">
        <v>82</v>
      </c>
      <c r="F407">
        <v>1822.1</v>
      </c>
      <c r="G407">
        <v>25.2</v>
      </c>
      <c r="H407">
        <v>-8.4</v>
      </c>
      <c r="I407">
        <v>4</v>
      </c>
      <c r="J407">
        <v>0</v>
      </c>
      <c r="K407">
        <v>-0.6</v>
      </c>
      <c r="L407">
        <v>1.8</v>
      </c>
      <c r="M407">
        <v>29.2</v>
      </c>
      <c r="N407">
        <v>-8.4</v>
      </c>
      <c r="O407">
        <v>1.2</v>
      </c>
      <c r="P407">
        <v>22</v>
      </c>
      <c r="Q407">
        <v>3.7</v>
      </c>
      <c r="R407">
        <v>7.1</v>
      </c>
    </row>
    <row r="408" spans="1:18" x14ac:dyDescent="0.3">
      <c r="A408" t="s">
        <v>705</v>
      </c>
      <c r="B408" t="s">
        <v>600</v>
      </c>
      <c r="C408" t="s">
        <v>34</v>
      </c>
      <c r="D408" t="s">
        <v>50</v>
      </c>
      <c r="E408">
        <v>77</v>
      </c>
      <c r="F408">
        <v>870.6</v>
      </c>
      <c r="G408">
        <v>-1.7</v>
      </c>
      <c r="H408">
        <v>-2.4</v>
      </c>
      <c r="I408">
        <v>-0.1</v>
      </c>
      <c r="J408">
        <v>0</v>
      </c>
      <c r="K408">
        <v>-0.4</v>
      </c>
      <c r="L408">
        <v>-1.3</v>
      </c>
      <c r="M408">
        <v>-1.8</v>
      </c>
      <c r="N408">
        <v>-2.4</v>
      </c>
      <c r="O408">
        <v>-1.6</v>
      </c>
      <c r="P408">
        <v>-5.9</v>
      </c>
      <c r="Q408">
        <v>-1</v>
      </c>
      <c r="R408">
        <v>-1.9</v>
      </c>
    </row>
    <row r="409" spans="1:18" x14ac:dyDescent="0.3">
      <c r="A409" t="s">
        <v>394</v>
      </c>
      <c r="B409" t="s">
        <v>600</v>
      </c>
      <c r="C409" t="s">
        <v>48</v>
      </c>
      <c r="D409" t="s">
        <v>50</v>
      </c>
      <c r="E409">
        <v>76</v>
      </c>
      <c r="F409">
        <v>920.1</v>
      </c>
      <c r="G409">
        <v>0.1</v>
      </c>
      <c r="H409">
        <v>-5.0999999999999996</v>
      </c>
      <c r="I409">
        <v>-0.5</v>
      </c>
      <c r="J409">
        <v>0</v>
      </c>
      <c r="K409">
        <v>-1.6</v>
      </c>
      <c r="L409">
        <v>0.9</v>
      </c>
      <c r="M409">
        <v>-0.4</v>
      </c>
      <c r="N409">
        <v>-5.0999999999999996</v>
      </c>
      <c r="O409">
        <v>-0.6</v>
      </c>
      <c r="P409">
        <v>-6.2</v>
      </c>
      <c r="Q409">
        <v>-1</v>
      </c>
      <c r="R409">
        <v>-2</v>
      </c>
    </row>
    <row r="410" spans="1:18" x14ac:dyDescent="0.3">
      <c r="A410" t="s">
        <v>395</v>
      </c>
      <c r="B410" t="s">
        <v>600</v>
      </c>
      <c r="C410" t="s">
        <v>168</v>
      </c>
      <c r="D410" t="s">
        <v>24</v>
      </c>
      <c r="E410">
        <v>79</v>
      </c>
      <c r="F410">
        <v>2013.8</v>
      </c>
      <c r="G410">
        <v>3</v>
      </c>
      <c r="H410">
        <v>2.4</v>
      </c>
      <c r="I410">
        <v>2.5</v>
      </c>
      <c r="J410">
        <v>1.1000000000000001</v>
      </c>
      <c r="K410">
        <v>1.8</v>
      </c>
      <c r="L410">
        <v>-0.3</v>
      </c>
      <c r="M410">
        <v>5.5</v>
      </c>
      <c r="N410">
        <v>3.5</v>
      </c>
      <c r="O410">
        <v>1.4</v>
      </c>
      <c r="P410">
        <v>10.5</v>
      </c>
      <c r="Q410">
        <v>1.8</v>
      </c>
      <c r="R410">
        <v>3.4</v>
      </c>
    </row>
    <row r="411" spans="1:18" x14ac:dyDescent="0.3">
      <c r="A411" t="s">
        <v>396</v>
      </c>
      <c r="B411" t="s">
        <v>600</v>
      </c>
      <c r="C411" t="s">
        <v>87</v>
      </c>
      <c r="D411" t="s">
        <v>37</v>
      </c>
      <c r="E411">
        <v>80</v>
      </c>
      <c r="F411">
        <v>1702.1</v>
      </c>
      <c r="G411">
        <v>9.4</v>
      </c>
      <c r="H411">
        <v>3.2</v>
      </c>
      <c r="I411">
        <v>8.9</v>
      </c>
      <c r="J411">
        <v>0.5</v>
      </c>
      <c r="K411">
        <v>1.2</v>
      </c>
      <c r="L411">
        <v>0.6</v>
      </c>
      <c r="M411">
        <v>18.3</v>
      </c>
      <c r="N411">
        <v>3.7</v>
      </c>
      <c r="O411">
        <v>1.7</v>
      </c>
      <c r="P411">
        <v>23.8</v>
      </c>
      <c r="Q411">
        <v>4</v>
      </c>
      <c r="R411">
        <v>7.7</v>
      </c>
    </row>
    <row r="412" spans="1:18" x14ac:dyDescent="0.3">
      <c r="A412" t="s">
        <v>397</v>
      </c>
      <c r="B412" t="s">
        <v>600</v>
      </c>
      <c r="C412" t="s">
        <v>30</v>
      </c>
      <c r="D412" t="s">
        <v>21</v>
      </c>
      <c r="E412">
        <v>70</v>
      </c>
      <c r="F412">
        <v>926.3</v>
      </c>
      <c r="G412">
        <v>-1.4</v>
      </c>
      <c r="H412">
        <v>0.8</v>
      </c>
      <c r="I412">
        <v>-0.1</v>
      </c>
      <c r="J412">
        <v>1</v>
      </c>
      <c r="K412">
        <v>0</v>
      </c>
      <c r="L412">
        <v>0</v>
      </c>
      <c r="M412">
        <v>-1.5</v>
      </c>
      <c r="N412">
        <v>1.8</v>
      </c>
      <c r="O412">
        <v>0</v>
      </c>
      <c r="P412">
        <v>0.4</v>
      </c>
      <c r="Q412">
        <v>0.1</v>
      </c>
      <c r="R412">
        <v>0.1</v>
      </c>
    </row>
    <row r="413" spans="1:18" x14ac:dyDescent="0.3">
      <c r="A413" t="s">
        <v>706</v>
      </c>
      <c r="B413" t="s">
        <v>600</v>
      </c>
      <c r="C413" t="s">
        <v>98</v>
      </c>
      <c r="D413" t="s">
        <v>21</v>
      </c>
      <c r="E413">
        <v>81</v>
      </c>
      <c r="F413">
        <v>1323.8</v>
      </c>
      <c r="G413">
        <v>5.6</v>
      </c>
      <c r="H413">
        <v>0.1</v>
      </c>
      <c r="I413">
        <v>-3.1</v>
      </c>
      <c r="J413">
        <v>0.1</v>
      </c>
      <c r="K413">
        <v>0.6</v>
      </c>
      <c r="L413">
        <v>0.4</v>
      </c>
      <c r="M413">
        <v>2.5</v>
      </c>
      <c r="N413">
        <v>0.2</v>
      </c>
      <c r="O413">
        <v>1</v>
      </c>
      <c r="P413">
        <v>3.7</v>
      </c>
      <c r="Q413">
        <v>0.6</v>
      </c>
      <c r="R413">
        <v>1.2</v>
      </c>
    </row>
    <row r="414" spans="1:18" x14ac:dyDescent="0.3">
      <c r="A414" t="s">
        <v>398</v>
      </c>
      <c r="B414" t="s">
        <v>600</v>
      </c>
      <c r="C414" t="s">
        <v>28</v>
      </c>
      <c r="D414" t="s">
        <v>21</v>
      </c>
      <c r="E414">
        <v>69</v>
      </c>
      <c r="F414">
        <v>721.4</v>
      </c>
      <c r="G414">
        <v>2.4</v>
      </c>
      <c r="H414">
        <v>-3.1</v>
      </c>
      <c r="I414">
        <v>0</v>
      </c>
      <c r="J414">
        <v>-1</v>
      </c>
      <c r="K414">
        <v>0.5</v>
      </c>
      <c r="L414">
        <v>0</v>
      </c>
      <c r="M414">
        <v>2.4</v>
      </c>
      <c r="N414">
        <v>-4.2</v>
      </c>
      <c r="O414">
        <v>0.4</v>
      </c>
      <c r="P414">
        <v>-1.3</v>
      </c>
      <c r="Q414">
        <v>-0.2</v>
      </c>
      <c r="R414">
        <v>-0.4</v>
      </c>
    </row>
    <row r="415" spans="1:18" x14ac:dyDescent="0.3">
      <c r="A415" t="s">
        <v>399</v>
      </c>
      <c r="B415" t="s">
        <v>600</v>
      </c>
      <c r="C415" t="s">
        <v>87</v>
      </c>
      <c r="D415" t="s">
        <v>24</v>
      </c>
      <c r="E415">
        <v>65</v>
      </c>
      <c r="F415">
        <v>1410.8</v>
      </c>
      <c r="G415">
        <v>1.6</v>
      </c>
      <c r="H415">
        <v>-3.2</v>
      </c>
      <c r="I415">
        <v>2.9</v>
      </c>
      <c r="J415">
        <v>1</v>
      </c>
      <c r="K415">
        <v>1.8</v>
      </c>
      <c r="L415">
        <v>-0.3</v>
      </c>
      <c r="M415">
        <v>4.5</v>
      </c>
      <c r="N415">
        <v>-2.2000000000000002</v>
      </c>
      <c r="O415">
        <v>1.5</v>
      </c>
      <c r="P415">
        <v>3.8</v>
      </c>
      <c r="Q415">
        <v>0.6</v>
      </c>
      <c r="R415">
        <v>1.2</v>
      </c>
    </row>
    <row r="416" spans="1:18" x14ac:dyDescent="0.3">
      <c r="A416" t="s">
        <v>400</v>
      </c>
      <c r="B416" t="s">
        <v>600</v>
      </c>
      <c r="C416" t="s">
        <v>46</v>
      </c>
      <c r="D416" t="s">
        <v>24</v>
      </c>
      <c r="E416">
        <v>82</v>
      </c>
      <c r="F416">
        <v>1898.2</v>
      </c>
      <c r="G416">
        <v>-2.8</v>
      </c>
      <c r="H416">
        <v>4.0999999999999996</v>
      </c>
      <c r="I416">
        <v>-0.8</v>
      </c>
      <c r="J416">
        <v>-3.7</v>
      </c>
      <c r="K416">
        <v>1.1000000000000001</v>
      </c>
      <c r="L416">
        <v>0.7</v>
      </c>
      <c r="M416">
        <v>-3.6</v>
      </c>
      <c r="N416">
        <v>0.4</v>
      </c>
      <c r="O416">
        <v>1.8</v>
      </c>
      <c r="P416">
        <v>-1.3</v>
      </c>
      <c r="Q416">
        <v>-0.2</v>
      </c>
      <c r="R416">
        <v>-0.4</v>
      </c>
    </row>
    <row r="417" spans="1:18" x14ac:dyDescent="0.3">
      <c r="A417" t="s">
        <v>401</v>
      </c>
      <c r="B417" t="s">
        <v>600</v>
      </c>
      <c r="C417" t="s">
        <v>30</v>
      </c>
      <c r="D417" t="s">
        <v>24</v>
      </c>
      <c r="E417">
        <v>71</v>
      </c>
      <c r="F417">
        <v>1311.1</v>
      </c>
      <c r="G417">
        <v>0.9</v>
      </c>
      <c r="H417">
        <v>0.1</v>
      </c>
      <c r="I417">
        <v>0.4</v>
      </c>
      <c r="J417">
        <v>-0.3</v>
      </c>
      <c r="K417">
        <v>2.2000000000000002</v>
      </c>
      <c r="L417">
        <v>0.1</v>
      </c>
      <c r="M417">
        <v>1.3</v>
      </c>
      <c r="N417">
        <v>-0.2</v>
      </c>
      <c r="O417">
        <v>2.2999999999999998</v>
      </c>
      <c r="P417">
        <v>3.4</v>
      </c>
      <c r="Q417">
        <v>0.6</v>
      </c>
      <c r="R417">
        <v>1.1000000000000001</v>
      </c>
    </row>
    <row r="418" spans="1:18" x14ac:dyDescent="0.3">
      <c r="A418" t="s">
        <v>707</v>
      </c>
      <c r="B418" t="s">
        <v>600</v>
      </c>
      <c r="C418" t="s">
        <v>48</v>
      </c>
      <c r="D418" t="s">
        <v>37</v>
      </c>
      <c r="E418">
        <v>43</v>
      </c>
      <c r="F418">
        <v>534.79999999999995</v>
      </c>
      <c r="G418">
        <v>0.8</v>
      </c>
      <c r="H418">
        <v>2.5</v>
      </c>
      <c r="I418">
        <v>0</v>
      </c>
      <c r="J418">
        <v>1.8</v>
      </c>
      <c r="K418">
        <v>0.5</v>
      </c>
      <c r="L418">
        <v>-0.4</v>
      </c>
      <c r="M418">
        <v>0.8</v>
      </c>
      <c r="N418">
        <v>4.3</v>
      </c>
      <c r="O418">
        <v>0.1</v>
      </c>
      <c r="P418">
        <v>5.2</v>
      </c>
      <c r="Q418">
        <v>0.9</v>
      </c>
      <c r="R418">
        <v>1.7</v>
      </c>
    </row>
    <row r="419" spans="1:18" x14ac:dyDescent="0.3">
      <c r="A419" t="s">
        <v>708</v>
      </c>
      <c r="B419" t="s">
        <v>600</v>
      </c>
      <c r="C419" t="s">
        <v>26</v>
      </c>
      <c r="D419" t="s">
        <v>24</v>
      </c>
      <c r="E419">
        <v>52</v>
      </c>
      <c r="F419">
        <v>792.1</v>
      </c>
      <c r="G419">
        <v>-1.7</v>
      </c>
      <c r="H419">
        <v>-5.5</v>
      </c>
      <c r="I419">
        <v>0</v>
      </c>
      <c r="J419">
        <v>-0.9</v>
      </c>
      <c r="K419">
        <v>0.3</v>
      </c>
      <c r="L419">
        <v>-0.5</v>
      </c>
      <c r="M419">
        <v>-1.7</v>
      </c>
      <c r="N419">
        <v>-6.4</v>
      </c>
      <c r="O419">
        <v>-0.2</v>
      </c>
      <c r="P419">
        <v>-8.3000000000000007</v>
      </c>
      <c r="Q419">
        <v>-1.4</v>
      </c>
      <c r="R419">
        <v>-2.7</v>
      </c>
    </row>
    <row r="420" spans="1:18" x14ac:dyDescent="0.3">
      <c r="A420" t="s">
        <v>402</v>
      </c>
      <c r="B420" t="s">
        <v>600</v>
      </c>
      <c r="C420" t="s">
        <v>85</v>
      </c>
      <c r="D420" t="s">
        <v>21</v>
      </c>
      <c r="E420">
        <v>71</v>
      </c>
      <c r="F420">
        <v>1584.2</v>
      </c>
      <c r="G420">
        <v>18</v>
      </c>
      <c r="H420">
        <v>-3.3</v>
      </c>
      <c r="I420">
        <v>2.1</v>
      </c>
      <c r="J420">
        <v>0.1</v>
      </c>
      <c r="K420">
        <v>2</v>
      </c>
      <c r="L420">
        <v>2.4</v>
      </c>
      <c r="M420">
        <v>20.100000000000001</v>
      </c>
      <c r="N420">
        <v>-3.2</v>
      </c>
      <c r="O420">
        <v>4.3</v>
      </c>
      <c r="P420">
        <v>21.3</v>
      </c>
      <c r="Q420">
        <v>3.6</v>
      </c>
      <c r="R420">
        <v>6.9</v>
      </c>
    </row>
    <row r="421" spans="1:18" x14ac:dyDescent="0.3">
      <c r="A421" t="s">
        <v>709</v>
      </c>
      <c r="B421" t="s">
        <v>600</v>
      </c>
      <c r="C421" t="s">
        <v>67</v>
      </c>
      <c r="D421" t="s">
        <v>50</v>
      </c>
      <c r="E421">
        <v>56</v>
      </c>
      <c r="F421">
        <v>576</v>
      </c>
      <c r="G421">
        <v>-2.8</v>
      </c>
      <c r="H421">
        <v>-3.3</v>
      </c>
      <c r="I421">
        <v>0</v>
      </c>
      <c r="J421">
        <v>-0.3</v>
      </c>
      <c r="K421">
        <v>0.8</v>
      </c>
      <c r="L421">
        <v>0.5</v>
      </c>
      <c r="M421">
        <v>-2.9</v>
      </c>
      <c r="N421">
        <v>-3.6</v>
      </c>
      <c r="O421">
        <v>1.3</v>
      </c>
      <c r="P421">
        <v>-5.2</v>
      </c>
      <c r="Q421">
        <v>-0.9</v>
      </c>
      <c r="R421">
        <v>-1.7</v>
      </c>
    </row>
    <row r="422" spans="1:18" x14ac:dyDescent="0.3">
      <c r="A422" t="s">
        <v>403</v>
      </c>
      <c r="B422" t="s">
        <v>600</v>
      </c>
      <c r="C422" t="s">
        <v>34</v>
      </c>
      <c r="D422" t="s">
        <v>21</v>
      </c>
      <c r="E422">
        <v>82</v>
      </c>
      <c r="F422">
        <v>1410.1</v>
      </c>
      <c r="G422">
        <v>1.7</v>
      </c>
      <c r="H422">
        <v>-0.9</v>
      </c>
      <c r="I422">
        <v>3.3</v>
      </c>
      <c r="J422">
        <v>0</v>
      </c>
      <c r="K422">
        <v>0.2</v>
      </c>
      <c r="L422">
        <v>3.9</v>
      </c>
      <c r="M422">
        <v>5</v>
      </c>
      <c r="N422">
        <v>-0.9</v>
      </c>
      <c r="O422">
        <v>4.0999999999999996</v>
      </c>
      <c r="P422">
        <v>8.1</v>
      </c>
      <c r="Q422">
        <v>1.4</v>
      </c>
      <c r="R422">
        <v>2.6</v>
      </c>
    </row>
    <row r="423" spans="1:18" x14ac:dyDescent="0.3">
      <c r="A423" t="s">
        <v>404</v>
      </c>
      <c r="B423" t="s">
        <v>600</v>
      </c>
      <c r="C423" t="s">
        <v>30</v>
      </c>
      <c r="D423" t="s">
        <v>24</v>
      </c>
      <c r="E423">
        <v>82</v>
      </c>
      <c r="F423">
        <v>1799.1</v>
      </c>
      <c r="G423">
        <v>6.3</v>
      </c>
      <c r="H423">
        <v>-8</v>
      </c>
      <c r="I423">
        <v>-0.4</v>
      </c>
      <c r="J423">
        <v>0.2</v>
      </c>
      <c r="K423">
        <v>1.2</v>
      </c>
      <c r="L423">
        <v>-0.2</v>
      </c>
      <c r="M423">
        <v>6</v>
      </c>
      <c r="N423">
        <v>-7.8</v>
      </c>
      <c r="O423">
        <v>1</v>
      </c>
      <c r="P423">
        <v>-0.9</v>
      </c>
      <c r="Q423">
        <v>-0.1</v>
      </c>
      <c r="R423">
        <v>-0.3</v>
      </c>
    </row>
    <row r="424" spans="1:18" x14ac:dyDescent="0.3">
      <c r="A424" t="s">
        <v>710</v>
      </c>
      <c r="B424" t="s">
        <v>600</v>
      </c>
      <c r="C424" t="s">
        <v>57</v>
      </c>
      <c r="D424" t="s">
        <v>21</v>
      </c>
      <c r="E424">
        <v>65</v>
      </c>
      <c r="F424">
        <v>867.9</v>
      </c>
      <c r="G424">
        <v>8.5</v>
      </c>
      <c r="H424">
        <v>2.9</v>
      </c>
      <c r="I424">
        <v>0</v>
      </c>
      <c r="J424">
        <v>-0.3</v>
      </c>
      <c r="K424">
        <v>0.2</v>
      </c>
      <c r="L424">
        <v>0.9</v>
      </c>
      <c r="M424">
        <v>8.5</v>
      </c>
      <c r="N424">
        <v>2.7</v>
      </c>
      <c r="O424">
        <v>1</v>
      </c>
      <c r="P424">
        <v>12.2</v>
      </c>
      <c r="Q424">
        <v>2.1</v>
      </c>
      <c r="R424">
        <v>3.9</v>
      </c>
    </row>
    <row r="425" spans="1:18" x14ac:dyDescent="0.3">
      <c r="A425" t="s">
        <v>405</v>
      </c>
      <c r="B425" t="s">
        <v>600</v>
      </c>
      <c r="C425" t="s">
        <v>52</v>
      </c>
      <c r="D425" t="s">
        <v>21</v>
      </c>
      <c r="E425">
        <v>59</v>
      </c>
      <c r="F425">
        <v>1002.3</v>
      </c>
      <c r="G425">
        <v>2.2999999999999998</v>
      </c>
      <c r="H425">
        <v>1.1000000000000001</v>
      </c>
      <c r="I425">
        <v>0.2</v>
      </c>
      <c r="J425">
        <v>-3.2</v>
      </c>
      <c r="K425">
        <v>-0.2</v>
      </c>
      <c r="L425">
        <v>0</v>
      </c>
      <c r="M425">
        <v>2.5</v>
      </c>
      <c r="N425">
        <v>-2.1</v>
      </c>
      <c r="O425">
        <v>-0.1</v>
      </c>
      <c r="P425">
        <v>0.2</v>
      </c>
      <c r="Q425">
        <v>0</v>
      </c>
      <c r="R425">
        <v>0.1</v>
      </c>
    </row>
    <row r="426" spans="1:18" x14ac:dyDescent="0.3">
      <c r="A426" t="s">
        <v>711</v>
      </c>
      <c r="B426" t="s">
        <v>600</v>
      </c>
      <c r="C426" t="s">
        <v>20</v>
      </c>
      <c r="D426" t="s">
        <v>24</v>
      </c>
      <c r="E426">
        <v>36</v>
      </c>
      <c r="F426">
        <v>690.3</v>
      </c>
      <c r="G426">
        <v>3.2</v>
      </c>
      <c r="H426">
        <v>-0.2</v>
      </c>
      <c r="I426">
        <v>0.7</v>
      </c>
      <c r="J426">
        <v>-0.1</v>
      </c>
      <c r="K426">
        <v>0.4</v>
      </c>
      <c r="L426">
        <v>-0.2</v>
      </c>
      <c r="M426">
        <v>3.8</v>
      </c>
      <c r="N426">
        <v>-0.3</v>
      </c>
      <c r="O426">
        <v>0.2</v>
      </c>
      <c r="P426">
        <v>3.7</v>
      </c>
      <c r="Q426">
        <v>0.6</v>
      </c>
      <c r="R426">
        <v>1.2</v>
      </c>
    </row>
    <row r="427" spans="1:18" x14ac:dyDescent="0.3">
      <c r="A427" t="s">
        <v>406</v>
      </c>
      <c r="B427" t="s">
        <v>600</v>
      </c>
      <c r="C427" t="s">
        <v>78</v>
      </c>
      <c r="D427" t="s">
        <v>21</v>
      </c>
      <c r="E427">
        <v>59</v>
      </c>
      <c r="F427">
        <v>958.5</v>
      </c>
      <c r="G427">
        <v>2.2999999999999998</v>
      </c>
      <c r="H427">
        <v>3.2</v>
      </c>
      <c r="I427">
        <v>-0.8</v>
      </c>
      <c r="J427">
        <v>-0.7</v>
      </c>
      <c r="K427">
        <v>0.1</v>
      </c>
      <c r="L427">
        <v>-1.4</v>
      </c>
      <c r="M427">
        <v>1.6</v>
      </c>
      <c r="N427">
        <v>2.4</v>
      </c>
      <c r="O427">
        <v>-1.3</v>
      </c>
      <c r="P427">
        <v>2.7</v>
      </c>
      <c r="Q427">
        <v>0.5</v>
      </c>
      <c r="R427">
        <v>0.9</v>
      </c>
    </row>
    <row r="428" spans="1:18" x14ac:dyDescent="0.3">
      <c r="A428" t="s">
        <v>407</v>
      </c>
      <c r="B428" t="s">
        <v>600</v>
      </c>
      <c r="C428" t="s">
        <v>41</v>
      </c>
      <c r="D428" t="s">
        <v>21</v>
      </c>
      <c r="E428">
        <v>79</v>
      </c>
      <c r="F428">
        <v>871</v>
      </c>
      <c r="G428">
        <v>2.6</v>
      </c>
      <c r="H428">
        <v>-4.3</v>
      </c>
      <c r="I428">
        <v>-0.1</v>
      </c>
      <c r="J428">
        <v>0</v>
      </c>
      <c r="K428">
        <v>-0.2</v>
      </c>
      <c r="L428">
        <v>0.9</v>
      </c>
      <c r="M428">
        <v>2.5</v>
      </c>
      <c r="N428">
        <v>-4.3</v>
      </c>
      <c r="O428">
        <v>0.7</v>
      </c>
      <c r="P428">
        <v>-1.2</v>
      </c>
      <c r="Q428">
        <v>-0.2</v>
      </c>
      <c r="R428">
        <v>-0.4</v>
      </c>
    </row>
    <row r="429" spans="1:18" x14ac:dyDescent="0.3">
      <c r="A429" t="s">
        <v>408</v>
      </c>
      <c r="B429" t="s">
        <v>600</v>
      </c>
      <c r="C429" t="s">
        <v>102</v>
      </c>
      <c r="D429" t="s">
        <v>50</v>
      </c>
      <c r="E429">
        <v>60</v>
      </c>
      <c r="F429">
        <v>741.7</v>
      </c>
      <c r="G429">
        <v>2.5</v>
      </c>
      <c r="H429">
        <v>3.4</v>
      </c>
      <c r="I429">
        <v>0.2</v>
      </c>
      <c r="J429">
        <v>0.1</v>
      </c>
      <c r="K429">
        <v>-0.2</v>
      </c>
      <c r="L429">
        <v>0.3</v>
      </c>
      <c r="M429">
        <v>2.7</v>
      </c>
      <c r="N429">
        <v>3.5</v>
      </c>
      <c r="O429">
        <v>0</v>
      </c>
      <c r="P429">
        <v>6.3</v>
      </c>
      <c r="Q429">
        <v>1.1000000000000001</v>
      </c>
      <c r="R429">
        <v>2</v>
      </c>
    </row>
    <row r="430" spans="1:18" x14ac:dyDescent="0.3">
      <c r="A430" t="s">
        <v>712</v>
      </c>
      <c r="B430" t="s">
        <v>600</v>
      </c>
      <c r="C430" t="s">
        <v>107</v>
      </c>
      <c r="D430" t="s">
        <v>24</v>
      </c>
      <c r="E430">
        <v>65</v>
      </c>
      <c r="F430">
        <v>1085.8</v>
      </c>
      <c r="G430">
        <v>-1</v>
      </c>
      <c r="H430">
        <v>-0.1</v>
      </c>
      <c r="I430">
        <v>0</v>
      </c>
      <c r="J430">
        <v>-1.6</v>
      </c>
      <c r="K430">
        <v>1.8</v>
      </c>
      <c r="L430">
        <v>-0.7</v>
      </c>
      <c r="M430">
        <v>-1</v>
      </c>
      <c r="N430">
        <v>-1.7</v>
      </c>
      <c r="O430">
        <v>1.1000000000000001</v>
      </c>
      <c r="P430">
        <v>-1.6</v>
      </c>
      <c r="Q430">
        <v>-0.3</v>
      </c>
      <c r="R430">
        <v>-0.5</v>
      </c>
    </row>
    <row r="431" spans="1:18" x14ac:dyDescent="0.3">
      <c r="A431" t="s">
        <v>409</v>
      </c>
      <c r="B431" t="s">
        <v>600</v>
      </c>
      <c r="C431" t="s">
        <v>57</v>
      </c>
      <c r="D431" t="s">
        <v>24</v>
      </c>
      <c r="E431">
        <v>77</v>
      </c>
      <c r="F431">
        <v>1587.5</v>
      </c>
      <c r="G431">
        <v>1.7</v>
      </c>
      <c r="H431">
        <v>3.5</v>
      </c>
      <c r="I431">
        <v>0</v>
      </c>
      <c r="J431">
        <v>1</v>
      </c>
      <c r="K431">
        <v>1.9</v>
      </c>
      <c r="L431">
        <v>1.9</v>
      </c>
      <c r="M431">
        <v>1.7</v>
      </c>
      <c r="N431">
        <v>4.4000000000000004</v>
      </c>
      <c r="O431">
        <v>3.8</v>
      </c>
      <c r="P431">
        <v>9.9</v>
      </c>
      <c r="Q431">
        <v>1.7</v>
      </c>
      <c r="R431">
        <v>3.2</v>
      </c>
    </row>
    <row r="432" spans="1:18" x14ac:dyDescent="0.3">
      <c r="A432" t="s">
        <v>410</v>
      </c>
      <c r="B432" t="s">
        <v>600</v>
      </c>
      <c r="C432" t="s">
        <v>67</v>
      </c>
      <c r="D432" t="s">
        <v>24</v>
      </c>
      <c r="E432">
        <v>78</v>
      </c>
      <c r="F432">
        <v>1647.2</v>
      </c>
      <c r="G432">
        <v>-1.5</v>
      </c>
      <c r="H432">
        <v>-0.1</v>
      </c>
      <c r="I432">
        <v>-0.5</v>
      </c>
      <c r="J432">
        <v>0.8</v>
      </c>
      <c r="K432">
        <v>1.7</v>
      </c>
      <c r="L432">
        <v>0.9</v>
      </c>
      <c r="M432">
        <v>-2</v>
      </c>
      <c r="N432">
        <v>0.7</v>
      </c>
      <c r="O432">
        <v>2.6</v>
      </c>
      <c r="P432">
        <v>1.3</v>
      </c>
      <c r="Q432">
        <v>0.2</v>
      </c>
      <c r="R432">
        <v>0.4</v>
      </c>
    </row>
    <row r="433" spans="1:18" x14ac:dyDescent="0.3">
      <c r="A433" t="s">
        <v>411</v>
      </c>
      <c r="B433" t="s">
        <v>600</v>
      </c>
      <c r="C433" t="s">
        <v>42</v>
      </c>
      <c r="D433" t="s">
        <v>50</v>
      </c>
      <c r="E433">
        <v>80</v>
      </c>
      <c r="F433">
        <v>1292.8</v>
      </c>
      <c r="G433">
        <v>-0.7</v>
      </c>
      <c r="H433">
        <v>3</v>
      </c>
      <c r="I433">
        <v>2.2999999999999998</v>
      </c>
      <c r="J433">
        <v>0.3</v>
      </c>
      <c r="K433">
        <v>1</v>
      </c>
      <c r="L433">
        <v>-0.2</v>
      </c>
      <c r="M433">
        <v>1.6</v>
      </c>
      <c r="N433">
        <v>3.3</v>
      </c>
      <c r="O433">
        <v>0.8</v>
      </c>
      <c r="P433">
        <v>5.7</v>
      </c>
      <c r="Q433">
        <v>1</v>
      </c>
      <c r="R433">
        <v>1.8</v>
      </c>
    </row>
    <row r="434" spans="1:18" x14ac:dyDescent="0.3">
      <c r="A434" t="s">
        <v>412</v>
      </c>
      <c r="B434" t="s">
        <v>600</v>
      </c>
      <c r="C434" t="s">
        <v>42</v>
      </c>
      <c r="D434" t="s">
        <v>24</v>
      </c>
      <c r="E434">
        <v>69</v>
      </c>
      <c r="F434">
        <v>1062.3</v>
      </c>
      <c r="G434">
        <v>0.1</v>
      </c>
      <c r="H434">
        <v>1.3</v>
      </c>
      <c r="I434">
        <v>-0.2</v>
      </c>
      <c r="J434">
        <v>0.1</v>
      </c>
      <c r="K434">
        <v>0.6</v>
      </c>
      <c r="L434">
        <v>0.6</v>
      </c>
      <c r="M434">
        <v>-0.1</v>
      </c>
      <c r="N434">
        <v>1.4</v>
      </c>
      <c r="O434">
        <v>1.2</v>
      </c>
      <c r="P434">
        <v>2.5</v>
      </c>
      <c r="Q434">
        <v>0.4</v>
      </c>
      <c r="R434">
        <v>0.8</v>
      </c>
    </row>
    <row r="435" spans="1:18" x14ac:dyDescent="0.3">
      <c r="A435" t="s">
        <v>713</v>
      </c>
      <c r="B435" t="s">
        <v>600</v>
      </c>
      <c r="C435" t="s">
        <v>52</v>
      </c>
      <c r="D435" t="s">
        <v>50</v>
      </c>
      <c r="E435">
        <v>58</v>
      </c>
      <c r="F435">
        <v>788.6</v>
      </c>
      <c r="G435">
        <v>0.6</v>
      </c>
      <c r="H435">
        <v>-5</v>
      </c>
      <c r="I435">
        <v>0.9</v>
      </c>
      <c r="J435">
        <v>0</v>
      </c>
      <c r="K435">
        <v>-0.9</v>
      </c>
      <c r="L435">
        <v>-0.4</v>
      </c>
      <c r="M435">
        <v>1.5</v>
      </c>
      <c r="N435">
        <v>-5</v>
      </c>
      <c r="O435">
        <v>-1.3</v>
      </c>
      <c r="P435">
        <v>-4.7</v>
      </c>
      <c r="Q435">
        <v>-0.8</v>
      </c>
      <c r="R435">
        <v>-1.5</v>
      </c>
    </row>
    <row r="436" spans="1:18" x14ac:dyDescent="0.3">
      <c r="A436" t="s">
        <v>413</v>
      </c>
      <c r="B436" t="s">
        <v>600</v>
      </c>
      <c r="C436" t="s">
        <v>52</v>
      </c>
      <c r="D436" t="s">
        <v>21</v>
      </c>
      <c r="E436">
        <v>63</v>
      </c>
      <c r="F436">
        <v>1241.3</v>
      </c>
      <c r="G436">
        <v>10</v>
      </c>
      <c r="H436">
        <v>-0.6</v>
      </c>
      <c r="I436">
        <v>1.5</v>
      </c>
      <c r="J436">
        <v>-0.7</v>
      </c>
      <c r="K436">
        <v>0.9</v>
      </c>
      <c r="L436">
        <v>0</v>
      </c>
      <c r="M436">
        <v>11.5</v>
      </c>
      <c r="N436">
        <v>-1.3</v>
      </c>
      <c r="O436">
        <v>1</v>
      </c>
      <c r="P436">
        <v>11.2</v>
      </c>
      <c r="Q436">
        <v>1.9</v>
      </c>
      <c r="R436">
        <v>3.6</v>
      </c>
    </row>
    <row r="437" spans="1:18" x14ac:dyDescent="0.3">
      <c r="A437" t="s">
        <v>414</v>
      </c>
      <c r="B437" t="s">
        <v>600</v>
      </c>
      <c r="C437" t="s">
        <v>98</v>
      </c>
      <c r="D437" t="s">
        <v>24</v>
      </c>
      <c r="E437">
        <v>77</v>
      </c>
      <c r="F437">
        <v>1115.7</v>
      </c>
      <c r="G437">
        <v>1.7</v>
      </c>
      <c r="H437">
        <v>7.5</v>
      </c>
      <c r="I437">
        <v>0</v>
      </c>
      <c r="J437">
        <v>0.3</v>
      </c>
      <c r="K437">
        <v>0</v>
      </c>
      <c r="L437">
        <v>1.3</v>
      </c>
      <c r="M437">
        <v>1.7</v>
      </c>
      <c r="N437">
        <v>7.8</v>
      </c>
      <c r="O437">
        <v>1.3</v>
      </c>
      <c r="P437">
        <v>10.7</v>
      </c>
      <c r="Q437">
        <v>1.8</v>
      </c>
      <c r="R437">
        <v>3.5</v>
      </c>
    </row>
    <row r="438" spans="1:18" x14ac:dyDescent="0.3">
      <c r="A438" t="s">
        <v>415</v>
      </c>
      <c r="B438" t="s">
        <v>600</v>
      </c>
      <c r="C438" t="s">
        <v>55</v>
      </c>
      <c r="D438" t="s">
        <v>21</v>
      </c>
      <c r="E438">
        <v>82</v>
      </c>
      <c r="F438">
        <v>1729.8</v>
      </c>
      <c r="G438">
        <v>6.6</v>
      </c>
      <c r="H438">
        <v>-3.1</v>
      </c>
      <c r="I438">
        <v>1.5</v>
      </c>
      <c r="J438">
        <v>0.2</v>
      </c>
      <c r="K438">
        <v>2.2000000000000002</v>
      </c>
      <c r="L438">
        <v>0.5</v>
      </c>
      <c r="M438">
        <v>8.1</v>
      </c>
      <c r="N438">
        <v>-2.9</v>
      </c>
      <c r="O438">
        <v>2.7</v>
      </c>
      <c r="P438">
        <v>7.9</v>
      </c>
      <c r="Q438">
        <v>1.3</v>
      </c>
      <c r="R438">
        <v>2.5</v>
      </c>
    </row>
    <row r="439" spans="1:18" x14ac:dyDescent="0.3">
      <c r="A439" t="s">
        <v>714</v>
      </c>
      <c r="B439" t="s">
        <v>600</v>
      </c>
      <c r="C439" t="s">
        <v>57</v>
      </c>
      <c r="D439" t="s">
        <v>21</v>
      </c>
      <c r="E439">
        <v>39</v>
      </c>
      <c r="F439">
        <v>658.3</v>
      </c>
      <c r="G439">
        <v>-3.4</v>
      </c>
      <c r="H439">
        <v>1.9</v>
      </c>
      <c r="I439">
        <v>0.9</v>
      </c>
      <c r="J439">
        <v>0</v>
      </c>
      <c r="K439">
        <v>0.4</v>
      </c>
      <c r="L439">
        <v>-1.1000000000000001</v>
      </c>
      <c r="M439">
        <v>-2.5</v>
      </c>
      <c r="N439">
        <v>1.9</v>
      </c>
      <c r="O439">
        <v>-0.6</v>
      </c>
      <c r="P439">
        <v>-1.2</v>
      </c>
      <c r="Q439">
        <v>-0.2</v>
      </c>
      <c r="R439">
        <v>-0.4</v>
      </c>
    </row>
    <row r="440" spans="1:18" x14ac:dyDescent="0.3">
      <c r="A440" t="s">
        <v>715</v>
      </c>
      <c r="B440" t="s">
        <v>600</v>
      </c>
      <c r="C440" t="s">
        <v>48</v>
      </c>
      <c r="D440" t="s">
        <v>21</v>
      </c>
      <c r="E440">
        <v>81</v>
      </c>
      <c r="F440">
        <v>1561.8</v>
      </c>
      <c r="G440">
        <v>4.5</v>
      </c>
      <c r="H440">
        <v>2.6</v>
      </c>
      <c r="I440">
        <v>1.8</v>
      </c>
      <c r="J440">
        <v>-0.3</v>
      </c>
      <c r="K440">
        <v>2.8</v>
      </c>
      <c r="L440">
        <v>2</v>
      </c>
      <c r="M440">
        <v>6.4</v>
      </c>
      <c r="N440">
        <v>2.2999999999999998</v>
      </c>
      <c r="O440">
        <v>4.8</v>
      </c>
      <c r="P440">
        <v>13.5</v>
      </c>
      <c r="Q440">
        <v>2.2999999999999998</v>
      </c>
      <c r="R440">
        <v>4.4000000000000004</v>
      </c>
    </row>
    <row r="441" spans="1:18" x14ac:dyDescent="0.3">
      <c r="A441" t="s">
        <v>416</v>
      </c>
      <c r="B441" t="s">
        <v>600</v>
      </c>
      <c r="C441" t="s">
        <v>78</v>
      </c>
      <c r="D441" t="s">
        <v>21</v>
      </c>
      <c r="E441">
        <v>74</v>
      </c>
      <c r="F441">
        <v>1089.5</v>
      </c>
      <c r="G441">
        <v>4.9000000000000004</v>
      </c>
      <c r="H441">
        <v>-0.6</v>
      </c>
      <c r="I441">
        <v>-0.4</v>
      </c>
      <c r="J441">
        <v>-0.1</v>
      </c>
      <c r="K441">
        <v>0.9</v>
      </c>
      <c r="L441">
        <v>-0.8</v>
      </c>
      <c r="M441">
        <v>4.4000000000000004</v>
      </c>
      <c r="N441">
        <v>-0.7</v>
      </c>
      <c r="O441">
        <v>0.1</v>
      </c>
      <c r="P441">
        <v>3.8</v>
      </c>
      <c r="Q441">
        <v>0.7</v>
      </c>
      <c r="R441">
        <v>1.2</v>
      </c>
    </row>
    <row r="442" spans="1:18" x14ac:dyDescent="0.3">
      <c r="A442" t="s">
        <v>716</v>
      </c>
      <c r="B442" t="s">
        <v>600</v>
      </c>
      <c r="C442" t="s">
        <v>57</v>
      </c>
      <c r="D442" t="s">
        <v>37</v>
      </c>
      <c r="E442">
        <v>47</v>
      </c>
      <c r="F442">
        <v>547.20000000000005</v>
      </c>
      <c r="G442">
        <v>-0.6</v>
      </c>
      <c r="H442">
        <v>4.0999999999999996</v>
      </c>
      <c r="I442">
        <v>0</v>
      </c>
      <c r="J442">
        <v>0.1</v>
      </c>
      <c r="K442">
        <v>-0.8</v>
      </c>
      <c r="L442">
        <v>0.5</v>
      </c>
      <c r="M442">
        <v>-0.6</v>
      </c>
      <c r="N442">
        <v>4.2</v>
      </c>
      <c r="O442">
        <v>-0.3</v>
      </c>
      <c r="P442">
        <v>3.3</v>
      </c>
      <c r="Q442">
        <v>0.6</v>
      </c>
      <c r="R442">
        <v>1.1000000000000001</v>
      </c>
    </row>
    <row r="443" spans="1:18" x14ac:dyDescent="0.3">
      <c r="A443" t="s">
        <v>417</v>
      </c>
      <c r="B443" t="s">
        <v>600</v>
      </c>
      <c r="C443" t="s">
        <v>98</v>
      </c>
      <c r="D443" t="s">
        <v>50</v>
      </c>
      <c r="E443">
        <v>80</v>
      </c>
      <c r="F443">
        <v>808</v>
      </c>
      <c r="G443">
        <v>-2.4</v>
      </c>
      <c r="H443">
        <v>-0.1</v>
      </c>
      <c r="I443">
        <v>0</v>
      </c>
      <c r="J443">
        <v>-0.6</v>
      </c>
      <c r="K443">
        <v>0.2</v>
      </c>
      <c r="L443">
        <v>-0.8</v>
      </c>
      <c r="M443">
        <v>-2.4</v>
      </c>
      <c r="N443">
        <v>-0.6</v>
      </c>
      <c r="O443">
        <v>-0.6</v>
      </c>
      <c r="P443">
        <v>-3.7</v>
      </c>
      <c r="Q443">
        <v>-0.6</v>
      </c>
      <c r="R443">
        <v>-1.2</v>
      </c>
    </row>
    <row r="444" spans="1:18" x14ac:dyDescent="0.3">
      <c r="A444" t="s">
        <v>418</v>
      </c>
      <c r="B444" t="s">
        <v>600</v>
      </c>
      <c r="C444" t="s">
        <v>39</v>
      </c>
      <c r="D444" t="s">
        <v>24</v>
      </c>
      <c r="E444">
        <v>81</v>
      </c>
      <c r="F444">
        <v>1465.4</v>
      </c>
      <c r="G444">
        <v>-3.6</v>
      </c>
      <c r="H444">
        <v>1.1000000000000001</v>
      </c>
      <c r="I444">
        <v>0</v>
      </c>
      <c r="J444">
        <v>0.7</v>
      </c>
      <c r="K444">
        <v>1.7</v>
      </c>
      <c r="L444">
        <v>-0.1</v>
      </c>
      <c r="M444">
        <v>-3.6</v>
      </c>
      <c r="N444">
        <v>1.8</v>
      </c>
      <c r="O444">
        <v>1.6</v>
      </c>
      <c r="P444">
        <v>-0.2</v>
      </c>
      <c r="Q444">
        <v>0</v>
      </c>
      <c r="R444">
        <v>-0.1</v>
      </c>
    </row>
    <row r="445" spans="1:18" x14ac:dyDescent="0.3">
      <c r="A445" t="s">
        <v>717</v>
      </c>
      <c r="B445" t="s">
        <v>600</v>
      </c>
      <c r="C445" t="s">
        <v>39</v>
      </c>
      <c r="D445" t="s">
        <v>21</v>
      </c>
      <c r="E445">
        <v>65</v>
      </c>
      <c r="F445">
        <v>1058.8</v>
      </c>
      <c r="G445">
        <v>5</v>
      </c>
      <c r="H445">
        <v>2.4</v>
      </c>
      <c r="I445">
        <v>0.4</v>
      </c>
      <c r="J445">
        <v>-0.1</v>
      </c>
      <c r="K445">
        <v>0</v>
      </c>
      <c r="L445">
        <v>-0.2</v>
      </c>
      <c r="M445">
        <v>5.3</v>
      </c>
      <c r="N445">
        <v>2.2999999999999998</v>
      </c>
      <c r="O445">
        <v>-0.2</v>
      </c>
      <c r="P445">
        <v>7.4</v>
      </c>
      <c r="Q445">
        <v>1.3</v>
      </c>
      <c r="R445">
        <v>2.4</v>
      </c>
    </row>
    <row r="446" spans="1:18" x14ac:dyDescent="0.3">
      <c r="A446" t="s">
        <v>419</v>
      </c>
      <c r="B446" t="s">
        <v>600</v>
      </c>
      <c r="C446" t="s">
        <v>42</v>
      </c>
      <c r="D446" t="s">
        <v>37</v>
      </c>
      <c r="E446">
        <v>82</v>
      </c>
      <c r="F446">
        <v>1650.9</v>
      </c>
      <c r="G446">
        <v>9.3000000000000007</v>
      </c>
      <c r="H446">
        <v>-2.4</v>
      </c>
      <c r="I446">
        <v>1.3</v>
      </c>
      <c r="J446">
        <v>0</v>
      </c>
      <c r="K446">
        <v>0.8</v>
      </c>
      <c r="L446">
        <v>2.9</v>
      </c>
      <c r="M446">
        <v>10.6</v>
      </c>
      <c r="N446">
        <v>-2.4</v>
      </c>
      <c r="O446">
        <v>3.7</v>
      </c>
      <c r="P446">
        <v>11.9</v>
      </c>
      <c r="Q446">
        <v>2</v>
      </c>
      <c r="R446">
        <v>3.8</v>
      </c>
    </row>
    <row r="447" spans="1:18" x14ac:dyDescent="0.3">
      <c r="A447" t="s">
        <v>421</v>
      </c>
      <c r="B447" t="s">
        <v>600</v>
      </c>
      <c r="C447" t="s">
        <v>34</v>
      </c>
      <c r="D447" t="s">
        <v>24</v>
      </c>
      <c r="E447">
        <v>82</v>
      </c>
      <c r="F447">
        <v>1532.1</v>
      </c>
      <c r="G447">
        <v>14.1</v>
      </c>
      <c r="H447">
        <v>2.9</v>
      </c>
      <c r="I447">
        <v>0.1</v>
      </c>
      <c r="J447">
        <v>1</v>
      </c>
      <c r="K447">
        <v>-1.5</v>
      </c>
      <c r="L447">
        <v>0.7</v>
      </c>
      <c r="M447">
        <v>14.2</v>
      </c>
      <c r="N447">
        <v>3.9</v>
      </c>
      <c r="O447">
        <v>-0.8</v>
      </c>
      <c r="P447">
        <v>17.3</v>
      </c>
      <c r="Q447">
        <v>2.9</v>
      </c>
      <c r="R447">
        <v>5.6</v>
      </c>
    </row>
    <row r="448" spans="1:18" x14ac:dyDescent="0.3">
      <c r="A448" t="s">
        <v>718</v>
      </c>
      <c r="B448" t="s">
        <v>600</v>
      </c>
      <c r="C448" t="s">
        <v>107</v>
      </c>
      <c r="D448" t="s">
        <v>24</v>
      </c>
      <c r="E448">
        <v>28</v>
      </c>
      <c r="F448">
        <v>482.3</v>
      </c>
      <c r="G448">
        <v>-2</v>
      </c>
      <c r="H448">
        <v>-1.2</v>
      </c>
      <c r="I448">
        <v>0</v>
      </c>
      <c r="J448">
        <v>0.2</v>
      </c>
      <c r="K448">
        <v>0.1</v>
      </c>
      <c r="L448">
        <v>-0.1</v>
      </c>
      <c r="M448">
        <v>-2</v>
      </c>
      <c r="N448">
        <v>-1</v>
      </c>
      <c r="O448">
        <v>0</v>
      </c>
      <c r="P448">
        <v>-3</v>
      </c>
      <c r="Q448">
        <v>-0.5</v>
      </c>
      <c r="R448">
        <v>-1</v>
      </c>
    </row>
    <row r="449" spans="1:18" x14ac:dyDescent="0.3">
      <c r="A449" t="s">
        <v>422</v>
      </c>
      <c r="B449" t="s">
        <v>600</v>
      </c>
      <c r="C449" t="s">
        <v>23</v>
      </c>
      <c r="D449" t="s">
        <v>24</v>
      </c>
      <c r="E449">
        <v>31</v>
      </c>
      <c r="F449">
        <v>579.79999999999995</v>
      </c>
      <c r="G449">
        <v>-1.8</v>
      </c>
      <c r="H449">
        <v>1.1000000000000001</v>
      </c>
      <c r="I449">
        <v>0</v>
      </c>
      <c r="J449">
        <v>-0.6</v>
      </c>
      <c r="K449">
        <v>-0.3</v>
      </c>
      <c r="L449">
        <v>-0.3</v>
      </c>
      <c r="M449">
        <v>-1.8</v>
      </c>
      <c r="N449">
        <v>0.5</v>
      </c>
      <c r="O449">
        <v>-0.5</v>
      </c>
      <c r="P449">
        <v>-1.9</v>
      </c>
      <c r="Q449">
        <v>-0.3</v>
      </c>
      <c r="R449">
        <v>-0.6</v>
      </c>
    </row>
    <row r="450" spans="1:18" x14ac:dyDescent="0.3">
      <c r="A450" t="s">
        <v>422</v>
      </c>
      <c r="B450" t="s">
        <v>600</v>
      </c>
      <c r="C450" t="s">
        <v>67</v>
      </c>
      <c r="D450" t="s">
        <v>24</v>
      </c>
      <c r="E450">
        <v>50</v>
      </c>
      <c r="F450">
        <v>832.1</v>
      </c>
      <c r="G450">
        <v>-3.5</v>
      </c>
      <c r="H450">
        <v>0.6</v>
      </c>
      <c r="I450">
        <v>0</v>
      </c>
      <c r="J450">
        <v>-0.6</v>
      </c>
      <c r="K450">
        <v>-0.8</v>
      </c>
      <c r="L450">
        <v>-0.2</v>
      </c>
      <c r="M450">
        <v>-3.5</v>
      </c>
      <c r="N450">
        <v>-0.1</v>
      </c>
      <c r="O450">
        <v>-1.1000000000000001</v>
      </c>
      <c r="P450">
        <v>-4.7</v>
      </c>
      <c r="Q450">
        <v>-0.8</v>
      </c>
      <c r="R450">
        <v>-1.5</v>
      </c>
    </row>
    <row r="451" spans="1:18" x14ac:dyDescent="0.3">
      <c r="A451" t="s">
        <v>423</v>
      </c>
      <c r="B451" t="s">
        <v>600</v>
      </c>
      <c r="C451" t="s">
        <v>30</v>
      </c>
      <c r="D451" t="s">
        <v>50</v>
      </c>
      <c r="E451">
        <v>45</v>
      </c>
      <c r="F451">
        <v>705.1</v>
      </c>
      <c r="G451">
        <v>5.8</v>
      </c>
      <c r="H451">
        <v>-1.1000000000000001</v>
      </c>
      <c r="I451">
        <v>1.5</v>
      </c>
      <c r="J451">
        <v>0</v>
      </c>
      <c r="K451">
        <v>1.3</v>
      </c>
      <c r="L451">
        <v>1.5</v>
      </c>
      <c r="M451">
        <v>7.3</v>
      </c>
      <c r="N451">
        <v>-1.1000000000000001</v>
      </c>
      <c r="O451">
        <v>2.8</v>
      </c>
      <c r="P451">
        <v>9</v>
      </c>
      <c r="Q451">
        <v>1.5</v>
      </c>
      <c r="R451">
        <v>2.9</v>
      </c>
    </row>
    <row r="452" spans="1:18" x14ac:dyDescent="0.3">
      <c r="A452" t="s">
        <v>719</v>
      </c>
      <c r="B452" t="s">
        <v>600</v>
      </c>
      <c r="C452" t="s">
        <v>72</v>
      </c>
      <c r="D452" t="s">
        <v>21</v>
      </c>
      <c r="E452">
        <v>68</v>
      </c>
      <c r="F452">
        <v>863.7</v>
      </c>
      <c r="G452">
        <v>-3.8</v>
      </c>
      <c r="H452">
        <v>0</v>
      </c>
      <c r="I452">
        <v>-0.1</v>
      </c>
      <c r="J452">
        <v>0.6</v>
      </c>
      <c r="K452">
        <v>0.3</v>
      </c>
      <c r="L452">
        <v>-0.4</v>
      </c>
      <c r="M452">
        <v>-3.9</v>
      </c>
      <c r="N452">
        <v>0.6</v>
      </c>
      <c r="O452">
        <v>0</v>
      </c>
      <c r="P452">
        <v>-3.3</v>
      </c>
      <c r="Q452">
        <v>-0.6</v>
      </c>
      <c r="R452">
        <v>-1.1000000000000001</v>
      </c>
    </row>
    <row r="453" spans="1:18" x14ac:dyDescent="0.3">
      <c r="A453" t="s">
        <v>425</v>
      </c>
      <c r="B453" t="s">
        <v>600</v>
      </c>
      <c r="C453" t="s">
        <v>168</v>
      </c>
      <c r="D453" t="s">
        <v>24</v>
      </c>
      <c r="E453">
        <v>60</v>
      </c>
      <c r="F453">
        <v>978.5</v>
      </c>
      <c r="G453">
        <v>6.1</v>
      </c>
      <c r="H453">
        <v>-1.7</v>
      </c>
      <c r="I453">
        <v>1</v>
      </c>
      <c r="J453">
        <v>0</v>
      </c>
      <c r="K453">
        <v>0</v>
      </c>
      <c r="L453">
        <v>-0.3</v>
      </c>
      <c r="M453">
        <v>7</v>
      </c>
      <c r="N453">
        <v>-1.7</v>
      </c>
      <c r="O453">
        <v>-0.3</v>
      </c>
      <c r="P453">
        <v>5.0999999999999996</v>
      </c>
      <c r="Q453">
        <v>0.9</v>
      </c>
      <c r="R453">
        <v>1.6</v>
      </c>
    </row>
    <row r="454" spans="1:18" x14ac:dyDescent="0.3">
      <c r="A454" t="s">
        <v>426</v>
      </c>
      <c r="B454" t="s">
        <v>600</v>
      </c>
      <c r="C454" t="s">
        <v>44</v>
      </c>
      <c r="D454" t="s">
        <v>37</v>
      </c>
      <c r="E454">
        <v>56</v>
      </c>
      <c r="F454">
        <v>898.3</v>
      </c>
      <c r="G454">
        <v>8.6</v>
      </c>
      <c r="H454">
        <v>0.5</v>
      </c>
      <c r="I454">
        <v>-0.6</v>
      </c>
      <c r="J454">
        <v>0</v>
      </c>
      <c r="K454">
        <v>1.1000000000000001</v>
      </c>
      <c r="L454">
        <v>0.4</v>
      </c>
      <c r="M454">
        <v>8</v>
      </c>
      <c r="N454">
        <v>0.5</v>
      </c>
      <c r="O454">
        <v>1.5</v>
      </c>
      <c r="P454">
        <v>10</v>
      </c>
      <c r="Q454">
        <v>1.7</v>
      </c>
      <c r="R454">
        <v>3.2</v>
      </c>
    </row>
    <row r="455" spans="1:18" x14ac:dyDescent="0.3">
      <c r="A455" t="s">
        <v>427</v>
      </c>
      <c r="B455" t="s">
        <v>600</v>
      </c>
      <c r="C455" t="s">
        <v>98</v>
      </c>
      <c r="D455" t="s">
        <v>50</v>
      </c>
      <c r="E455">
        <v>82</v>
      </c>
      <c r="F455">
        <v>1457.4</v>
      </c>
      <c r="G455">
        <v>-1.9</v>
      </c>
      <c r="H455">
        <v>8.1</v>
      </c>
      <c r="I455">
        <v>0.1</v>
      </c>
      <c r="J455">
        <v>0.5</v>
      </c>
      <c r="K455">
        <v>2.2000000000000002</v>
      </c>
      <c r="L455">
        <v>-1.2</v>
      </c>
      <c r="M455">
        <v>-1.8</v>
      </c>
      <c r="N455">
        <v>8.5</v>
      </c>
      <c r="O455">
        <v>1</v>
      </c>
      <c r="P455">
        <v>7.7</v>
      </c>
      <c r="Q455">
        <v>1.3</v>
      </c>
      <c r="R455">
        <v>2.5</v>
      </c>
    </row>
    <row r="456" spans="1:18" x14ac:dyDescent="0.3">
      <c r="A456" t="s">
        <v>428</v>
      </c>
      <c r="B456" t="s">
        <v>600</v>
      </c>
      <c r="C456" t="s">
        <v>32</v>
      </c>
      <c r="D456" t="s">
        <v>24</v>
      </c>
      <c r="E456">
        <v>78</v>
      </c>
      <c r="F456">
        <v>1589.7</v>
      </c>
      <c r="G456">
        <v>5.7</v>
      </c>
      <c r="H456">
        <v>-5.5</v>
      </c>
      <c r="I456">
        <v>0.7</v>
      </c>
      <c r="J456">
        <v>0.6</v>
      </c>
      <c r="K456">
        <v>1.6</v>
      </c>
      <c r="L456">
        <v>-0.3</v>
      </c>
      <c r="M456">
        <v>6.4</v>
      </c>
      <c r="N456">
        <v>-4.9000000000000004</v>
      </c>
      <c r="O456">
        <v>1.3</v>
      </c>
      <c r="P456">
        <v>2.8</v>
      </c>
      <c r="Q456">
        <v>0.5</v>
      </c>
      <c r="R456">
        <v>0.9</v>
      </c>
    </row>
    <row r="457" spans="1:18" x14ac:dyDescent="0.3">
      <c r="A457" t="s">
        <v>429</v>
      </c>
      <c r="B457" t="s">
        <v>600</v>
      </c>
      <c r="C457" t="s">
        <v>78</v>
      </c>
      <c r="D457" t="s">
        <v>21</v>
      </c>
      <c r="E457">
        <v>57</v>
      </c>
      <c r="F457">
        <v>739.5</v>
      </c>
      <c r="G457">
        <v>3.4</v>
      </c>
      <c r="H457">
        <v>-5.6</v>
      </c>
      <c r="I457">
        <v>-0.3</v>
      </c>
      <c r="J457">
        <v>-0.1</v>
      </c>
      <c r="K457">
        <v>-0.3</v>
      </c>
      <c r="L457">
        <v>0</v>
      </c>
      <c r="M457">
        <v>3.1</v>
      </c>
      <c r="N457">
        <v>-5.8</v>
      </c>
      <c r="O457">
        <v>-0.3</v>
      </c>
      <c r="P457">
        <v>-3</v>
      </c>
      <c r="Q457">
        <v>-0.5</v>
      </c>
      <c r="R457">
        <v>-1</v>
      </c>
    </row>
    <row r="458" spans="1:18" x14ac:dyDescent="0.3">
      <c r="A458" t="s">
        <v>430</v>
      </c>
      <c r="B458" t="s">
        <v>600</v>
      </c>
      <c r="C458" t="s">
        <v>34</v>
      </c>
      <c r="D458" t="s">
        <v>24</v>
      </c>
      <c r="E458">
        <v>81</v>
      </c>
      <c r="F458">
        <v>1832.5</v>
      </c>
      <c r="G458">
        <v>4.3</v>
      </c>
      <c r="H458">
        <v>-0.5</v>
      </c>
      <c r="I458">
        <v>-1.2</v>
      </c>
      <c r="J458">
        <v>-0.9</v>
      </c>
      <c r="K458">
        <v>1.9</v>
      </c>
      <c r="L458">
        <v>-1.2</v>
      </c>
      <c r="M458">
        <v>3.1</v>
      </c>
      <c r="N458">
        <v>-1.4</v>
      </c>
      <c r="O458">
        <v>0.7</v>
      </c>
      <c r="P458">
        <v>2.4</v>
      </c>
      <c r="Q458">
        <v>0.4</v>
      </c>
      <c r="R458">
        <v>0.8</v>
      </c>
    </row>
    <row r="459" spans="1:18" x14ac:dyDescent="0.3">
      <c r="A459" t="s">
        <v>431</v>
      </c>
      <c r="B459" t="s">
        <v>600</v>
      </c>
      <c r="C459" t="s">
        <v>67</v>
      </c>
      <c r="D459" t="s">
        <v>21</v>
      </c>
      <c r="E459">
        <v>54</v>
      </c>
      <c r="F459">
        <v>787.2</v>
      </c>
      <c r="G459">
        <v>0.8</v>
      </c>
      <c r="H459">
        <v>2</v>
      </c>
      <c r="I459">
        <v>-0.1</v>
      </c>
      <c r="J459">
        <v>0.3</v>
      </c>
      <c r="K459">
        <v>0.9</v>
      </c>
      <c r="L459">
        <v>0.8</v>
      </c>
      <c r="M459">
        <v>0.7</v>
      </c>
      <c r="N459">
        <v>2.2999999999999998</v>
      </c>
      <c r="O459">
        <v>1.7</v>
      </c>
      <c r="P459">
        <v>4.7</v>
      </c>
      <c r="Q459">
        <v>0.8</v>
      </c>
      <c r="R459">
        <v>1.5</v>
      </c>
    </row>
    <row r="460" spans="1:18" x14ac:dyDescent="0.3">
      <c r="A460" t="s">
        <v>432</v>
      </c>
      <c r="B460" t="s">
        <v>600</v>
      </c>
      <c r="C460" t="s">
        <v>28</v>
      </c>
      <c r="D460" t="s">
        <v>37</v>
      </c>
      <c r="E460">
        <v>81</v>
      </c>
      <c r="F460">
        <v>1265.5</v>
      </c>
      <c r="G460">
        <v>2.1</v>
      </c>
      <c r="H460">
        <v>-0.9</v>
      </c>
      <c r="I460">
        <v>-0.4</v>
      </c>
      <c r="J460">
        <v>0</v>
      </c>
      <c r="K460">
        <v>1.6</v>
      </c>
      <c r="L460">
        <v>-0.2</v>
      </c>
      <c r="M460">
        <v>1.7</v>
      </c>
      <c r="N460">
        <v>-0.9</v>
      </c>
      <c r="O460">
        <v>1.4</v>
      </c>
      <c r="P460">
        <v>2.2000000000000002</v>
      </c>
      <c r="Q460">
        <v>0.4</v>
      </c>
      <c r="R460">
        <v>0.7</v>
      </c>
    </row>
    <row r="461" spans="1:18" x14ac:dyDescent="0.3">
      <c r="A461" t="s">
        <v>433</v>
      </c>
      <c r="B461" t="s">
        <v>600</v>
      </c>
      <c r="C461" t="s">
        <v>72</v>
      </c>
      <c r="D461" t="s">
        <v>24</v>
      </c>
      <c r="E461">
        <v>54</v>
      </c>
      <c r="F461">
        <v>1089.5</v>
      </c>
      <c r="G461">
        <v>-0.5</v>
      </c>
      <c r="H461">
        <v>-2.4</v>
      </c>
      <c r="I461">
        <v>-2.2999999999999998</v>
      </c>
      <c r="J461">
        <v>2</v>
      </c>
      <c r="K461">
        <v>0.8</v>
      </c>
      <c r="L461">
        <v>-0.1</v>
      </c>
      <c r="M461">
        <v>-2.8</v>
      </c>
      <c r="N461">
        <v>-0.4</v>
      </c>
      <c r="O461">
        <v>0.7</v>
      </c>
      <c r="P461">
        <v>-2.5</v>
      </c>
      <c r="Q461">
        <v>-0.4</v>
      </c>
      <c r="R461">
        <v>-0.8</v>
      </c>
    </row>
    <row r="462" spans="1:18" x14ac:dyDescent="0.3">
      <c r="A462" t="s">
        <v>434</v>
      </c>
      <c r="B462" t="s">
        <v>600</v>
      </c>
      <c r="C462" t="s">
        <v>46</v>
      </c>
      <c r="D462" t="s">
        <v>24</v>
      </c>
      <c r="E462">
        <v>78</v>
      </c>
      <c r="F462">
        <v>1459.1</v>
      </c>
      <c r="G462">
        <v>0.8</v>
      </c>
      <c r="H462">
        <v>2.2999999999999998</v>
      </c>
      <c r="I462">
        <v>0</v>
      </c>
      <c r="J462">
        <v>0.9</v>
      </c>
      <c r="K462">
        <v>2</v>
      </c>
      <c r="L462">
        <v>-0.6</v>
      </c>
      <c r="M462">
        <v>0.7</v>
      </c>
      <c r="N462">
        <v>3.2</v>
      </c>
      <c r="O462">
        <v>1.4</v>
      </c>
      <c r="P462">
        <v>5.3</v>
      </c>
      <c r="Q462">
        <v>0.9</v>
      </c>
      <c r="R462">
        <v>1.7</v>
      </c>
    </row>
    <row r="463" spans="1:18" x14ac:dyDescent="0.3">
      <c r="A463" t="s">
        <v>435</v>
      </c>
      <c r="B463" t="s">
        <v>600</v>
      </c>
      <c r="C463" t="s">
        <v>48</v>
      </c>
      <c r="D463" t="s">
        <v>50</v>
      </c>
      <c r="E463">
        <v>49</v>
      </c>
      <c r="F463">
        <v>761.2</v>
      </c>
      <c r="G463">
        <v>2.4</v>
      </c>
      <c r="H463">
        <v>0.5</v>
      </c>
      <c r="I463">
        <v>-0.9</v>
      </c>
      <c r="J463">
        <v>0.1</v>
      </c>
      <c r="K463">
        <v>0.8</v>
      </c>
      <c r="L463">
        <v>0.2</v>
      </c>
      <c r="M463">
        <v>1.5</v>
      </c>
      <c r="N463">
        <v>0.6</v>
      </c>
      <c r="O463">
        <v>1</v>
      </c>
      <c r="P463">
        <v>3</v>
      </c>
      <c r="Q463">
        <v>0.5</v>
      </c>
      <c r="R463">
        <v>1</v>
      </c>
    </row>
    <row r="464" spans="1:18" x14ac:dyDescent="0.3">
      <c r="A464" t="s">
        <v>720</v>
      </c>
      <c r="B464" t="s">
        <v>600</v>
      </c>
      <c r="C464" t="s">
        <v>78</v>
      </c>
      <c r="D464" t="s">
        <v>50</v>
      </c>
      <c r="E464">
        <v>73</v>
      </c>
      <c r="F464">
        <v>771.9</v>
      </c>
      <c r="G464">
        <v>-3.5</v>
      </c>
      <c r="H464">
        <v>-1.2</v>
      </c>
      <c r="I464">
        <v>-0.4</v>
      </c>
      <c r="J464">
        <v>0</v>
      </c>
      <c r="K464">
        <v>0.1</v>
      </c>
      <c r="L464">
        <v>-1.1000000000000001</v>
      </c>
      <c r="M464">
        <v>-3.9</v>
      </c>
      <c r="N464">
        <v>-1.1000000000000001</v>
      </c>
      <c r="O464">
        <v>-1</v>
      </c>
      <c r="P464">
        <v>-6</v>
      </c>
      <c r="Q464">
        <v>-1</v>
      </c>
      <c r="R464">
        <v>-1.9</v>
      </c>
    </row>
    <row r="465" spans="1:18" x14ac:dyDescent="0.3">
      <c r="A465" t="s">
        <v>436</v>
      </c>
      <c r="B465" t="s">
        <v>600</v>
      </c>
      <c r="C465" t="s">
        <v>46</v>
      </c>
      <c r="D465" t="s">
        <v>21</v>
      </c>
      <c r="E465">
        <v>52</v>
      </c>
      <c r="F465">
        <v>741.9</v>
      </c>
      <c r="G465">
        <v>-0.3</v>
      </c>
      <c r="H465">
        <v>-0.7</v>
      </c>
      <c r="I465">
        <v>0.3</v>
      </c>
      <c r="J465">
        <v>0.5</v>
      </c>
      <c r="K465">
        <v>0.3</v>
      </c>
      <c r="L465">
        <v>1.2</v>
      </c>
      <c r="M465">
        <v>0</v>
      </c>
      <c r="N465">
        <v>-0.2</v>
      </c>
      <c r="O465">
        <v>1.5</v>
      </c>
      <c r="P465">
        <v>1.3</v>
      </c>
      <c r="Q465">
        <v>0.2</v>
      </c>
      <c r="R465">
        <v>0.4</v>
      </c>
    </row>
    <row r="466" spans="1:18" x14ac:dyDescent="0.3">
      <c r="A466" t="s">
        <v>437</v>
      </c>
      <c r="B466" t="s">
        <v>600</v>
      </c>
      <c r="C466" t="s">
        <v>62</v>
      </c>
      <c r="D466" t="s">
        <v>24</v>
      </c>
      <c r="E466">
        <v>79</v>
      </c>
      <c r="F466">
        <v>1880.9</v>
      </c>
      <c r="G466">
        <v>3.6</v>
      </c>
      <c r="H466">
        <v>-2.6</v>
      </c>
      <c r="I466">
        <v>-0.3</v>
      </c>
      <c r="J466">
        <v>-0.5</v>
      </c>
      <c r="K466">
        <v>1.7</v>
      </c>
      <c r="L466">
        <v>0</v>
      </c>
      <c r="M466">
        <v>3.3</v>
      </c>
      <c r="N466">
        <v>-3.1</v>
      </c>
      <c r="O466">
        <v>1.8</v>
      </c>
      <c r="P466">
        <v>2</v>
      </c>
      <c r="Q466">
        <v>0.3</v>
      </c>
      <c r="R466">
        <v>0.7</v>
      </c>
    </row>
    <row r="467" spans="1:18" x14ac:dyDescent="0.3">
      <c r="A467" t="s">
        <v>438</v>
      </c>
      <c r="B467" t="s">
        <v>600</v>
      </c>
      <c r="C467" t="s">
        <v>98</v>
      </c>
      <c r="D467" t="s">
        <v>37</v>
      </c>
      <c r="E467">
        <v>77</v>
      </c>
      <c r="F467">
        <v>1341.9</v>
      </c>
      <c r="G467">
        <v>7.9</v>
      </c>
      <c r="H467">
        <v>-2.4</v>
      </c>
      <c r="I467">
        <v>3.9</v>
      </c>
      <c r="J467">
        <v>-0.3</v>
      </c>
      <c r="K467">
        <v>1.8</v>
      </c>
      <c r="L467">
        <v>-0.3</v>
      </c>
      <c r="M467">
        <v>11.7</v>
      </c>
      <c r="N467">
        <v>-2.7</v>
      </c>
      <c r="O467">
        <v>1.5</v>
      </c>
      <c r="P467">
        <v>10.5</v>
      </c>
      <c r="Q467">
        <v>1.8</v>
      </c>
      <c r="R467">
        <v>3.4</v>
      </c>
    </row>
    <row r="468" spans="1:18" x14ac:dyDescent="0.3">
      <c r="A468" t="s">
        <v>721</v>
      </c>
      <c r="B468" t="s">
        <v>600</v>
      </c>
      <c r="C468" t="s">
        <v>107</v>
      </c>
      <c r="D468" t="s">
        <v>50</v>
      </c>
      <c r="E468">
        <v>55</v>
      </c>
      <c r="F468">
        <v>578.6</v>
      </c>
      <c r="G468">
        <v>-4.7</v>
      </c>
      <c r="H468">
        <v>0.7</v>
      </c>
      <c r="I468">
        <v>0</v>
      </c>
      <c r="J468">
        <v>0.1</v>
      </c>
      <c r="K468">
        <v>-0.1</v>
      </c>
      <c r="L468">
        <v>0.7</v>
      </c>
      <c r="M468">
        <v>-4.7</v>
      </c>
      <c r="N468">
        <v>0.8</v>
      </c>
      <c r="O468">
        <v>0.6</v>
      </c>
      <c r="P468">
        <v>-3.3</v>
      </c>
      <c r="Q468">
        <v>-0.6</v>
      </c>
      <c r="R468">
        <v>-1.1000000000000001</v>
      </c>
    </row>
    <row r="469" spans="1:18" x14ac:dyDescent="0.3">
      <c r="A469" t="s">
        <v>722</v>
      </c>
      <c r="B469" t="s">
        <v>600</v>
      </c>
      <c r="C469" t="s">
        <v>102</v>
      </c>
      <c r="D469" t="s">
        <v>21</v>
      </c>
      <c r="E469">
        <v>78</v>
      </c>
      <c r="F469">
        <v>1356.3</v>
      </c>
      <c r="G469">
        <v>8.1999999999999993</v>
      </c>
      <c r="H469">
        <v>4.9000000000000004</v>
      </c>
      <c r="I469">
        <v>3.4</v>
      </c>
      <c r="J469">
        <v>1.1000000000000001</v>
      </c>
      <c r="K469">
        <v>0.8</v>
      </c>
      <c r="L469">
        <v>-0.1</v>
      </c>
      <c r="M469">
        <v>11.6</v>
      </c>
      <c r="N469">
        <v>6</v>
      </c>
      <c r="O469">
        <v>0.7</v>
      </c>
      <c r="P469">
        <v>18.3</v>
      </c>
      <c r="Q469">
        <v>3.1</v>
      </c>
      <c r="R469">
        <v>5.9</v>
      </c>
    </row>
    <row r="470" spans="1:18" x14ac:dyDescent="0.3">
      <c r="A470" t="s">
        <v>723</v>
      </c>
      <c r="B470" t="s">
        <v>600</v>
      </c>
      <c r="C470" t="s">
        <v>98</v>
      </c>
      <c r="D470" t="s">
        <v>21</v>
      </c>
      <c r="E470">
        <v>43</v>
      </c>
      <c r="F470">
        <v>493.7</v>
      </c>
      <c r="G470">
        <v>-2.6</v>
      </c>
      <c r="H470">
        <v>2.5</v>
      </c>
      <c r="I470">
        <v>0</v>
      </c>
      <c r="J470">
        <v>0.9</v>
      </c>
      <c r="K470">
        <v>0</v>
      </c>
      <c r="L470">
        <v>-0.3</v>
      </c>
      <c r="M470">
        <v>-2.6</v>
      </c>
      <c r="N470">
        <v>3.4</v>
      </c>
      <c r="O470">
        <v>-0.3</v>
      </c>
      <c r="P470">
        <v>0.6</v>
      </c>
      <c r="Q470">
        <v>0.1</v>
      </c>
      <c r="R470">
        <v>0.2</v>
      </c>
    </row>
    <row r="471" spans="1:18" x14ac:dyDescent="0.3">
      <c r="A471" t="s">
        <v>724</v>
      </c>
      <c r="B471" t="s">
        <v>600</v>
      </c>
      <c r="C471" t="s">
        <v>64</v>
      </c>
      <c r="D471" t="s">
        <v>37</v>
      </c>
      <c r="E471">
        <v>54</v>
      </c>
      <c r="F471">
        <v>1077.4000000000001</v>
      </c>
      <c r="G471">
        <v>4.2</v>
      </c>
      <c r="H471">
        <v>-7.1</v>
      </c>
      <c r="I471">
        <v>-3.6</v>
      </c>
      <c r="J471">
        <v>0</v>
      </c>
      <c r="K471">
        <v>1.5</v>
      </c>
      <c r="L471">
        <v>-1.2</v>
      </c>
      <c r="M471">
        <v>0.6</v>
      </c>
      <c r="N471">
        <v>-7.1</v>
      </c>
      <c r="O471">
        <v>0.3</v>
      </c>
      <c r="P471">
        <v>-6.2</v>
      </c>
      <c r="Q471">
        <v>-1</v>
      </c>
      <c r="R471">
        <v>-2</v>
      </c>
    </row>
    <row r="472" spans="1:18" x14ac:dyDescent="0.3">
      <c r="A472" t="s">
        <v>439</v>
      </c>
      <c r="B472" t="s">
        <v>600</v>
      </c>
      <c r="C472" t="s">
        <v>42</v>
      </c>
      <c r="D472" t="s">
        <v>50</v>
      </c>
      <c r="E472">
        <v>80</v>
      </c>
      <c r="F472">
        <v>828</v>
      </c>
      <c r="G472">
        <v>-1.3</v>
      </c>
      <c r="H472">
        <v>0.6</v>
      </c>
      <c r="I472">
        <v>-0.1</v>
      </c>
      <c r="J472">
        <v>0</v>
      </c>
      <c r="K472">
        <v>-0.7</v>
      </c>
      <c r="L472">
        <v>-0.8</v>
      </c>
      <c r="M472">
        <v>-1.3</v>
      </c>
      <c r="N472">
        <v>0.6</v>
      </c>
      <c r="O472">
        <v>-1.5</v>
      </c>
      <c r="P472">
        <v>-2.2000000000000002</v>
      </c>
      <c r="Q472">
        <v>-0.4</v>
      </c>
      <c r="R472">
        <v>-0.7</v>
      </c>
    </row>
    <row r="473" spans="1:18" x14ac:dyDescent="0.3">
      <c r="A473" t="s">
        <v>725</v>
      </c>
      <c r="B473" t="s">
        <v>600</v>
      </c>
      <c r="C473" t="s">
        <v>20</v>
      </c>
      <c r="D473" t="s">
        <v>50</v>
      </c>
      <c r="E473">
        <v>55</v>
      </c>
      <c r="F473">
        <v>1051.5999999999999</v>
      </c>
      <c r="G473">
        <v>8.1</v>
      </c>
      <c r="H473">
        <v>1.5</v>
      </c>
      <c r="I473">
        <v>2.8</v>
      </c>
      <c r="J473">
        <v>0</v>
      </c>
      <c r="K473">
        <v>1.1000000000000001</v>
      </c>
      <c r="L473">
        <v>-0.9</v>
      </c>
      <c r="M473">
        <v>10.9</v>
      </c>
      <c r="N473">
        <v>1.5</v>
      </c>
      <c r="O473">
        <v>0.3</v>
      </c>
      <c r="P473">
        <v>12.7</v>
      </c>
      <c r="Q473">
        <v>2.2000000000000002</v>
      </c>
      <c r="R473">
        <v>4.0999999999999996</v>
      </c>
    </row>
    <row r="474" spans="1:18" x14ac:dyDescent="0.3">
      <c r="A474" t="s">
        <v>726</v>
      </c>
      <c r="B474" t="s">
        <v>600</v>
      </c>
      <c r="C474" t="s">
        <v>52</v>
      </c>
      <c r="D474" t="s">
        <v>24</v>
      </c>
      <c r="E474">
        <v>75</v>
      </c>
      <c r="F474">
        <v>1332.9</v>
      </c>
      <c r="G474">
        <v>-6.2</v>
      </c>
      <c r="H474">
        <v>-1.4</v>
      </c>
      <c r="I474">
        <v>0</v>
      </c>
      <c r="J474">
        <v>-4.8</v>
      </c>
      <c r="K474">
        <v>0.6</v>
      </c>
      <c r="L474">
        <v>-0.8</v>
      </c>
      <c r="M474">
        <v>-6.2</v>
      </c>
      <c r="N474">
        <v>-6.2</v>
      </c>
      <c r="O474">
        <v>-0.2</v>
      </c>
      <c r="P474">
        <v>-12.6</v>
      </c>
      <c r="Q474">
        <v>-2.1</v>
      </c>
      <c r="R474">
        <v>-4.0999999999999996</v>
      </c>
    </row>
    <row r="475" spans="1:18" x14ac:dyDescent="0.3">
      <c r="A475" t="s">
        <v>440</v>
      </c>
      <c r="B475" t="s">
        <v>600</v>
      </c>
      <c r="C475" t="s">
        <v>39</v>
      </c>
      <c r="D475" t="s">
        <v>21</v>
      </c>
      <c r="E475">
        <v>55</v>
      </c>
      <c r="F475">
        <v>705.5</v>
      </c>
      <c r="G475">
        <v>3.2</v>
      </c>
      <c r="H475">
        <v>-5.2</v>
      </c>
      <c r="I475">
        <v>-0.1</v>
      </c>
      <c r="J475">
        <v>0</v>
      </c>
      <c r="K475">
        <v>0.7</v>
      </c>
      <c r="L475">
        <v>0.3</v>
      </c>
      <c r="M475">
        <v>3.1</v>
      </c>
      <c r="N475">
        <v>-5.2</v>
      </c>
      <c r="O475">
        <v>1</v>
      </c>
      <c r="P475">
        <v>-1.1000000000000001</v>
      </c>
      <c r="Q475">
        <v>-0.2</v>
      </c>
      <c r="R475">
        <v>-0.4</v>
      </c>
    </row>
    <row r="476" spans="1:18" x14ac:dyDescent="0.3">
      <c r="A476" t="s">
        <v>727</v>
      </c>
      <c r="B476" t="s">
        <v>600</v>
      </c>
      <c r="C476" t="s">
        <v>105</v>
      </c>
      <c r="D476" t="s">
        <v>21</v>
      </c>
      <c r="E476">
        <v>73</v>
      </c>
      <c r="F476">
        <v>866.5</v>
      </c>
      <c r="G476">
        <v>3.1</v>
      </c>
      <c r="H476">
        <v>-1.3</v>
      </c>
      <c r="I476">
        <v>0.5</v>
      </c>
      <c r="J476">
        <v>0</v>
      </c>
      <c r="K476">
        <v>0.7</v>
      </c>
      <c r="L476">
        <v>-0.7</v>
      </c>
      <c r="M476">
        <v>3.6</v>
      </c>
      <c r="N476">
        <v>-1.3</v>
      </c>
      <c r="O476">
        <v>0</v>
      </c>
      <c r="P476">
        <v>2.2999999999999998</v>
      </c>
      <c r="Q476">
        <v>0.4</v>
      </c>
      <c r="R476">
        <v>0.7</v>
      </c>
    </row>
    <row r="477" spans="1:18" x14ac:dyDescent="0.3">
      <c r="A477" t="s">
        <v>441</v>
      </c>
      <c r="B477" t="s">
        <v>600</v>
      </c>
      <c r="C477" t="s">
        <v>67</v>
      </c>
      <c r="D477" t="s">
        <v>50</v>
      </c>
      <c r="E477">
        <v>63</v>
      </c>
      <c r="F477">
        <v>1225.5</v>
      </c>
      <c r="G477">
        <v>13.5</v>
      </c>
      <c r="H477">
        <v>-0.1</v>
      </c>
      <c r="I477">
        <v>3.7</v>
      </c>
      <c r="J477">
        <v>0</v>
      </c>
      <c r="K477">
        <v>0.6</v>
      </c>
      <c r="L477">
        <v>-1.2</v>
      </c>
      <c r="M477">
        <v>17.2</v>
      </c>
      <c r="N477">
        <v>-0.1</v>
      </c>
      <c r="O477">
        <v>-0.6</v>
      </c>
      <c r="P477">
        <v>16.5</v>
      </c>
      <c r="Q477">
        <v>2.8</v>
      </c>
      <c r="R477">
        <v>5.3</v>
      </c>
    </row>
    <row r="478" spans="1:18" x14ac:dyDescent="0.3">
      <c r="A478" t="s">
        <v>443</v>
      </c>
      <c r="B478" t="s">
        <v>600</v>
      </c>
      <c r="C478" t="s">
        <v>102</v>
      </c>
      <c r="D478" t="s">
        <v>21</v>
      </c>
      <c r="E478">
        <v>82</v>
      </c>
      <c r="F478">
        <v>1316.7</v>
      </c>
      <c r="G478">
        <v>11</v>
      </c>
      <c r="H478">
        <v>0.1</v>
      </c>
      <c r="I478">
        <v>-0.7</v>
      </c>
      <c r="J478">
        <v>2.2999999999999998</v>
      </c>
      <c r="K478">
        <v>1.8</v>
      </c>
      <c r="L478">
        <v>-1.1000000000000001</v>
      </c>
      <c r="M478">
        <v>10.3</v>
      </c>
      <c r="N478">
        <v>2.4</v>
      </c>
      <c r="O478">
        <v>0.7</v>
      </c>
      <c r="P478">
        <v>13.5</v>
      </c>
      <c r="Q478">
        <v>2.2999999999999998</v>
      </c>
      <c r="R478">
        <v>4.3</v>
      </c>
    </row>
    <row r="479" spans="1:18" x14ac:dyDescent="0.3">
      <c r="A479" t="s">
        <v>444</v>
      </c>
      <c r="B479" t="s">
        <v>600</v>
      </c>
      <c r="C479" t="s">
        <v>62</v>
      </c>
      <c r="D479" t="s">
        <v>21</v>
      </c>
      <c r="E479">
        <v>74</v>
      </c>
      <c r="F479">
        <v>1024.4000000000001</v>
      </c>
      <c r="G479">
        <v>-1</v>
      </c>
      <c r="H479">
        <v>2.7</v>
      </c>
      <c r="I479">
        <v>-0.7</v>
      </c>
      <c r="J479">
        <v>0.1</v>
      </c>
      <c r="K479">
        <v>-0.7</v>
      </c>
      <c r="L479">
        <v>0.1</v>
      </c>
      <c r="M479">
        <v>-1.7</v>
      </c>
      <c r="N479">
        <v>2.8</v>
      </c>
      <c r="O479">
        <v>-0.7</v>
      </c>
      <c r="P479">
        <v>0.5</v>
      </c>
      <c r="Q479">
        <v>0.1</v>
      </c>
      <c r="R479">
        <v>0.2</v>
      </c>
    </row>
    <row r="480" spans="1:18" x14ac:dyDescent="0.3">
      <c r="A480" t="s">
        <v>728</v>
      </c>
      <c r="B480" t="s">
        <v>600</v>
      </c>
      <c r="C480" t="s">
        <v>39</v>
      </c>
      <c r="D480" t="s">
        <v>454</v>
      </c>
      <c r="E480">
        <v>82</v>
      </c>
      <c r="F480">
        <v>1049.9000000000001</v>
      </c>
      <c r="G480">
        <v>6.4</v>
      </c>
      <c r="H480">
        <v>-5.4</v>
      </c>
      <c r="I480">
        <v>-0.3</v>
      </c>
      <c r="J480">
        <v>0</v>
      </c>
      <c r="K480">
        <v>0.1</v>
      </c>
      <c r="L480">
        <v>-1.5</v>
      </c>
      <c r="M480">
        <v>6.1</v>
      </c>
      <c r="N480">
        <v>-5.4</v>
      </c>
      <c r="O480">
        <v>-1.4</v>
      </c>
      <c r="P480">
        <v>-0.7</v>
      </c>
      <c r="Q480">
        <v>-0.1</v>
      </c>
      <c r="R480">
        <v>-0.2</v>
      </c>
    </row>
    <row r="481" spans="1:18" x14ac:dyDescent="0.3">
      <c r="A481" t="s">
        <v>729</v>
      </c>
      <c r="B481" t="s">
        <v>600</v>
      </c>
      <c r="C481" t="s">
        <v>122</v>
      </c>
      <c r="D481" t="s">
        <v>24</v>
      </c>
      <c r="E481">
        <v>46</v>
      </c>
      <c r="F481">
        <v>579.79999999999995</v>
      </c>
      <c r="G481">
        <v>1.8</v>
      </c>
      <c r="H481">
        <v>2</v>
      </c>
      <c r="I481">
        <v>0.1</v>
      </c>
      <c r="J481">
        <v>0.4</v>
      </c>
      <c r="K481">
        <v>1.1000000000000001</v>
      </c>
      <c r="L481">
        <v>-0.1</v>
      </c>
      <c r="M481">
        <v>1.8</v>
      </c>
      <c r="N481">
        <v>2.4</v>
      </c>
      <c r="O481">
        <v>1</v>
      </c>
      <c r="P481">
        <v>5.2</v>
      </c>
      <c r="Q481">
        <v>0.9</v>
      </c>
      <c r="R481">
        <v>1.7</v>
      </c>
    </row>
    <row r="482" spans="1:18" x14ac:dyDescent="0.3">
      <c r="A482" t="s">
        <v>730</v>
      </c>
      <c r="B482" t="s">
        <v>600</v>
      </c>
      <c r="C482" t="s">
        <v>44</v>
      </c>
      <c r="D482" t="s">
        <v>21</v>
      </c>
      <c r="E482">
        <v>31</v>
      </c>
      <c r="F482">
        <v>483.4</v>
      </c>
      <c r="G482">
        <v>-2.6</v>
      </c>
      <c r="H482">
        <v>-0.8</v>
      </c>
      <c r="I482">
        <v>3.1</v>
      </c>
      <c r="J482">
        <v>0</v>
      </c>
      <c r="K482">
        <v>0.6</v>
      </c>
      <c r="L482">
        <v>1.4</v>
      </c>
      <c r="M482">
        <v>0.4</v>
      </c>
      <c r="N482">
        <v>-0.8</v>
      </c>
      <c r="O482">
        <v>2</v>
      </c>
      <c r="P482">
        <v>1.6</v>
      </c>
      <c r="Q482">
        <v>0.3</v>
      </c>
      <c r="R482">
        <v>0.5</v>
      </c>
    </row>
    <row r="483" spans="1:18" x14ac:dyDescent="0.3">
      <c r="A483" t="s">
        <v>445</v>
      </c>
      <c r="B483" t="s">
        <v>600</v>
      </c>
      <c r="C483" t="s">
        <v>64</v>
      </c>
      <c r="D483" t="s">
        <v>21</v>
      </c>
      <c r="E483">
        <v>70</v>
      </c>
      <c r="F483">
        <v>1219.2</v>
      </c>
      <c r="G483">
        <v>0.2</v>
      </c>
      <c r="H483">
        <v>-7.6</v>
      </c>
      <c r="I483">
        <v>-2.7</v>
      </c>
      <c r="J483">
        <v>0.4</v>
      </c>
      <c r="K483">
        <v>1.6</v>
      </c>
      <c r="L483">
        <v>0.6</v>
      </c>
      <c r="M483">
        <v>-2.4</v>
      </c>
      <c r="N483">
        <v>-7.2</v>
      </c>
      <c r="O483">
        <v>2.2000000000000002</v>
      </c>
      <c r="P483">
        <v>-7.4</v>
      </c>
      <c r="Q483">
        <v>-1.3</v>
      </c>
      <c r="R483">
        <v>-2.4</v>
      </c>
    </row>
    <row r="484" spans="1:18" x14ac:dyDescent="0.3">
      <c r="A484" t="s">
        <v>446</v>
      </c>
      <c r="B484" t="s">
        <v>600</v>
      </c>
      <c r="C484" t="s">
        <v>36</v>
      </c>
      <c r="D484" t="s">
        <v>21</v>
      </c>
      <c r="E484">
        <v>82</v>
      </c>
      <c r="F484">
        <v>1503.2</v>
      </c>
      <c r="G484">
        <v>4.9000000000000004</v>
      </c>
      <c r="H484">
        <v>2.5</v>
      </c>
      <c r="I484">
        <v>1.9</v>
      </c>
      <c r="J484">
        <v>-0.3</v>
      </c>
      <c r="K484">
        <v>-0.1</v>
      </c>
      <c r="L484">
        <v>0.5</v>
      </c>
      <c r="M484">
        <v>6.8</v>
      </c>
      <c r="N484">
        <v>2.2000000000000002</v>
      </c>
      <c r="O484">
        <v>0.4</v>
      </c>
      <c r="P484">
        <v>9.4</v>
      </c>
      <c r="Q484">
        <v>1.6</v>
      </c>
      <c r="R484">
        <v>3</v>
      </c>
    </row>
    <row r="485" spans="1:18" x14ac:dyDescent="0.3">
      <c r="A485" t="s">
        <v>448</v>
      </c>
      <c r="B485" t="s">
        <v>600</v>
      </c>
      <c r="C485" t="s">
        <v>42</v>
      </c>
      <c r="D485" t="s">
        <v>50</v>
      </c>
      <c r="E485">
        <v>73</v>
      </c>
      <c r="F485">
        <v>823.6</v>
      </c>
      <c r="G485">
        <v>-2.6</v>
      </c>
      <c r="H485">
        <v>-0.7</v>
      </c>
      <c r="I485">
        <v>0</v>
      </c>
      <c r="J485">
        <v>-1.3</v>
      </c>
      <c r="K485">
        <v>0.9</v>
      </c>
      <c r="L485">
        <v>-0.5</v>
      </c>
      <c r="M485">
        <v>-2.6</v>
      </c>
      <c r="N485">
        <v>-1.9</v>
      </c>
      <c r="O485">
        <v>0.4</v>
      </c>
      <c r="P485">
        <v>-4.2</v>
      </c>
      <c r="Q485">
        <v>-0.7</v>
      </c>
      <c r="R485">
        <v>-1.3</v>
      </c>
    </row>
    <row r="486" spans="1:18" x14ac:dyDescent="0.3">
      <c r="A486" t="s">
        <v>449</v>
      </c>
      <c r="B486" t="s">
        <v>600</v>
      </c>
      <c r="C486" t="s">
        <v>30</v>
      </c>
      <c r="D486" t="s">
        <v>50</v>
      </c>
      <c r="E486">
        <v>73</v>
      </c>
      <c r="F486">
        <v>1347</v>
      </c>
      <c r="G486">
        <v>5.6</v>
      </c>
      <c r="H486">
        <v>-1.2</v>
      </c>
      <c r="I486">
        <v>2.5</v>
      </c>
      <c r="J486">
        <v>0</v>
      </c>
      <c r="K486">
        <v>-0.9</v>
      </c>
      <c r="L486">
        <v>2.8</v>
      </c>
      <c r="M486">
        <v>8.1</v>
      </c>
      <c r="N486">
        <v>-1.1000000000000001</v>
      </c>
      <c r="O486">
        <v>1.8</v>
      </c>
      <c r="P486">
        <v>8.8000000000000007</v>
      </c>
      <c r="Q486">
        <v>1.5</v>
      </c>
      <c r="R486">
        <v>2.8</v>
      </c>
    </row>
    <row r="487" spans="1:18" x14ac:dyDescent="0.3">
      <c r="A487" t="s">
        <v>731</v>
      </c>
      <c r="B487" t="s">
        <v>600</v>
      </c>
      <c r="C487" t="s">
        <v>130</v>
      </c>
      <c r="D487" t="s">
        <v>24</v>
      </c>
      <c r="E487">
        <v>75</v>
      </c>
      <c r="F487">
        <v>1143.7</v>
      </c>
      <c r="G487">
        <v>5.5</v>
      </c>
      <c r="H487">
        <v>-3.9</v>
      </c>
      <c r="I487">
        <v>1.5</v>
      </c>
      <c r="J487">
        <v>0.3</v>
      </c>
      <c r="K487">
        <v>-1.2</v>
      </c>
      <c r="L487">
        <v>0.6</v>
      </c>
      <c r="M487">
        <v>7</v>
      </c>
      <c r="N487">
        <v>-3.6</v>
      </c>
      <c r="O487">
        <v>-0.6</v>
      </c>
      <c r="P487">
        <v>2.8</v>
      </c>
      <c r="Q487">
        <v>0.5</v>
      </c>
      <c r="R487">
        <v>0.9</v>
      </c>
    </row>
    <row r="488" spans="1:18" x14ac:dyDescent="0.3">
      <c r="A488" t="s">
        <v>450</v>
      </c>
      <c r="B488" t="s">
        <v>600</v>
      </c>
      <c r="C488" t="s">
        <v>87</v>
      </c>
      <c r="D488" t="s">
        <v>50</v>
      </c>
      <c r="E488">
        <v>58</v>
      </c>
      <c r="F488">
        <v>761.7</v>
      </c>
      <c r="G488">
        <v>6.8</v>
      </c>
      <c r="H488">
        <v>1.8</v>
      </c>
      <c r="I488">
        <v>-0.3</v>
      </c>
      <c r="J488">
        <v>1</v>
      </c>
      <c r="K488">
        <v>0.9</v>
      </c>
      <c r="L488">
        <v>-1</v>
      </c>
      <c r="M488">
        <v>6.4</v>
      </c>
      <c r="N488">
        <v>2.8</v>
      </c>
      <c r="O488">
        <v>-0.1</v>
      </c>
      <c r="P488">
        <v>9.1</v>
      </c>
      <c r="Q488">
        <v>1.5</v>
      </c>
      <c r="R488">
        <v>2.9</v>
      </c>
    </row>
    <row r="489" spans="1:18" x14ac:dyDescent="0.3">
      <c r="A489" t="s">
        <v>451</v>
      </c>
      <c r="B489" t="s">
        <v>600</v>
      </c>
      <c r="C489" t="s">
        <v>46</v>
      </c>
      <c r="D489" t="s">
        <v>21</v>
      </c>
      <c r="E489">
        <v>79</v>
      </c>
      <c r="F489">
        <v>1110.9000000000001</v>
      </c>
      <c r="G489">
        <v>4.7</v>
      </c>
      <c r="H489">
        <v>4.7</v>
      </c>
      <c r="I489">
        <v>0</v>
      </c>
      <c r="J489">
        <v>2.5</v>
      </c>
      <c r="K489">
        <v>2</v>
      </c>
      <c r="L489">
        <v>-0.8</v>
      </c>
      <c r="M489">
        <v>4.7</v>
      </c>
      <c r="N489">
        <v>7.1</v>
      </c>
      <c r="O489">
        <v>1.2</v>
      </c>
      <c r="P489">
        <v>13.1</v>
      </c>
      <c r="Q489">
        <v>2.2000000000000002</v>
      </c>
      <c r="R489">
        <v>4.2</v>
      </c>
    </row>
    <row r="490" spans="1:18" x14ac:dyDescent="0.3">
      <c r="A490" t="s">
        <v>452</v>
      </c>
      <c r="B490" t="s">
        <v>600</v>
      </c>
      <c r="C490" t="s">
        <v>72</v>
      </c>
      <c r="D490" t="s">
        <v>24</v>
      </c>
      <c r="E490">
        <v>78</v>
      </c>
      <c r="F490">
        <v>2001.6</v>
      </c>
      <c r="G490">
        <v>0.7</v>
      </c>
      <c r="H490">
        <v>3.9</v>
      </c>
      <c r="I490">
        <v>3.1</v>
      </c>
      <c r="J490">
        <v>-0.9</v>
      </c>
      <c r="K490">
        <v>1.8</v>
      </c>
      <c r="L490">
        <v>0.8</v>
      </c>
      <c r="M490">
        <v>3.8</v>
      </c>
      <c r="N490">
        <v>3</v>
      </c>
      <c r="O490">
        <v>2.6</v>
      </c>
      <c r="P490">
        <v>9.4</v>
      </c>
      <c r="Q490">
        <v>1.6</v>
      </c>
      <c r="R490">
        <v>3</v>
      </c>
    </row>
    <row r="491" spans="1:18" x14ac:dyDescent="0.3">
      <c r="A491" t="s">
        <v>453</v>
      </c>
      <c r="B491" t="s">
        <v>600</v>
      </c>
      <c r="C491" t="s">
        <v>36</v>
      </c>
      <c r="D491" t="s">
        <v>21</v>
      </c>
      <c r="E491">
        <v>53</v>
      </c>
      <c r="F491">
        <v>745.4</v>
      </c>
      <c r="G491">
        <v>-4.9000000000000004</v>
      </c>
      <c r="H491">
        <v>1.8</v>
      </c>
      <c r="I491">
        <v>-0.6</v>
      </c>
      <c r="J491">
        <v>0.1</v>
      </c>
      <c r="K491">
        <v>-0.9</v>
      </c>
      <c r="L491">
        <v>0.2</v>
      </c>
      <c r="M491">
        <v>-5.5</v>
      </c>
      <c r="N491">
        <v>1.9</v>
      </c>
      <c r="O491">
        <v>-0.7</v>
      </c>
      <c r="P491">
        <v>-4.4000000000000004</v>
      </c>
      <c r="Q491">
        <v>-0.7</v>
      </c>
      <c r="R491">
        <v>-1.4</v>
      </c>
    </row>
    <row r="492" spans="1:18" x14ac:dyDescent="0.3">
      <c r="A492" t="s">
        <v>455</v>
      </c>
      <c r="B492" t="s">
        <v>600</v>
      </c>
      <c r="C492" t="s">
        <v>168</v>
      </c>
      <c r="D492" t="s">
        <v>21</v>
      </c>
      <c r="E492">
        <v>81</v>
      </c>
      <c r="F492">
        <v>1111.4000000000001</v>
      </c>
      <c r="G492">
        <v>2.8</v>
      </c>
      <c r="H492">
        <v>7</v>
      </c>
      <c r="I492">
        <v>-0.1</v>
      </c>
      <c r="J492">
        <v>0.1</v>
      </c>
      <c r="K492">
        <v>0.2</v>
      </c>
      <c r="L492">
        <v>-0.6</v>
      </c>
      <c r="M492">
        <v>2.7</v>
      </c>
      <c r="N492">
        <v>7.2</v>
      </c>
      <c r="O492">
        <v>-0.4</v>
      </c>
      <c r="P492">
        <v>9.5</v>
      </c>
      <c r="Q492">
        <v>1.6</v>
      </c>
      <c r="R492">
        <v>3.1</v>
      </c>
    </row>
    <row r="493" spans="1:18" x14ac:dyDescent="0.3">
      <c r="A493" t="s">
        <v>732</v>
      </c>
      <c r="B493" t="s">
        <v>600</v>
      </c>
      <c r="C493" t="s">
        <v>78</v>
      </c>
      <c r="D493" t="s">
        <v>24</v>
      </c>
      <c r="E493">
        <v>44</v>
      </c>
      <c r="F493">
        <v>643.5</v>
      </c>
      <c r="G493">
        <v>0.3</v>
      </c>
      <c r="H493">
        <v>2</v>
      </c>
      <c r="I493">
        <v>0</v>
      </c>
      <c r="J493">
        <v>0.4</v>
      </c>
      <c r="K493">
        <v>-0.8</v>
      </c>
      <c r="L493">
        <v>0.2</v>
      </c>
      <c r="M493">
        <v>0.3</v>
      </c>
      <c r="N493">
        <v>2.4</v>
      </c>
      <c r="O493">
        <v>-0.6</v>
      </c>
      <c r="P493">
        <v>2.1</v>
      </c>
      <c r="Q493">
        <v>0.4</v>
      </c>
      <c r="R493">
        <v>0.7</v>
      </c>
    </row>
    <row r="494" spans="1:18" x14ac:dyDescent="0.3">
      <c r="A494" t="s">
        <v>456</v>
      </c>
      <c r="B494" t="s">
        <v>600</v>
      </c>
      <c r="C494" t="s">
        <v>41</v>
      </c>
      <c r="D494" t="s">
        <v>24</v>
      </c>
      <c r="E494">
        <v>72</v>
      </c>
      <c r="F494">
        <v>1250.5999999999999</v>
      </c>
      <c r="G494">
        <v>0.1</v>
      </c>
      <c r="H494">
        <v>4.9000000000000004</v>
      </c>
      <c r="I494">
        <v>0</v>
      </c>
      <c r="J494">
        <v>-1.5</v>
      </c>
      <c r="K494">
        <v>-1.4</v>
      </c>
      <c r="L494">
        <v>0</v>
      </c>
      <c r="M494">
        <v>0.1</v>
      </c>
      <c r="N494">
        <v>3.4</v>
      </c>
      <c r="O494">
        <v>-1.4</v>
      </c>
      <c r="P494">
        <v>2.1</v>
      </c>
      <c r="Q494">
        <v>0.4</v>
      </c>
      <c r="R494">
        <v>0.7</v>
      </c>
    </row>
    <row r="495" spans="1:18" x14ac:dyDescent="0.3">
      <c r="A495" t="s">
        <v>457</v>
      </c>
      <c r="B495" t="s">
        <v>600</v>
      </c>
      <c r="C495" t="s">
        <v>55</v>
      </c>
      <c r="D495" t="s">
        <v>50</v>
      </c>
      <c r="E495">
        <v>34</v>
      </c>
      <c r="F495">
        <v>585.79999999999995</v>
      </c>
      <c r="G495">
        <v>3.6</v>
      </c>
      <c r="H495">
        <v>1.4</v>
      </c>
      <c r="I495">
        <v>1.1000000000000001</v>
      </c>
      <c r="J495">
        <v>-1.1000000000000001</v>
      </c>
      <c r="K495">
        <v>0.3</v>
      </c>
      <c r="L495">
        <v>0.7</v>
      </c>
      <c r="M495">
        <v>4.7</v>
      </c>
      <c r="N495">
        <v>0.3</v>
      </c>
      <c r="O495">
        <v>1</v>
      </c>
      <c r="P495">
        <v>6</v>
      </c>
      <c r="Q495">
        <v>1</v>
      </c>
      <c r="R495">
        <v>1.9</v>
      </c>
    </row>
    <row r="496" spans="1:18" x14ac:dyDescent="0.3">
      <c r="A496" t="s">
        <v>458</v>
      </c>
      <c r="B496" t="s">
        <v>600</v>
      </c>
      <c r="C496" t="s">
        <v>34</v>
      </c>
      <c r="D496" t="s">
        <v>24</v>
      </c>
      <c r="E496">
        <v>79</v>
      </c>
      <c r="F496">
        <v>1903</v>
      </c>
      <c r="G496">
        <v>5.2</v>
      </c>
      <c r="H496">
        <v>-1.1000000000000001</v>
      </c>
      <c r="I496">
        <v>0.8</v>
      </c>
      <c r="J496">
        <v>-0.2</v>
      </c>
      <c r="K496">
        <v>1.8</v>
      </c>
      <c r="L496">
        <v>0.2</v>
      </c>
      <c r="M496">
        <v>6</v>
      </c>
      <c r="N496">
        <v>-1.4</v>
      </c>
      <c r="O496">
        <v>2</v>
      </c>
      <c r="P496">
        <v>6.7</v>
      </c>
      <c r="Q496">
        <v>1.1000000000000001</v>
      </c>
      <c r="R496">
        <v>2.2000000000000002</v>
      </c>
    </row>
    <row r="497" spans="1:18" x14ac:dyDescent="0.3">
      <c r="A497" t="s">
        <v>459</v>
      </c>
      <c r="B497" t="s">
        <v>600</v>
      </c>
      <c r="C497" t="s">
        <v>62</v>
      </c>
      <c r="D497" t="s">
        <v>24</v>
      </c>
      <c r="E497">
        <v>78</v>
      </c>
      <c r="F497">
        <v>2010.6</v>
      </c>
      <c r="G497">
        <v>9.4</v>
      </c>
      <c r="H497">
        <v>5.7</v>
      </c>
      <c r="I497">
        <v>4.8</v>
      </c>
      <c r="J497">
        <v>-0.2</v>
      </c>
      <c r="K497">
        <v>-2</v>
      </c>
      <c r="L497">
        <v>1.2</v>
      </c>
      <c r="M497">
        <v>14.2</v>
      </c>
      <c r="N497">
        <v>5.5</v>
      </c>
      <c r="O497">
        <v>-0.8</v>
      </c>
      <c r="P497">
        <v>19</v>
      </c>
      <c r="Q497">
        <v>3.2</v>
      </c>
      <c r="R497">
        <v>6.1</v>
      </c>
    </row>
    <row r="498" spans="1:18" x14ac:dyDescent="0.3">
      <c r="A498" t="s">
        <v>733</v>
      </c>
      <c r="B498" t="s">
        <v>600</v>
      </c>
      <c r="C498" t="s">
        <v>36</v>
      </c>
      <c r="D498" t="s">
        <v>21</v>
      </c>
      <c r="E498">
        <v>66</v>
      </c>
      <c r="F498">
        <v>666.4</v>
      </c>
      <c r="G498">
        <v>-1.2</v>
      </c>
      <c r="H498">
        <v>0.1</v>
      </c>
      <c r="I498">
        <v>0</v>
      </c>
      <c r="J498">
        <v>0.9</v>
      </c>
      <c r="K498">
        <v>0.6</v>
      </c>
      <c r="L498">
        <v>0</v>
      </c>
      <c r="M498">
        <v>-1.2</v>
      </c>
      <c r="N498">
        <v>1.1000000000000001</v>
      </c>
      <c r="O498">
        <v>0.6</v>
      </c>
      <c r="P498">
        <v>0.4</v>
      </c>
      <c r="Q498">
        <v>0.1</v>
      </c>
      <c r="R498">
        <v>0.1</v>
      </c>
    </row>
    <row r="499" spans="1:18" x14ac:dyDescent="0.3">
      <c r="A499" t="s">
        <v>734</v>
      </c>
      <c r="B499" t="s">
        <v>600</v>
      </c>
      <c r="C499" t="s">
        <v>98</v>
      </c>
      <c r="D499" t="s">
        <v>24</v>
      </c>
      <c r="E499">
        <v>74</v>
      </c>
      <c r="F499">
        <v>1407.8</v>
      </c>
      <c r="G499">
        <v>-3.1</v>
      </c>
      <c r="H499">
        <v>6</v>
      </c>
      <c r="I499">
        <v>0.8</v>
      </c>
      <c r="J499">
        <v>0</v>
      </c>
      <c r="K499">
        <v>0.1</v>
      </c>
      <c r="L499">
        <v>-0.7</v>
      </c>
      <c r="M499">
        <v>-2.2999999999999998</v>
      </c>
      <c r="N499">
        <v>6</v>
      </c>
      <c r="O499">
        <v>-0.5</v>
      </c>
      <c r="P499">
        <v>3.2</v>
      </c>
      <c r="Q499">
        <v>0.5</v>
      </c>
      <c r="R499">
        <v>1</v>
      </c>
    </row>
    <row r="500" spans="1:18" x14ac:dyDescent="0.3">
      <c r="A500" t="s">
        <v>460</v>
      </c>
      <c r="B500" t="s">
        <v>600</v>
      </c>
      <c r="C500" t="s">
        <v>87</v>
      </c>
      <c r="D500" t="s">
        <v>24</v>
      </c>
      <c r="E500">
        <v>52</v>
      </c>
      <c r="F500">
        <v>935.4</v>
      </c>
      <c r="G500">
        <v>8.1999999999999993</v>
      </c>
      <c r="H500">
        <v>-0.3</v>
      </c>
      <c r="I500">
        <v>0.6</v>
      </c>
      <c r="J500">
        <v>0.1</v>
      </c>
      <c r="K500">
        <v>0.5</v>
      </c>
      <c r="L500">
        <v>0.5</v>
      </c>
      <c r="M500">
        <v>8.8000000000000007</v>
      </c>
      <c r="N500">
        <v>-0.2</v>
      </c>
      <c r="O500">
        <v>1</v>
      </c>
      <c r="P500">
        <v>9.6</v>
      </c>
      <c r="Q500">
        <v>1.6</v>
      </c>
      <c r="R500">
        <v>3.1</v>
      </c>
    </row>
    <row r="501" spans="1:18" x14ac:dyDescent="0.3">
      <c r="A501" t="s">
        <v>735</v>
      </c>
      <c r="B501" t="s">
        <v>600</v>
      </c>
      <c r="C501" t="s">
        <v>64</v>
      </c>
      <c r="D501" t="s">
        <v>21</v>
      </c>
      <c r="E501">
        <v>57</v>
      </c>
      <c r="F501">
        <v>627.70000000000005</v>
      </c>
      <c r="G501">
        <v>-2.7</v>
      </c>
      <c r="H501">
        <v>-0.6</v>
      </c>
      <c r="I501">
        <v>0</v>
      </c>
      <c r="J501">
        <v>0.1</v>
      </c>
      <c r="K501">
        <v>0.3</v>
      </c>
      <c r="L501">
        <v>-0.3</v>
      </c>
      <c r="M501">
        <v>-2.7</v>
      </c>
      <c r="N501">
        <v>-0.6</v>
      </c>
      <c r="O501">
        <v>0</v>
      </c>
      <c r="P501">
        <v>-3.3</v>
      </c>
      <c r="Q501">
        <v>-0.6</v>
      </c>
      <c r="R501">
        <v>-1.1000000000000001</v>
      </c>
    </row>
    <row r="502" spans="1:18" x14ac:dyDescent="0.3">
      <c r="A502" t="s">
        <v>461</v>
      </c>
      <c r="B502" t="s">
        <v>600</v>
      </c>
      <c r="C502" t="s">
        <v>39</v>
      </c>
      <c r="D502" t="s">
        <v>37</v>
      </c>
      <c r="E502">
        <v>78</v>
      </c>
      <c r="F502">
        <v>1323.6</v>
      </c>
      <c r="G502">
        <v>3</v>
      </c>
      <c r="H502">
        <v>-1.3</v>
      </c>
      <c r="I502">
        <v>1.4</v>
      </c>
      <c r="J502">
        <v>0.7</v>
      </c>
      <c r="K502">
        <v>1.6</v>
      </c>
      <c r="L502">
        <v>-1.2</v>
      </c>
      <c r="M502">
        <v>4.4000000000000004</v>
      </c>
      <c r="N502">
        <v>-0.6</v>
      </c>
      <c r="O502">
        <v>0.3</v>
      </c>
      <c r="P502">
        <v>4</v>
      </c>
      <c r="Q502">
        <v>0.7</v>
      </c>
      <c r="R502">
        <v>1.3</v>
      </c>
    </row>
    <row r="503" spans="1:18" x14ac:dyDescent="0.3">
      <c r="A503" t="s">
        <v>736</v>
      </c>
      <c r="B503" t="s">
        <v>600</v>
      </c>
      <c r="C503" t="s">
        <v>55</v>
      </c>
      <c r="D503" t="s">
        <v>21</v>
      </c>
      <c r="E503">
        <v>46</v>
      </c>
      <c r="F503">
        <v>594.4</v>
      </c>
      <c r="G503">
        <v>0.8</v>
      </c>
      <c r="H503">
        <v>-7.1</v>
      </c>
      <c r="I503">
        <v>-0.1</v>
      </c>
      <c r="J503">
        <v>-0.6</v>
      </c>
      <c r="K503">
        <v>-0.6</v>
      </c>
      <c r="L503">
        <v>0.1</v>
      </c>
      <c r="M503">
        <v>0.7</v>
      </c>
      <c r="N503">
        <v>-7.7</v>
      </c>
      <c r="O503">
        <v>-0.5</v>
      </c>
      <c r="P503">
        <v>-7.5</v>
      </c>
      <c r="Q503">
        <v>-1.3</v>
      </c>
      <c r="R503">
        <v>-2.4</v>
      </c>
    </row>
    <row r="504" spans="1:18" x14ac:dyDescent="0.3">
      <c r="A504" t="s">
        <v>462</v>
      </c>
      <c r="B504" t="s">
        <v>600</v>
      </c>
      <c r="C504" t="s">
        <v>130</v>
      </c>
      <c r="D504" t="s">
        <v>37</v>
      </c>
      <c r="E504">
        <v>82</v>
      </c>
      <c r="F504">
        <v>1511.9</v>
      </c>
      <c r="G504">
        <v>4.8</v>
      </c>
      <c r="H504">
        <v>-2.7</v>
      </c>
      <c r="I504">
        <v>3.9</v>
      </c>
      <c r="J504">
        <v>0</v>
      </c>
      <c r="K504">
        <v>2</v>
      </c>
      <c r="L504">
        <v>-1</v>
      </c>
      <c r="M504">
        <v>8.6999999999999993</v>
      </c>
      <c r="N504">
        <v>-2.7</v>
      </c>
      <c r="O504">
        <v>1</v>
      </c>
      <c r="P504">
        <v>7</v>
      </c>
      <c r="Q504">
        <v>1.2</v>
      </c>
      <c r="R504">
        <v>2.2999999999999998</v>
      </c>
    </row>
    <row r="505" spans="1:18" x14ac:dyDescent="0.3">
      <c r="A505" t="s">
        <v>737</v>
      </c>
      <c r="B505" t="s">
        <v>600</v>
      </c>
      <c r="C505" t="s">
        <v>72</v>
      </c>
      <c r="D505" t="s">
        <v>24</v>
      </c>
      <c r="E505">
        <v>32</v>
      </c>
      <c r="F505">
        <v>515.29999999999995</v>
      </c>
      <c r="G505">
        <v>-1.5</v>
      </c>
      <c r="H505">
        <v>-1.6</v>
      </c>
      <c r="I505">
        <v>0</v>
      </c>
      <c r="J505">
        <v>0</v>
      </c>
      <c r="K505">
        <v>0.6</v>
      </c>
      <c r="L505">
        <v>-0.3</v>
      </c>
      <c r="M505">
        <v>-1.5</v>
      </c>
      <c r="N505">
        <v>-1.6</v>
      </c>
      <c r="O505">
        <v>0.2</v>
      </c>
      <c r="P505">
        <v>-2.9</v>
      </c>
      <c r="Q505">
        <v>-0.5</v>
      </c>
      <c r="R505">
        <v>-0.9</v>
      </c>
    </row>
    <row r="506" spans="1:18" x14ac:dyDescent="0.3">
      <c r="A506" t="s">
        <v>738</v>
      </c>
      <c r="B506" t="s">
        <v>600</v>
      </c>
      <c r="C506" t="s">
        <v>67</v>
      </c>
      <c r="D506" t="s">
        <v>24</v>
      </c>
      <c r="E506">
        <v>43</v>
      </c>
      <c r="F506">
        <v>540.9</v>
      </c>
      <c r="G506">
        <v>0.6</v>
      </c>
      <c r="H506">
        <v>1.9</v>
      </c>
      <c r="I506">
        <v>0</v>
      </c>
      <c r="J506">
        <v>-2.2999999999999998</v>
      </c>
      <c r="K506">
        <v>-0.6</v>
      </c>
      <c r="L506">
        <v>-0.4</v>
      </c>
      <c r="M506">
        <v>0.6</v>
      </c>
      <c r="N506">
        <v>-0.4</v>
      </c>
      <c r="O506">
        <v>-1.1000000000000001</v>
      </c>
      <c r="P506">
        <v>-0.9</v>
      </c>
      <c r="Q506">
        <v>-0.1</v>
      </c>
      <c r="R506">
        <v>-0.3</v>
      </c>
    </row>
    <row r="507" spans="1:18" x14ac:dyDescent="0.3">
      <c r="A507" t="s">
        <v>739</v>
      </c>
      <c r="B507" t="s">
        <v>600</v>
      </c>
      <c r="C507" t="s">
        <v>46</v>
      </c>
      <c r="D507" t="s">
        <v>24</v>
      </c>
      <c r="E507">
        <v>38</v>
      </c>
      <c r="F507">
        <v>590</v>
      </c>
      <c r="G507">
        <v>0.5</v>
      </c>
      <c r="H507">
        <v>1.7</v>
      </c>
      <c r="I507">
        <v>0</v>
      </c>
      <c r="J507">
        <v>-0.7</v>
      </c>
      <c r="K507">
        <v>-1.2</v>
      </c>
      <c r="L507">
        <v>0.3</v>
      </c>
      <c r="M507">
        <v>0.5</v>
      </c>
      <c r="N507">
        <v>1</v>
      </c>
      <c r="O507">
        <v>-0.9</v>
      </c>
      <c r="P507">
        <v>0.6</v>
      </c>
      <c r="Q507">
        <v>0.1</v>
      </c>
      <c r="R507">
        <v>0.2</v>
      </c>
    </row>
    <row r="508" spans="1:18" x14ac:dyDescent="0.3">
      <c r="A508" t="s">
        <v>463</v>
      </c>
      <c r="B508" t="s">
        <v>600</v>
      </c>
      <c r="C508" t="s">
        <v>67</v>
      </c>
      <c r="D508" t="s">
        <v>21</v>
      </c>
      <c r="E508">
        <v>73</v>
      </c>
      <c r="F508">
        <v>1412.1</v>
      </c>
      <c r="G508">
        <v>5.3</v>
      </c>
      <c r="H508">
        <v>-1.2</v>
      </c>
      <c r="I508">
        <v>1.3</v>
      </c>
      <c r="J508">
        <v>-0.1</v>
      </c>
      <c r="K508">
        <v>1.2</v>
      </c>
      <c r="L508">
        <v>-0.6</v>
      </c>
      <c r="M508">
        <v>6.6</v>
      </c>
      <c r="N508">
        <v>-1.3</v>
      </c>
      <c r="O508">
        <v>0.6</v>
      </c>
      <c r="P508">
        <v>5.8</v>
      </c>
      <c r="Q508">
        <v>1</v>
      </c>
      <c r="R508">
        <v>1.9</v>
      </c>
    </row>
    <row r="509" spans="1:18" x14ac:dyDescent="0.3">
      <c r="A509" t="s">
        <v>464</v>
      </c>
      <c r="B509" t="s">
        <v>600</v>
      </c>
      <c r="C509" t="s">
        <v>44</v>
      </c>
      <c r="D509" t="s">
        <v>24</v>
      </c>
      <c r="E509">
        <v>67</v>
      </c>
      <c r="F509">
        <v>1686.2</v>
      </c>
      <c r="G509">
        <v>5.9</v>
      </c>
      <c r="H509">
        <v>0.7</v>
      </c>
      <c r="I509">
        <v>4.7</v>
      </c>
      <c r="J509">
        <v>0.9</v>
      </c>
      <c r="K509">
        <v>0.7</v>
      </c>
      <c r="L509">
        <v>0.9</v>
      </c>
      <c r="M509">
        <v>10.6</v>
      </c>
      <c r="N509">
        <v>1.6</v>
      </c>
      <c r="O509">
        <v>1.6</v>
      </c>
      <c r="P509">
        <v>13.8</v>
      </c>
      <c r="Q509">
        <v>2.2999999999999998</v>
      </c>
      <c r="R509">
        <v>4.4000000000000004</v>
      </c>
    </row>
    <row r="510" spans="1:18" x14ac:dyDescent="0.3">
      <c r="A510" t="s">
        <v>465</v>
      </c>
      <c r="B510" t="s">
        <v>600</v>
      </c>
      <c r="C510" t="s">
        <v>168</v>
      </c>
      <c r="D510" t="s">
        <v>21</v>
      </c>
      <c r="E510">
        <v>73</v>
      </c>
      <c r="F510">
        <v>1281.7</v>
      </c>
      <c r="G510">
        <v>12.9</v>
      </c>
      <c r="H510">
        <v>-1</v>
      </c>
      <c r="I510">
        <v>6.9</v>
      </c>
      <c r="J510">
        <v>2.2999999999999998</v>
      </c>
      <c r="K510">
        <v>0.4</v>
      </c>
      <c r="L510">
        <v>0.3</v>
      </c>
      <c r="M510">
        <v>19.8</v>
      </c>
      <c r="N510">
        <v>1.3</v>
      </c>
      <c r="O510">
        <v>0.7</v>
      </c>
      <c r="P510">
        <v>21.8</v>
      </c>
      <c r="Q510">
        <v>3.7</v>
      </c>
      <c r="R510">
        <v>7</v>
      </c>
    </row>
    <row r="511" spans="1:18" x14ac:dyDescent="0.3">
      <c r="A511" t="s">
        <v>466</v>
      </c>
      <c r="B511" t="s">
        <v>600</v>
      </c>
      <c r="C511" t="s">
        <v>42</v>
      </c>
      <c r="D511" t="s">
        <v>21</v>
      </c>
      <c r="E511">
        <v>81</v>
      </c>
      <c r="F511">
        <v>1000.9</v>
      </c>
      <c r="G511">
        <v>3.1</v>
      </c>
      <c r="H511">
        <v>-2.4</v>
      </c>
      <c r="I511">
        <v>0</v>
      </c>
      <c r="J511">
        <v>0</v>
      </c>
      <c r="K511">
        <v>0.7</v>
      </c>
      <c r="L511">
        <v>0</v>
      </c>
      <c r="M511">
        <v>3.1</v>
      </c>
      <c r="N511">
        <v>-2.4</v>
      </c>
      <c r="O511">
        <v>0.6</v>
      </c>
      <c r="P511">
        <v>1.4</v>
      </c>
      <c r="Q511">
        <v>0.2</v>
      </c>
      <c r="R511">
        <v>0.4</v>
      </c>
    </row>
    <row r="512" spans="1:18" x14ac:dyDescent="0.3">
      <c r="A512" t="s">
        <v>467</v>
      </c>
      <c r="B512" t="s">
        <v>600</v>
      </c>
      <c r="C512" t="s">
        <v>28</v>
      </c>
      <c r="D512" t="s">
        <v>21</v>
      </c>
      <c r="E512">
        <v>71</v>
      </c>
      <c r="F512">
        <v>799.2</v>
      </c>
      <c r="G512">
        <v>4.7</v>
      </c>
      <c r="H512">
        <v>-1.2</v>
      </c>
      <c r="I512">
        <v>-0.2</v>
      </c>
      <c r="J512">
        <v>0</v>
      </c>
      <c r="K512">
        <v>0.6</v>
      </c>
      <c r="L512">
        <v>-0.1</v>
      </c>
      <c r="M512">
        <v>4.5</v>
      </c>
      <c r="N512">
        <v>-1.2</v>
      </c>
      <c r="O512">
        <v>0.5</v>
      </c>
      <c r="P512">
        <v>3.8</v>
      </c>
      <c r="Q512">
        <v>0.6</v>
      </c>
      <c r="R512">
        <v>1.2</v>
      </c>
    </row>
    <row r="513" spans="1:18" x14ac:dyDescent="0.3">
      <c r="A513" t="s">
        <v>468</v>
      </c>
      <c r="B513" t="s">
        <v>600</v>
      </c>
      <c r="C513" t="s">
        <v>48</v>
      </c>
      <c r="D513" t="s">
        <v>24</v>
      </c>
      <c r="E513">
        <v>78</v>
      </c>
      <c r="F513">
        <v>1556.2</v>
      </c>
      <c r="G513">
        <v>5.7</v>
      </c>
      <c r="H513">
        <v>-2.2999999999999998</v>
      </c>
      <c r="I513">
        <v>0</v>
      </c>
      <c r="J513">
        <v>2.2000000000000002</v>
      </c>
      <c r="K513">
        <v>1.2</v>
      </c>
      <c r="L513">
        <v>-1</v>
      </c>
      <c r="M513">
        <v>5.7</v>
      </c>
      <c r="N513">
        <v>-0.1</v>
      </c>
      <c r="O513">
        <v>0.3</v>
      </c>
      <c r="P513">
        <v>5.9</v>
      </c>
      <c r="Q513">
        <v>1</v>
      </c>
      <c r="R513">
        <v>1.9</v>
      </c>
    </row>
    <row r="514" spans="1:18" x14ac:dyDescent="0.3">
      <c r="A514" t="s">
        <v>469</v>
      </c>
      <c r="B514" t="s">
        <v>600</v>
      </c>
      <c r="C514" t="s">
        <v>110</v>
      </c>
      <c r="D514" t="s">
        <v>37</v>
      </c>
      <c r="E514">
        <v>59</v>
      </c>
      <c r="F514">
        <v>960.8</v>
      </c>
      <c r="G514">
        <v>5.3</v>
      </c>
      <c r="H514">
        <v>-1.2</v>
      </c>
      <c r="I514">
        <v>-0.9</v>
      </c>
      <c r="J514">
        <v>0.2</v>
      </c>
      <c r="K514">
        <v>-1.3</v>
      </c>
      <c r="L514">
        <v>1.1000000000000001</v>
      </c>
      <c r="M514">
        <v>4.4000000000000004</v>
      </c>
      <c r="N514">
        <v>-1</v>
      </c>
      <c r="O514">
        <v>-0.3</v>
      </c>
      <c r="P514">
        <v>3.2</v>
      </c>
      <c r="Q514">
        <v>0.5</v>
      </c>
      <c r="R514">
        <v>1</v>
      </c>
    </row>
    <row r="515" spans="1:18" x14ac:dyDescent="0.3">
      <c r="A515" t="s">
        <v>470</v>
      </c>
      <c r="B515" t="s">
        <v>600</v>
      </c>
      <c r="C515" t="s">
        <v>44</v>
      </c>
      <c r="D515" t="s">
        <v>21</v>
      </c>
      <c r="E515">
        <v>55</v>
      </c>
      <c r="F515">
        <v>865.2</v>
      </c>
      <c r="G515">
        <v>3.1</v>
      </c>
      <c r="H515">
        <v>0</v>
      </c>
      <c r="I515">
        <v>0.2</v>
      </c>
      <c r="J515">
        <v>0</v>
      </c>
      <c r="K515">
        <v>-0.4</v>
      </c>
      <c r="L515">
        <v>-1.3</v>
      </c>
      <c r="M515">
        <v>3.3</v>
      </c>
      <c r="N515">
        <v>0</v>
      </c>
      <c r="O515">
        <v>-1.7</v>
      </c>
      <c r="P515">
        <v>1.7</v>
      </c>
      <c r="Q515">
        <v>0.3</v>
      </c>
      <c r="R515">
        <v>0.5</v>
      </c>
    </row>
    <row r="516" spans="1:18" x14ac:dyDescent="0.3">
      <c r="A516" t="s">
        <v>471</v>
      </c>
      <c r="B516" t="s">
        <v>600</v>
      </c>
      <c r="C516" t="s">
        <v>23</v>
      </c>
      <c r="D516" t="s">
        <v>24</v>
      </c>
      <c r="E516">
        <v>63</v>
      </c>
      <c r="F516">
        <v>1187.8</v>
      </c>
      <c r="G516">
        <v>-3.9</v>
      </c>
      <c r="H516">
        <v>3.9</v>
      </c>
      <c r="I516">
        <v>0</v>
      </c>
      <c r="J516">
        <v>1.5</v>
      </c>
      <c r="K516">
        <v>-0.5</v>
      </c>
      <c r="L516">
        <v>0.2</v>
      </c>
      <c r="M516">
        <v>-3.9</v>
      </c>
      <c r="N516">
        <v>5.4</v>
      </c>
      <c r="O516">
        <v>-0.3</v>
      </c>
      <c r="P516">
        <v>1.2</v>
      </c>
      <c r="Q516">
        <v>0.2</v>
      </c>
      <c r="R516">
        <v>0.4</v>
      </c>
    </row>
    <row r="517" spans="1:18" x14ac:dyDescent="0.3">
      <c r="A517" t="s">
        <v>472</v>
      </c>
      <c r="B517" t="s">
        <v>600</v>
      </c>
      <c r="C517" t="s">
        <v>41</v>
      </c>
      <c r="D517" t="s">
        <v>50</v>
      </c>
      <c r="E517">
        <v>82</v>
      </c>
      <c r="F517">
        <v>927.3</v>
      </c>
      <c r="G517">
        <v>5.0999999999999996</v>
      </c>
      <c r="H517">
        <v>-2.1</v>
      </c>
      <c r="I517">
        <v>-0.1</v>
      </c>
      <c r="J517">
        <v>0.5</v>
      </c>
      <c r="K517">
        <v>-0.4</v>
      </c>
      <c r="L517">
        <v>-0.1</v>
      </c>
      <c r="M517">
        <v>4.9000000000000004</v>
      </c>
      <c r="N517">
        <v>-1.5</v>
      </c>
      <c r="O517">
        <v>-0.5</v>
      </c>
      <c r="P517">
        <v>2.9</v>
      </c>
      <c r="Q517">
        <v>0.5</v>
      </c>
      <c r="R517">
        <v>0.9</v>
      </c>
    </row>
    <row r="518" spans="1:18" x14ac:dyDescent="0.3">
      <c r="A518" t="s">
        <v>473</v>
      </c>
      <c r="B518" t="s">
        <v>600</v>
      </c>
      <c r="C518" t="s">
        <v>44</v>
      </c>
      <c r="D518" t="s">
        <v>24</v>
      </c>
      <c r="E518">
        <v>71</v>
      </c>
      <c r="F518">
        <v>1528</v>
      </c>
      <c r="G518">
        <v>-1.8</v>
      </c>
      <c r="H518">
        <v>-3</v>
      </c>
      <c r="I518">
        <v>0</v>
      </c>
      <c r="J518">
        <v>0.1</v>
      </c>
      <c r="K518">
        <v>1.3</v>
      </c>
      <c r="L518">
        <v>-0.6</v>
      </c>
      <c r="M518">
        <v>-1.8</v>
      </c>
      <c r="N518">
        <v>-3</v>
      </c>
      <c r="O518">
        <v>0.7</v>
      </c>
      <c r="P518">
        <v>-4.0999999999999996</v>
      </c>
      <c r="Q518">
        <v>-0.7</v>
      </c>
      <c r="R518">
        <v>-1.3</v>
      </c>
    </row>
    <row r="519" spans="1:18" x14ac:dyDescent="0.3">
      <c r="A519" t="s">
        <v>474</v>
      </c>
      <c r="B519" t="s">
        <v>600</v>
      </c>
      <c r="C519" t="s">
        <v>122</v>
      </c>
      <c r="D519" t="s">
        <v>21</v>
      </c>
      <c r="E519">
        <v>57</v>
      </c>
      <c r="F519">
        <v>808.6</v>
      </c>
      <c r="G519">
        <v>5.4</v>
      </c>
      <c r="H519">
        <v>1.1000000000000001</v>
      </c>
      <c r="I519">
        <v>-0.7</v>
      </c>
      <c r="J519">
        <v>1.5</v>
      </c>
      <c r="K519">
        <v>0.5</v>
      </c>
      <c r="L519">
        <v>-1</v>
      </c>
      <c r="M519">
        <v>4.7</v>
      </c>
      <c r="N519">
        <v>2.6</v>
      </c>
      <c r="O519">
        <v>-0.5</v>
      </c>
      <c r="P519">
        <v>6.7</v>
      </c>
      <c r="Q519">
        <v>1.1000000000000001</v>
      </c>
      <c r="R519">
        <v>2.2000000000000002</v>
      </c>
    </row>
    <row r="520" spans="1:18" x14ac:dyDescent="0.3">
      <c r="A520" t="s">
        <v>475</v>
      </c>
      <c r="B520" t="s">
        <v>600</v>
      </c>
      <c r="C520" t="s">
        <v>122</v>
      </c>
      <c r="D520" t="s">
        <v>21</v>
      </c>
      <c r="E520">
        <v>82</v>
      </c>
      <c r="F520">
        <v>1623.5</v>
      </c>
      <c r="G520">
        <v>7</v>
      </c>
      <c r="H520">
        <v>1.1000000000000001</v>
      </c>
      <c r="I520">
        <v>12.3</v>
      </c>
      <c r="J520">
        <v>-3.4</v>
      </c>
      <c r="K520">
        <v>0.9</v>
      </c>
      <c r="L520">
        <v>-1.4</v>
      </c>
      <c r="M520">
        <v>19.3</v>
      </c>
      <c r="N520">
        <v>-2.2999999999999998</v>
      </c>
      <c r="O520">
        <v>-0.5</v>
      </c>
      <c r="P520">
        <v>16.399999999999999</v>
      </c>
      <c r="Q520">
        <v>2.8</v>
      </c>
      <c r="R520">
        <v>5.3</v>
      </c>
    </row>
    <row r="521" spans="1:18" x14ac:dyDescent="0.3">
      <c r="A521" t="s">
        <v>476</v>
      </c>
      <c r="B521" t="s">
        <v>600</v>
      </c>
      <c r="C521" t="s">
        <v>67</v>
      </c>
      <c r="D521" t="s">
        <v>21</v>
      </c>
      <c r="E521">
        <v>40</v>
      </c>
      <c r="F521">
        <v>736.2</v>
      </c>
      <c r="G521">
        <v>7.3</v>
      </c>
      <c r="H521">
        <v>0.7</v>
      </c>
      <c r="I521">
        <v>-0.6</v>
      </c>
      <c r="J521">
        <v>-0.9</v>
      </c>
      <c r="K521">
        <v>0.8</v>
      </c>
      <c r="L521">
        <v>-0.7</v>
      </c>
      <c r="M521">
        <v>6.7</v>
      </c>
      <c r="N521">
        <v>-0.3</v>
      </c>
      <c r="O521">
        <v>0.2</v>
      </c>
      <c r="P521">
        <v>6.6</v>
      </c>
      <c r="Q521">
        <v>1.1000000000000001</v>
      </c>
      <c r="R521">
        <v>2.1</v>
      </c>
    </row>
    <row r="522" spans="1:18" x14ac:dyDescent="0.3">
      <c r="A522" t="s">
        <v>477</v>
      </c>
      <c r="B522" t="s">
        <v>600</v>
      </c>
      <c r="C522" t="s">
        <v>130</v>
      </c>
      <c r="D522" t="s">
        <v>21</v>
      </c>
      <c r="E522">
        <v>53</v>
      </c>
      <c r="F522">
        <v>623.79999999999995</v>
      </c>
      <c r="G522">
        <v>-0.1</v>
      </c>
      <c r="H522">
        <v>0.1</v>
      </c>
      <c r="I522">
        <v>0</v>
      </c>
      <c r="J522">
        <v>1.3</v>
      </c>
      <c r="K522">
        <v>0.9</v>
      </c>
      <c r="L522">
        <v>0.8</v>
      </c>
      <c r="M522">
        <v>-0.1</v>
      </c>
      <c r="N522">
        <v>1.3</v>
      </c>
      <c r="O522">
        <v>1.7</v>
      </c>
      <c r="P522">
        <v>2.9</v>
      </c>
      <c r="Q522">
        <v>0.5</v>
      </c>
      <c r="R522">
        <v>0.9</v>
      </c>
    </row>
    <row r="523" spans="1:18" x14ac:dyDescent="0.3">
      <c r="A523" t="s">
        <v>478</v>
      </c>
      <c r="B523" t="s">
        <v>600</v>
      </c>
      <c r="C523" t="s">
        <v>32</v>
      </c>
      <c r="D523" t="s">
        <v>24</v>
      </c>
      <c r="E523">
        <v>82</v>
      </c>
      <c r="F523">
        <v>1714.2</v>
      </c>
      <c r="G523">
        <v>-2</v>
      </c>
      <c r="H523">
        <v>-2.7</v>
      </c>
      <c r="I523">
        <v>0.7</v>
      </c>
      <c r="J523">
        <v>0.8</v>
      </c>
      <c r="K523">
        <v>2.8</v>
      </c>
      <c r="L523">
        <v>-0.8</v>
      </c>
      <c r="M523">
        <v>-1.3</v>
      </c>
      <c r="N523">
        <v>-1.9</v>
      </c>
      <c r="O523">
        <v>2</v>
      </c>
      <c r="P523">
        <v>-1.2</v>
      </c>
      <c r="Q523">
        <v>-0.2</v>
      </c>
      <c r="R523">
        <v>-0.4</v>
      </c>
    </row>
    <row r="524" spans="1:18" x14ac:dyDescent="0.3">
      <c r="A524" t="s">
        <v>740</v>
      </c>
      <c r="B524" t="s">
        <v>600</v>
      </c>
      <c r="C524" t="s">
        <v>110</v>
      </c>
      <c r="D524" t="s">
        <v>37</v>
      </c>
      <c r="E524">
        <v>61</v>
      </c>
      <c r="F524">
        <v>578.70000000000005</v>
      </c>
      <c r="G524">
        <v>0.8</v>
      </c>
      <c r="H524">
        <v>-1.5</v>
      </c>
      <c r="I524">
        <v>0</v>
      </c>
      <c r="J524">
        <v>0</v>
      </c>
      <c r="K524">
        <v>1.1000000000000001</v>
      </c>
      <c r="L524">
        <v>-0.3</v>
      </c>
      <c r="M524">
        <v>0.7</v>
      </c>
      <c r="N524">
        <v>-1.5</v>
      </c>
      <c r="O524">
        <v>0.8</v>
      </c>
      <c r="P524">
        <v>0.1</v>
      </c>
      <c r="Q524">
        <v>0</v>
      </c>
      <c r="R524">
        <v>0</v>
      </c>
    </row>
    <row r="525" spans="1:18" x14ac:dyDescent="0.3">
      <c r="A525" t="s">
        <v>479</v>
      </c>
      <c r="B525" t="s">
        <v>600</v>
      </c>
      <c r="C525" t="s">
        <v>26</v>
      </c>
      <c r="D525" t="s">
        <v>21</v>
      </c>
      <c r="E525">
        <v>82</v>
      </c>
      <c r="F525">
        <v>1396.5</v>
      </c>
      <c r="G525">
        <v>6.3</v>
      </c>
      <c r="H525">
        <v>-13.1</v>
      </c>
      <c r="I525">
        <v>-3.2</v>
      </c>
      <c r="J525">
        <v>0.2</v>
      </c>
      <c r="K525">
        <v>-1.3</v>
      </c>
      <c r="L525">
        <v>-1.9</v>
      </c>
      <c r="M525">
        <v>3</v>
      </c>
      <c r="N525">
        <v>-12.9</v>
      </c>
      <c r="O525">
        <v>-3.2</v>
      </c>
      <c r="P525">
        <v>-13.1</v>
      </c>
      <c r="Q525">
        <v>-2.2000000000000002</v>
      </c>
      <c r="R525">
        <v>-4.2</v>
      </c>
    </row>
    <row r="526" spans="1:18" x14ac:dyDescent="0.3">
      <c r="A526" t="s">
        <v>480</v>
      </c>
      <c r="B526" t="s">
        <v>600</v>
      </c>
      <c r="C526" t="s">
        <v>168</v>
      </c>
      <c r="D526" t="s">
        <v>24</v>
      </c>
      <c r="E526">
        <v>82</v>
      </c>
      <c r="F526">
        <v>1671.1</v>
      </c>
      <c r="G526">
        <v>-0.8</v>
      </c>
      <c r="H526">
        <v>3.4</v>
      </c>
      <c r="I526">
        <v>0.4</v>
      </c>
      <c r="J526">
        <v>0.7</v>
      </c>
      <c r="K526">
        <v>1.4</v>
      </c>
      <c r="L526">
        <v>-1.1000000000000001</v>
      </c>
      <c r="M526">
        <v>-0.4</v>
      </c>
      <c r="N526">
        <v>4.0999999999999996</v>
      </c>
      <c r="O526">
        <v>0.4</v>
      </c>
      <c r="P526">
        <v>4.0999999999999996</v>
      </c>
      <c r="Q526">
        <v>0.7</v>
      </c>
      <c r="R526">
        <v>1.3</v>
      </c>
    </row>
    <row r="527" spans="1:18" x14ac:dyDescent="0.3">
      <c r="A527" t="s">
        <v>741</v>
      </c>
      <c r="B527" t="s">
        <v>600</v>
      </c>
      <c r="C527" t="s">
        <v>30</v>
      </c>
      <c r="D527" t="s">
        <v>37</v>
      </c>
      <c r="E527">
        <v>64</v>
      </c>
      <c r="F527">
        <v>661.3</v>
      </c>
      <c r="G527">
        <v>-4.9000000000000004</v>
      </c>
      <c r="H527">
        <v>-1</v>
      </c>
      <c r="I527">
        <v>0</v>
      </c>
      <c r="J527">
        <v>3.1</v>
      </c>
      <c r="K527">
        <v>-0.1</v>
      </c>
      <c r="L527">
        <v>1.1000000000000001</v>
      </c>
      <c r="M527">
        <v>-4.9000000000000004</v>
      </c>
      <c r="N527">
        <v>2.1</v>
      </c>
      <c r="O527">
        <v>1</v>
      </c>
      <c r="P527">
        <v>-1.7</v>
      </c>
      <c r="Q527">
        <v>-0.3</v>
      </c>
      <c r="R527">
        <v>-0.6</v>
      </c>
    </row>
    <row r="528" spans="1:18" x14ac:dyDescent="0.3">
      <c r="A528" t="s">
        <v>742</v>
      </c>
      <c r="B528" t="s">
        <v>600</v>
      </c>
      <c r="C528" t="s">
        <v>41</v>
      </c>
      <c r="D528" t="s">
        <v>21</v>
      </c>
      <c r="E528">
        <v>63</v>
      </c>
      <c r="F528">
        <v>1096.7</v>
      </c>
      <c r="G528">
        <v>3</v>
      </c>
      <c r="H528">
        <v>-0.7</v>
      </c>
      <c r="I528">
        <v>0.5</v>
      </c>
      <c r="J528">
        <v>-0.2</v>
      </c>
      <c r="K528">
        <v>-1.9</v>
      </c>
      <c r="L528">
        <v>1.4</v>
      </c>
      <c r="M528">
        <v>3.5</v>
      </c>
      <c r="N528">
        <v>-0.9</v>
      </c>
      <c r="O528">
        <v>-0.5</v>
      </c>
      <c r="P528">
        <v>2.1</v>
      </c>
      <c r="Q528">
        <v>0.4</v>
      </c>
      <c r="R528">
        <v>0.7</v>
      </c>
    </row>
    <row r="529" spans="1:18" x14ac:dyDescent="0.3">
      <c r="A529" t="s">
        <v>481</v>
      </c>
      <c r="B529" t="s">
        <v>600</v>
      </c>
      <c r="C529" t="s">
        <v>26</v>
      </c>
      <c r="D529" t="s">
        <v>21</v>
      </c>
      <c r="E529">
        <v>52</v>
      </c>
      <c r="F529">
        <v>549.4</v>
      </c>
      <c r="G529">
        <v>-2.8</v>
      </c>
      <c r="H529">
        <v>-3.7</v>
      </c>
      <c r="I529">
        <v>0</v>
      </c>
      <c r="J529">
        <v>-1.1000000000000001</v>
      </c>
      <c r="K529">
        <v>-0.9</v>
      </c>
      <c r="L529">
        <v>0.4</v>
      </c>
      <c r="M529">
        <v>-2.7</v>
      </c>
      <c r="N529">
        <v>-4.8</v>
      </c>
      <c r="O529">
        <v>-0.5</v>
      </c>
      <c r="P529">
        <v>-8.1</v>
      </c>
      <c r="Q529">
        <v>-1.4</v>
      </c>
      <c r="R529">
        <v>-2.6</v>
      </c>
    </row>
    <row r="530" spans="1:18" x14ac:dyDescent="0.3">
      <c r="A530" t="s">
        <v>743</v>
      </c>
      <c r="B530" t="s">
        <v>600</v>
      </c>
      <c r="C530" t="s">
        <v>30</v>
      </c>
      <c r="D530" t="s">
        <v>21</v>
      </c>
      <c r="E530">
        <v>48</v>
      </c>
      <c r="F530">
        <v>584.20000000000005</v>
      </c>
      <c r="G530">
        <v>1.8</v>
      </c>
      <c r="H530">
        <v>-0.4</v>
      </c>
      <c r="I530">
        <v>-0.9</v>
      </c>
      <c r="J530">
        <v>0</v>
      </c>
      <c r="K530">
        <v>0.7</v>
      </c>
      <c r="L530">
        <v>-0.7</v>
      </c>
      <c r="M530">
        <v>0.8</v>
      </c>
      <c r="N530">
        <v>-0.4</v>
      </c>
      <c r="O530">
        <v>-0.1</v>
      </c>
      <c r="P530">
        <v>0.4</v>
      </c>
      <c r="Q530">
        <v>0.1</v>
      </c>
      <c r="R530">
        <v>0.1</v>
      </c>
    </row>
    <row r="531" spans="1:18" x14ac:dyDescent="0.3">
      <c r="A531" t="s">
        <v>482</v>
      </c>
      <c r="B531" t="s">
        <v>600</v>
      </c>
      <c r="C531" t="s">
        <v>64</v>
      </c>
      <c r="D531" t="s">
        <v>21</v>
      </c>
      <c r="E531">
        <v>51</v>
      </c>
      <c r="F531">
        <v>770.6</v>
      </c>
      <c r="G531">
        <v>1.3</v>
      </c>
      <c r="H531">
        <v>0.6</v>
      </c>
      <c r="I531">
        <v>-0.6</v>
      </c>
      <c r="J531">
        <v>2.2999999999999998</v>
      </c>
      <c r="K531">
        <v>0.4</v>
      </c>
      <c r="L531">
        <v>-0.6</v>
      </c>
      <c r="M531">
        <v>0.8</v>
      </c>
      <c r="N531">
        <v>2.9</v>
      </c>
      <c r="O531">
        <v>-0.1</v>
      </c>
      <c r="P531">
        <v>3.5</v>
      </c>
      <c r="Q531">
        <v>0.6</v>
      </c>
      <c r="R531">
        <v>1.1000000000000001</v>
      </c>
    </row>
    <row r="532" spans="1:18" x14ac:dyDescent="0.3">
      <c r="A532" t="s">
        <v>483</v>
      </c>
      <c r="B532" t="s">
        <v>600</v>
      </c>
      <c r="C532" t="s">
        <v>41</v>
      </c>
      <c r="D532" t="s">
        <v>21</v>
      </c>
      <c r="E532">
        <v>82</v>
      </c>
      <c r="F532">
        <v>1622.1</v>
      </c>
      <c r="G532">
        <v>-1.5</v>
      </c>
      <c r="H532">
        <v>4.8</v>
      </c>
      <c r="I532">
        <v>6.2</v>
      </c>
      <c r="J532">
        <v>1.5</v>
      </c>
      <c r="K532">
        <v>2.5</v>
      </c>
      <c r="L532">
        <v>-0.6</v>
      </c>
      <c r="M532">
        <v>4.5999999999999996</v>
      </c>
      <c r="N532">
        <v>6.4</v>
      </c>
      <c r="O532">
        <v>1.8</v>
      </c>
      <c r="P532">
        <v>12.9</v>
      </c>
      <c r="Q532">
        <v>2.2000000000000002</v>
      </c>
      <c r="R532">
        <v>4.2</v>
      </c>
    </row>
    <row r="533" spans="1:18" x14ac:dyDescent="0.3">
      <c r="A533" t="s">
        <v>744</v>
      </c>
      <c r="B533" t="s">
        <v>600</v>
      </c>
      <c r="C533" t="s">
        <v>110</v>
      </c>
      <c r="D533" t="s">
        <v>21</v>
      </c>
      <c r="E533">
        <v>65</v>
      </c>
      <c r="F533">
        <v>972.4</v>
      </c>
      <c r="G533">
        <v>5.3</v>
      </c>
      <c r="H533">
        <v>0.4</v>
      </c>
      <c r="I533">
        <v>-0.2</v>
      </c>
      <c r="J533">
        <v>-0.1</v>
      </c>
      <c r="K533">
        <v>0.8</v>
      </c>
      <c r="L533">
        <v>-1.5</v>
      </c>
      <c r="M533">
        <v>5.2</v>
      </c>
      <c r="N533">
        <v>0.3</v>
      </c>
      <c r="O533">
        <v>-0.8</v>
      </c>
      <c r="P533">
        <v>4.7</v>
      </c>
      <c r="Q533">
        <v>0.8</v>
      </c>
      <c r="R533">
        <v>1.5</v>
      </c>
    </row>
    <row r="534" spans="1:18" x14ac:dyDescent="0.3">
      <c r="A534" t="s">
        <v>484</v>
      </c>
      <c r="B534" t="s">
        <v>600</v>
      </c>
      <c r="C534" t="s">
        <v>67</v>
      </c>
      <c r="D534" t="s">
        <v>50</v>
      </c>
      <c r="E534">
        <v>31</v>
      </c>
      <c r="F534">
        <v>452.4</v>
      </c>
      <c r="G534">
        <v>5</v>
      </c>
      <c r="H534">
        <v>1</v>
      </c>
      <c r="I534">
        <v>-0.5</v>
      </c>
      <c r="J534">
        <v>0</v>
      </c>
      <c r="K534">
        <v>-0.8</v>
      </c>
      <c r="L534">
        <v>0.4</v>
      </c>
      <c r="M534">
        <v>4.4000000000000004</v>
      </c>
      <c r="N534">
        <v>1</v>
      </c>
      <c r="O534">
        <v>-0.5</v>
      </c>
      <c r="P534">
        <v>5</v>
      </c>
      <c r="Q534">
        <v>0.8</v>
      </c>
      <c r="R534">
        <v>1.6</v>
      </c>
    </row>
    <row r="535" spans="1:18" x14ac:dyDescent="0.3">
      <c r="A535" t="s">
        <v>485</v>
      </c>
      <c r="B535" t="s">
        <v>600</v>
      </c>
      <c r="C535" t="s">
        <v>85</v>
      </c>
      <c r="D535" t="s">
        <v>24</v>
      </c>
      <c r="E535">
        <v>76</v>
      </c>
      <c r="F535">
        <v>1633.6</v>
      </c>
      <c r="G535">
        <v>2.5</v>
      </c>
      <c r="H535">
        <v>-0.2</v>
      </c>
      <c r="I535">
        <v>-0.3</v>
      </c>
      <c r="J535">
        <v>1.6</v>
      </c>
      <c r="K535">
        <v>2.2999999999999998</v>
      </c>
      <c r="L535">
        <v>0.5</v>
      </c>
      <c r="M535">
        <v>2.2000000000000002</v>
      </c>
      <c r="N535">
        <v>1.5</v>
      </c>
      <c r="O535">
        <v>2.7</v>
      </c>
      <c r="P535">
        <v>6.4</v>
      </c>
      <c r="Q535">
        <v>1.1000000000000001</v>
      </c>
      <c r="R535">
        <v>2.1</v>
      </c>
    </row>
    <row r="536" spans="1:18" x14ac:dyDescent="0.3">
      <c r="A536" t="s">
        <v>486</v>
      </c>
      <c r="B536" t="s">
        <v>600</v>
      </c>
      <c r="C536" t="s">
        <v>98</v>
      </c>
      <c r="D536" t="s">
        <v>21</v>
      </c>
      <c r="E536">
        <v>78</v>
      </c>
      <c r="F536">
        <v>1426.6</v>
      </c>
      <c r="G536">
        <v>3.9</v>
      </c>
      <c r="H536">
        <v>-0.5</v>
      </c>
      <c r="I536">
        <v>2</v>
      </c>
      <c r="J536">
        <v>-2.7</v>
      </c>
      <c r="K536">
        <v>-0.1</v>
      </c>
      <c r="L536">
        <v>-0.9</v>
      </c>
      <c r="M536">
        <v>5.8</v>
      </c>
      <c r="N536">
        <v>-3.2</v>
      </c>
      <c r="O536">
        <v>-1.1000000000000001</v>
      </c>
      <c r="P536">
        <v>1.5</v>
      </c>
      <c r="Q536">
        <v>0.3</v>
      </c>
      <c r="R536">
        <v>0.5</v>
      </c>
    </row>
    <row r="537" spans="1:18" x14ac:dyDescent="0.3">
      <c r="A537" t="s">
        <v>487</v>
      </c>
      <c r="B537" t="s">
        <v>600</v>
      </c>
      <c r="C537" t="s">
        <v>32</v>
      </c>
      <c r="D537" t="s">
        <v>24</v>
      </c>
      <c r="E537">
        <v>82</v>
      </c>
      <c r="F537">
        <v>1721.2</v>
      </c>
      <c r="G537">
        <v>1.9</v>
      </c>
      <c r="H537">
        <v>4.5999999999999996</v>
      </c>
      <c r="I537">
        <v>0</v>
      </c>
      <c r="J537">
        <v>-4.2</v>
      </c>
      <c r="K537">
        <v>0</v>
      </c>
      <c r="L537">
        <v>-0.1</v>
      </c>
      <c r="M537">
        <v>1.9</v>
      </c>
      <c r="N537">
        <v>0.5</v>
      </c>
      <c r="O537">
        <v>0</v>
      </c>
      <c r="P537">
        <v>2.4</v>
      </c>
      <c r="Q537">
        <v>0.4</v>
      </c>
      <c r="R537">
        <v>0.8</v>
      </c>
    </row>
    <row r="538" spans="1:18" x14ac:dyDescent="0.3">
      <c r="A538" t="s">
        <v>489</v>
      </c>
      <c r="B538" t="s">
        <v>600</v>
      </c>
      <c r="C538" t="s">
        <v>36</v>
      </c>
      <c r="D538" t="s">
        <v>24</v>
      </c>
      <c r="E538">
        <v>72</v>
      </c>
      <c r="F538">
        <v>1424.8</v>
      </c>
      <c r="G538">
        <v>3</v>
      </c>
      <c r="H538">
        <v>1.6</v>
      </c>
      <c r="I538">
        <v>0.4</v>
      </c>
      <c r="J538">
        <v>0.7</v>
      </c>
      <c r="K538">
        <v>-0.4</v>
      </c>
      <c r="L538">
        <v>-0.1</v>
      </c>
      <c r="M538">
        <v>3.5</v>
      </c>
      <c r="N538">
        <v>2.2999999999999998</v>
      </c>
      <c r="O538">
        <v>-0.5</v>
      </c>
      <c r="P538">
        <v>5.2</v>
      </c>
      <c r="Q538">
        <v>0.9</v>
      </c>
      <c r="R538">
        <v>1.7</v>
      </c>
    </row>
    <row r="539" spans="1:18" x14ac:dyDescent="0.3">
      <c r="A539" t="s">
        <v>490</v>
      </c>
      <c r="B539" t="s">
        <v>600</v>
      </c>
      <c r="C539" t="s">
        <v>20</v>
      </c>
      <c r="D539" t="s">
        <v>21</v>
      </c>
      <c r="E539">
        <v>71</v>
      </c>
      <c r="F539">
        <v>1070.2</v>
      </c>
      <c r="G539">
        <v>-1.8</v>
      </c>
      <c r="H539">
        <v>-0.5</v>
      </c>
      <c r="I539">
        <v>0.1</v>
      </c>
      <c r="J539">
        <v>0.3</v>
      </c>
      <c r="K539">
        <v>-0.9</v>
      </c>
      <c r="L539">
        <v>-0.4</v>
      </c>
      <c r="M539">
        <v>-1.7</v>
      </c>
      <c r="N539">
        <v>-0.2</v>
      </c>
      <c r="O539">
        <v>-1.3</v>
      </c>
      <c r="P539">
        <v>-3.2</v>
      </c>
      <c r="Q539">
        <v>-0.5</v>
      </c>
      <c r="R539">
        <v>-1</v>
      </c>
    </row>
    <row r="540" spans="1:18" x14ac:dyDescent="0.3">
      <c r="A540" t="s">
        <v>492</v>
      </c>
      <c r="B540" t="s">
        <v>600</v>
      </c>
      <c r="C540" t="s">
        <v>36</v>
      </c>
      <c r="D540" t="s">
        <v>24</v>
      </c>
      <c r="E540">
        <v>70</v>
      </c>
      <c r="F540">
        <v>1038.5</v>
      </c>
      <c r="G540">
        <v>2.4</v>
      </c>
      <c r="H540">
        <v>-0.7</v>
      </c>
      <c r="I540">
        <v>0.1</v>
      </c>
      <c r="J540">
        <v>-0.5</v>
      </c>
      <c r="K540">
        <v>-0.7</v>
      </c>
      <c r="L540">
        <v>0.4</v>
      </c>
      <c r="M540">
        <v>2.5</v>
      </c>
      <c r="N540">
        <v>-1.1000000000000001</v>
      </c>
      <c r="O540">
        <v>-0.3</v>
      </c>
      <c r="P540">
        <v>1</v>
      </c>
      <c r="Q540">
        <v>0.2</v>
      </c>
      <c r="R540">
        <v>0.3</v>
      </c>
    </row>
    <row r="541" spans="1:18" x14ac:dyDescent="0.3">
      <c r="A541" t="s">
        <v>493</v>
      </c>
      <c r="B541" t="s">
        <v>600</v>
      </c>
      <c r="C541" t="s">
        <v>105</v>
      </c>
      <c r="D541" t="s">
        <v>21</v>
      </c>
      <c r="E541">
        <v>75</v>
      </c>
      <c r="F541">
        <v>1462.4</v>
      </c>
      <c r="G541">
        <v>17</v>
      </c>
      <c r="H541">
        <v>0.6</v>
      </c>
      <c r="I541">
        <v>2.8</v>
      </c>
      <c r="J541">
        <v>1.7</v>
      </c>
      <c r="K541">
        <v>-0.1</v>
      </c>
      <c r="L541">
        <v>2.1</v>
      </c>
      <c r="M541">
        <v>19.8</v>
      </c>
      <c r="N541">
        <v>2.2999999999999998</v>
      </c>
      <c r="O541">
        <v>2</v>
      </c>
      <c r="P541">
        <v>24.1</v>
      </c>
      <c r="Q541">
        <v>4.0999999999999996</v>
      </c>
      <c r="R541">
        <v>7.8</v>
      </c>
    </row>
    <row r="542" spans="1:18" x14ac:dyDescent="0.3">
      <c r="A542" t="s">
        <v>494</v>
      </c>
      <c r="B542" t="s">
        <v>600</v>
      </c>
      <c r="C542" t="s">
        <v>32</v>
      </c>
      <c r="D542" t="s">
        <v>24</v>
      </c>
      <c r="E542">
        <v>71</v>
      </c>
      <c r="F542">
        <v>1190.5999999999999</v>
      </c>
      <c r="G542">
        <v>4.7</v>
      </c>
      <c r="H542">
        <v>5.6</v>
      </c>
      <c r="I542">
        <v>-0.7</v>
      </c>
      <c r="J542">
        <v>0.1</v>
      </c>
      <c r="K542">
        <v>0.4</v>
      </c>
      <c r="L542">
        <v>1.9</v>
      </c>
      <c r="M542">
        <v>4.0999999999999996</v>
      </c>
      <c r="N542">
        <v>5.7</v>
      </c>
      <c r="O542">
        <v>2.2999999999999998</v>
      </c>
      <c r="P542">
        <v>12</v>
      </c>
      <c r="Q542">
        <v>2</v>
      </c>
      <c r="R542">
        <v>3.9</v>
      </c>
    </row>
    <row r="543" spans="1:18" x14ac:dyDescent="0.3">
      <c r="A543" t="s">
        <v>495</v>
      </c>
      <c r="B543" t="s">
        <v>600</v>
      </c>
      <c r="C543" t="s">
        <v>105</v>
      </c>
      <c r="D543" t="s">
        <v>21</v>
      </c>
      <c r="E543">
        <v>82</v>
      </c>
      <c r="F543">
        <v>1329</v>
      </c>
      <c r="G543">
        <v>1</v>
      </c>
      <c r="H543">
        <v>3</v>
      </c>
      <c r="I543">
        <v>-1.9</v>
      </c>
      <c r="J543">
        <v>0.1</v>
      </c>
      <c r="K543">
        <v>1.9</v>
      </c>
      <c r="L543">
        <v>-0.2</v>
      </c>
      <c r="M543">
        <v>-0.9</v>
      </c>
      <c r="N543">
        <v>3.1</v>
      </c>
      <c r="O543">
        <v>1.7</v>
      </c>
      <c r="P543">
        <v>3.9</v>
      </c>
      <c r="Q543">
        <v>0.7</v>
      </c>
      <c r="R543">
        <v>1.3</v>
      </c>
    </row>
    <row r="544" spans="1:18" x14ac:dyDescent="0.3">
      <c r="A544" t="s">
        <v>496</v>
      </c>
      <c r="B544" t="s">
        <v>600</v>
      </c>
      <c r="C544" t="s">
        <v>64</v>
      </c>
      <c r="D544" t="s">
        <v>24</v>
      </c>
      <c r="E544">
        <v>72</v>
      </c>
      <c r="F544">
        <v>1760.7</v>
      </c>
      <c r="G544">
        <v>9.6999999999999993</v>
      </c>
      <c r="H544">
        <v>-0.1</v>
      </c>
      <c r="I544">
        <v>-0.2</v>
      </c>
      <c r="J544">
        <v>3.1</v>
      </c>
      <c r="K544">
        <v>1.5</v>
      </c>
      <c r="L544">
        <v>-0.2</v>
      </c>
      <c r="M544">
        <v>9.6</v>
      </c>
      <c r="N544">
        <v>3</v>
      </c>
      <c r="O544">
        <v>1.3</v>
      </c>
      <c r="P544">
        <v>13.8</v>
      </c>
      <c r="Q544">
        <v>2.2999999999999998</v>
      </c>
      <c r="R544">
        <v>4.4000000000000004</v>
      </c>
    </row>
    <row r="545" spans="1:18" x14ac:dyDescent="0.3">
      <c r="A545" t="s">
        <v>745</v>
      </c>
      <c r="B545" t="s">
        <v>600</v>
      </c>
      <c r="C545" t="s">
        <v>107</v>
      </c>
      <c r="D545" t="s">
        <v>21</v>
      </c>
      <c r="E545">
        <v>82</v>
      </c>
      <c r="F545">
        <v>1310.3</v>
      </c>
      <c r="G545">
        <v>4.0999999999999996</v>
      </c>
      <c r="H545">
        <v>2.4</v>
      </c>
      <c r="I545">
        <v>-0.7</v>
      </c>
      <c r="J545">
        <v>1.1000000000000001</v>
      </c>
      <c r="K545">
        <v>1.6</v>
      </c>
      <c r="L545">
        <v>0.7</v>
      </c>
      <c r="M545">
        <v>3.4</v>
      </c>
      <c r="N545">
        <v>3.5</v>
      </c>
      <c r="O545">
        <v>2.2999999999999998</v>
      </c>
      <c r="P545">
        <v>9.1999999999999993</v>
      </c>
      <c r="Q545">
        <v>1.6</v>
      </c>
      <c r="R545">
        <v>3</v>
      </c>
    </row>
    <row r="546" spans="1:18" x14ac:dyDescent="0.3">
      <c r="A546" t="s">
        <v>497</v>
      </c>
      <c r="B546" t="s">
        <v>600</v>
      </c>
      <c r="C546" t="s">
        <v>52</v>
      </c>
      <c r="D546" t="s">
        <v>24</v>
      </c>
      <c r="E546">
        <v>52</v>
      </c>
      <c r="F546">
        <v>1170.3</v>
      </c>
      <c r="G546">
        <v>2.5</v>
      </c>
      <c r="H546">
        <v>-1.4</v>
      </c>
      <c r="I546">
        <v>1</v>
      </c>
      <c r="J546">
        <v>0.1</v>
      </c>
      <c r="K546">
        <v>1</v>
      </c>
      <c r="L546">
        <v>1.6</v>
      </c>
      <c r="M546">
        <v>3.5</v>
      </c>
      <c r="N546">
        <v>-1.3</v>
      </c>
      <c r="O546">
        <v>2.6</v>
      </c>
      <c r="P546">
        <v>4.8</v>
      </c>
      <c r="Q546">
        <v>0.8</v>
      </c>
      <c r="R546">
        <v>1.6</v>
      </c>
    </row>
    <row r="547" spans="1:18" x14ac:dyDescent="0.3">
      <c r="A547" t="s">
        <v>498</v>
      </c>
      <c r="B547" t="s">
        <v>600</v>
      </c>
      <c r="C547" t="s">
        <v>39</v>
      </c>
      <c r="D547" t="s">
        <v>24</v>
      </c>
      <c r="E547">
        <v>55</v>
      </c>
      <c r="F547">
        <v>1178.8</v>
      </c>
      <c r="G547">
        <v>6.3</v>
      </c>
      <c r="H547">
        <v>0.4</v>
      </c>
      <c r="I547">
        <v>1</v>
      </c>
      <c r="J547">
        <v>0</v>
      </c>
      <c r="K547">
        <v>0.9</v>
      </c>
      <c r="L547">
        <v>-0.2</v>
      </c>
      <c r="M547">
        <v>7.3</v>
      </c>
      <c r="N547">
        <v>0.4</v>
      </c>
      <c r="O547">
        <v>0.7</v>
      </c>
      <c r="P547">
        <v>8.4</v>
      </c>
      <c r="Q547">
        <v>1.4</v>
      </c>
      <c r="R547">
        <v>2.7</v>
      </c>
    </row>
    <row r="548" spans="1:18" x14ac:dyDescent="0.3">
      <c r="A548" t="s">
        <v>746</v>
      </c>
      <c r="B548" t="s">
        <v>600</v>
      </c>
      <c r="C548" t="s">
        <v>72</v>
      </c>
      <c r="D548" t="s">
        <v>21</v>
      </c>
      <c r="E548">
        <v>63</v>
      </c>
      <c r="F548">
        <v>726.5</v>
      </c>
      <c r="G548">
        <v>0</v>
      </c>
      <c r="H548">
        <v>-1.4</v>
      </c>
      <c r="I548">
        <v>1.9</v>
      </c>
      <c r="J548">
        <v>-0.3</v>
      </c>
      <c r="K548">
        <v>0.3</v>
      </c>
      <c r="L548">
        <v>0.3</v>
      </c>
      <c r="M548">
        <v>1.8</v>
      </c>
      <c r="N548">
        <v>-1.6</v>
      </c>
      <c r="O548">
        <v>0.6</v>
      </c>
      <c r="P548">
        <v>0.8</v>
      </c>
      <c r="Q548">
        <v>0.1</v>
      </c>
      <c r="R548">
        <v>0.3</v>
      </c>
    </row>
    <row r="549" spans="1:18" x14ac:dyDescent="0.3">
      <c r="A549" t="s">
        <v>499</v>
      </c>
      <c r="B549" t="s">
        <v>600</v>
      </c>
      <c r="C549" t="s">
        <v>130</v>
      </c>
      <c r="D549" t="s">
        <v>21</v>
      </c>
      <c r="E549">
        <v>82</v>
      </c>
      <c r="F549">
        <v>1651.8</v>
      </c>
      <c r="G549">
        <v>13.3</v>
      </c>
      <c r="H549">
        <v>1.2</v>
      </c>
      <c r="I549">
        <v>2.6</v>
      </c>
      <c r="J549">
        <v>0</v>
      </c>
      <c r="K549">
        <v>1.2</v>
      </c>
      <c r="L549">
        <v>1.3</v>
      </c>
      <c r="M549">
        <v>15.9</v>
      </c>
      <c r="N549">
        <v>1.2</v>
      </c>
      <c r="O549">
        <v>2.5</v>
      </c>
      <c r="P549">
        <v>19.5</v>
      </c>
      <c r="Q549">
        <v>3.3</v>
      </c>
      <c r="R549">
        <v>6.3</v>
      </c>
    </row>
    <row r="550" spans="1:18" x14ac:dyDescent="0.3">
      <c r="A550" t="s">
        <v>747</v>
      </c>
      <c r="B550" t="s">
        <v>600</v>
      </c>
      <c r="C550" t="s">
        <v>26</v>
      </c>
      <c r="D550" t="s">
        <v>24</v>
      </c>
      <c r="E550">
        <v>78</v>
      </c>
      <c r="F550">
        <v>1509.3</v>
      </c>
      <c r="G550">
        <v>-3.5</v>
      </c>
      <c r="H550">
        <v>-5.8</v>
      </c>
      <c r="I550">
        <v>0</v>
      </c>
      <c r="J550">
        <v>-1.9</v>
      </c>
      <c r="K550">
        <v>-0.3</v>
      </c>
      <c r="L550">
        <v>0</v>
      </c>
      <c r="M550">
        <v>-3.5</v>
      </c>
      <c r="N550">
        <v>-7.8</v>
      </c>
      <c r="O550">
        <v>-0.4</v>
      </c>
      <c r="P550">
        <v>-11.7</v>
      </c>
      <c r="Q550">
        <v>-2</v>
      </c>
      <c r="R550">
        <v>-3.8</v>
      </c>
    </row>
    <row r="551" spans="1:18" x14ac:dyDescent="0.3">
      <c r="A551" t="s">
        <v>500</v>
      </c>
      <c r="B551" t="s">
        <v>600</v>
      </c>
      <c r="C551" t="s">
        <v>32</v>
      </c>
      <c r="D551" t="s">
        <v>37</v>
      </c>
      <c r="E551">
        <v>50</v>
      </c>
      <c r="F551">
        <v>554.9</v>
      </c>
      <c r="G551">
        <v>1</v>
      </c>
      <c r="H551">
        <v>1.5</v>
      </c>
      <c r="I551">
        <v>0</v>
      </c>
      <c r="J551">
        <v>-0.2</v>
      </c>
      <c r="K551">
        <v>1.3</v>
      </c>
      <c r="L551">
        <v>-0.5</v>
      </c>
      <c r="M551">
        <v>1</v>
      </c>
      <c r="N551">
        <v>1.3</v>
      </c>
      <c r="O551">
        <v>0.8</v>
      </c>
      <c r="P551">
        <v>3.1</v>
      </c>
      <c r="Q551">
        <v>0.5</v>
      </c>
      <c r="R551">
        <v>1</v>
      </c>
    </row>
    <row r="552" spans="1:18" x14ac:dyDescent="0.3">
      <c r="A552" t="s">
        <v>501</v>
      </c>
      <c r="B552" t="s">
        <v>600</v>
      </c>
      <c r="C552" t="s">
        <v>57</v>
      </c>
      <c r="D552" t="s">
        <v>50</v>
      </c>
      <c r="E552">
        <v>64</v>
      </c>
      <c r="F552">
        <v>826</v>
      </c>
      <c r="G552">
        <v>4.5999999999999996</v>
      </c>
      <c r="H552">
        <v>-0.2</v>
      </c>
      <c r="I552">
        <v>-0.3</v>
      </c>
      <c r="J552">
        <v>0</v>
      </c>
      <c r="K552">
        <v>0.3</v>
      </c>
      <c r="L552">
        <v>-0.5</v>
      </c>
      <c r="M552">
        <v>4.3</v>
      </c>
      <c r="N552">
        <v>-0.2</v>
      </c>
      <c r="O552">
        <v>-0.2</v>
      </c>
      <c r="P552">
        <v>3.9</v>
      </c>
      <c r="Q552">
        <v>0.7</v>
      </c>
      <c r="R552">
        <v>1.2</v>
      </c>
    </row>
    <row r="553" spans="1:18" x14ac:dyDescent="0.3">
      <c r="A553" t="s">
        <v>502</v>
      </c>
      <c r="B553" t="s">
        <v>600</v>
      </c>
      <c r="C553" t="s">
        <v>105</v>
      </c>
      <c r="D553" t="s">
        <v>37</v>
      </c>
      <c r="E553">
        <v>78</v>
      </c>
      <c r="F553">
        <v>962.3</v>
      </c>
      <c r="G553">
        <v>-1</v>
      </c>
      <c r="H553">
        <v>3.1</v>
      </c>
      <c r="I553">
        <v>1.7</v>
      </c>
      <c r="J553">
        <v>0</v>
      </c>
      <c r="K553">
        <v>0.9</v>
      </c>
      <c r="L553">
        <v>0</v>
      </c>
      <c r="M553">
        <v>0.7</v>
      </c>
      <c r="N553">
        <v>3.1</v>
      </c>
      <c r="O553">
        <v>0.8</v>
      </c>
      <c r="P553">
        <v>4.5999999999999996</v>
      </c>
      <c r="Q553">
        <v>0.8</v>
      </c>
      <c r="R553">
        <v>1.5</v>
      </c>
    </row>
    <row r="554" spans="1:18" x14ac:dyDescent="0.3">
      <c r="A554" t="s">
        <v>748</v>
      </c>
      <c r="B554" t="s">
        <v>600</v>
      </c>
      <c r="C554" t="s">
        <v>78</v>
      </c>
      <c r="D554" t="s">
        <v>21</v>
      </c>
      <c r="E554">
        <v>80</v>
      </c>
      <c r="F554">
        <v>946.7</v>
      </c>
      <c r="G554">
        <v>0.6</v>
      </c>
      <c r="H554">
        <v>-0.8</v>
      </c>
      <c r="I554">
        <v>0.4</v>
      </c>
      <c r="J554">
        <v>2.2999999999999998</v>
      </c>
      <c r="K554">
        <v>0.7</v>
      </c>
      <c r="L554">
        <v>-1.2</v>
      </c>
      <c r="M554">
        <v>1</v>
      </c>
      <c r="N554">
        <v>1.5</v>
      </c>
      <c r="O554">
        <v>-0.4</v>
      </c>
      <c r="P554">
        <v>2</v>
      </c>
      <c r="Q554">
        <v>0.3</v>
      </c>
      <c r="R554">
        <v>0.7</v>
      </c>
    </row>
    <row r="555" spans="1:18" x14ac:dyDescent="0.3">
      <c r="A555" t="s">
        <v>503</v>
      </c>
      <c r="B555" t="s">
        <v>600</v>
      </c>
      <c r="C555" t="s">
        <v>42</v>
      </c>
      <c r="D555" t="s">
        <v>21</v>
      </c>
      <c r="E555">
        <v>81</v>
      </c>
      <c r="F555">
        <v>1540.7</v>
      </c>
      <c r="G555">
        <v>4.7</v>
      </c>
      <c r="H555">
        <v>-0.9</v>
      </c>
      <c r="I555">
        <v>2.7</v>
      </c>
      <c r="J555">
        <v>-1.1000000000000001</v>
      </c>
      <c r="K555">
        <v>-0.7</v>
      </c>
      <c r="L555">
        <v>0.4</v>
      </c>
      <c r="M555">
        <v>7.4</v>
      </c>
      <c r="N555">
        <v>-1.9</v>
      </c>
      <c r="O555">
        <v>-0.2</v>
      </c>
      <c r="P555">
        <v>5.2</v>
      </c>
      <c r="Q555">
        <v>0.9</v>
      </c>
      <c r="R555">
        <v>1.7</v>
      </c>
    </row>
    <row r="556" spans="1:18" x14ac:dyDescent="0.3">
      <c r="A556" t="s">
        <v>504</v>
      </c>
      <c r="B556" t="s">
        <v>600</v>
      </c>
      <c r="C556" t="s">
        <v>57</v>
      </c>
      <c r="D556" t="s">
        <v>37</v>
      </c>
      <c r="E556">
        <v>58</v>
      </c>
      <c r="F556">
        <v>970</v>
      </c>
      <c r="G556">
        <v>0.8</v>
      </c>
      <c r="H556">
        <v>-2.4</v>
      </c>
      <c r="I556">
        <v>4.0999999999999996</v>
      </c>
      <c r="J556">
        <v>-0.1</v>
      </c>
      <c r="K556">
        <v>-0.2</v>
      </c>
      <c r="L556">
        <v>1.4</v>
      </c>
      <c r="M556">
        <v>4.9000000000000004</v>
      </c>
      <c r="N556">
        <v>-2.4</v>
      </c>
      <c r="O556">
        <v>1.1000000000000001</v>
      </c>
      <c r="P556">
        <v>3.6</v>
      </c>
      <c r="Q556">
        <v>0.6</v>
      </c>
      <c r="R556">
        <v>1.1000000000000001</v>
      </c>
    </row>
    <row r="557" spans="1:18" x14ac:dyDescent="0.3">
      <c r="A557" t="s">
        <v>505</v>
      </c>
      <c r="B557" t="s">
        <v>600</v>
      </c>
      <c r="C557" t="s">
        <v>62</v>
      </c>
      <c r="D557" t="s">
        <v>454</v>
      </c>
      <c r="E557">
        <v>78</v>
      </c>
      <c r="F557">
        <v>1449.1</v>
      </c>
      <c r="G557">
        <v>13</v>
      </c>
      <c r="H557">
        <v>-4.9000000000000004</v>
      </c>
      <c r="I557">
        <v>11.5</v>
      </c>
      <c r="J557">
        <v>-0.6</v>
      </c>
      <c r="K557">
        <v>0.2</v>
      </c>
      <c r="L557">
        <v>1.4</v>
      </c>
      <c r="M557">
        <v>24.4</v>
      </c>
      <c r="N557">
        <v>-5.5</v>
      </c>
      <c r="O557">
        <v>1.6</v>
      </c>
      <c r="P557">
        <v>20.6</v>
      </c>
      <c r="Q557">
        <v>3.5</v>
      </c>
      <c r="R557">
        <v>6.6</v>
      </c>
    </row>
    <row r="558" spans="1:18" x14ac:dyDescent="0.3">
      <c r="A558" t="s">
        <v>506</v>
      </c>
      <c r="B558" t="s">
        <v>600</v>
      </c>
      <c r="C558" t="s">
        <v>44</v>
      </c>
      <c r="D558" t="s">
        <v>50</v>
      </c>
      <c r="E558">
        <v>56</v>
      </c>
      <c r="F558">
        <v>845</v>
      </c>
      <c r="G558">
        <v>-0.1</v>
      </c>
      <c r="H558">
        <v>-1.8</v>
      </c>
      <c r="I558">
        <v>-0.4</v>
      </c>
      <c r="J558">
        <v>-2.8</v>
      </c>
      <c r="K558">
        <v>-0.8</v>
      </c>
      <c r="L558">
        <v>-0.2</v>
      </c>
      <c r="M558">
        <v>-0.5</v>
      </c>
      <c r="N558">
        <v>-4.5999999999999996</v>
      </c>
      <c r="O558">
        <v>-0.9</v>
      </c>
      <c r="P558">
        <v>-6</v>
      </c>
      <c r="Q558">
        <v>-1</v>
      </c>
      <c r="R558">
        <v>-1.9</v>
      </c>
    </row>
    <row r="559" spans="1:18" x14ac:dyDescent="0.3">
      <c r="A559" t="s">
        <v>508</v>
      </c>
      <c r="B559" t="s">
        <v>600</v>
      </c>
      <c r="C559" t="s">
        <v>102</v>
      </c>
      <c r="D559" t="s">
        <v>50</v>
      </c>
      <c r="E559">
        <v>61</v>
      </c>
      <c r="F559">
        <v>971.6</v>
      </c>
      <c r="G559">
        <v>1.8</v>
      </c>
      <c r="H559">
        <v>0.9</v>
      </c>
      <c r="I559">
        <v>1</v>
      </c>
      <c r="J559">
        <v>0</v>
      </c>
      <c r="K559">
        <v>0.3</v>
      </c>
      <c r="L559">
        <v>1.7</v>
      </c>
      <c r="M559">
        <v>2.8</v>
      </c>
      <c r="N559">
        <v>0.9</v>
      </c>
      <c r="O559">
        <v>2</v>
      </c>
      <c r="P559">
        <v>5.8</v>
      </c>
      <c r="Q559">
        <v>1</v>
      </c>
      <c r="R559">
        <v>1.9</v>
      </c>
    </row>
    <row r="560" spans="1:18" x14ac:dyDescent="0.3">
      <c r="A560" t="s">
        <v>509</v>
      </c>
      <c r="B560" t="s">
        <v>600</v>
      </c>
      <c r="C560" t="s">
        <v>64</v>
      </c>
      <c r="D560" t="s">
        <v>37</v>
      </c>
      <c r="E560">
        <v>78</v>
      </c>
      <c r="F560">
        <v>1292.0999999999999</v>
      </c>
      <c r="G560">
        <v>3.9</v>
      </c>
      <c r="H560">
        <v>2.9</v>
      </c>
      <c r="I560">
        <v>3.9</v>
      </c>
      <c r="J560">
        <v>0</v>
      </c>
      <c r="K560">
        <v>1.7</v>
      </c>
      <c r="L560">
        <v>-1.2</v>
      </c>
      <c r="M560">
        <v>7.8</v>
      </c>
      <c r="N560">
        <v>2.9</v>
      </c>
      <c r="O560">
        <v>0.5</v>
      </c>
      <c r="P560">
        <v>11.3</v>
      </c>
      <c r="Q560">
        <v>1.9</v>
      </c>
      <c r="R560">
        <v>3.6</v>
      </c>
    </row>
    <row r="561" spans="1:18" x14ac:dyDescent="0.3">
      <c r="A561" t="s">
        <v>749</v>
      </c>
      <c r="B561" t="s">
        <v>600</v>
      </c>
      <c r="C561" t="s">
        <v>130</v>
      </c>
      <c r="D561" t="s">
        <v>21</v>
      </c>
      <c r="E561">
        <v>45</v>
      </c>
      <c r="F561">
        <v>574.6</v>
      </c>
      <c r="G561">
        <v>-2.4</v>
      </c>
      <c r="H561">
        <v>1.5</v>
      </c>
      <c r="I561">
        <v>0</v>
      </c>
      <c r="J561">
        <v>-1.2</v>
      </c>
      <c r="K561">
        <v>0.8</v>
      </c>
      <c r="L561">
        <v>0</v>
      </c>
      <c r="M561">
        <v>-2.4</v>
      </c>
      <c r="N561">
        <v>0.4</v>
      </c>
      <c r="O561">
        <v>0.8</v>
      </c>
      <c r="P561">
        <v>-1.2</v>
      </c>
      <c r="Q561">
        <v>-0.2</v>
      </c>
      <c r="R561">
        <v>-0.4</v>
      </c>
    </row>
    <row r="562" spans="1:18" x14ac:dyDescent="0.3">
      <c r="A562" t="s">
        <v>510</v>
      </c>
      <c r="B562" t="s">
        <v>600</v>
      </c>
      <c r="C562" t="s">
        <v>105</v>
      </c>
      <c r="D562" t="s">
        <v>50</v>
      </c>
      <c r="E562">
        <v>68</v>
      </c>
      <c r="F562">
        <v>1149.8</v>
      </c>
      <c r="G562">
        <v>-5.2</v>
      </c>
      <c r="H562">
        <v>0.2</v>
      </c>
      <c r="I562">
        <v>1</v>
      </c>
      <c r="J562">
        <v>1.5</v>
      </c>
      <c r="K562">
        <v>1.3</v>
      </c>
      <c r="L562">
        <v>-2.2999999999999998</v>
      </c>
      <c r="M562">
        <v>-4.2</v>
      </c>
      <c r="N562">
        <v>1.7</v>
      </c>
      <c r="O562">
        <v>-1</v>
      </c>
      <c r="P562">
        <v>-3.5</v>
      </c>
      <c r="Q562">
        <v>-0.6</v>
      </c>
      <c r="R562">
        <v>-1.1000000000000001</v>
      </c>
    </row>
    <row r="563" spans="1:18" x14ac:dyDescent="0.3">
      <c r="A563" t="s">
        <v>511</v>
      </c>
      <c r="B563" t="s">
        <v>600</v>
      </c>
      <c r="C563" t="s">
        <v>107</v>
      </c>
      <c r="D563" t="s">
        <v>24</v>
      </c>
      <c r="E563">
        <v>68</v>
      </c>
      <c r="F563">
        <v>1698.1</v>
      </c>
      <c r="G563">
        <v>9.8000000000000007</v>
      </c>
      <c r="H563">
        <v>-3.1</v>
      </c>
      <c r="I563">
        <v>5.3</v>
      </c>
      <c r="J563">
        <v>0.5</v>
      </c>
      <c r="K563">
        <v>-1.3</v>
      </c>
      <c r="L563">
        <v>0.1</v>
      </c>
      <c r="M563">
        <v>15</v>
      </c>
      <c r="N563">
        <v>-2.7</v>
      </c>
      <c r="O563">
        <v>-1.1000000000000001</v>
      </c>
      <c r="P563">
        <v>11.2</v>
      </c>
      <c r="Q563">
        <v>1.9</v>
      </c>
      <c r="R563">
        <v>3.6</v>
      </c>
    </row>
    <row r="564" spans="1:18" x14ac:dyDescent="0.3">
      <c r="A564" t="s">
        <v>513</v>
      </c>
      <c r="B564" t="s">
        <v>600</v>
      </c>
      <c r="C564" t="s">
        <v>44</v>
      </c>
      <c r="D564" t="s">
        <v>21</v>
      </c>
      <c r="E564">
        <v>51</v>
      </c>
      <c r="F564">
        <v>747.3</v>
      </c>
      <c r="G564">
        <v>10.3</v>
      </c>
      <c r="H564">
        <v>-8.1</v>
      </c>
      <c r="I564">
        <v>3.2</v>
      </c>
      <c r="J564">
        <v>0</v>
      </c>
      <c r="K564">
        <v>1</v>
      </c>
      <c r="L564">
        <v>0.3</v>
      </c>
      <c r="M564">
        <v>13.5</v>
      </c>
      <c r="N564">
        <v>-8.1</v>
      </c>
      <c r="O564">
        <v>1.3</v>
      </c>
      <c r="P564">
        <v>6.8</v>
      </c>
      <c r="Q564">
        <v>1.2</v>
      </c>
      <c r="R564">
        <v>2.2000000000000002</v>
      </c>
    </row>
    <row r="565" spans="1:18" x14ac:dyDescent="0.3">
      <c r="A565" t="s">
        <v>750</v>
      </c>
      <c r="B565" t="s">
        <v>600</v>
      </c>
      <c r="C565" t="s">
        <v>20</v>
      </c>
      <c r="D565" t="s">
        <v>24</v>
      </c>
      <c r="E565">
        <v>59</v>
      </c>
      <c r="F565">
        <v>1000.9</v>
      </c>
      <c r="G565">
        <v>0.1</v>
      </c>
      <c r="H565">
        <v>5.0999999999999996</v>
      </c>
      <c r="I565">
        <v>0</v>
      </c>
      <c r="J565">
        <v>-0.2</v>
      </c>
      <c r="K565">
        <v>-1.2</v>
      </c>
      <c r="L565">
        <v>-0.8</v>
      </c>
      <c r="M565">
        <v>0.1</v>
      </c>
      <c r="N565">
        <v>4.8</v>
      </c>
      <c r="O565">
        <v>-2</v>
      </c>
      <c r="P565">
        <v>3</v>
      </c>
      <c r="Q565">
        <v>0.5</v>
      </c>
      <c r="R565">
        <v>1</v>
      </c>
    </row>
    <row r="566" spans="1:18" x14ac:dyDescent="0.3">
      <c r="A566" t="s">
        <v>514</v>
      </c>
      <c r="B566" t="s">
        <v>600</v>
      </c>
      <c r="C566" t="s">
        <v>107</v>
      </c>
      <c r="D566" t="s">
        <v>50</v>
      </c>
      <c r="E566">
        <v>78</v>
      </c>
      <c r="F566">
        <v>1658.6</v>
      </c>
      <c r="G566">
        <v>11.5</v>
      </c>
      <c r="H566">
        <v>-0.8</v>
      </c>
      <c r="I566">
        <v>4.0999999999999996</v>
      </c>
      <c r="J566">
        <v>-2.7</v>
      </c>
      <c r="K566">
        <v>-1.2</v>
      </c>
      <c r="L566">
        <v>2.9</v>
      </c>
      <c r="M566">
        <v>15.6</v>
      </c>
      <c r="N566">
        <v>-3.4</v>
      </c>
      <c r="O566">
        <v>1.8</v>
      </c>
      <c r="P566">
        <v>13.9</v>
      </c>
      <c r="Q566">
        <v>2.4</v>
      </c>
      <c r="R566">
        <v>4.5</v>
      </c>
    </row>
    <row r="567" spans="1:18" x14ac:dyDescent="0.3">
      <c r="A567" t="s">
        <v>515</v>
      </c>
      <c r="B567" t="s">
        <v>600</v>
      </c>
      <c r="C567" t="s">
        <v>78</v>
      </c>
      <c r="D567" t="s">
        <v>37</v>
      </c>
      <c r="E567">
        <v>57</v>
      </c>
      <c r="F567">
        <v>1138.7</v>
      </c>
      <c r="G567">
        <v>7.4</v>
      </c>
      <c r="H567">
        <v>2.1</v>
      </c>
      <c r="I567">
        <v>6.3</v>
      </c>
      <c r="J567">
        <v>0.2</v>
      </c>
      <c r="K567">
        <v>1.1000000000000001</v>
      </c>
      <c r="L567">
        <v>1.8</v>
      </c>
      <c r="M567">
        <v>13.7</v>
      </c>
      <c r="N567">
        <v>2.4</v>
      </c>
      <c r="O567">
        <v>2.9</v>
      </c>
      <c r="P567">
        <v>19</v>
      </c>
      <c r="Q567">
        <v>3.2</v>
      </c>
      <c r="R567">
        <v>6.1</v>
      </c>
    </row>
    <row r="568" spans="1:18" x14ac:dyDescent="0.3">
      <c r="A568" t="s">
        <v>516</v>
      </c>
      <c r="B568" t="s">
        <v>600</v>
      </c>
      <c r="C568" t="s">
        <v>87</v>
      </c>
      <c r="D568" t="s">
        <v>24</v>
      </c>
      <c r="E568">
        <v>67</v>
      </c>
      <c r="F568">
        <v>1199.9000000000001</v>
      </c>
      <c r="G568">
        <v>3.9</v>
      </c>
      <c r="H568">
        <v>1.6</v>
      </c>
      <c r="I568">
        <v>-0.1</v>
      </c>
      <c r="J568">
        <v>-0.9</v>
      </c>
      <c r="K568">
        <v>0.4</v>
      </c>
      <c r="L568">
        <v>0.1</v>
      </c>
      <c r="M568">
        <v>3.8</v>
      </c>
      <c r="N568">
        <v>0.8</v>
      </c>
      <c r="O568">
        <v>0.5</v>
      </c>
      <c r="P568">
        <v>5.0999999999999996</v>
      </c>
      <c r="Q568">
        <v>0.9</v>
      </c>
      <c r="R568">
        <v>1.6</v>
      </c>
    </row>
    <row r="569" spans="1:18" x14ac:dyDescent="0.3">
      <c r="A569" t="s">
        <v>517</v>
      </c>
      <c r="B569" t="s">
        <v>600</v>
      </c>
      <c r="C569" t="s">
        <v>87</v>
      </c>
      <c r="D569" t="s">
        <v>24</v>
      </c>
      <c r="E569">
        <v>58</v>
      </c>
      <c r="F569">
        <v>1230.5999999999999</v>
      </c>
      <c r="G569">
        <v>-1</v>
      </c>
      <c r="H569">
        <v>8.6999999999999993</v>
      </c>
      <c r="I569">
        <v>0</v>
      </c>
      <c r="J569">
        <v>1.8</v>
      </c>
      <c r="K569">
        <v>1.6</v>
      </c>
      <c r="L569">
        <v>1.4</v>
      </c>
      <c r="M569">
        <v>-1</v>
      </c>
      <c r="N569">
        <v>10.5</v>
      </c>
      <c r="O569">
        <v>3</v>
      </c>
      <c r="P569">
        <v>12.5</v>
      </c>
      <c r="Q569">
        <v>2.1</v>
      </c>
      <c r="R569">
        <v>4</v>
      </c>
    </row>
    <row r="570" spans="1:18" x14ac:dyDescent="0.3">
      <c r="A570" t="s">
        <v>518</v>
      </c>
      <c r="B570" t="s">
        <v>600</v>
      </c>
      <c r="C570" t="s">
        <v>57</v>
      </c>
      <c r="D570" t="s">
        <v>37</v>
      </c>
      <c r="E570">
        <v>33</v>
      </c>
      <c r="F570">
        <v>581.4</v>
      </c>
      <c r="G570">
        <v>4.2</v>
      </c>
      <c r="H570">
        <v>-0.8</v>
      </c>
      <c r="I570">
        <v>0.6</v>
      </c>
      <c r="J570">
        <v>0.1</v>
      </c>
      <c r="K570">
        <v>-1</v>
      </c>
      <c r="L570">
        <v>0.7</v>
      </c>
      <c r="M570">
        <v>4.7</v>
      </c>
      <c r="N570">
        <v>-0.7</v>
      </c>
      <c r="O570">
        <v>-0.2</v>
      </c>
      <c r="P570">
        <v>3.8</v>
      </c>
      <c r="Q570">
        <v>0.6</v>
      </c>
      <c r="R570">
        <v>1.2</v>
      </c>
    </row>
    <row r="571" spans="1:18" x14ac:dyDescent="0.3">
      <c r="A571" t="s">
        <v>519</v>
      </c>
      <c r="B571" t="s">
        <v>600</v>
      </c>
      <c r="C571" t="s">
        <v>78</v>
      </c>
      <c r="D571" t="s">
        <v>21</v>
      </c>
      <c r="E571">
        <v>79</v>
      </c>
      <c r="F571">
        <v>1523.2</v>
      </c>
      <c r="G571">
        <v>4.5</v>
      </c>
      <c r="H571">
        <v>-5.8</v>
      </c>
      <c r="I571">
        <v>-0.1</v>
      </c>
      <c r="J571">
        <v>0.4</v>
      </c>
      <c r="K571">
        <v>-0.2</v>
      </c>
      <c r="L571">
        <v>-0.9</v>
      </c>
      <c r="M571">
        <v>4.4000000000000004</v>
      </c>
      <c r="N571">
        <v>-5.4</v>
      </c>
      <c r="O571">
        <v>-1.1000000000000001</v>
      </c>
      <c r="P571">
        <v>-2.1</v>
      </c>
      <c r="Q571">
        <v>-0.4</v>
      </c>
      <c r="R571">
        <v>-0.7</v>
      </c>
    </row>
    <row r="572" spans="1:18" x14ac:dyDescent="0.3">
      <c r="A572" t="s">
        <v>751</v>
      </c>
      <c r="B572" t="s">
        <v>600</v>
      </c>
      <c r="C572" t="s">
        <v>102</v>
      </c>
      <c r="D572" t="s">
        <v>50</v>
      </c>
      <c r="E572">
        <v>66</v>
      </c>
      <c r="F572">
        <v>828.5</v>
      </c>
      <c r="G572">
        <v>-1</v>
      </c>
      <c r="H572">
        <v>1.2</v>
      </c>
      <c r="I572">
        <v>0</v>
      </c>
      <c r="J572">
        <v>1.8</v>
      </c>
      <c r="K572">
        <v>-0.3</v>
      </c>
      <c r="L572">
        <v>-0.9</v>
      </c>
      <c r="M572">
        <v>-1</v>
      </c>
      <c r="N572">
        <v>3</v>
      </c>
      <c r="O572">
        <v>-1.2</v>
      </c>
      <c r="P572">
        <v>0.9</v>
      </c>
      <c r="Q572">
        <v>0.1</v>
      </c>
      <c r="R572">
        <v>0.3</v>
      </c>
    </row>
    <row r="573" spans="1:18" x14ac:dyDescent="0.3">
      <c r="A573" t="s">
        <v>520</v>
      </c>
      <c r="B573" t="s">
        <v>600</v>
      </c>
      <c r="C573" t="s">
        <v>48</v>
      </c>
      <c r="D573" t="s">
        <v>50</v>
      </c>
      <c r="E573">
        <v>82</v>
      </c>
      <c r="F573">
        <v>1239.5999999999999</v>
      </c>
      <c r="G573">
        <v>11.3</v>
      </c>
      <c r="H573">
        <v>5.2</v>
      </c>
      <c r="I573">
        <v>-0.6</v>
      </c>
      <c r="J573">
        <v>0</v>
      </c>
      <c r="K573">
        <v>-0.2</v>
      </c>
      <c r="L573">
        <v>-1.5</v>
      </c>
      <c r="M573">
        <v>10.8</v>
      </c>
      <c r="N573">
        <v>5.2</v>
      </c>
      <c r="O573">
        <v>-1.6</v>
      </c>
      <c r="P573">
        <v>14.4</v>
      </c>
      <c r="Q573">
        <v>2.4</v>
      </c>
      <c r="R573">
        <v>4.5999999999999996</v>
      </c>
    </row>
    <row r="574" spans="1:18" x14ac:dyDescent="0.3">
      <c r="A574" t="s">
        <v>521</v>
      </c>
      <c r="B574" t="s">
        <v>600</v>
      </c>
      <c r="C574" t="s">
        <v>98</v>
      </c>
      <c r="D574" t="s">
        <v>24</v>
      </c>
      <c r="E574">
        <v>70</v>
      </c>
      <c r="F574">
        <v>1543.6</v>
      </c>
      <c r="G574">
        <v>6.2</v>
      </c>
      <c r="H574">
        <v>-8.8000000000000007</v>
      </c>
      <c r="I574">
        <v>2.2999999999999998</v>
      </c>
      <c r="J574">
        <v>-3.2</v>
      </c>
      <c r="K574">
        <v>1</v>
      </c>
      <c r="L574">
        <v>0.5</v>
      </c>
      <c r="M574">
        <v>8.5</v>
      </c>
      <c r="N574">
        <v>-12</v>
      </c>
      <c r="O574">
        <v>1.5</v>
      </c>
      <c r="P574">
        <v>-2</v>
      </c>
      <c r="Q574">
        <v>-0.3</v>
      </c>
      <c r="R574">
        <v>-0.7</v>
      </c>
    </row>
    <row r="575" spans="1:18" x14ac:dyDescent="0.3">
      <c r="A575" t="s">
        <v>522</v>
      </c>
      <c r="B575" t="s">
        <v>600</v>
      </c>
      <c r="C575" t="s">
        <v>67</v>
      </c>
      <c r="D575" t="s">
        <v>24</v>
      </c>
      <c r="E575">
        <v>63</v>
      </c>
      <c r="F575">
        <v>1170.5</v>
      </c>
      <c r="G575">
        <v>0.3</v>
      </c>
      <c r="H575">
        <v>-5</v>
      </c>
      <c r="I575">
        <v>3</v>
      </c>
      <c r="J575">
        <v>0</v>
      </c>
      <c r="K575">
        <v>1.8</v>
      </c>
      <c r="L575">
        <v>-0.4</v>
      </c>
      <c r="M575">
        <v>3.3</v>
      </c>
      <c r="N575">
        <v>-5</v>
      </c>
      <c r="O575">
        <v>1.4</v>
      </c>
      <c r="P575">
        <v>-0.3</v>
      </c>
      <c r="Q575">
        <v>-0.1</v>
      </c>
      <c r="R575">
        <v>-0.1</v>
      </c>
    </row>
    <row r="576" spans="1:18" x14ac:dyDescent="0.3">
      <c r="A576" t="s">
        <v>752</v>
      </c>
      <c r="B576" t="s">
        <v>600</v>
      </c>
      <c r="C576" t="s">
        <v>52</v>
      </c>
      <c r="D576" t="s">
        <v>21</v>
      </c>
      <c r="E576">
        <v>82</v>
      </c>
      <c r="F576">
        <v>1355.5</v>
      </c>
      <c r="G576">
        <v>3</v>
      </c>
      <c r="H576">
        <v>-5.6</v>
      </c>
      <c r="I576">
        <v>-1.8</v>
      </c>
      <c r="J576">
        <v>-2.8</v>
      </c>
      <c r="K576">
        <v>0.5</v>
      </c>
      <c r="L576">
        <v>0.2</v>
      </c>
      <c r="M576">
        <v>1.2</v>
      </c>
      <c r="N576">
        <v>-8.4</v>
      </c>
      <c r="O576">
        <v>0.6</v>
      </c>
      <c r="P576">
        <v>-6.6</v>
      </c>
      <c r="Q576">
        <v>-1.1000000000000001</v>
      </c>
      <c r="R576">
        <v>-2.1</v>
      </c>
    </row>
    <row r="577" spans="1:18" x14ac:dyDescent="0.3">
      <c r="A577" t="s">
        <v>523</v>
      </c>
      <c r="B577" t="s">
        <v>600</v>
      </c>
      <c r="C577" t="s">
        <v>107</v>
      </c>
      <c r="D577" t="s">
        <v>24</v>
      </c>
      <c r="E577">
        <v>75</v>
      </c>
      <c r="F577">
        <v>1392</v>
      </c>
      <c r="G577">
        <v>2.4</v>
      </c>
      <c r="H577">
        <v>-3.3</v>
      </c>
      <c r="I577">
        <v>0</v>
      </c>
      <c r="J577">
        <v>-0.1</v>
      </c>
      <c r="K577">
        <v>-0.8</v>
      </c>
      <c r="L577">
        <v>-0.5</v>
      </c>
      <c r="M577">
        <v>2.4</v>
      </c>
      <c r="N577">
        <v>-3.4</v>
      </c>
      <c r="O577">
        <v>-1.3</v>
      </c>
      <c r="P577">
        <v>-2.2999999999999998</v>
      </c>
      <c r="Q577">
        <v>-0.4</v>
      </c>
      <c r="R577">
        <v>-0.7</v>
      </c>
    </row>
    <row r="578" spans="1:18" x14ac:dyDescent="0.3">
      <c r="A578" t="s">
        <v>524</v>
      </c>
      <c r="B578" t="s">
        <v>600</v>
      </c>
      <c r="C578" t="s">
        <v>98</v>
      </c>
      <c r="D578" t="s">
        <v>37</v>
      </c>
      <c r="E578">
        <v>60</v>
      </c>
      <c r="F578">
        <v>1206.5</v>
      </c>
      <c r="G578">
        <v>8.1</v>
      </c>
      <c r="H578">
        <v>-5.4</v>
      </c>
      <c r="I578">
        <v>-0.3</v>
      </c>
      <c r="J578">
        <v>-1.3</v>
      </c>
      <c r="K578">
        <v>-0.7</v>
      </c>
      <c r="L578">
        <v>1.2</v>
      </c>
      <c r="M578">
        <v>7.7</v>
      </c>
      <c r="N578">
        <v>-6.6</v>
      </c>
      <c r="O578">
        <v>0.5</v>
      </c>
      <c r="P578">
        <v>1.6</v>
      </c>
      <c r="Q578">
        <v>0.3</v>
      </c>
      <c r="R578">
        <v>0.5</v>
      </c>
    </row>
    <row r="579" spans="1:18" x14ac:dyDescent="0.3">
      <c r="A579" t="s">
        <v>525</v>
      </c>
      <c r="B579" t="s">
        <v>600</v>
      </c>
      <c r="C579" t="s">
        <v>98</v>
      </c>
      <c r="D579" t="s">
        <v>24</v>
      </c>
      <c r="E579">
        <v>81</v>
      </c>
      <c r="F579">
        <v>1653</v>
      </c>
      <c r="G579">
        <v>1.2</v>
      </c>
      <c r="H579">
        <v>-1.6</v>
      </c>
      <c r="I579">
        <v>-0.9</v>
      </c>
      <c r="J579">
        <v>2.1</v>
      </c>
      <c r="K579">
        <v>0.8</v>
      </c>
      <c r="L579">
        <v>0.3</v>
      </c>
      <c r="M579">
        <v>0.4</v>
      </c>
      <c r="N579">
        <v>0.5</v>
      </c>
      <c r="O579">
        <v>1.1000000000000001</v>
      </c>
      <c r="P579">
        <v>2</v>
      </c>
      <c r="Q579">
        <v>0.3</v>
      </c>
      <c r="R579">
        <v>0.6</v>
      </c>
    </row>
    <row r="580" spans="1:18" x14ac:dyDescent="0.3">
      <c r="A580" t="s">
        <v>526</v>
      </c>
      <c r="B580" t="s">
        <v>600</v>
      </c>
      <c r="C580" t="s">
        <v>102</v>
      </c>
      <c r="D580" t="s">
        <v>21</v>
      </c>
      <c r="E580">
        <v>79</v>
      </c>
      <c r="F580">
        <v>941.1</v>
      </c>
      <c r="G580">
        <v>9.1</v>
      </c>
      <c r="H580">
        <v>3.9</v>
      </c>
      <c r="I580">
        <v>0</v>
      </c>
      <c r="J580">
        <v>-0.2</v>
      </c>
      <c r="K580">
        <v>0.5</v>
      </c>
      <c r="L580">
        <v>-0.1</v>
      </c>
      <c r="M580">
        <v>9.1</v>
      </c>
      <c r="N580">
        <v>3.7</v>
      </c>
      <c r="O580">
        <v>0.5</v>
      </c>
      <c r="P580">
        <v>13.3</v>
      </c>
      <c r="Q580">
        <v>2.2999999999999998</v>
      </c>
      <c r="R580">
        <v>4.3</v>
      </c>
    </row>
    <row r="581" spans="1:18" x14ac:dyDescent="0.3">
      <c r="A581" t="s">
        <v>527</v>
      </c>
      <c r="B581" t="s">
        <v>600</v>
      </c>
      <c r="C581" t="s">
        <v>34</v>
      </c>
      <c r="D581" t="s">
        <v>21</v>
      </c>
      <c r="E581">
        <v>82</v>
      </c>
      <c r="F581">
        <v>993.9</v>
      </c>
      <c r="G581">
        <v>-7.1</v>
      </c>
      <c r="H581">
        <v>3.3</v>
      </c>
      <c r="I581">
        <v>0.3</v>
      </c>
      <c r="J581">
        <v>-1.1000000000000001</v>
      </c>
      <c r="K581">
        <v>0.7</v>
      </c>
      <c r="L581">
        <v>-1.6</v>
      </c>
      <c r="M581">
        <v>-6.8</v>
      </c>
      <c r="N581">
        <v>2.2000000000000002</v>
      </c>
      <c r="O581">
        <v>-0.9</v>
      </c>
      <c r="P581">
        <v>-5.5</v>
      </c>
      <c r="Q581">
        <v>-0.9</v>
      </c>
      <c r="R581">
        <v>-1.8</v>
      </c>
    </row>
    <row r="582" spans="1:18" x14ac:dyDescent="0.3">
      <c r="A582" t="s">
        <v>528</v>
      </c>
      <c r="B582" t="s">
        <v>600</v>
      </c>
      <c r="C582" t="s">
        <v>36</v>
      </c>
      <c r="D582" t="s">
        <v>753</v>
      </c>
      <c r="E582">
        <v>59</v>
      </c>
      <c r="F582">
        <v>1002.1</v>
      </c>
      <c r="G582">
        <v>-2.9</v>
      </c>
      <c r="H582">
        <v>3.3</v>
      </c>
      <c r="I582">
        <v>-0.1</v>
      </c>
      <c r="J582">
        <v>-0.3</v>
      </c>
      <c r="K582">
        <v>0.8</v>
      </c>
      <c r="L582">
        <v>0.1</v>
      </c>
      <c r="M582">
        <v>-3</v>
      </c>
      <c r="N582">
        <v>3</v>
      </c>
      <c r="O582">
        <v>0.8</v>
      </c>
      <c r="P582">
        <v>0.9</v>
      </c>
      <c r="Q582">
        <v>0.1</v>
      </c>
      <c r="R582">
        <v>0.3</v>
      </c>
    </row>
    <row r="583" spans="1:18" x14ac:dyDescent="0.3">
      <c r="A583" t="s">
        <v>529</v>
      </c>
      <c r="B583" t="s">
        <v>600</v>
      </c>
      <c r="C583" t="s">
        <v>57</v>
      </c>
      <c r="D583" t="s">
        <v>24</v>
      </c>
      <c r="E583">
        <v>75</v>
      </c>
      <c r="F583">
        <v>1429.9</v>
      </c>
      <c r="G583">
        <v>6.7</v>
      </c>
      <c r="H583">
        <v>1.2</v>
      </c>
      <c r="I583">
        <v>0.7</v>
      </c>
      <c r="J583">
        <v>-0.6</v>
      </c>
      <c r="K583">
        <v>2.5</v>
      </c>
      <c r="L583">
        <v>-0.3</v>
      </c>
      <c r="M583">
        <v>7.5</v>
      </c>
      <c r="N583">
        <v>0.6</v>
      </c>
      <c r="O583">
        <v>2.2000000000000002</v>
      </c>
      <c r="P583">
        <v>10.3</v>
      </c>
      <c r="Q583">
        <v>1.7</v>
      </c>
      <c r="R583">
        <v>3.3</v>
      </c>
    </row>
    <row r="584" spans="1:18" x14ac:dyDescent="0.3">
      <c r="A584" t="s">
        <v>530</v>
      </c>
      <c r="B584" t="s">
        <v>600</v>
      </c>
      <c r="C584" t="s">
        <v>26</v>
      </c>
      <c r="D584" t="s">
        <v>21</v>
      </c>
      <c r="E584">
        <v>81</v>
      </c>
      <c r="F584">
        <v>1525.6</v>
      </c>
      <c r="G584">
        <v>9.9</v>
      </c>
      <c r="H584">
        <v>-5.9</v>
      </c>
      <c r="I584">
        <v>1.4</v>
      </c>
      <c r="J584">
        <v>0.1</v>
      </c>
      <c r="K584">
        <v>-1.2</v>
      </c>
      <c r="L584">
        <v>0.9</v>
      </c>
      <c r="M584">
        <v>11.3</v>
      </c>
      <c r="N584">
        <v>-5.8</v>
      </c>
      <c r="O584">
        <v>-0.3</v>
      </c>
      <c r="P584">
        <v>5.0999999999999996</v>
      </c>
      <c r="Q584">
        <v>0.9</v>
      </c>
      <c r="R584">
        <v>1.7</v>
      </c>
    </row>
    <row r="585" spans="1:18" x14ac:dyDescent="0.3">
      <c r="A585" t="s">
        <v>531</v>
      </c>
      <c r="B585" t="s">
        <v>600</v>
      </c>
      <c r="C585" t="s">
        <v>52</v>
      </c>
      <c r="D585" t="s">
        <v>24</v>
      </c>
      <c r="E585">
        <v>61</v>
      </c>
      <c r="F585">
        <v>1035.7</v>
      </c>
      <c r="G585">
        <v>-5.3</v>
      </c>
      <c r="H585">
        <v>-0.9</v>
      </c>
      <c r="I585">
        <v>0</v>
      </c>
      <c r="J585">
        <v>-1.4</v>
      </c>
      <c r="K585">
        <v>0.2</v>
      </c>
      <c r="L585">
        <v>0.1</v>
      </c>
      <c r="M585">
        <v>-5.3</v>
      </c>
      <c r="N585">
        <v>-2.2999999999999998</v>
      </c>
      <c r="O585">
        <v>0.3</v>
      </c>
      <c r="P585">
        <v>-7.3</v>
      </c>
      <c r="Q585">
        <v>-1.2</v>
      </c>
      <c r="R585">
        <v>-2.4</v>
      </c>
    </row>
    <row r="586" spans="1:18" x14ac:dyDescent="0.3">
      <c r="A586" t="s">
        <v>532</v>
      </c>
      <c r="B586" t="s">
        <v>600</v>
      </c>
      <c r="C586" t="s">
        <v>26</v>
      </c>
      <c r="D586" t="s">
        <v>37</v>
      </c>
      <c r="E586">
        <v>70</v>
      </c>
      <c r="F586">
        <v>1356.1</v>
      </c>
      <c r="G586">
        <v>5.3</v>
      </c>
      <c r="H586">
        <v>0.2</v>
      </c>
      <c r="I586">
        <v>1.2</v>
      </c>
      <c r="J586">
        <v>0</v>
      </c>
      <c r="K586">
        <v>1</v>
      </c>
      <c r="L586">
        <v>3.7</v>
      </c>
      <c r="M586">
        <v>6.6</v>
      </c>
      <c r="N586">
        <v>0.2</v>
      </c>
      <c r="O586">
        <v>4.7</v>
      </c>
      <c r="P586">
        <v>11.5</v>
      </c>
      <c r="Q586">
        <v>1.9</v>
      </c>
      <c r="R586">
        <v>3.7</v>
      </c>
    </row>
    <row r="587" spans="1:18" x14ac:dyDescent="0.3">
      <c r="A587" t="s">
        <v>754</v>
      </c>
      <c r="B587" t="s">
        <v>600</v>
      </c>
      <c r="C587" t="s">
        <v>168</v>
      </c>
      <c r="D587" t="s">
        <v>21</v>
      </c>
      <c r="E587">
        <v>82</v>
      </c>
      <c r="F587">
        <v>1164.4000000000001</v>
      </c>
      <c r="G587">
        <v>0.5</v>
      </c>
      <c r="H587">
        <v>3.5</v>
      </c>
      <c r="I587">
        <v>-0.1</v>
      </c>
      <c r="J587">
        <v>1.4</v>
      </c>
      <c r="K587">
        <v>-1</v>
      </c>
      <c r="L587">
        <v>1.4</v>
      </c>
      <c r="M587">
        <v>0.5</v>
      </c>
      <c r="N587">
        <v>4.9000000000000004</v>
      </c>
      <c r="O587">
        <v>0.4</v>
      </c>
      <c r="P587">
        <v>5.7</v>
      </c>
      <c r="Q587">
        <v>1</v>
      </c>
      <c r="R587">
        <v>1.8</v>
      </c>
    </row>
    <row r="588" spans="1:18" x14ac:dyDescent="0.3">
      <c r="A588" t="s">
        <v>535</v>
      </c>
      <c r="B588" t="s">
        <v>600</v>
      </c>
      <c r="C588" t="s">
        <v>46</v>
      </c>
      <c r="D588" t="s">
        <v>50</v>
      </c>
      <c r="E588">
        <v>29</v>
      </c>
      <c r="F588">
        <v>477.9</v>
      </c>
      <c r="G588">
        <v>1.6</v>
      </c>
      <c r="H588">
        <v>-0.5</v>
      </c>
      <c r="I588">
        <v>0</v>
      </c>
      <c r="J588">
        <v>0</v>
      </c>
      <c r="K588">
        <v>0.7</v>
      </c>
      <c r="L588">
        <v>0.1</v>
      </c>
      <c r="M588">
        <v>1.6</v>
      </c>
      <c r="N588">
        <v>-0.5</v>
      </c>
      <c r="O588">
        <v>0.8</v>
      </c>
      <c r="P588">
        <v>1.9</v>
      </c>
      <c r="Q588">
        <v>0.3</v>
      </c>
      <c r="R588">
        <v>0.6</v>
      </c>
    </row>
    <row r="589" spans="1:18" x14ac:dyDescent="0.3">
      <c r="A589" t="s">
        <v>536</v>
      </c>
      <c r="B589" t="s">
        <v>600</v>
      </c>
      <c r="C589" t="s">
        <v>64</v>
      </c>
      <c r="D589" t="s">
        <v>21</v>
      </c>
      <c r="E589">
        <v>56</v>
      </c>
      <c r="F589">
        <v>927.5</v>
      </c>
      <c r="G589">
        <v>-3.7</v>
      </c>
      <c r="H589">
        <v>-0.9</v>
      </c>
      <c r="I589">
        <v>-0.3</v>
      </c>
      <c r="J589">
        <v>-0.1</v>
      </c>
      <c r="K589">
        <v>0.7</v>
      </c>
      <c r="L589">
        <v>-1</v>
      </c>
      <c r="M589">
        <v>-4.0999999999999996</v>
      </c>
      <c r="N589">
        <v>-1</v>
      </c>
      <c r="O589">
        <v>-0.3</v>
      </c>
      <c r="P589">
        <v>-5.4</v>
      </c>
      <c r="Q589">
        <v>-0.9</v>
      </c>
      <c r="R589">
        <v>-1.7</v>
      </c>
    </row>
    <row r="590" spans="1:18" x14ac:dyDescent="0.3">
      <c r="A590" t="s">
        <v>755</v>
      </c>
      <c r="B590" t="s">
        <v>600</v>
      </c>
      <c r="C590" t="s">
        <v>107</v>
      </c>
      <c r="D590" t="s">
        <v>50</v>
      </c>
      <c r="E590">
        <v>38</v>
      </c>
      <c r="F590">
        <v>514</v>
      </c>
      <c r="G590">
        <v>-4.2</v>
      </c>
      <c r="H590">
        <v>-1.8</v>
      </c>
      <c r="I590">
        <v>-0.1</v>
      </c>
      <c r="J590">
        <v>-1.5</v>
      </c>
      <c r="K590">
        <v>0.8</v>
      </c>
      <c r="L590">
        <v>1.8</v>
      </c>
      <c r="M590">
        <v>-4.3</v>
      </c>
      <c r="N590">
        <v>-3.3</v>
      </c>
      <c r="O590">
        <v>2.6</v>
      </c>
      <c r="P590">
        <v>-5</v>
      </c>
      <c r="Q590">
        <v>-0.8</v>
      </c>
      <c r="R590">
        <v>-1.6</v>
      </c>
    </row>
    <row r="591" spans="1:18" x14ac:dyDescent="0.3">
      <c r="A591" t="s">
        <v>537</v>
      </c>
      <c r="B591" t="s">
        <v>600</v>
      </c>
      <c r="C591" t="s">
        <v>72</v>
      </c>
      <c r="D591" t="s">
        <v>24</v>
      </c>
      <c r="E591">
        <v>78</v>
      </c>
      <c r="F591">
        <v>1630.8</v>
      </c>
      <c r="G591">
        <v>-5.8</v>
      </c>
      <c r="H591">
        <v>1</v>
      </c>
      <c r="I591">
        <v>-0.1</v>
      </c>
      <c r="J591">
        <v>-3.2</v>
      </c>
      <c r="K591">
        <v>-1.6</v>
      </c>
      <c r="L591">
        <v>-1.2</v>
      </c>
      <c r="M591">
        <v>-6</v>
      </c>
      <c r="N591">
        <v>-2.2000000000000002</v>
      </c>
      <c r="O591">
        <v>-2.8</v>
      </c>
      <c r="P591">
        <v>-11</v>
      </c>
      <c r="Q591">
        <v>-1.9</v>
      </c>
      <c r="R591">
        <v>-3.6</v>
      </c>
    </row>
    <row r="592" spans="1:18" x14ac:dyDescent="0.3">
      <c r="A592" t="s">
        <v>756</v>
      </c>
      <c r="B592" t="s">
        <v>600</v>
      </c>
      <c r="C592" t="s">
        <v>67</v>
      </c>
      <c r="D592" t="s">
        <v>21</v>
      </c>
      <c r="E592">
        <v>61</v>
      </c>
      <c r="F592">
        <v>614.6</v>
      </c>
      <c r="G592">
        <v>2.6</v>
      </c>
      <c r="H592">
        <v>0.5</v>
      </c>
      <c r="I592">
        <v>0</v>
      </c>
      <c r="J592">
        <v>-0.2</v>
      </c>
      <c r="K592">
        <v>0.1</v>
      </c>
      <c r="L592">
        <v>0.8</v>
      </c>
      <c r="M592">
        <v>2.6</v>
      </c>
      <c r="N592">
        <v>0.3</v>
      </c>
      <c r="O592">
        <v>0.9</v>
      </c>
      <c r="P592">
        <v>3.9</v>
      </c>
      <c r="Q592">
        <v>0.7</v>
      </c>
      <c r="R592">
        <v>1.2</v>
      </c>
    </row>
    <row r="593" spans="1:18" x14ac:dyDescent="0.3">
      <c r="A593" t="s">
        <v>538</v>
      </c>
      <c r="B593" t="s">
        <v>600</v>
      </c>
      <c r="C593" t="s">
        <v>168</v>
      </c>
      <c r="D593" t="s">
        <v>21</v>
      </c>
      <c r="E593">
        <v>76</v>
      </c>
      <c r="F593">
        <v>1262.9000000000001</v>
      </c>
      <c r="G593">
        <v>4.4000000000000004</v>
      </c>
      <c r="H593">
        <v>1.5</v>
      </c>
      <c r="I593">
        <v>1.8</v>
      </c>
      <c r="J593">
        <v>0.1</v>
      </c>
      <c r="K593">
        <v>0.6</v>
      </c>
      <c r="L593">
        <v>0</v>
      </c>
      <c r="M593">
        <v>6.3</v>
      </c>
      <c r="N593">
        <v>1.6</v>
      </c>
      <c r="O593">
        <v>0.6</v>
      </c>
      <c r="P593">
        <v>8.5</v>
      </c>
      <c r="Q593">
        <v>1.4</v>
      </c>
      <c r="R593">
        <v>2.7</v>
      </c>
    </row>
    <row r="594" spans="1:18" x14ac:dyDescent="0.3">
      <c r="A594" t="s">
        <v>539</v>
      </c>
      <c r="B594" t="s">
        <v>600</v>
      </c>
      <c r="C594" t="s">
        <v>34</v>
      </c>
      <c r="D594" t="s">
        <v>37</v>
      </c>
      <c r="E594">
        <v>82</v>
      </c>
      <c r="F594">
        <v>1361.3</v>
      </c>
      <c r="G594">
        <v>13.7</v>
      </c>
      <c r="H594">
        <v>6.4</v>
      </c>
      <c r="I594">
        <v>4.2</v>
      </c>
      <c r="J594">
        <v>1.5</v>
      </c>
      <c r="K594">
        <v>0.6</v>
      </c>
      <c r="L594">
        <v>-0.1</v>
      </c>
      <c r="M594">
        <v>17.899999999999999</v>
      </c>
      <c r="N594">
        <v>7.9</v>
      </c>
      <c r="O594">
        <v>0.4</v>
      </c>
      <c r="P594">
        <v>26.3</v>
      </c>
      <c r="Q594">
        <v>4.5</v>
      </c>
      <c r="R594">
        <v>8.5</v>
      </c>
    </row>
    <row r="595" spans="1:18" x14ac:dyDescent="0.3">
      <c r="A595" t="s">
        <v>540</v>
      </c>
      <c r="B595" t="s">
        <v>600</v>
      </c>
      <c r="C595" t="s">
        <v>122</v>
      </c>
      <c r="D595" t="s">
        <v>24</v>
      </c>
      <c r="E595">
        <v>61</v>
      </c>
      <c r="F595">
        <v>1167.5999999999999</v>
      </c>
      <c r="G595">
        <v>8.3000000000000007</v>
      </c>
      <c r="H595">
        <v>2.9</v>
      </c>
      <c r="I595">
        <v>3.8</v>
      </c>
      <c r="J595">
        <v>-2.2000000000000002</v>
      </c>
      <c r="K595">
        <v>0.7</v>
      </c>
      <c r="L595">
        <v>0.2</v>
      </c>
      <c r="M595">
        <v>12.1</v>
      </c>
      <c r="N595">
        <v>0.7</v>
      </c>
      <c r="O595">
        <v>1</v>
      </c>
      <c r="P595">
        <v>13.7</v>
      </c>
      <c r="Q595">
        <v>2.2999999999999998</v>
      </c>
      <c r="R595">
        <v>4.4000000000000004</v>
      </c>
    </row>
    <row r="596" spans="1:18" x14ac:dyDescent="0.3">
      <c r="A596" t="s">
        <v>540</v>
      </c>
      <c r="B596" t="s">
        <v>600</v>
      </c>
      <c r="C596" t="s">
        <v>44</v>
      </c>
      <c r="D596" t="s">
        <v>24</v>
      </c>
      <c r="E596">
        <v>24</v>
      </c>
      <c r="F596">
        <v>513.6</v>
      </c>
      <c r="G596">
        <v>1.2</v>
      </c>
      <c r="H596">
        <v>-5.0999999999999996</v>
      </c>
      <c r="I596">
        <v>-1</v>
      </c>
      <c r="J596">
        <v>0</v>
      </c>
      <c r="K596">
        <v>0.2</v>
      </c>
      <c r="L596">
        <v>-0.2</v>
      </c>
      <c r="M596">
        <v>0.2</v>
      </c>
      <c r="N596">
        <v>-5.0999999999999996</v>
      </c>
      <c r="O596">
        <v>0</v>
      </c>
      <c r="P596">
        <v>-4.9000000000000004</v>
      </c>
      <c r="Q596">
        <v>-0.8</v>
      </c>
      <c r="R596">
        <v>-1.6</v>
      </c>
    </row>
    <row r="597" spans="1:18" x14ac:dyDescent="0.3">
      <c r="A597" t="s">
        <v>757</v>
      </c>
      <c r="B597" t="s">
        <v>600</v>
      </c>
      <c r="C597" t="s">
        <v>62</v>
      </c>
      <c r="D597" t="s">
        <v>21</v>
      </c>
      <c r="E597">
        <v>59</v>
      </c>
      <c r="F597">
        <v>787.3</v>
      </c>
      <c r="G597">
        <v>-0.2</v>
      </c>
      <c r="H597">
        <v>2.9</v>
      </c>
      <c r="I597">
        <v>0</v>
      </c>
      <c r="J597">
        <v>-0.4</v>
      </c>
      <c r="K597">
        <v>0.2</v>
      </c>
      <c r="L597">
        <v>0.3</v>
      </c>
      <c r="M597">
        <v>-0.2</v>
      </c>
      <c r="N597">
        <v>2.5</v>
      </c>
      <c r="O597">
        <v>0.5</v>
      </c>
      <c r="P597">
        <v>2.8</v>
      </c>
      <c r="Q597">
        <v>0.5</v>
      </c>
      <c r="R597">
        <v>0.9</v>
      </c>
    </row>
    <row r="598" spans="1:18" x14ac:dyDescent="0.3">
      <c r="A598" t="s">
        <v>543</v>
      </c>
      <c r="B598" t="s">
        <v>600</v>
      </c>
      <c r="C598" t="s">
        <v>85</v>
      </c>
      <c r="D598" t="s">
        <v>37</v>
      </c>
      <c r="E598">
        <v>53</v>
      </c>
      <c r="F598">
        <v>1073.9000000000001</v>
      </c>
      <c r="G598">
        <v>-2.5</v>
      </c>
      <c r="H598">
        <v>2.1</v>
      </c>
      <c r="I598">
        <v>6.4</v>
      </c>
      <c r="J598">
        <v>-1.3</v>
      </c>
      <c r="K598">
        <v>2.2999999999999998</v>
      </c>
      <c r="L598">
        <v>-0.5</v>
      </c>
      <c r="M598">
        <v>4</v>
      </c>
      <c r="N598">
        <v>0.8</v>
      </c>
      <c r="O598">
        <v>1.8</v>
      </c>
      <c r="P598">
        <v>6.5</v>
      </c>
      <c r="Q598">
        <v>1.1000000000000001</v>
      </c>
      <c r="R598">
        <v>2.1</v>
      </c>
    </row>
    <row r="599" spans="1:18" x14ac:dyDescent="0.3">
      <c r="A599" t="s">
        <v>758</v>
      </c>
      <c r="B599" t="s">
        <v>600</v>
      </c>
      <c r="C599" t="s">
        <v>72</v>
      </c>
      <c r="D599" t="s">
        <v>37</v>
      </c>
      <c r="E599">
        <v>39</v>
      </c>
      <c r="F599">
        <v>461.7</v>
      </c>
      <c r="G599">
        <v>-0.4</v>
      </c>
      <c r="H599">
        <v>0.3</v>
      </c>
      <c r="I599">
        <v>-0.2</v>
      </c>
      <c r="J599">
        <v>0</v>
      </c>
      <c r="K599">
        <v>0.5</v>
      </c>
      <c r="L599">
        <v>0.1</v>
      </c>
      <c r="M599">
        <v>-0.6</v>
      </c>
      <c r="N599">
        <v>0.3</v>
      </c>
      <c r="O599">
        <v>0.6</v>
      </c>
      <c r="P599">
        <v>0.3</v>
      </c>
      <c r="Q599">
        <v>0.1</v>
      </c>
      <c r="R599">
        <v>0.1</v>
      </c>
    </row>
    <row r="600" spans="1:18" x14ac:dyDescent="0.3">
      <c r="A600" t="s">
        <v>544</v>
      </c>
      <c r="B600" t="s">
        <v>600</v>
      </c>
      <c r="C600" t="s">
        <v>42</v>
      </c>
      <c r="D600" t="s">
        <v>24</v>
      </c>
      <c r="E600">
        <v>76</v>
      </c>
      <c r="F600">
        <v>1802.6</v>
      </c>
      <c r="G600">
        <v>3.8</v>
      </c>
      <c r="H600">
        <v>-8</v>
      </c>
      <c r="I600">
        <v>-1.1000000000000001</v>
      </c>
      <c r="J600">
        <v>0.7</v>
      </c>
      <c r="K600">
        <v>1.5</v>
      </c>
      <c r="L600">
        <v>-0.1</v>
      </c>
      <c r="M600">
        <v>2.7</v>
      </c>
      <c r="N600">
        <v>-7.3</v>
      </c>
      <c r="O600">
        <v>1.4</v>
      </c>
      <c r="P600">
        <v>-3.1</v>
      </c>
      <c r="Q600">
        <v>-0.5</v>
      </c>
      <c r="R600">
        <v>-1</v>
      </c>
    </row>
    <row r="601" spans="1:18" x14ac:dyDescent="0.3">
      <c r="A601" t="s">
        <v>759</v>
      </c>
      <c r="B601" t="s">
        <v>600</v>
      </c>
      <c r="C601" t="s">
        <v>62</v>
      </c>
      <c r="D601" t="s">
        <v>50</v>
      </c>
      <c r="E601">
        <v>75</v>
      </c>
      <c r="F601">
        <v>1076</v>
      </c>
      <c r="G601">
        <v>9.8000000000000007</v>
      </c>
      <c r="H601">
        <v>-3.2</v>
      </c>
      <c r="I601">
        <v>2.6</v>
      </c>
      <c r="J601">
        <v>0</v>
      </c>
      <c r="K601">
        <v>1.9</v>
      </c>
      <c r="L601">
        <v>-0.6</v>
      </c>
      <c r="M601">
        <v>12.3</v>
      </c>
      <c r="N601">
        <v>-3.2</v>
      </c>
      <c r="O601">
        <v>1.3</v>
      </c>
      <c r="P601">
        <v>10.5</v>
      </c>
      <c r="Q601">
        <v>1.8</v>
      </c>
      <c r="R601">
        <v>3.4</v>
      </c>
    </row>
    <row r="602" spans="1:18" x14ac:dyDescent="0.3">
      <c r="A602" t="s">
        <v>760</v>
      </c>
      <c r="B602" t="s">
        <v>600</v>
      </c>
      <c r="C602" t="s">
        <v>52</v>
      </c>
      <c r="D602" t="s">
        <v>24</v>
      </c>
      <c r="E602">
        <v>30</v>
      </c>
      <c r="F602">
        <v>485.2</v>
      </c>
      <c r="G602">
        <v>-0.7</v>
      </c>
      <c r="H602">
        <v>0.1</v>
      </c>
      <c r="I602">
        <v>0.3</v>
      </c>
      <c r="J602">
        <v>0.3</v>
      </c>
      <c r="K602">
        <v>-1.2</v>
      </c>
      <c r="L602">
        <v>-0.2</v>
      </c>
      <c r="M602">
        <v>-0.3</v>
      </c>
      <c r="N602">
        <v>0.4</v>
      </c>
      <c r="O602">
        <v>-1.3</v>
      </c>
      <c r="P602">
        <v>-1.3</v>
      </c>
      <c r="Q602">
        <v>-0.2</v>
      </c>
      <c r="R602">
        <v>-0.4</v>
      </c>
    </row>
    <row r="603" spans="1:18" x14ac:dyDescent="0.3">
      <c r="A603" t="s">
        <v>761</v>
      </c>
      <c r="B603" t="s">
        <v>600</v>
      </c>
      <c r="C603" t="s">
        <v>36</v>
      </c>
      <c r="D603" t="s">
        <v>762</v>
      </c>
      <c r="E603">
        <v>77</v>
      </c>
      <c r="F603">
        <v>1316.9</v>
      </c>
      <c r="G603">
        <v>1.6</v>
      </c>
      <c r="H603">
        <v>-0.7</v>
      </c>
      <c r="I603">
        <v>5.0999999999999996</v>
      </c>
      <c r="J603">
        <v>0</v>
      </c>
      <c r="K603">
        <v>0.7</v>
      </c>
      <c r="L603">
        <v>1.7</v>
      </c>
      <c r="M603">
        <v>6.7</v>
      </c>
      <c r="N603">
        <v>-0.7</v>
      </c>
      <c r="O603">
        <v>2.2999999999999998</v>
      </c>
      <c r="P603">
        <v>8.4</v>
      </c>
      <c r="Q603">
        <v>1.4</v>
      </c>
      <c r="R603">
        <v>2.7</v>
      </c>
    </row>
    <row r="604" spans="1:18" x14ac:dyDescent="0.3">
      <c r="A604" t="s">
        <v>545</v>
      </c>
      <c r="B604" t="s">
        <v>600</v>
      </c>
      <c r="C604" t="s">
        <v>28</v>
      </c>
      <c r="D604" t="s">
        <v>24</v>
      </c>
      <c r="E604">
        <v>81</v>
      </c>
      <c r="F604">
        <v>1916.9</v>
      </c>
      <c r="G604">
        <v>16.100000000000001</v>
      </c>
      <c r="H604">
        <v>1.9</v>
      </c>
      <c r="I604">
        <v>-1.7</v>
      </c>
      <c r="J604">
        <v>0</v>
      </c>
      <c r="K604">
        <v>0.5</v>
      </c>
      <c r="L604">
        <v>1.2</v>
      </c>
      <c r="M604">
        <v>14.4</v>
      </c>
      <c r="N604">
        <v>1.9</v>
      </c>
      <c r="O604">
        <v>1.7</v>
      </c>
      <c r="P604">
        <v>18</v>
      </c>
      <c r="Q604">
        <v>3</v>
      </c>
      <c r="R604">
        <v>5.8</v>
      </c>
    </row>
    <row r="605" spans="1:18" x14ac:dyDescent="0.3">
      <c r="A605" t="s">
        <v>546</v>
      </c>
      <c r="B605" t="s">
        <v>600</v>
      </c>
      <c r="C605" t="s">
        <v>122</v>
      </c>
      <c r="D605" t="s">
        <v>24</v>
      </c>
      <c r="E605">
        <v>36</v>
      </c>
      <c r="F605">
        <v>487.6</v>
      </c>
      <c r="G605">
        <v>-0.2</v>
      </c>
      <c r="H605">
        <v>1.3</v>
      </c>
      <c r="I605">
        <v>0</v>
      </c>
      <c r="J605">
        <v>2.7</v>
      </c>
      <c r="K605">
        <v>-0.6</v>
      </c>
      <c r="L605">
        <v>-0.1</v>
      </c>
      <c r="M605">
        <v>-0.2</v>
      </c>
      <c r="N605">
        <v>4</v>
      </c>
      <c r="O605">
        <v>-0.7</v>
      </c>
      <c r="P605">
        <v>3.2</v>
      </c>
      <c r="Q605">
        <v>0.5</v>
      </c>
      <c r="R605">
        <v>1</v>
      </c>
    </row>
    <row r="606" spans="1:18" x14ac:dyDescent="0.3">
      <c r="A606" t="s">
        <v>547</v>
      </c>
      <c r="B606" t="s">
        <v>600</v>
      </c>
      <c r="C606" t="s">
        <v>23</v>
      </c>
      <c r="D606" t="s">
        <v>21</v>
      </c>
      <c r="E606">
        <v>82</v>
      </c>
      <c r="F606">
        <v>1583.8</v>
      </c>
      <c r="G606">
        <v>0.4</v>
      </c>
      <c r="H606">
        <v>1.1000000000000001</v>
      </c>
      <c r="I606">
        <v>1.7</v>
      </c>
      <c r="J606">
        <v>0.2</v>
      </c>
      <c r="K606">
        <v>-0.4</v>
      </c>
      <c r="L606">
        <v>0.2</v>
      </c>
      <c r="M606">
        <v>2.1</v>
      </c>
      <c r="N606">
        <v>1.3</v>
      </c>
      <c r="O606">
        <v>-0.2</v>
      </c>
      <c r="P606">
        <v>3.2</v>
      </c>
      <c r="Q606">
        <v>0.5</v>
      </c>
      <c r="R606">
        <v>1</v>
      </c>
    </row>
    <row r="607" spans="1:18" x14ac:dyDescent="0.3">
      <c r="A607" t="s">
        <v>548</v>
      </c>
      <c r="B607" t="s">
        <v>600</v>
      </c>
      <c r="C607" t="s">
        <v>23</v>
      </c>
      <c r="D607" t="s">
        <v>37</v>
      </c>
      <c r="E607">
        <v>31</v>
      </c>
      <c r="F607">
        <v>493.6</v>
      </c>
      <c r="G607">
        <v>0.2</v>
      </c>
      <c r="H607">
        <v>-2.7</v>
      </c>
      <c r="I607">
        <v>-0.5</v>
      </c>
      <c r="J607">
        <v>0</v>
      </c>
      <c r="K607">
        <v>1.1000000000000001</v>
      </c>
      <c r="L607">
        <v>-0.3</v>
      </c>
      <c r="M607">
        <v>-0.3</v>
      </c>
      <c r="N607">
        <v>-2.7</v>
      </c>
      <c r="O607">
        <v>0.8</v>
      </c>
      <c r="P607">
        <v>-2.1</v>
      </c>
      <c r="Q607">
        <v>-0.4</v>
      </c>
      <c r="R607">
        <v>-0.7</v>
      </c>
    </row>
    <row r="608" spans="1:18" x14ac:dyDescent="0.3">
      <c r="A608" t="s">
        <v>548</v>
      </c>
      <c r="B608" t="s">
        <v>600</v>
      </c>
      <c r="C608" t="s">
        <v>67</v>
      </c>
      <c r="D608" t="s">
        <v>37</v>
      </c>
      <c r="E608">
        <v>38</v>
      </c>
      <c r="F608">
        <v>664.6</v>
      </c>
      <c r="G608">
        <v>3</v>
      </c>
      <c r="H608">
        <v>-3.1</v>
      </c>
      <c r="I608">
        <v>-1.1000000000000001</v>
      </c>
      <c r="J608">
        <v>0</v>
      </c>
      <c r="K608">
        <v>1</v>
      </c>
      <c r="L608">
        <v>0.8</v>
      </c>
      <c r="M608">
        <v>1.9</v>
      </c>
      <c r="N608">
        <v>-3.1</v>
      </c>
      <c r="O608">
        <v>1.7</v>
      </c>
      <c r="P608">
        <v>0.6</v>
      </c>
      <c r="Q608">
        <v>0.1</v>
      </c>
      <c r="R608">
        <v>0.2</v>
      </c>
    </row>
    <row r="609" spans="1:18" x14ac:dyDescent="0.3">
      <c r="A609" t="s">
        <v>549</v>
      </c>
      <c r="B609" t="s">
        <v>600</v>
      </c>
      <c r="C609" t="s">
        <v>20</v>
      </c>
      <c r="D609" t="s">
        <v>24</v>
      </c>
      <c r="E609">
        <v>52</v>
      </c>
      <c r="F609">
        <v>1161.5999999999999</v>
      </c>
      <c r="G609">
        <v>0.8</v>
      </c>
      <c r="H609">
        <v>2.1</v>
      </c>
      <c r="I609">
        <v>-0.4</v>
      </c>
      <c r="J609">
        <v>0.1</v>
      </c>
      <c r="K609">
        <v>0</v>
      </c>
      <c r="L609">
        <v>-0.2</v>
      </c>
      <c r="M609">
        <v>0.4</v>
      </c>
      <c r="N609">
        <v>2.2000000000000002</v>
      </c>
      <c r="O609">
        <v>-0.2</v>
      </c>
      <c r="P609">
        <v>2.4</v>
      </c>
      <c r="Q609">
        <v>0.4</v>
      </c>
      <c r="R609">
        <v>0.8</v>
      </c>
    </row>
    <row r="610" spans="1:18" x14ac:dyDescent="0.3">
      <c r="A610" t="s">
        <v>550</v>
      </c>
      <c r="B610" t="s">
        <v>600</v>
      </c>
      <c r="C610" t="s">
        <v>42</v>
      </c>
      <c r="D610" t="s">
        <v>21</v>
      </c>
      <c r="E610">
        <v>57</v>
      </c>
      <c r="F610">
        <v>674.3</v>
      </c>
      <c r="G610">
        <v>2.2000000000000002</v>
      </c>
      <c r="H610">
        <v>2.5</v>
      </c>
      <c r="I610">
        <v>-0.4</v>
      </c>
      <c r="J610">
        <v>0</v>
      </c>
      <c r="K610">
        <v>0.2</v>
      </c>
      <c r="L610">
        <v>0.4</v>
      </c>
      <c r="M610">
        <v>1.7</v>
      </c>
      <c r="N610">
        <v>2.5</v>
      </c>
      <c r="O610">
        <v>0.7</v>
      </c>
      <c r="P610">
        <v>4.9000000000000004</v>
      </c>
      <c r="Q610">
        <v>0.8</v>
      </c>
      <c r="R610">
        <v>1.6</v>
      </c>
    </row>
    <row r="611" spans="1:18" x14ac:dyDescent="0.3">
      <c r="A611" t="s">
        <v>763</v>
      </c>
      <c r="B611" t="s">
        <v>600</v>
      </c>
      <c r="C611" t="s">
        <v>98</v>
      </c>
      <c r="D611" t="s">
        <v>37</v>
      </c>
      <c r="E611">
        <v>60</v>
      </c>
      <c r="F611">
        <v>774.1</v>
      </c>
      <c r="G611">
        <v>1.7</v>
      </c>
      <c r="H611">
        <v>-2.2999999999999998</v>
      </c>
      <c r="I611">
        <v>-0.1</v>
      </c>
      <c r="J611">
        <v>0</v>
      </c>
      <c r="K611">
        <v>0.4</v>
      </c>
      <c r="L611">
        <v>-0.9</v>
      </c>
      <c r="M611">
        <v>1.6</v>
      </c>
      <c r="N611">
        <v>-2.2999999999999998</v>
      </c>
      <c r="O611">
        <v>-0.4</v>
      </c>
      <c r="P611">
        <v>-1.2</v>
      </c>
      <c r="Q611">
        <v>-0.2</v>
      </c>
      <c r="R611">
        <v>-0.4</v>
      </c>
    </row>
    <row r="612" spans="1:18" x14ac:dyDescent="0.3">
      <c r="A612" t="s">
        <v>551</v>
      </c>
      <c r="B612" t="s">
        <v>600</v>
      </c>
      <c r="C612" t="s">
        <v>122</v>
      </c>
      <c r="D612" t="s">
        <v>50</v>
      </c>
      <c r="E612">
        <v>67</v>
      </c>
      <c r="F612">
        <v>851</v>
      </c>
      <c r="G612">
        <v>5.3</v>
      </c>
      <c r="H612">
        <v>2.4</v>
      </c>
      <c r="I612">
        <v>-0.4</v>
      </c>
      <c r="J612">
        <v>0.6</v>
      </c>
      <c r="K612">
        <v>0.1</v>
      </c>
      <c r="L612">
        <v>0.9</v>
      </c>
      <c r="M612">
        <v>4.9000000000000004</v>
      </c>
      <c r="N612">
        <v>3.1</v>
      </c>
      <c r="O612">
        <v>1</v>
      </c>
      <c r="P612">
        <v>9</v>
      </c>
      <c r="Q612">
        <v>1.5</v>
      </c>
      <c r="R612">
        <v>2.9</v>
      </c>
    </row>
    <row r="613" spans="1:18" x14ac:dyDescent="0.3">
      <c r="A613" t="s">
        <v>553</v>
      </c>
      <c r="B613" t="s">
        <v>600</v>
      </c>
      <c r="C613" t="s">
        <v>28</v>
      </c>
      <c r="D613" t="s">
        <v>24</v>
      </c>
      <c r="E613">
        <v>82</v>
      </c>
      <c r="F613">
        <v>1340.9</v>
      </c>
      <c r="G613">
        <v>-2.5</v>
      </c>
      <c r="H613">
        <v>2.7</v>
      </c>
      <c r="I613">
        <v>0</v>
      </c>
      <c r="J613">
        <v>2.2000000000000002</v>
      </c>
      <c r="K613">
        <v>0.6</v>
      </c>
      <c r="L613">
        <v>0.6</v>
      </c>
      <c r="M613">
        <v>-2.5</v>
      </c>
      <c r="N613">
        <v>4.9000000000000004</v>
      </c>
      <c r="O613">
        <v>1.2</v>
      </c>
      <c r="P613">
        <v>3.6</v>
      </c>
      <c r="Q613">
        <v>0.6</v>
      </c>
      <c r="R613">
        <v>1.2</v>
      </c>
    </row>
    <row r="614" spans="1:18" x14ac:dyDescent="0.3">
      <c r="A614" t="s">
        <v>554</v>
      </c>
      <c r="B614" t="s">
        <v>600</v>
      </c>
      <c r="C614" t="s">
        <v>39</v>
      </c>
      <c r="D614" t="s">
        <v>50</v>
      </c>
      <c r="E614">
        <v>56</v>
      </c>
      <c r="F614">
        <v>704.9</v>
      </c>
      <c r="G614">
        <v>9.3000000000000007</v>
      </c>
      <c r="H614">
        <v>3.5</v>
      </c>
      <c r="I614">
        <v>0</v>
      </c>
      <c r="J614">
        <v>-0.1</v>
      </c>
      <c r="K614">
        <v>0</v>
      </c>
      <c r="L614">
        <v>0.7</v>
      </c>
      <c r="M614">
        <v>9.1999999999999993</v>
      </c>
      <c r="N614">
        <v>3.4</v>
      </c>
      <c r="O614">
        <v>0.7</v>
      </c>
      <c r="P614">
        <v>13.4</v>
      </c>
      <c r="Q614">
        <v>2.2999999999999998</v>
      </c>
      <c r="R614">
        <v>4.3</v>
      </c>
    </row>
    <row r="615" spans="1:18" x14ac:dyDescent="0.3">
      <c r="A615" t="s">
        <v>556</v>
      </c>
      <c r="B615" t="s">
        <v>600</v>
      </c>
      <c r="C615" t="s">
        <v>39</v>
      </c>
      <c r="D615" t="s">
        <v>21</v>
      </c>
      <c r="E615">
        <v>82</v>
      </c>
      <c r="F615">
        <v>1432.4</v>
      </c>
      <c r="G615">
        <v>3.5</v>
      </c>
      <c r="H615">
        <v>3</v>
      </c>
      <c r="I615">
        <v>-1.1000000000000001</v>
      </c>
      <c r="J615">
        <v>0.3</v>
      </c>
      <c r="K615">
        <v>2.6</v>
      </c>
      <c r="L615">
        <v>-0.5</v>
      </c>
      <c r="M615">
        <v>2.4</v>
      </c>
      <c r="N615">
        <v>3.3</v>
      </c>
      <c r="O615">
        <v>2.1</v>
      </c>
      <c r="P615">
        <v>7.8</v>
      </c>
      <c r="Q615">
        <v>1.3</v>
      </c>
      <c r="R615">
        <v>2.5</v>
      </c>
    </row>
    <row r="616" spans="1:18" x14ac:dyDescent="0.3">
      <c r="A616" t="s">
        <v>557</v>
      </c>
      <c r="B616" t="s">
        <v>600</v>
      </c>
      <c r="C616" t="s">
        <v>87</v>
      </c>
      <c r="D616" t="s">
        <v>37</v>
      </c>
      <c r="E616">
        <v>82</v>
      </c>
      <c r="F616">
        <v>1520.3</v>
      </c>
      <c r="G616">
        <v>16.5</v>
      </c>
      <c r="H616">
        <v>-3.7</v>
      </c>
      <c r="I616">
        <v>3.9</v>
      </c>
      <c r="J616">
        <v>0.6</v>
      </c>
      <c r="K616">
        <v>0.8</v>
      </c>
      <c r="L616">
        <v>-0.1</v>
      </c>
      <c r="M616">
        <v>20.3</v>
      </c>
      <c r="N616">
        <v>-3.1</v>
      </c>
      <c r="O616">
        <v>0.8</v>
      </c>
      <c r="P616">
        <v>18</v>
      </c>
      <c r="Q616">
        <v>3</v>
      </c>
      <c r="R616">
        <v>5.8</v>
      </c>
    </row>
    <row r="617" spans="1:18" x14ac:dyDescent="0.3">
      <c r="A617" t="s">
        <v>558</v>
      </c>
      <c r="B617" t="s">
        <v>600</v>
      </c>
      <c r="C617" t="s">
        <v>168</v>
      </c>
      <c r="D617" t="s">
        <v>21</v>
      </c>
      <c r="E617">
        <v>82</v>
      </c>
      <c r="F617">
        <v>1269.5</v>
      </c>
      <c r="G617">
        <v>10.5</v>
      </c>
      <c r="H617">
        <v>-1.2</v>
      </c>
      <c r="I617">
        <v>1.8</v>
      </c>
      <c r="J617">
        <v>0.3</v>
      </c>
      <c r="K617">
        <v>1.3</v>
      </c>
      <c r="L617">
        <v>-1.6</v>
      </c>
      <c r="M617">
        <v>12.3</v>
      </c>
      <c r="N617">
        <v>-0.8</v>
      </c>
      <c r="O617">
        <v>-0.4</v>
      </c>
      <c r="P617">
        <v>11.1</v>
      </c>
      <c r="Q617">
        <v>1.9</v>
      </c>
      <c r="R617">
        <v>3.6</v>
      </c>
    </row>
    <row r="618" spans="1:18" x14ac:dyDescent="0.3">
      <c r="A618" t="s">
        <v>560</v>
      </c>
      <c r="B618" t="s">
        <v>600</v>
      </c>
      <c r="C618" t="s">
        <v>44</v>
      </c>
      <c r="D618" t="s">
        <v>21</v>
      </c>
      <c r="E618">
        <v>77</v>
      </c>
      <c r="F618">
        <v>1166.3</v>
      </c>
      <c r="G618">
        <v>-2.5</v>
      </c>
      <c r="H618">
        <v>3.5</v>
      </c>
      <c r="I618">
        <v>-0.5</v>
      </c>
      <c r="J618">
        <v>2.4</v>
      </c>
      <c r="K618">
        <v>0.1</v>
      </c>
      <c r="L618">
        <v>-0.4</v>
      </c>
      <c r="M618">
        <v>-2.9</v>
      </c>
      <c r="N618">
        <v>5.9</v>
      </c>
      <c r="O618">
        <v>-0.3</v>
      </c>
      <c r="P618">
        <v>2.7</v>
      </c>
      <c r="Q618">
        <v>0.5</v>
      </c>
      <c r="R618">
        <v>0.9</v>
      </c>
    </row>
    <row r="619" spans="1:18" x14ac:dyDescent="0.3">
      <c r="A619" t="s">
        <v>561</v>
      </c>
      <c r="B619" t="s">
        <v>600</v>
      </c>
      <c r="C619" t="s">
        <v>28</v>
      </c>
      <c r="D619" t="s">
        <v>21</v>
      </c>
      <c r="E619">
        <v>81</v>
      </c>
      <c r="F619">
        <v>1387.8</v>
      </c>
      <c r="G619">
        <v>0.8</v>
      </c>
      <c r="H619">
        <v>2.5</v>
      </c>
      <c r="I619">
        <v>1.7</v>
      </c>
      <c r="J619">
        <v>2.8</v>
      </c>
      <c r="K619">
        <v>-0.1</v>
      </c>
      <c r="L619">
        <v>1.3</v>
      </c>
      <c r="M619">
        <v>2.4</v>
      </c>
      <c r="N619">
        <v>5.3</v>
      </c>
      <c r="O619">
        <v>1.3</v>
      </c>
      <c r="P619">
        <v>9</v>
      </c>
      <c r="Q619">
        <v>1.5</v>
      </c>
      <c r="R619">
        <v>2.9</v>
      </c>
    </row>
    <row r="620" spans="1:18" x14ac:dyDescent="0.3">
      <c r="A620" t="s">
        <v>562</v>
      </c>
      <c r="B620" t="s">
        <v>600</v>
      </c>
      <c r="C620" t="s">
        <v>48</v>
      </c>
      <c r="D620" t="s">
        <v>21</v>
      </c>
      <c r="E620">
        <v>75</v>
      </c>
      <c r="F620">
        <v>1080.0999999999999</v>
      </c>
      <c r="G620">
        <v>-0.7</v>
      </c>
      <c r="H620">
        <v>-1.8</v>
      </c>
      <c r="I620">
        <v>0</v>
      </c>
      <c r="J620">
        <v>1.2</v>
      </c>
      <c r="K620">
        <v>1</v>
      </c>
      <c r="L620">
        <v>0.4</v>
      </c>
      <c r="M620">
        <v>-0.7</v>
      </c>
      <c r="N620">
        <v>-0.7</v>
      </c>
      <c r="O620">
        <v>1.4</v>
      </c>
      <c r="P620">
        <v>0</v>
      </c>
      <c r="Q620">
        <v>0</v>
      </c>
      <c r="R620">
        <v>0</v>
      </c>
    </row>
    <row r="621" spans="1:18" x14ac:dyDescent="0.3">
      <c r="A621" t="s">
        <v>764</v>
      </c>
      <c r="B621" t="s">
        <v>600</v>
      </c>
      <c r="C621" t="s">
        <v>87</v>
      </c>
      <c r="D621" t="s">
        <v>21</v>
      </c>
      <c r="E621">
        <v>77</v>
      </c>
      <c r="F621">
        <v>841.4</v>
      </c>
      <c r="G621">
        <v>2.6</v>
      </c>
      <c r="H621">
        <v>2.4</v>
      </c>
      <c r="I621">
        <v>0</v>
      </c>
      <c r="J621">
        <v>0.3</v>
      </c>
      <c r="K621">
        <v>0.3</v>
      </c>
      <c r="L621">
        <v>-0.5</v>
      </c>
      <c r="M621">
        <v>2.6</v>
      </c>
      <c r="N621">
        <v>2.7</v>
      </c>
      <c r="O621">
        <v>-0.1</v>
      </c>
      <c r="P621">
        <v>5.2</v>
      </c>
      <c r="Q621">
        <v>0.9</v>
      </c>
      <c r="R621">
        <v>1.7</v>
      </c>
    </row>
    <row r="622" spans="1:18" x14ac:dyDescent="0.3">
      <c r="A622" t="s">
        <v>765</v>
      </c>
      <c r="B622" t="s">
        <v>600</v>
      </c>
      <c r="C622" t="s">
        <v>42</v>
      </c>
      <c r="D622" t="s">
        <v>24</v>
      </c>
      <c r="E622">
        <v>46</v>
      </c>
      <c r="F622">
        <v>688.7</v>
      </c>
      <c r="G622">
        <v>-0.8</v>
      </c>
      <c r="H622">
        <v>-1.5</v>
      </c>
      <c r="I622">
        <v>0</v>
      </c>
      <c r="J622">
        <v>-0.5</v>
      </c>
      <c r="K622">
        <v>0.3</v>
      </c>
      <c r="L622">
        <v>-0.6</v>
      </c>
      <c r="M622">
        <v>-0.7</v>
      </c>
      <c r="N622">
        <v>-2</v>
      </c>
      <c r="O622">
        <v>-0.3</v>
      </c>
      <c r="P622">
        <v>-3</v>
      </c>
      <c r="Q622">
        <v>-0.5</v>
      </c>
      <c r="R622">
        <v>-1</v>
      </c>
    </row>
    <row r="623" spans="1:18" x14ac:dyDescent="0.3">
      <c r="A623" t="s">
        <v>563</v>
      </c>
      <c r="B623" t="s">
        <v>600</v>
      </c>
      <c r="C623" t="s">
        <v>122</v>
      </c>
      <c r="D623" t="s">
        <v>50</v>
      </c>
      <c r="E623">
        <v>79</v>
      </c>
      <c r="F623">
        <v>1591.8</v>
      </c>
      <c r="G623">
        <v>4.9000000000000004</v>
      </c>
      <c r="H623">
        <v>-3</v>
      </c>
      <c r="I623">
        <v>7.8</v>
      </c>
      <c r="J623">
        <v>-1</v>
      </c>
      <c r="K623">
        <v>0.7</v>
      </c>
      <c r="L623">
        <v>1</v>
      </c>
      <c r="M623">
        <v>12.7</v>
      </c>
      <c r="N623">
        <v>-4</v>
      </c>
      <c r="O623">
        <v>1.7</v>
      </c>
      <c r="P623">
        <v>10.5</v>
      </c>
      <c r="Q623">
        <v>1.8</v>
      </c>
      <c r="R623">
        <v>3.4</v>
      </c>
    </row>
    <row r="624" spans="1:18" x14ac:dyDescent="0.3">
      <c r="A624" t="s">
        <v>766</v>
      </c>
      <c r="B624" t="s">
        <v>600</v>
      </c>
      <c r="C624" t="s">
        <v>32</v>
      </c>
      <c r="D624" t="s">
        <v>50</v>
      </c>
      <c r="E624">
        <v>82</v>
      </c>
      <c r="F624">
        <v>1323.7</v>
      </c>
      <c r="G624">
        <v>2.2999999999999998</v>
      </c>
      <c r="H624">
        <v>-0.8</v>
      </c>
      <c r="I624">
        <v>-0.4</v>
      </c>
      <c r="J624">
        <v>0.6</v>
      </c>
      <c r="K624">
        <v>0.7</v>
      </c>
      <c r="L624">
        <v>-0.9</v>
      </c>
      <c r="M624">
        <v>1.8</v>
      </c>
      <c r="N624">
        <v>-0.2</v>
      </c>
      <c r="O624">
        <v>-0.2</v>
      </c>
      <c r="P624">
        <v>1.4</v>
      </c>
      <c r="Q624">
        <v>0.2</v>
      </c>
      <c r="R624">
        <v>0.5</v>
      </c>
    </row>
    <row r="625" spans="1:18" x14ac:dyDescent="0.3">
      <c r="A625" t="s">
        <v>767</v>
      </c>
      <c r="B625" t="s">
        <v>600</v>
      </c>
      <c r="C625" t="s">
        <v>39</v>
      </c>
      <c r="D625" t="s">
        <v>24</v>
      </c>
      <c r="E625">
        <v>59</v>
      </c>
      <c r="F625">
        <v>1009.5</v>
      </c>
      <c r="G625">
        <v>0.8</v>
      </c>
      <c r="H625">
        <v>-0.8</v>
      </c>
      <c r="I625">
        <v>0</v>
      </c>
      <c r="J625">
        <v>-0.1</v>
      </c>
      <c r="K625">
        <v>-0.1</v>
      </c>
      <c r="L625">
        <v>-0.3</v>
      </c>
      <c r="M625">
        <v>0.8</v>
      </c>
      <c r="N625">
        <v>-0.9</v>
      </c>
      <c r="O625">
        <v>-0.4</v>
      </c>
      <c r="P625">
        <v>-0.5</v>
      </c>
      <c r="Q625">
        <v>-0.1</v>
      </c>
      <c r="R625">
        <v>-0.1</v>
      </c>
    </row>
    <row r="626" spans="1:18" x14ac:dyDescent="0.3">
      <c r="A626" t="s">
        <v>768</v>
      </c>
      <c r="B626" t="s">
        <v>600</v>
      </c>
      <c r="C626" t="s">
        <v>52</v>
      </c>
      <c r="D626" t="s">
        <v>37</v>
      </c>
      <c r="E626">
        <v>51</v>
      </c>
      <c r="F626">
        <v>466.8</v>
      </c>
      <c r="G626">
        <v>-2.7</v>
      </c>
      <c r="H626">
        <v>-3.6</v>
      </c>
      <c r="I626">
        <v>0</v>
      </c>
      <c r="J626">
        <v>0</v>
      </c>
      <c r="K626">
        <v>-0.4</v>
      </c>
      <c r="L626">
        <v>-0.8</v>
      </c>
      <c r="M626">
        <v>-2.7</v>
      </c>
      <c r="N626">
        <v>-3.6</v>
      </c>
      <c r="O626">
        <v>-1.2</v>
      </c>
      <c r="P626">
        <v>-7.5</v>
      </c>
      <c r="Q626">
        <v>-1.3</v>
      </c>
      <c r="R626">
        <v>-2.4</v>
      </c>
    </row>
    <row r="627" spans="1:18" x14ac:dyDescent="0.3">
      <c r="A627" t="s">
        <v>769</v>
      </c>
      <c r="B627" t="s">
        <v>600</v>
      </c>
      <c r="C627" t="s">
        <v>98</v>
      </c>
      <c r="D627" t="s">
        <v>21</v>
      </c>
      <c r="E627">
        <v>46</v>
      </c>
      <c r="F627">
        <v>566.29999999999995</v>
      </c>
      <c r="G627">
        <v>-2.2999999999999998</v>
      </c>
      <c r="H627">
        <v>-2.2000000000000002</v>
      </c>
      <c r="I627">
        <v>-1</v>
      </c>
      <c r="J627">
        <v>0</v>
      </c>
      <c r="K627">
        <v>-0.4</v>
      </c>
      <c r="L627">
        <v>0.2</v>
      </c>
      <c r="M627">
        <v>-3.2</v>
      </c>
      <c r="N627">
        <v>-2.2000000000000002</v>
      </c>
      <c r="O627">
        <v>-0.2</v>
      </c>
      <c r="P627">
        <v>-5.6</v>
      </c>
      <c r="Q627">
        <v>-1</v>
      </c>
      <c r="R627">
        <v>-1.8</v>
      </c>
    </row>
    <row r="628" spans="1:18" x14ac:dyDescent="0.3">
      <c r="A628" t="s">
        <v>565</v>
      </c>
      <c r="B628" t="s">
        <v>600</v>
      </c>
      <c r="C628" t="s">
        <v>62</v>
      </c>
      <c r="D628" t="s">
        <v>50</v>
      </c>
      <c r="E628">
        <v>80</v>
      </c>
      <c r="F628">
        <v>1038.2</v>
      </c>
      <c r="G628">
        <v>-1.1000000000000001</v>
      </c>
      <c r="H628">
        <v>5.4</v>
      </c>
      <c r="I628">
        <v>0</v>
      </c>
      <c r="J628">
        <v>-1.5</v>
      </c>
      <c r="K628">
        <v>1.1000000000000001</v>
      </c>
      <c r="L628">
        <v>0.6</v>
      </c>
      <c r="M628">
        <v>-1.1000000000000001</v>
      </c>
      <c r="N628">
        <v>3.9</v>
      </c>
      <c r="O628">
        <v>1.6</v>
      </c>
      <c r="P628">
        <v>4.4000000000000004</v>
      </c>
      <c r="Q628">
        <v>0.7</v>
      </c>
      <c r="R628">
        <v>1.4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3D66-4164-49B3-AFBD-06522C208C05}">
  <dimension ref="A1:P100"/>
  <sheetViews>
    <sheetView workbookViewId="0">
      <selection activeCell="F103" sqref="F103"/>
    </sheetView>
  </sheetViews>
  <sheetFormatPr defaultRowHeight="14.4" x14ac:dyDescent="0.3"/>
  <cols>
    <col min="1" max="1" width="2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</row>
    <row r="2" spans="1:16" x14ac:dyDescent="0.3">
      <c r="A2" t="s">
        <v>785</v>
      </c>
      <c r="B2" t="s">
        <v>600</v>
      </c>
      <c r="C2" t="s">
        <v>26</v>
      </c>
      <c r="D2" t="s">
        <v>781</v>
      </c>
      <c r="E2">
        <v>19</v>
      </c>
      <c r="F2">
        <v>667.9</v>
      </c>
      <c r="G2">
        <v>72.099999999999994</v>
      </c>
      <c r="H2">
        <v>558</v>
      </c>
      <c r="I2">
        <v>108</v>
      </c>
      <c r="J2">
        <v>2.2999999999999998</v>
      </c>
      <c r="K2">
        <v>-0.5</v>
      </c>
      <c r="L2">
        <v>0</v>
      </c>
      <c r="M2">
        <v>0.1</v>
      </c>
      <c r="N2">
        <v>2</v>
      </c>
      <c r="O2">
        <v>0.3</v>
      </c>
      <c r="P2">
        <v>0.6</v>
      </c>
    </row>
    <row r="3" spans="1:16" x14ac:dyDescent="0.3">
      <c r="A3" t="s">
        <v>817</v>
      </c>
      <c r="B3" t="s">
        <v>600</v>
      </c>
      <c r="C3" t="s">
        <v>26</v>
      </c>
      <c r="D3" t="s">
        <v>781</v>
      </c>
      <c r="E3">
        <v>53</v>
      </c>
      <c r="F3">
        <v>2529.8000000000002</v>
      </c>
      <c r="G3">
        <v>243.1</v>
      </c>
      <c r="H3">
        <v>2165</v>
      </c>
      <c r="I3">
        <v>377</v>
      </c>
      <c r="J3">
        <v>5.9</v>
      </c>
      <c r="K3">
        <v>-3.8</v>
      </c>
      <c r="L3">
        <v>-0.4</v>
      </c>
      <c r="M3">
        <v>-0.2</v>
      </c>
      <c r="N3">
        <v>1.4</v>
      </c>
      <c r="O3">
        <v>0.2</v>
      </c>
      <c r="P3">
        <v>0.5</v>
      </c>
    </row>
    <row r="4" spans="1:16" x14ac:dyDescent="0.3">
      <c r="A4" t="s">
        <v>830</v>
      </c>
      <c r="B4" t="s">
        <v>600</v>
      </c>
      <c r="C4" t="s">
        <v>26</v>
      </c>
      <c r="D4" t="s">
        <v>781</v>
      </c>
      <c r="E4">
        <v>19</v>
      </c>
      <c r="F4">
        <v>863.4</v>
      </c>
      <c r="G4">
        <v>108.8</v>
      </c>
      <c r="H4">
        <v>765</v>
      </c>
      <c r="I4">
        <v>175</v>
      </c>
      <c r="J4">
        <v>6.4</v>
      </c>
      <c r="K4">
        <v>-1.5</v>
      </c>
      <c r="L4">
        <v>0</v>
      </c>
      <c r="M4">
        <v>0.3</v>
      </c>
      <c r="N4">
        <v>5.2</v>
      </c>
      <c r="O4">
        <v>0.9</v>
      </c>
      <c r="P4">
        <v>1.7</v>
      </c>
    </row>
    <row r="5" spans="1:16" x14ac:dyDescent="0.3">
      <c r="A5" t="s">
        <v>796</v>
      </c>
      <c r="B5" t="s">
        <v>600</v>
      </c>
      <c r="C5" t="s">
        <v>52</v>
      </c>
      <c r="D5" t="s">
        <v>781</v>
      </c>
      <c r="E5">
        <v>27</v>
      </c>
      <c r="F5">
        <v>1315.4</v>
      </c>
      <c r="G5">
        <v>142.6</v>
      </c>
      <c r="H5">
        <v>1000</v>
      </c>
      <c r="I5">
        <v>242</v>
      </c>
      <c r="J5">
        <v>7</v>
      </c>
      <c r="K5">
        <v>3.2</v>
      </c>
      <c r="L5">
        <v>-0.1</v>
      </c>
      <c r="M5">
        <v>0</v>
      </c>
      <c r="N5">
        <v>10.1</v>
      </c>
      <c r="O5">
        <v>1.7</v>
      </c>
      <c r="P5">
        <v>3.2</v>
      </c>
    </row>
    <row r="6" spans="1:16" x14ac:dyDescent="0.3">
      <c r="A6" t="s">
        <v>808</v>
      </c>
      <c r="B6" t="s">
        <v>600</v>
      </c>
      <c r="C6" t="s">
        <v>52</v>
      </c>
      <c r="D6" t="s">
        <v>781</v>
      </c>
      <c r="E6">
        <v>7</v>
      </c>
      <c r="F6">
        <v>314.8</v>
      </c>
      <c r="G6">
        <v>61.6</v>
      </c>
      <c r="H6">
        <v>206</v>
      </c>
      <c r="I6">
        <v>99</v>
      </c>
      <c r="J6">
        <v>-3.4</v>
      </c>
      <c r="K6">
        <v>1.6</v>
      </c>
      <c r="L6">
        <v>0</v>
      </c>
      <c r="M6">
        <v>-0.1</v>
      </c>
      <c r="N6">
        <v>-1.8</v>
      </c>
      <c r="O6">
        <v>-0.3</v>
      </c>
      <c r="P6">
        <v>-0.6</v>
      </c>
    </row>
    <row r="7" spans="1:16" x14ac:dyDescent="0.3">
      <c r="A7" t="s">
        <v>825</v>
      </c>
      <c r="B7" t="s">
        <v>600</v>
      </c>
      <c r="C7" t="s">
        <v>52</v>
      </c>
      <c r="D7" t="s">
        <v>781</v>
      </c>
      <c r="E7">
        <v>50</v>
      </c>
      <c r="F7">
        <v>2368.3000000000002</v>
      </c>
      <c r="G7">
        <v>314.3</v>
      </c>
      <c r="H7">
        <v>1787</v>
      </c>
      <c r="I7">
        <v>481</v>
      </c>
      <c r="J7">
        <v>7.1</v>
      </c>
      <c r="K7">
        <v>0.6</v>
      </c>
      <c r="L7">
        <v>-0.1</v>
      </c>
      <c r="M7">
        <v>0</v>
      </c>
      <c r="N7">
        <v>7.6</v>
      </c>
      <c r="O7">
        <v>1.3</v>
      </c>
      <c r="P7">
        <v>2.4</v>
      </c>
    </row>
    <row r="8" spans="1:16" x14ac:dyDescent="0.3">
      <c r="A8" t="s">
        <v>814</v>
      </c>
      <c r="B8" t="s">
        <v>600</v>
      </c>
      <c r="C8" t="s">
        <v>102</v>
      </c>
      <c r="D8" t="s">
        <v>781</v>
      </c>
      <c r="E8">
        <v>37</v>
      </c>
      <c r="F8">
        <v>1629.3</v>
      </c>
      <c r="G8">
        <v>180.1</v>
      </c>
      <c r="H8">
        <v>1076</v>
      </c>
      <c r="I8">
        <v>213</v>
      </c>
      <c r="J8">
        <v>19.2</v>
      </c>
      <c r="K8">
        <v>5.4</v>
      </c>
      <c r="L8">
        <v>-0.1</v>
      </c>
      <c r="M8">
        <v>0.1</v>
      </c>
      <c r="N8">
        <v>24.6</v>
      </c>
      <c r="O8">
        <v>4.2</v>
      </c>
      <c r="P8">
        <v>7.9</v>
      </c>
    </row>
    <row r="9" spans="1:16" x14ac:dyDescent="0.3">
      <c r="A9" t="s">
        <v>828</v>
      </c>
      <c r="B9" t="s">
        <v>600</v>
      </c>
      <c r="C9" t="s">
        <v>102</v>
      </c>
      <c r="D9" t="s">
        <v>781</v>
      </c>
      <c r="E9">
        <v>49</v>
      </c>
      <c r="F9">
        <v>2286</v>
      </c>
      <c r="G9">
        <v>287.5</v>
      </c>
      <c r="H9">
        <v>1564</v>
      </c>
      <c r="I9">
        <v>298</v>
      </c>
      <c r="J9">
        <v>37</v>
      </c>
      <c r="K9">
        <v>8.5</v>
      </c>
      <c r="L9">
        <v>0</v>
      </c>
      <c r="M9">
        <v>0</v>
      </c>
      <c r="N9">
        <v>45.4</v>
      </c>
      <c r="O9">
        <v>7.7</v>
      </c>
      <c r="P9">
        <v>14.6</v>
      </c>
    </row>
    <row r="10" spans="1:16" x14ac:dyDescent="0.3">
      <c r="A10" t="s">
        <v>859</v>
      </c>
      <c r="B10" t="s">
        <v>600</v>
      </c>
      <c r="C10" t="s">
        <v>62</v>
      </c>
      <c r="D10" t="s">
        <v>781</v>
      </c>
      <c r="E10">
        <v>26</v>
      </c>
      <c r="F10">
        <v>1219.5</v>
      </c>
      <c r="G10">
        <v>129.9</v>
      </c>
      <c r="H10">
        <v>857</v>
      </c>
      <c r="I10">
        <v>197</v>
      </c>
      <c r="J10">
        <v>2.5</v>
      </c>
      <c r="K10">
        <v>1.9</v>
      </c>
      <c r="L10">
        <v>-0.1</v>
      </c>
      <c r="M10">
        <v>-0.2</v>
      </c>
      <c r="N10">
        <v>4</v>
      </c>
      <c r="O10">
        <v>0.7</v>
      </c>
      <c r="P10">
        <v>1.3</v>
      </c>
    </row>
    <row r="11" spans="1:16" x14ac:dyDescent="0.3">
      <c r="A11" t="s">
        <v>799</v>
      </c>
      <c r="B11" t="s">
        <v>600</v>
      </c>
      <c r="C11" t="s">
        <v>62</v>
      </c>
      <c r="D11" t="s">
        <v>781</v>
      </c>
      <c r="E11">
        <v>7</v>
      </c>
      <c r="F11">
        <v>368.3</v>
      </c>
      <c r="G11">
        <v>27.2</v>
      </c>
      <c r="H11">
        <v>270</v>
      </c>
      <c r="I11">
        <v>32</v>
      </c>
      <c r="J11">
        <v>4.3</v>
      </c>
      <c r="K11">
        <v>-0.4</v>
      </c>
      <c r="L11">
        <v>0</v>
      </c>
      <c r="M11">
        <v>-0.1</v>
      </c>
      <c r="N11">
        <v>3.9</v>
      </c>
      <c r="O11">
        <v>0.7</v>
      </c>
      <c r="P11">
        <v>1.2</v>
      </c>
    </row>
    <row r="12" spans="1:16" x14ac:dyDescent="0.3">
      <c r="A12" t="s">
        <v>801</v>
      </c>
      <c r="B12" t="s">
        <v>600</v>
      </c>
      <c r="C12" t="s">
        <v>62</v>
      </c>
      <c r="D12" t="s">
        <v>781</v>
      </c>
      <c r="E12">
        <v>19</v>
      </c>
      <c r="F12">
        <v>908.2</v>
      </c>
      <c r="G12">
        <v>76.8</v>
      </c>
      <c r="H12">
        <v>626</v>
      </c>
      <c r="I12">
        <v>111</v>
      </c>
      <c r="J12">
        <v>-6.5</v>
      </c>
      <c r="K12">
        <v>-1.8</v>
      </c>
      <c r="L12">
        <v>-0.2</v>
      </c>
      <c r="M12">
        <v>0</v>
      </c>
      <c r="N12">
        <v>-8.5</v>
      </c>
      <c r="O12">
        <v>-1.4</v>
      </c>
      <c r="P12">
        <v>-2.7</v>
      </c>
    </row>
    <row r="13" spans="1:16" x14ac:dyDescent="0.3">
      <c r="A13" t="s">
        <v>848</v>
      </c>
      <c r="B13" t="s">
        <v>600</v>
      </c>
      <c r="C13" t="s">
        <v>62</v>
      </c>
      <c r="D13" t="s">
        <v>781</v>
      </c>
      <c r="E13">
        <v>33</v>
      </c>
      <c r="F13">
        <v>1606.2</v>
      </c>
      <c r="G13">
        <v>122</v>
      </c>
      <c r="H13">
        <v>1137</v>
      </c>
      <c r="I13">
        <v>213</v>
      </c>
      <c r="J13">
        <v>-5.3</v>
      </c>
      <c r="K13">
        <v>-2.1</v>
      </c>
      <c r="L13">
        <v>-0.2</v>
      </c>
      <c r="M13">
        <v>0.4</v>
      </c>
      <c r="N13">
        <v>-7.3</v>
      </c>
      <c r="O13">
        <v>-1.2</v>
      </c>
      <c r="P13">
        <v>-2.2999999999999998</v>
      </c>
    </row>
    <row r="14" spans="1:16" x14ac:dyDescent="0.3">
      <c r="A14" t="s">
        <v>787</v>
      </c>
      <c r="B14" t="s">
        <v>600</v>
      </c>
      <c r="C14" t="s">
        <v>105</v>
      </c>
      <c r="D14" t="s">
        <v>781</v>
      </c>
      <c r="E14">
        <v>27</v>
      </c>
      <c r="F14">
        <v>1240.5999999999999</v>
      </c>
      <c r="G14">
        <v>162.80000000000001</v>
      </c>
      <c r="H14">
        <v>680</v>
      </c>
      <c r="I14">
        <v>161</v>
      </c>
      <c r="J14">
        <v>7.2</v>
      </c>
      <c r="K14">
        <v>-0.2</v>
      </c>
      <c r="L14">
        <v>0.1</v>
      </c>
      <c r="M14">
        <v>0.6</v>
      </c>
      <c r="N14">
        <v>7.6</v>
      </c>
      <c r="O14">
        <v>1.3</v>
      </c>
      <c r="P14">
        <v>2.5</v>
      </c>
    </row>
    <row r="15" spans="1:16" x14ac:dyDescent="0.3">
      <c r="A15" t="s">
        <v>803</v>
      </c>
      <c r="B15" t="s">
        <v>600</v>
      </c>
      <c r="C15" t="s">
        <v>105</v>
      </c>
      <c r="D15" t="s">
        <v>781</v>
      </c>
      <c r="E15">
        <v>34</v>
      </c>
      <c r="F15">
        <v>1645.7</v>
      </c>
      <c r="G15">
        <v>156.80000000000001</v>
      </c>
      <c r="H15">
        <v>942</v>
      </c>
      <c r="I15">
        <v>150</v>
      </c>
      <c r="J15">
        <v>0.8</v>
      </c>
      <c r="K15">
        <v>1.8</v>
      </c>
      <c r="L15">
        <v>0.1</v>
      </c>
      <c r="M15">
        <v>-0.1</v>
      </c>
      <c r="N15">
        <v>2.6</v>
      </c>
      <c r="O15">
        <v>0.4</v>
      </c>
      <c r="P15">
        <v>0.9</v>
      </c>
    </row>
    <row r="16" spans="1:16" x14ac:dyDescent="0.3">
      <c r="A16" t="s">
        <v>838</v>
      </c>
      <c r="B16" t="s">
        <v>600</v>
      </c>
      <c r="C16" t="s">
        <v>105</v>
      </c>
      <c r="D16" t="s">
        <v>781</v>
      </c>
      <c r="E16">
        <v>24</v>
      </c>
      <c r="F16">
        <v>1165.4000000000001</v>
      </c>
      <c r="G16">
        <v>106.8</v>
      </c>
      <c r="H16">
        <v>683</v>
      </c>
      <c r="I16">
        <v>132</v>
      </c>
      <c r="J16">
        <v>2.4</v>
      </c>
      <c r="K16">
        <v>6.2</v>
      </c>
      <c r="L16">
        <v>0.1</v>
      </c>
      <c r="M16">
        <v>0</v>
      </c>
      <c r="N16">
        <v>8.6999999999999993</v>
      </c>
      <c r="O16">
        <v>1.5</v>
      </c>
      <c r="P16">
        <v>2.8</v>
      </c>
    </row>
    <row r="17" spans="1:16" x14ac:dyDescent="0.3">
      <c r="A17" t="s">
        <v>860</v>
      </c>
      <c r="B17" t="s">
        <v>600</v>
      </c>
      <c r="C17" t="s">
        <v>20</v>
      </c>
      <c r="D17" t="s">
        <v>781</v>
      </c>
      <c r="E17">
        <v>17</v>
      </c>
      <c r="F17">
        <v>755.6</v>
      </c>
      <c r="G17">
        <v>60.8</v>
      </c>
      <c r="H17">
        <v>649</v>
      </c>
      <c r="I17">
        <v>76</v>
      </c>
      <c r="J17">
        <v>-6</v>
      </c>
      <c r="K17">
        <v>-1.1000000000000001</v>
      </c>
      <c r="L17">
        <v>0</v>
      </c>
      <c r="M17">
        <v>-0.1</v>
      </c>
      <c r="N17">
        <v>-7.2</v>
      </c>
      <c r="O17">
        <v>-1.2</v>
      </c>
      <c r="P17">
        <v>-2.2999999999999998</v>
      </c>
    </row>
    <row r="18" spans="1:16" x14ac:dyDescent="0.3">
      <c r="A18" t="s">
        <v>800</v>
      </c>
      <c r="B18" t="s">
        <v>600</v>
      </c>
      <c r="C18" t="s">
        <v>20</v>
      </c>
      <c r="D18" t="s">
        <v>781</v>
      </c>
      <c r="E18">
        <v>30</v>
      </c>
      <c r="F18">
        <v>1302.5999999999999</v>
      </c>
      <c r="G18">
        <v>125.2</v>
      </c>
      <c r="H18">
        <v>1019</v>
      </c>
      <c r="I18">
        <v>180</v>
      </c>
      <c r="J18">
        <v>-22.1</v>
      </c>
      <c r="K18">
        <v>-0.1</v>
      </c>
      <c r="L18">
        <v>-0.1</v>
      </c>
      <c r="M18">
        <v>-0.2</v>
      </c>
      <c r="N18">
        <v>-22.5</v>
      </c>
      <c r="O18">
        <v>-3.8</v>
      </c>
      <c r="P18">
        <v>-7.2</v>
      </c>
    </row>
    <row r="19" spans="1:16" x14ac:dyDescent="0.3">
      <c r="A19" t="s">
        <v>868</v>
      </c>
      <c r="B19" t="s">
        <v>600</v>
      </c>
      <c r="C19" t="s">
        <v>20</v>
      </c>
      <c r="D19" t="s">
        <v>781</v>
      </c>
      <c r="E19">
        <v>1</v>
      </c>
      <c r="F19">
        <v>49</v>
      </c>
      <c r="G19">
        <v>6</v>
      </c>
      <c r="H19">
        <v>52</v>
      </c>
      <c r="I19">
        <v>16</v>
      </c>
      <c r="J19">
        <v>0.5</v>
      </c>
      <c r="K19">
        <v>0.5</v>
      </c>
      <c r="L19">
        <v>0</v>
      </c>
      <c r="M19">
        <v>0</v>
      </c>
      <c r="N19">
        <v>1</v>
      </c>
      <c r="O19">
        <v>0.2</v>
      </c>
      <c r="P19">
        <v>0.3</v>
      </c>
    </row>
    <row r="20" spans="1:16" x14ac:dyDescent="0.3">
      <c r="A20" t="s">
        <v>870</v>
      </c>
      <c r="B20" t="s">
        <v>600</v>
      </c>
      <c r="C20" t="s">
        <v>20</v>
      </c>
      <c r="D20" t="s">
        <v>781</v>
      </c>
      <c r="E20">
        <v>3</v>
      </c>
      <c r="F20">
        <v>103</v>
      </c>
      <c r="G20">
        <v>8.1999999999999993</v>
      </c>
      <c r="H20">
        <v>88</v>
      </c>
      <c r="I20">
        <v>8</v>
      </c>
      <c r="J20">
        <v>-1</v>
      </c>
      <c r="K20">
        <v>0.1</v>
      </c>
      <c r="L20">
        <v>0</v>
      </c>
      <c r="M20">
        <v>0</v>
      </c>
      <c r="N20">
        <v>-0.9</v>
      </c>
      <c r="O20">
        <v>-0.2</v>
      </c>
      <c r="P20">
        <v>-0.3</v>
      </c>
    </row>
    <row r="21" spans="1:16" x14ac:dyDescent="0.3">
      <c r="A21" t="s">
        <v>820</v>
      </c>
      <c r="B21" t="s">
        <v>600</v>
      </c>
      <c r="C21" t="s">
        <v>20</v>
      </c>
      <c r="D21" t="s">
        <v>781</v>
      </c>
      <c r="E21">
        <v>28</v>
      </c>
      <c r="F21">
        <v>1292.9000000000001</v>
      </c>
      <c r="G21">
        <v>130.80000000000001</v>
      </c>
      <c r="H21">
        <v>1002</v>
      </c>
      <c r="I21">
        <v>200</v>
      </c>
      <c r="J21">
        <v>10.5</v>
      </c>
      <c r="K21">
        <v>0.2</v>
      </c>
      <c r="L21">
        <v>0.1</v>
      </c>
      <c r="M21">
        <v>0</v>
      </c>
      <c r="N21">
        <v>10.8</v>
      </c>
      <c r="O21">
        <v>1.8</v>
      </c>
      <c r="P21">
        <v>3.5</v>
      </c>
    </row>
    <row r="22" spans="1:16" x14ac:dyDescent="0.3">
      <c r="A22" t="s">
        <v>877</v>
      </c>
      <c r="B22" t="s">
        <v>600</v>
      </c>
      <c r="C22" t="s">
        <v>20</v>
      </c>
      <c r="D22" t="s">
        <v>781</v>
      </c>
      <c r="E22">
        <v>16</v>
      </c>
      <c r="F22">
        <v>633.6</v>
      </c>
      <c r="G22">
        <v>45.6</v>
      </c>
      <c r="H22">
        <v>529</v>
      </c>
      <c r="I22">
        <v>74</v>
      </c>
      <c r="J22">
        <v>-4.2</v>
      </c>
      <c r="K22">
        <v>-1.9</v>
      </c>
      <c r="L22">
        <v>0</v>
      </c>
      <c r="M22">
        <v>-0.1</v>
      </c>
      <c r="N22">
        <v>-6.1</v>
      </c>
      <c r="O22">
        <v>-1</v>
      </c>
      <c r="P22">
        <v>-2</v>
      </c>
    </row>
    <row r="23" spans="1:16" x14ac:dyDescent="0.3">
      <c r="A23" t="s">
        <v>797</v>
      </c>
      <c r="B23" t="s">
        <v>600</v>
      </c>
      <c r="C23" t="s">
        <v>34</v>
      </c>
      <c r="D23" t="s">
        <v>781</v>
      </c>
      <c r="E23">
        <v>27</v>
      </c>
      <c r="F23">
        <v>1193.5999999999999</v>
      </c>
      <c r="G23">
        <v>141.5</v>
      </c>
      <c r="H23">
        <v>743</v>
      </c>
      <c r="I23">
        <v>167</v>
      </c>
      <c r="J23">
        <v>-0.5</v>
      </c>
      <c r="K23">
        <v>-0.2</v>
      </c>
      <c r="L23">
        <v>-0.1</v>
      </c>
      <c r="M23">
        <v>0.4</v>
      </c>
      <c r="N23">
        <v>-0.4</v>
      </c>
      <c r="O23">
        <v>-0.1</v>
      </c>
      <c r="P23">
        <v>-0.1</v>
      </c>
    </row>
    <row r="24" spans="1:16" x14ac:dyDescent="0.3">
      <c r="A24" t="s">
        <v>810</v>
      </c>
      <c r="B24" t="s">
        <v>600</v>
      </c>
      <c r="C24" t="s">
        <v>34</v>
      </c>
      <c r="D24" t="s">
        <v>781</v>
      </c>
      <c r="E24">
        <v>59</v>
      </c>
      <c r="F24">
        <v>2793.8</v>
      </c>
      <c r="G24">
        <v>303.39999999999998</v>
      </c>
      <c r="H24">
        <v>1731</v>
      </c>
      <c r="I24">
        <v>339</v>
      </c>
      <c r="J24">
        <v>-3.6</v>
      </c>
      <c r="K24">
        <v>5.8</v>
      </c>
      <c r="L24">
        <v>-0.2</v>
      </c>
      <c r="M24">
        <v>0.2</v>
      </c>
      <c r="N24">
        <v>2.1</v>
      </c>
      <c r="O24">
        <v>0.4</v>
      </c>
      <c r="P24">
        <v>0.7</v>
      </c>
    </row>
    <row r="25" spans="1:16" x14ac:dyDescent="0.3">
      <c r="A25" t="s">
        <v>854</v>
      </c>
      <c r="B25" t="s">
        <v>600</v>
      </c>
      <c r="C25" t="s">
        <v>64</v>
      </c>
      <c r="D25" t="s">
        <v>781</v>
      </c>
      <c r="E25">
        <v>27</v>
      </c>
      <c r="F25">
        <v>1237.5</v>
      </c>
      <c r="G25">
        <v>118.5</v>
      </c>
      <c r="H25">
        <v>891</v>
      </c>
      <c r="I25">
        <v>155</v>
      </c>
      <c r="J25">
        <v>4.2</v>
      </c>
      <c r="K25">
        <v>2.2999999999999998</v>
      </c>
      <c r="L25">
        <v>-0.5</v>
      </c>
      <c r="M25">
        <v>0.2</v>
      </c>
      <c r="N25">
        <v>6.1</v>
      </c>
      <c r="O25">
        <v>1</v>
      </c>
      <c r="P25">
        <v>2</v>
      </c>
    </row>
    <row r="26" spans="1:16" x14ac:dyDescent="0.3">
      <c r="A26" t="s">
        <v>788</v>
      </c>
      <c r="B26" t="s">
        <v>600</v>
      </c>
      <c r="C26" t="s">
        <v>64</v>
      </c>
      <c r="D26" t="s">
        <v>781</v>
      </c>
      <c r="E26">
        <v>15</v>
      </c>
      <c r="F26">
        <v>710</v>
      </c>
      <c r="G26">
        <v>48.6</v>
      </c>
      <c r="H26">
        <v>535</v>
      </c>
      <c r="I26">
        <v>61</v>
      </c>
      <c r="J26">
        <v>3.7</v>
      </c>
      <c r="K26">
        <v>-4.4000000000000004</v>
      </c>
      <c r="L26">
        <v>0</v>
      </c>
      <c r="M26">
        <v>-0.1</v>
      </c>
      <c r="N26">
        <v>-0.7</v>
      </c>
      <c r="O26">
        <v>-0.1</v>
      </c>
      <c r="P26">
        <v>-0.2</v>
      </c>
    </row>
    <row r="27" spans="1:16" x14ac:dyDescent="0.3">
      <c r="A27" t="s">
        <v>867</v>
      </c>
      <c r="B27" t="s">
        <v>600</v>
      </c>
      <c r="C27" t="s">
        <v>64</v>
      </c>
      <c r="D27" t="s">
        <v>781</v>
      </c>
      <c r="E27">
        <v>6</v>
      </c>
      <c r="F27">
        <v>303.39999999999998</v>
      </c>
      <c r="G27">
        <v>25</v>
      </c>
      <c r="H27">
        <v>234</v>
      </c>
      <c r="I27">
        <v>20</v>
      </c>
      <c r="J27">
        <v>2.9</v>
      </c>
      <c r="K27">
        <v>-0.5</v>
      </c>
      <c r="L27">
        <v>0</v>
      </c>
      <c r="M27">
        <v>0</v>
      </c>
      <c r="N27">
        <v>2.4</v>
      </c>
      <c r="O27">
        <v>0.4</v>
      </c>
      <c r="P27">
        <v>0.8</v>
      </c>
    </row>
    <row r="28" spans="1:16" x14ac:dyDescent="0.3">
      <c r="A28" t="s">
        <v>835</v>
      </c>
      <c r="B28" t="s">
        <v>600</v>
      </c>
      <c r="C28" t="s">
        <v>64</v>
      </c>
      <c r="D28" t="s">
        <v>781</v>
      </c>
      <c r="E28">
        <v>39</v>
      </c>
      <c r="F28">
        <v>1811.4</v>
      </c>
      <c r="G28">
        <v>166.6</v>
      </c>
      <c r="H28">
        <v>1407</v>
      </c>
      <c r="I28">
        <v>216</v>
      </c>
      <c r="J28">
        <v>0.1</v>
      </c>
      <c r="K28">
        <v>-1.1000000000000001</v>
      </c>
      <c r="L28">
        <v>-0.3</v>
      </c>
      <c r="M28">
        <v>-0.1</v>
      </c>
      <c r="N28">
        <v>-1.4</v>
      </c>
      <c r="O28">
        <v>-0.2</v>
      </c>
      <c r="P28">
        <v>-0.5</v>
      </c>
    </row>
    <row r="29" spans="1:16" x14ac:dyDescent="0.3">
      <c r="A29" t="s">
        <v>784</v>
      </c>
      <c r="B29" t="s">
        <v>600</v>
      </c>
      <c r="C29" t="s">
        <v>85</v>
      </c>
      <c r="D29" t="s">
        <v>781</v>
      </c>
      <c r="E29">
        <v>62</v>
      </c>
      <c r="F29">
        <v>3060.1</v>
      </c>
      <c r="G29">
        <v>294.10000000000002</v>
      </c>
      <c r="H29">
        <v>2054</v>
      </c>
      <c r="I29">
        <v>385</v>
      </c>
      <c r="J29">
        <v>28.3</v>
      </c>
      <c r="K29">
        <v>0.2</v>
      </c>
      <c r="L29">
        <v>0.2</v>
      </c>
      <c r="M29">
        <v>-0.3</v>
      </c>
      <c r="N29">
        <v>28.4</v>
      </c>
      <c r="O29">
        <v>4.8</v>
      </c>
      <c r="P29">
        <v>9.1</v>
      </c>
    </row>
    <row r="30" spans="1:16" x14ac:dyDescent="0.3">
      <c r="A30" t="s">
        <v>818</v>
      </c>
      <c r="B30" t="s">
        <v>600</v>
      </c>
      <c r="C30" t="s">
        <v>85</v>
      </c>
      <c r="D30" t="s">
        <v>781</v>
      </c>
      <c r="E30">
        <v>3</v>
      </c>
      <c r="F30">
        <v>116.7</v>
      </c>
      <c r="G30">
        <v>11.6</v>
      </c>
      <c r="H30">
        <v>77</v>
      </c>
      <c r="I30">
        <v>14</v>
      </c>
      <c r="J30">
        <v>1.8</v>
      </c>
      <c r="K30">
        <v>-0.2</v>
      </c>
      <c r="L30">
        <v>0</v>
      </c>
      <c r="M30">
        <v>0</v>
      </c>
      <c r="N30">
        <v>1.6</v>
      </c>
      <c r="O30">
        <v>0.3</v>
      </c>
      <c r="P30">
        <v>0.5</v>
      </c>
    </row>
    <row r="31" spans="1:16" x14ac:dyDescent="0.3">
      <c r="A31" t="s">
        <v>871</v>
      </c>
      <c r="B31" t="s">
        <v>600</v>
      </c>
      <c r="C31" t="s">
        <v>85</v>
      </c>
      <c r="D31" t="s">
        <v>781</v>
      </c>
      <c r="E31">
        <v>2</v>
      </c>
      <c r="F31">
        <v>97.8</v>
      </c>
      <c r="G31">
        <v>10</v>
      </c>
      <c r="H31">
        <v>58</v>
      </c>
      <c r="I31">
        <v>7</v>
      </c>
      <c r="J31">
        <v>-1.1000000000000001</v>
      </c>
      <c r="K31">
        <v>0</v>
      </c>
      <c r="L31">
        <v>0</v>
      </c>
      <c r="M31">
        <v>0</v>
      </c>
      <c r="N31">
        <v>-1.1000000000000001</v>
      </c>
      <c r="O31">
        <v>-0.2</v>
      </c>
      <c r="P31">
        <v>-0.4</v>
      </c>
    </row>
    <row r="32" spans="1:16" x14ac:dyDescent="0.3">
      <c r="A32" t="s">
        <v>878</v>
      </c>
      <c r="B32" t="s">
        <v>600</v>
      </c>
      <c r="C32" t="s">
        <v>85</v>
      </c>
      <c r="D32" t="s">
        <v>781</v>
      </c>
      <c r="E32">
        <v>16</v>
      </c>
      <c r="F32">
        <v>769</v>
      </c>
      <c r="G32">
        <v>91.7</v>
      </c>
      <c r="H32">
        <v>549</v>
      </c>
      <c r="I32">
        <v>91</v>
      </c>
      <c r="J32">
        <v>4.5</v>
      </c>
      <c r="K32">
        <v>2.4</v>
      </c>
      <c r="L32">
        <v>0</v>
      </c>
      <c r="M32">
        <v>0.3</v>
      </c>
      <c r="N32">
        <v>7.2</v>
      </c>
      <c r="O32">
        <v>1.2</v>
      </c>
      <c r="P32">
        <v>2.2999999999999998</v>
      </c>
    </row>
    <row r="33" spans="1:16" x14ac:dyDescent="0.3">
      <c r="A33" t="s">
        <v>812</v>
      </c>
      <c r="B33" t="s">
        <v>600</v>
      </c>
      <c r="C33" t="s">
        <v>168</v>
      </c>
      <c r="D33" t="s">
        <v>781</v>
      </c>
      <c r="E33">
        <v>62</v>
      </c>
      <c r="F33">
        <v>2990.8</v>
      </c>
      <c r="G33">
        <v>309.8</v>
      </c>
      <c r="H33">
        <v>2054</v>
      </c>
      <c r="I33">
        <v>341</v>
      </c>
      <c r="J33">
        <v>23.6</v>
      </c>
      <c r="K33">
        <v>6.3</v>
      </c>
      <c r="L33">
        <v>0</v>
      </c>
      <c r="M33">
        <v>-0.5</v>
      </c>
      <c r="N33">
        <v>29.4</v>
      </c>
      <c r="O33">
        <v>5</v>
      </c>
      <c r="P33">
        <v>9.5</v>
      </c>
    </row>
    <row r="34" spans="1:16" x14ac:dyDescent="0.3">
      <c r="A34" t="s">
        <v>876</v>
      </c>
      <c r="B34" t="s">
        <v>600</v>
      </c>
      <c r="C34" t="s">
        <v>168</v>
      </c>
      <c r="D34" t="s">
        <v>781</v>
      </c>
      <c r="E34">
        <v>3</v>
      </c>
      <c r="F34">
        <v>144</v>
      </c>
      <c r="G34">
        <v>14.3</v>
      </c>
      <c r="H34">
        <v>67</v>
      </c>
      <c r="I34">
        <v>17</v>
      </c>
      <c r="J34">
        <v>-2.4</v>
      </c>
      <c r="K34">
        <v>0.3</v>
      </c>
      <c r="L34">
        <v>0</v>
      </c>
      <c r="M34">
        <v>0</v>
      </c>
      <c r="N34">
        <v>-2.2000000000000002</v>
      </c>
      <c r="O34">
        <v>-0.4</v>
      </c>
      <c r="P34">
        <v>-0.7</v>
      </c>
    </row>
    <row r="35" spans="1:16" x14ac:dyDescent="0.3">
      <c r="A35" t="s">
        <v>841</v>
      </c>
      <c r="B35" t="s">
        <v>600</v>
      </c>
      <c r="C35" t="s">
        <v>168</v>
      </c>
      <c r="D35" t="s">
        <v>781</v>
      </c>
      <c r="E35">
        <v>21</v>
      </c>
      <c r="F35">
        <v>935.6</v>
      </c>
      <c r="G35">
        <v>96.2</v>
      </c>
      <c r="H35">
        <v>661</v>
      </c>
      <c r="I35">
        <v>127</v>
      </c>
      <c r="J35">
        <v>6.6</v>
      </c>
      <c r="K35">
        <v>1.2</v>
      </c>
      <c r="L35">
        <v>0.1</v>
      </c>
      <c r="M35">
        <v>-0.1</v>
      </c>
      <c r="N35">
        <v>7.8</v>
      </c>
      <c r="O35">
        <v>1.3</v>
      </c>
      <c r="P35">
        <v>2.5</v>
      </c>
    </row>
    <row r="36" spans="1:16" x14ac:dyDescent="0.3">
      <c r="A36" t="s">
        <v>783</v>
      </c>
      <c r="B36" t="s">
        <v>600</v>
      </c>
      <c r="C36" t="s">
        <v>46</v>
      </c>
      <c r="D36" t="s">
        <v>781</v>
      </c>
      <c r="E36">
        <v>15</v>
      </c>
      <c r="F36">
        <v>677.9</v>
      </c>
      <c r="G36">
        <v>65.400000000000006</v>
      </c>
      <c r="H36">
        <v>530</v>
      </c>
      <c r="I36">
        <v>90</v>
      </c>
      <c r="J36">
        <v>1.9</v>
      </c>
      <c r="K36">
        <v>-1.7</v>
      </c>
      <c r="L36">
        <v>-0.2</v>
      </c>
      <c r="M36">
        <v>-0.1</v>
      </c>
      <c r="N36">
        <v>-0.1</v>
      </c>
      <c r="O36">
        <v>0</v>
      </c>
      <c r="P36">
        <v>0</v>
      </c>
    </row>
    <row r="37" spans="1:16" x14ac:dyDescent="0.3">
      <c r="A37" t="s">
        <v>832</v>
      </c>
      <c r="B37" t="s">
        <v>600</v>
      </c>
      <c r="C37" t="s">
        <v>46</v>
      </c>
      <c r="D37" t="s">
        <v>781</v>
      </c>
      <c r="E37">
        <v>17</v>
      </c>
      <c r="F37">
        <v>733.5</v>
      </c>
      <c r="G37">
        <v>80.599999999999994</v>
      </c>
      <c r="H37">
        <v>493</v>
      </c>
      <c r="I37">
        <v>96</v>
      </c>
      <c r="J37">
        <v>-5.8</v>
      </c>
      <c r="K37">
        <v>1.5</v>
      </c>
      <c r="L37">
        <v>0</v>
      </c>
      <c r="M37">
        <v>-0.1</v>
      </c>
      <c r="N37">
        <v>-4.3</v>
      </c>
      <c r="O37">
        <v>-0.7</v>
      </c>
      <c r="P37">
        <v>-1.4</v>
      </c>
    </row>
    <row r="38" spans="1:16" x14ac:dyDescent="0.3">
      <c r="A38" t="s">
        <v>849</v>
      </c>
      <c r="B38" t="s">
        <v>600</v>
      </c>
      <c r="C38" t="s">
        <v>46</v>
      </c>
      <c r="D38" t="s">
        <v>781</v>
      </c>
      <c r="E38">
        <v>56</v>
      </c>
      <c r="F38">
        <v>2640.4</v>
      </c>
      <c r="G38">
        <v>248.5</v>
      </c>
      <c r="H38">
        <v>1798</v>
      </c>
      <c r="I38">
        <v>330</v>
      </c>
      <c r="J38">
        <v>2</v>
      </c>
      <c r="K38">
        <v>-0.6</v>
      </c>
      <c r="L38">
        <v>0</v>
      </c>
      <c r="M38">
        <v>-0.4</v>
      </c>
      <c r="N38">
        <v>1</v>
      </c>
      <c r="O38">
        <v>0.2</v>
      </c>
      <c r="P38">
        <v>0.3</v>
      </c>
    </row>
    <row r="39" spans="1:16" x14ac:dyDescent="0.3">
      <c r="A39" t="s">
        <v>809</v>
      </c>
      <c r="B39" t="s">
        <v>600</v>
      </c>
      <c r="C39" t="s">
        <v>122</v>
      </c>
      <c r="D39" t="s">
        <v>781</v>
      </c>
      <c r="E39">
        <v>36</v>
      </c>
      <c r="F39">
        <v>1651.1</v>
      </c>
      <c r="G39">
        <v>192.1</v>
      </c>
      <c r="H39">
        <v>1093</v>
      </c>
      <c r="I39">
        <v>228</v>
      </c>
      <c r="J39">
        <v>-11.3</v>
      </c>
      <c r="K39">
        <v>-5.9</v>
      </c>
      <c r="L39">
        <v>-0.1</v>
      </c>
      <c r="M39">
        <v>0.3</v>
      </c>
      <c r="N39">
        <v>-17</v>
      </c>
      <c r="O39">
        <v>-2.9</v>
      </c>
      <c r="P39">
        <v>-5.5</v>
      </c>
    </row>
    <row r="40" spans="1:16" x14ac:dyDescent="0.3">
      <c r="A40" t="s">
        <v>845</v>
      </c>
      <c r="B40" t="s">
        <v>600</v>
      </c>
      <c r="C40" t="s">
        <v>122</v>
      </c>
      <c r="D40" t="s">
        <v>781</v>
      </c>
      <c r="E40">
        <v>50</v>
      </c>
      <c r="F40">
        <v>2384.3000000000002</v>
      </c>
      <c r="G40">
        <v>255</v>
      </c>
      <c r="H40">
        <v>1641</v>
      </c>
      <c r="I40">
        <v>358</v>
      </c>
      <c r="J40">
        <v>22.2</v>
      </c>
      <c r="K40">
        <v>3</v>
      </c>
      <c r="L40">
        <v>0.1</v>
      </c>
      <c r="M40">
        <v>0</v>
      </c>
      <c r="N40">
        <v>25.4</v>
      </c>
      <c r="O40">
        <v>4.3</v>
      </c>
      <c r="P40">
        <v>8.1999999999999993</v>
      </c>
    </row>
    <row r="41" spans="1:16" x14ac:dyDescent="0.3">
      <c r="A41" t="s">
        <v>853</v>
      </c>
      <c r="B41" t="s">
        <v>600</v>
      </c>
      <c r="C41" t="s">
        <v>41</v>
      </c>
      <c r="D41" t="s">
        <v>781</v>
      </c>
      <c r="E41">
        <v>15</v>
      </c>
      <c r="F41">
        <v>722.4</v>
      </c>
      <c r="G41">
        <v>80.8</v>
      </c>
      <c r="H41">
        <v>535</v>
      </c>
      <c r="I41">
        <v>115</v>
      </c>
      <c r="J41">
        <v>5.4</v>
      </c>
      <c r="K41">
        <v>4.4000000000000004</v>
      </c>
      <c r="L41">
        <v>0</v>
      </c>
      <c r="M41">
        <v>0.1</v>
      </c>
      <c r="N41">
        <v>9.9</v>
      </c>
      <c r="O41">
        <v>1.7</v>
      </c>
      <c r="P41">
        <v>3.2</v>
      </c>
    </row>
    <row r="42" spans="1:16" x14ac:dyDescent="0.3">
      <c r="A42" t="s">
        <v>843</v>
      </c>
      <c r="B42" t="s">
        <v>600</v>
      </c>
      <c r="C42" t="s">
        <v>41</v>
      </c>
      <c r="D42" t="s">
        <v>781</v>
      </c>
      <c r="E42">
        <v>50</v>
      </c>
      <c r="F42">
        <v>2269.5</v>
      </c>
      <c r="G42">
        <v>271.7</v>
      </c>
      <c r="H42">
        <v>1595</v>
      </c>
      <c r="I42">
        <v>319</v>
      </c>
      <c r="J42">
        <v>15.3</v>
      </c>
      <c r="K42">
        <v>-5.3</v>
      </c>
      <c r="L42">
        <v>0</v>
      </c>
      <c r="M42">
        <v>0.4</v>
      </c>
      <c r="N42">
        <v>10.4</v>
      </c>
      <c r="O42">
        <v>1.8</v>
      </c>
      <c r="P42">
        <v>3.3</v>
      </c>
    </row>
    <row r="43" spans="1:16" x14ac:dyDescent="0.3">
      <c r="A43" t="s">
        <v>879</v>
      </c>
      <c r="B43" t="s">
        <v>600</v>
      </c>
      <c r="C43" t="s">
        <v>41</v>
      </c>
      <c r="D43" t="s">
        <v>781</v>
      </c>
      <c r="E43">
        <v>21</v>
      </c>
      <c r="F43">
        <v>926.3</v>
      </c>
      <c r="G43">
        <v>110.8</v>
      </c>
      <c r="H43">
        <v>644</v>
      </c>
      <c r="I43">
        <v>144</v>
      </c>
      <c r="J43">
        <v>3.1</v>
      </c>
      <c r="K43">
        <v>-4.5</v>
      </c>
      <c r="L43">
        <v>0.1</v>
      </c>
      <c r="M43">
        <v>0.2</v>
      </c>
      <c r="N43">
        <v>-1.2</v>
      </c>
      <c r="O43">
        <v>-0.2</v>
      </c>
      <c r="P43">
        <v>-0.4</v>
      </c>
    </row>
    <row r="44" spans="1:16" x14ac:dyDescent="0.3">
      <c r="A44" t="s">
        <v>789</v>
      </c>
      <c r="B44" t="s">
        <v>600</v>
      </c>
      <c r="C44" t="s">
        <v>36</v>
      </c>
      <c r="D44" t="s">
        <v>781</v>
      </c>
      <c r="E44">
        <v>10</v>
      </c>
      <c r="F44">
        <v>450.2</v>
      </c>
      <c r="G44">
        <v>36.9</v>
      </c>
      <c r="H44">
        <v>287</v>
      </c>
      <c r="I44">
        <v>51</v>
      </c>
      <c r="J44">
        <v>-1.8</v>
      </c>
      <c r="K44">
        <v>-5.6</v>
      </c>
      <c r="L44">
        <v>0</v>
      </c>
      <c r="M44">
        <v>-0.1</v>
      </c>
      <c r="N44">
        <v>-7.4</v>
      </c>
      <c r="O44">
        <v>-1.3</v>
      </c>
      <c r="P44">
        <v>-2.4</v>
      </c>
    </row>
    <row r="45" spans="1:16" x14ac:dyDescent="0.3">
      <c r="A45" t="s">
        <v>819</v>
      </c>
      <c r="B45" t="s">
        <v>600</v>
      </c>
      <c r="C45" t="s">
        <v>36</v>
      </c>
      <c r="D45" t="s">
        <v>781</v>
      </c>
      <c r="E45">
        <v>31</v>
      </c>
      <c r="F45">
        <v>1385.1</v>
      </c>
      <c r="G45">
        <v>142.69999999999999</v>
      </c>
      <c r="H45">
        <v>880</v>
      </c>
      <c r="I45">
        <v>176</v>
      </c>
      <c r="J45">
        <v>-8.6999999999999993</v>
      </c>
      <c r="K45">
        <v>-3.6</v>
      </c>
      <c r="L45">
        <v>0.1</v>
      </c>
      <c r="M45">
        <v>0.2</v>
      </c>
      <c r="N45">
        <v>-12.1</v>
      </c>
      <c r="O45">
        <v>-2</v>
      </c>
      <c r="P45">
        <v>-3.9</v>
      </c>
    </row>
    <row r="46" spans="1:16" x14ac:dyDescent="0.3">
      <c r="A46" t="s">
        <v>820</v>
      </c>
      <c r="B46" t="s">
        <v>600</v>
      </c>
      <c r="C46" t="s">
        <v>36</v>
      </c>
      <c r="D46" t="s">
        <v>781</v>
      </c>
      <c r="E46">
        <v>11</v>
      </c>
      <c r="F46">
        <v>510.8</v>
      </c>
      <c r="G46">
        <v>54</v>
      </c>
      <c r="H46">
        <v>314</v>
      </c>
      <c r="I46">
        <v>54</v>
      </c>
      <c r="J46">
        <v>7.1</v>
      </c>
      <c r="K46">
        <v>0.3</v>
      </c>
      <c r="L46">
        <v>0</v>
      </c>
      <c r="M46">
        <v>-0.1</v>
      </c>
      <c r="N46">
        <v>7.3</v>
      </c>
      <c r="O46">
        <v>1.2</v>
      </c>
      <c r="P46">
        <v>2.4</v>
      </c>
    </row>
    <row r="47" spans="1:16" x14ac:dyDescent="0.3">
      <c r="A47" t="s">
        <v>836</v>
      </c>
      <c r="B47" t="s">
        <v>600</v>
      </c>
      <c r="C47" t="s">
        <v>36</v>
      </c>
      <c r="D47" t="s">
        <v>781</v>
      </c>
      <c r="E47">
        <v>37</v>
      </c>
      <c r="F47">
        <v>1715.5</v>
      </c>
      <c r="G47">
        <v>183.8</v>
      </c>
      <c r="H47">
        <v>1090</v>
      </c>
      <c r="I47">
        <v>239</v>
      </c>
      <c r="J47">
        <v>14.5</v>
      </c>
      <c r="K47">
        <v>-1.2</v>
      </c>
      <c r="L47">
        <v>-0.1</v>
      </c>
      <c r="M47">
        <v>-0.3</v>
      </c>
      <c r="N47">
        <v>13</v>
      </c>
      <c r="O47">
        <v>2.2000000000000002</v>
      </c>
      <c r="P47">
        <v>4.2</v>
      </c>
    </row>
    <row r="48" spans="1:16" x14ac:dyDescent="0.3">
      <c r="A48" t="s">
        <v>802</v>
      </c>
      <c r="B48" t="s">
        <v>600</v>
      </c>
      <c r="C48" t="s">
        <v>110</v>
      </c>
      <c r="D48" t="s">
        <v>781</v>
      </c>
      <c r="E48">
        <v>39</v>
      </c>
      <c r="F48">
        <v>1928.6</v>
      </c>
      <c r="G48">
        <v>184</v>
      </c>
      <c r="H48">
        <v>1355</v>
      </c>
      <c r="I48">
        <v>222</v>
      </c>
      <c r="J48">
        <v>28.4</v>
      </c>
      <c r="K48">
        <v>6.3</v>
      </c>
      <c r="L48">
        <v>0.1</v>
      </c>
      <c r="M48">
        <v>-0.1</v>
      </c>
      <c r="N48">
        <v>34.700000000000003</v>
      </c>
      <c r="O48">
        <v>5.9</v>
      </c>
      <c r="P48">
        <v>11.2</v>
      </c>
    </row>
    <row r="49" spans="1:16" x14ac:dyDescent="0.3">
      <c r="A49" t="s">
        <v>833</v>
      </c>
      <c r="B49" t="s">
        <v>600</v>
      </c>
      <c r="C49" t="s">
        <v>110</v>
      </c>
      <c r="D49" t="s">
        <v>781</v>
      </c>
      <c r="E49">
        <v>46</v>
      </c>
      <c r="F49">
        <v>2167.3000000000002</v>
      </c>
      <c r="G49">
        <v>238.2</v>
      </c>
      <c r="H49">
        <v>1459</v>
      </c>
      <c r="I49">
        <v>301</v>
      </c>
      <c r="J49">
        <v>12.6</v>
      </c>
      <c r="K49">
        <v>-0.7</v>
      </c>
      <c r="L49">
        <v>0.1</v>
      </c>
      <c r="M49">
        <v>0.2</v>
      </c>
      <c r="N49">
        <v>12.2</v>
      </c>
      <c r="O49">
        <v>2.1</v>
      </c>
      <c r="P49">
        <v>3.9</v>
      </c>
    </row>
    <row r="50" spans="1:16" x14ac:dyDescent="0.3">
      <c r="A50" t="s">
        <v>793</v>
      </c>
      <c r="B50" t="s">
        <v>600</v>
      </c>
      <c r="C50" t="s">
        <v>55</v>
      </c>
      <c r="D50" t="s">
        <v>781</v>
      </c>
      <c r="E50">
        <v>3</v>
      </c>
      <c r="F50">
        <v>116.8</v>
      </c>
      <c r="G50">
        <v>11.5</v>
      </c>
      <c r="H50">
        <v>64</v>
      </c>
      <c r="I50">
        <v>14</v>
      </c>
      <c r="J50">
        <v>-1</v>
      </c>
      <c r="K50">
        <v>0.1</v>
      </c>
      <c r="L50">
        <v>0</v>
      </c>
      <c r="M50">
        <v>0</v>
      </c>
      <c r="N50">
        <v>-0.9</v>
      </c>
      <c r="O50">
        <v>-0.2</v>
      </c>
      <c r="P50">
        <v>-0.3</v>
      </c>
    </row>
    <row r="51" spans="1:16" x14ac:dyDescent="0.3">
      <c r="A51" t="s">
        <v>811</v>
      </c>
      <c r="B51" t="s">
        <v>600</v>
      </c>
      <c r="C51" t="s">
        <v>55</v>
      </c>
      <c r="D51" t="s">
        <v>781</v>
      </c>
      <c r="E51">
        <v>42</v>
      </c>
      <c r="F51">
        <v>1998</v>
      </c>
      <c r="G51">
        <v>223.4</v>
      </c>
      <c r="H51">
        <v>1419</v>
      </c>
      <c r="I51">
        <v>321</v>
      </c>
      <c r="J51">
        <v>-8.1999999999999993</v>
      </c>
      <c r="K51">
        <v>1.8</v>
      </c>
      <c r="L51">
        <v>-0.2</v>
      </c>
      <c r="M51">
        <v>-0.3</v>
      </c>
      <c r="N51">
        <v>-7</v>
      </c>
      <c r="O51">
        <v>-1.2</v>
      </c>
      <c r="P51">
        <v>-2.2000000000000002</v>
      </c>
    </row>
    <row r="52" spans="1:16" x14ac:dyDescent="0.3">
      <c r="A52" t="s">
        <v>839</v>
      </c>
      <c r="B52" t="s">
        <v>600</v>
      </c>
      <c r="C52" t="s">
        <v>55</v>
      </c>
      <c r="D52" t="s">
        <v>781</v>
      </c>
      <c r="E52">
        <v>40</v>
      </c>
      <c r="F52">
        <v>1934.7</v>
      </c>
      <c r="G52">
        <v>204.1</v>
      </c>
      <c r="H52">
        <v>1495</v>
      </c>
      <c r="I52">
        <v>311</v>
      </c>
      <c r="J52">
        <v>14.2</v>
      </c>
      <c r="K52">
        <v>-4.8</v>
      </c>
      <c r="L52">
        <v>0.1</v>
      </c>
      <c r="M52">
        <v>0.1</v>
      </c>
      <c r="N52">
        <v>9.6</v>
      </c>
      <c r="O52">
        <v>1.6</v>
      </c>
      <c r="P52">
        <v>3.1</v>
      </c>
    </row>
    <row r="53" spans="1:16" x14ac:dyDescent="0.3">
      <c r="A53" t="s">
        <v>782</v>
      </c>
      <c r="B53" t="s">
        <v>600</v>
      </c>
      <c r="C53" t="s">
        <v>48</v>
      </c>
      <c r="D53" t="s">
        <v>781</v>
      </c>
      <c r="E53">
        <v>18</v>
      </c>
      <c r="F53">
        <v>768.2</v>
      </c>
      <c r="G53">
        <v>54.4</v>
      </c>
      <c r="H53">
        <v>474</v>
      </c>
      <c r="I53">
        <v>76</v>
      </c>
      <c r="J53">
        <v>8.3000000000000007</v>
      </c>
      <c r="K53">
        <v>-0.4</v>
      </c>
      <c r="L53">
        <v>0</v>
      </c>
      <c r="M53">
        <v>0.3</v>
      </c>
      <c r="N53">
        <v>8.1999999999999993</v>
      </c>
      <c r="O53">
        <v>1.4</v>
      </c>
      <c r="P53">
        <v>2.7</v>
      </c>
    </row>
    <row r="54" spans="1:16" x14ac:dyDescent="0.3">
      <c r="A54" t="s">
        <v>831</v>
      </c>
      <c r="B54" t="s">
        <v>600</v>
      </c>
      <c r="C54" t="s">
        <v>48</v>
      </c>
      <c r="D54" t="s">
        <v>781</v>
      </c>
      <c r="E54">
        <v>22</v>
      </c>
      <c r="F54">
        <v>948.1</v>
      </c>
      <c r="G54">
        <v>84</v>
      </c>
      <c r="H54">
        <v>656</v>
      </c>
      <c r="I54">
        <v>100</v>
      </c>
      <c r="J54">
        <v>3.1</v>
      </c>
      <c r="K54">
        <v>-0.6</v>
      </c>
      <c r="L54">
        <v>-0.1</v>
      </c>
      <c r="M54">
        <v>0</v>
      </c>
      <c r="N54">
        <v>2.4</v>
      </c>
      <c r="O54">
        <v>0.4</v>
      </c>
      <c r="P54">
        <v>0.8</v>
      </c>
    </row>
    <row r="55" spans="1:16" x14ac:dyDescent="0.3">
      <c r="A55" t="s">
        <v>850</v>
      </c>
      <c r="B55" t="s">
        <v>600</v>
      </c>
      <c r="C55" t="s">
        <v>48</v>
      </c>
      <c r="D55" t="s">
        <v>781</v>
      </c>
      <c r="E55">
        <v>52</v>
      </c>
      <c r="F55">
        <v>2424</v>
      </c>
      <c r="G55">
        <v>252.1</v>
      </c>
      <c r="H55">
        <v>1580</v>
      </c>
      <c r="I55">
        <v>268</v>
      </c>
      <c r="J55">
        <v>15.3</v>
      </c>
      <c r="K55">
        <v>6</v>
      </c>
      <c r="L55">
        <v>0</v>
      </c>
      <c r="M55">
        <v>0</v>
      </c>
      <c r="N55">
        <v>21.3</v>
      </c>
      <c r="O55">
        <v>3.6</v>
      </c>
      <c r="P55">
        <v>6.9</v>
      </c>
    </row>
    <row r="56" spans="1:16" x14ac:dyDescent="0.3">
      <c r="A56" t="s">
        <v>823</v>
      </c>
      <c r="B56" t="s">
        <v>600</v>
      </c>
      <c r="C56" t="s">
        <v>44</v>
      </c>
      <c r="D56" t="s">
        <v>781</v>
      </c>
      <c r="E56">
        <v>64</v>
      </c>
      <c r="F56">
        <v>3076.4</v>
      </c>
      <c r="G56">
        <v>374.3</v>
      </c>
      <c r="H56">
        <v>2323</v>
      </c>
      <c r="I56">
        <v>462</v>
      </c>
      <c r="J56">
        <v>37.799999999999997</v>
      </c>
      <c r="K56">
        <v>14.2</v>
      </c>
      <c r="L56">
        <v>0.2</v>
      </c>
      <c r="M56">
        <v>0.1</v>
      </c>
      <c r="N56">
        <v>52.2</v>
      </c>
      <c r="O56">
        <v>8.9</v>
      </c>
      <c r="P56">
        <v>16.8</v>
      </c>
    </row>
    <row r="57" spans="1:16" x14ac:dyDescent="0.3">
      <c r="A57" t="s">
        <v>826</v>
      </c>
      <c r="B57" t="s">
        <v>600</v>
      </c>
      <c r="C57" t="s">
        <v>44</v>
      </c>
      <c r="D57" t="s">
        <v>781</v>
      </c>
      <c r="E57">
        <v>19</v>
      </c>
      <c r="F57">
        <v>894.8</v>
      </c>
      <c r="G57">
        <v>77.099999999999994</v>
      </c>
      <c r="H57">
        <v>661</v>
      </c>
      <c r="I57">
        <v>127</v>
      </c>
      <c r="J57">
        <v>7.8</v>
      </c>
      <c r="K57">
        <v>1.4</v>
      </c>
      <c r="L57">
        <v>-0.1</v>
      </c>
      <c r="M57">
        <v>0.2</v>
      </c>
      <c r="N57">
        <v>9.1999999999999993</v>
      </c>
      <c r="O57">
        <v>1.6</v>
      </c>
      <c r="P57">
        <v>3</v>
      </c>
    </row>
    <row r="58" spans="1:16" x14ac:dyDescent="0.3">
      <c r="A58" t="s">
        <v>807</v>
      </c>
      <c r="B58" t="s">
        <v>600</v>
      </c>
      <c r="C58" t="s">
        <v>32</v>
      </c>
      <c r="D58" t="s">
        <v>781</v>
      </c>
      <c r="E58">
        <v>62</v>
      </c>
      <c r="F58">
        <v>3026.9</v>
      </c>
      <c r="G58">
        <v>260.60000000000002</v>
      </c>
      <c r="H58">
        <v>2164</v>
      </c>
      <c r="I58">
        <v>333</v>
      </c>
      <c r="J58">
        <v>40.9</v>
      </c>
      <c r="K58">
        <v>8.6</v>
      </c>
      <c r="L58">
        <v>0.2</v>
      </c>
      <c r="M58">
        <v>-0.3</v>
      </c>
      <c r="N58">
        <v>49.4</v>
      </c>
      <c r="O58">
        <v>8.4</v>
      </c>
      <c r="P58">
        <v>15.9</v>
      </c>
    </row>
    <row r="59" spans="1:16" x14ac:dyDescent="0.3">
      <c r="A59" t="s">
        <v>842</v>
      </c>
      <c r="B59" t="s">
        <v>600</v>
      </c>
      <c r="C59" t="s">
        <v>32</v>
      </c>
      <c r="D59" t="s">
        <v>781</v>
      </c>
      <c r="E59">
        <v>23</v>
      </c>
      <c r="F59">
        <v>1094.2</v>
      </c>
      <c r="G59">
        <v>108.2</v>
      </c>
      <c r="H59">
        <v>798</v>
      </c>
      <c r="I59">
        <v>132</v>
      </c>
      <c r="J59">
        <v>9</v>
      </c>
      <c r="K59">
        <v>-0.2</v>
      </c>
      <c r="L59">
        <v>0.1</v>
      </c>
      <c r="M59">
        <v>0.2</v>
      </c>
      <c r="N59">
        <v>9</v>
      </c>
      <c r="O59">
        <v>1.5</v>
      </c>
      <c r="P59">
        <v>2.9</v>
      </c>
    </row>
    <row r="60" spans="1:16" x14ac:dyDescent="0.3">
      <c r="A60" t="s">
        <v>805</v>
      </c>
      <c r="B60" t="s">
        <v>600</v>
      </c>
      <c r="C60" t="s">
        <v>23</v>
      </c>
      <c r="D60" t="s">
        <v>781</v>
      </c>
      <c r="E60">
        <v>58</v>
      </c>
      <c r="F60">
        <v>2911.8</v>
      </c>
      <c r="G60">
        <v>256.7</v>
      </c>
      <c r="H60">
        <v>1993</v>
      </c>
      <c r="I60">
        <v>300</v>
      </c>
      <c r="J60">
        <v>30.5</v>
      </c>
      <c r="K60">
        <v>1.4</v>
      </c>
      <c r="L60">
        <v>0</v>
      </c>
      <c r="M60">
        <v>0.1</v>
      </c>
      <c r="N60">
        <v>32</v>
      </c>
      <c r="O60">
        <v>5.4</v>
      </c>
      <c r="P60">
        <v>10.3</v>
      </c>
    </row>
    <row r="61" spans="1:16" x14ac:dyDescent="0.3">
      <c r="A61" t="s">
        <v>866</v>
      </c>
      <c r="B61" t="s">
        <v>600</v>
      </c>
      <c r="C61" t="s">
        <v>23</v>
      </c>
      <c r="D61" t="s">
        <v>781</v>
      </c>
      <c r="E61">
        <v>25</v>
      </c>
      <c r="F61">
        <v>1220.4000000000001</v>
      </c>
      <c r="G61">
        <v>110.3</v>
      </c>
      <c r="H61">
        <v>780</v>
      </c>
      <c r="I61">
        <v>132</v>
      </c>
      <c r="J61">
        <v>-0.1</v>
      </c>
      <c r="K61">
        <v>1.5</v>
      </c>
      <c r="L61">
        <v>0.1</v>
      </c>
      <c r="M61">
        <v>0.2</v>
      </c>
      <c r="N61">
        <v>1.7</v>
      </c>
      <c r="O61">
        <v>0.3</v>
      </c>
      <c r="P61">
        <v>0.5</v>
      </c>
    </row>
    <row r="62" spans="1:16" x14ac:dyDescent="0.3">
      <c r="A62" t="s">
        <v>786</v>
      </c>
      <c r="B62" t="s">
        <v>600</v>
      </c>
      <c r="C62" t="s">
        <v>107</v>
      </c>
      <c r="D62" t="s">
        <v>781</v>
      </c>
      <c r="E62">
        <v>28</v>
      </c>
      <c r="F62">
        <v>1160</v>
      </c>
      <c r="G62">
        <v>155</v>
      </c>
      <c r="H62">
        <v>860</v>
      </c>
      <c r="I62">
        <v>214</v>
      </c>
      <c r="J62">
        <v>5.9</v>
      </c>
      <c r="K62">
        <v>1.1000000000000001</v>
      </c>
      <c r="L62">
        <v>-0.1</v>
      </c>
      <c r="M62">
        <v>0</v>
      </c>
      <c r="N62">
        <v>6.9</v>
      </c>
      <c r="O62">
        <v>1.2</v>
      </c>
      <c r="P62">
        <v>2.2000000000000002</v>
      </c>
    </row>
    <row r="63" spans="1:16" x14ac:dyDescent="0.3">
      <c r="A63" t="s">
        <v>790</v>
      </c>
      <c r="B63" t="s">
        <v>600</v>
      </c>
      <c r="C63" t="s">
        <v>107</v>
      </c>
      <c r="D63" t="s">
        <v>781</v>
      </c>
      <c r="E63">
        <v>36</v>
      </c>
      <c r="F63">
        <v>1564.3</v>
      </c>
      <c r="G63">
        <v>168.9</v>
      </c>
      <c r="H63">
        <v>988</v>
      </c>
      <c r="I63">
        <v>231</v>
      </c>
      <c r="J63">
        <v>-2.6</v>
      </c>
      <c r="K63">
        <v>1.7</v>
      </c>
      <c r="L63">
        <v>0.1</v>
      </c>
      <c r="M63">
        <v>-0.2</v>
      </c>
      <c r="N63">
        <v>-1.1000000000000001</v>
      </c>
      <c r="O63">
        <v>-0.2</v>
      </c>
      <c r="P63">
        <v>-0.4</v>
      </c>
    </row>
    <row r="64" spans="1:16" x14ac:dyDescent="0.3">
      <c r="A64" t="s">
        <v>863</v>
      </c>
      <c r="B64" t="s">
        <v>600</v>
      </c>
      <c r="C64" t="s">
        <v>107</v>
      </c>
      <c r="D64" t="s">
        <v>781</v>
      </c>
      <c r="E64">
        <v>2</v>
      </c>
      <c r="F64">
        <v>100.2</v>
      </c>
      <c r="G64">
        <v>8.9</v>
      </c>
      <c r="H64">
        <v>103</v>
      </c>
      <c r="I64">
        <v>7</v>
      </c>
      <c r="J64">
        <v>2.9</v>
      </c>
      <c r="K64">
        <v>0</v>
      </c>
      <c r="L64">
        <v>0</v>
      </c>
      <c r="M64">
        <v>0</v>
      </c>
      <c r="N64">
        <v>2.9</v>
      </c>
      <c r="O64">
        <v>0.5</v>
      </c>
      <c r="P64">
        <v>0.9</v>
      </c>
    </row>
    <row r="65" spans="1:16" x14ac:dyDescent="0.3">
      <c r="A65" t="s">
        <v>872</v>
      </c>
      <c r="B65" t="s">
        <v>600</v>
      </c>
      <c r="C65" t="s">
        <v>107</v>
      </c>
      <c r="D65" t="s">
        <v>781</v>
      </c>
      <c r="E65">
        <v>3</v>
      </c>
      <c r="F65">
        <v>141</v>
      </c>
      <c r="G65">
        <v>23.8</v>
      </c>
      <c r="H65">
        <v>125</v>
      </c>
      <c r="I65">
        <v>41</v>
      </c>
      <c r="J65">
        <v>1.9</v>
      </c>
      <c r="K65">
        <v>1.2</v>
      </c>
      <c r="L65">
        <v>0</v>
      </c>
      <c r="M65">
        <v>0</v>
      </c>
      <c r="N65">
        <v>3.1</v>
      </c>
      <c r="O65">
        <v>0.5</v>
      </c>
      <c r="P65">
        <v>1</v>
      </c>
    </row>
    <row r="66" spans="1:16" x14ac:dyDescent="0.3">
      <c r="A66" t="s">
        <v>873</v>
      </c>
      <c r="B66" t="s">
        <v>600</v>
      </c>
      <c r="C66" t="s">
        <v>107</v>
      </c>
      <c r="D66" t="s">
        <v>781</v>
      </c>
      <c r="E66">
        <v>19</v>
      </c>
      <c r="F66">
        <v>812</v>
      </c>
      <c r="G66">
        <v>125.3</v>
      </c>
      <c r="H66">
        <v>550</v>
      </c>
      <c r="I66">
        <v>139</v>
      </c>
      <c r="J66">
        <v>-6.5</v>
      </c>
      <c r="K66">
        <v>3.3</v>
      </c>
      <c r="L66">
        <v>0</v>
      </c>
      <c r="M66">
        <v>-0.1</v>
      </c>
      <c r="N66">
        <v>-3.2</v>
      </c>
      <c r="O66">
        <v>-0.5</v>
      </c>
      <c r="P66">
        <v>-1</v>
      </c>
    </row>
    <row r="67" spans="1:16" x14ac:dyDescent="0.3">
      <c r="A67" t="s">
        <v>791</v>
      </c>
      <c r="B67" t="s">
        <v>600</v>
      </c>
      <c r="C67" t="s">
        <v>98</v>
      </c>
      <c r="D67" t="s">
        <v>781</v>
      </c>
      <c r="E67">
        <v>55</v>
      </c>
      <c r="F67">
        <v>2651.7</v>
      </c>
      <c r="G67">
        <v>244.7</v>
      </c>
      <c r="H67">
        <v>1865</v>
      </c>
      <c r="I67">
        <v>340</v>
      </c>
      <c r="J67">
        <v>18.2</v>
      </c>
      <c r="K67">
        <v>-1.5</v>
      </c>
      <c r="L67">
        <v>0.1</v>
      </c>
      <c r="M67">
        <v>-0.2</v>
      </c>
      <c r="N67">
        <v>16.7</v>
      </c>
      <c r="O67">
        <v>2.8</v>
      </c>
      <c r="P67">
        <v>5.4</v>
      </c>
    </row>
    <row r="68" spans="1:16" x14ac:dyDescent="0.3">
      <c r="A68" t="s">
        <v>865</v>
      </c>
      <c r="B68" t="s">
        <v>600</v>
      </c>
      <c r="C68" t="s">
        <v>98</v>
      </c>
      <c r="D68" t="s">
        <v>781</v>
      </c>
      <c r="E68">
        <v>20</v>
      </c>
      <c r="F68">
        <v>937.3</v>
      </c>
      <c r="G68">
        <v>76.2</v>
      </c>
      <c r="H68">
        <v>674</v>
      </c>
      <c r="I68">
        <v>112</v>
      </c>
      <c r="J68">
        <v>-7.2</v>
      </c>
      <c r="K68">
        <v>0</v>
      </c>
      <c r="L68">
        <v>0</v>
      </c>
      <c r="M68">
        <v>-0.1</v>
      </c>
      <c r="N68">
        <v>-7.2</v>
      </c>
      <c r="O68">
        <v>-1.2</v>
      </c>
      <c r="P68">
        <v>-2.2999999999999998</v>
      </c>
    </row>
    <row r="69" spans="1:16" x14ac:dyDescent="0.3">
      <c r="A69" t="s">
        <v>840</v>
      </c>
      <c r="B69" t="s">
        <v>600</v>
      </c>
      <c r="C69" t="s">
        <v>98</v>
      </c>
      <c r="D69" t="s">
        <v>781</v>
      </c>
      <c r="E69">
        <v>12</v>
      </c>
      <c r="F69">
        <v>527.6</v>
      </c>
      <c r="G69">
        <v>60</v>
      </c>
      <c r="H69">
        <v>388</v>
      </c>
      <c r="I69">
        <v>78</v>
      </c>
      <c r="J69">
        <v>0.1</v>
      </c>
      <c r="K69">
        <v>0.7</v>
      </c>
      <c r="L69">
        <v>0</v>
      </c>
      <c r="M69">
        <v>-0.1</v>
      </c>
      <c r="N69">
        <v>0.8</v>
      </c>
      <c r="O69">
        <v>0.1</v>
      </c>
      <c r="P69">
        <v>0.3</v>
      </c>
    </row>
    <row r="70" spans="1:16" x14ac:dyDescent="0.3">
      <c r="A70" t="s">
        <v>792</v>
      </c>
      <c r="B70" t="s">
        <v>600</v>
      </c>
      <c r="C70" t="s">
        <v>130</v>
      </c>
      <c r="D70" t="s">
        <v>781</v>
      </c>
      <c r="E70">
        <v>38</v>
      </c>
      <c r="F70">
        <v>1710.4</v>
      </c>
      <c r="G70">
        <v>162.19999999999999</v>
      </c>
      <c r="H70">
        <v>1234</v>
      </c>
      <c r="I70">
        <v>242</v>
      </c>
      <c r="J70">
        <v>6.2</v>
      </c>
      <c r="K70">
        <v>1.6</v>
      </c>
      <c r="L70">
        <v>-0.1</v>
      </c>
      <c r="M70">
        <v>0.2</v>
      </c>
      <c r="N70">
        <v>7.9</v>
      </c>
      <c r="O70">
        <v>1.3</v>
      </c>
      <c r="P70">
        <v>2.6</v>
      </c>
    </row>
    <row r="71" spans="1:16" x14ac:dyDescent="0.3">
      <c r="A71" t="s">
        <v>862</v>
      </c>
      <c r="B71" t="s">
        <v>600</v>
      </c>
      <c r="C71" t="s">
        <v>130</v>
      </c>
      <c r="D71" t="s">
        <v>781</v>
      </c>
      <c r="E71">
        <v>4</v>
      </c>
      <c r="F71">
        <v>158.80000000000001</v>
      </c>
      <c r="G71">
        <v>21</v>
      </c>
      <c r="H71">
        <v>119</v>
      </c>
      <c r="I71">
        <v>26</v>
      </c>
      <c r="J71">
        <v>1.7</v>
      </c>
      <c r="K71">
        <v>-0.5</v>
      </c>
      <c r="L71">
        <v>0</v>
      </c>
      <c r="M71">
        <v>0</v>
      </c>
      <c r="N71">
        <v>1.2</v>
      </c>
      <c r="O71">
        <v>0.2</v>
      </c>
      <c r="P71">
        <v>0.4</v>
      </c>
    </row>
    <row r="72" spans="1:16" x14ac:dyDescent="0.3">
      <c r="A72" t="s">
        <v>847</v>
      </c>
      <c r="B72" t="s">
        <v>600</v>
      </c>
      <c r="C72" t="s">
        <v>130</v>
      </c>
      <c r="D72" t="s">
        <v>781</v>
      </c>
      <c r="E72">
        <v>47</v>
      </c>
      <c r="F72">
        <v>2139.8000000000002</v>
      </c>
      <c r="G72">
        <v>235.6</v>
      </c>
      <c r="H72">
        <v>1509</v>
      </c>
      <c r="I72">
        <v>290</v>
      </c>
      <c r="J72">
        <v>6</v>
      </c>
      <c r="K72">
        <v>1.4</v>
      </c>
      <c r="L72">
        <v>0</v>
      </c>
      <c r="M72">
        <v>0.4</v>
      </c>
      <c r="N72">
        <v>7.7</v>
      </c>
      <c r="O72">
        <v>1.3</v>
      </c>
      <c r="P72">
        <v>2.5</v>
      </c>
    </row>
    <row r="73" spans="1:16" x14ac:dyDescent="0.3">
      <c r="A73" t="s">
        <v>852</v>
      </c>
      <c r="B73" t="s">
        <v>600</v>
      </c>
      <c r="C73" t="s">
        <v>78</v>
      </c>
      <c r="D73" t="s">
        <v>781</v>
      </c>
      <c r="E73">
        <v>4</v>
      </c>
      <c r="F73">
        <v>168.1</v>
      </c>
      <c r="G73">
        <v>19.899999999999999</v>
      </c>
      <c r="H73">
        <v>107</v>
      </c>
      <c r="I73">
        <v>21</v>
      </c>
      <c r="J73">
        <v>1.2</v>
      </c>
      <c r="K73">
        <v>0.2</v>
      </c>
      <c r="L73">
        <v>0</v>
      </c>
      <c r="M73">
        <v>0</v>
      </c>
      <c r="N73">
        <v>1.3</v>
      </c>
      <c r="O73">
        <v>0.2</v>
      </c>
      <c r="P73">
        <v>0.4</v>
      </c>
    </row>
    <row r="74" spans="1:16" x14ac:dyDescent="0.3">
      <c r="A74" t="s">
        <v>813</v>
      </c>
      <c r="B74" t="s">
        <v>600</v>
      </c>
      <c r="C74" t="s">
        <v>78</v>
      </c>
      <c r="D74" t="s">
        <v>781</v>
      </c>
      <c r="E74">
        <v>43</v>
      </c>
      <c r="F74">
        <v>2118.8000000000002</v>
      </c>
      <c r="G74">
        <v>199.4</v>
      </c>
      <c r="H74">
        <v>1532</v>
      </c>
      <c r="I74">
        <v>268</v>
      </c>
      <c r="J74">
        <v>-11.3</v>
      </c>
      <c r="K74">
        <v>7.4</v>
      </c>
      <c r="L74">
        <v>-0.1</v>
      </c>
      <c r="M74">
        <v>-0.1</v>
      </c>
      <c r="N74">
        <v>-4.0999999999999996</v>
      </c>
      <c r="O74">
        <v>-0.7</v>
      </c>
      <c r="P74">
        <v>-1.3</v>
      </c>
    </row>
    <row r="75" spans="1:16" x14ac:dyDescent="0.3">
      <c r="A75" t="s">
        <v>824</v>
      </c>
      <c r="B75" t="s">
        <v>600</v>
      </c>
      <c r="C75" t="s">
        <v>78</v>
      </c>
      <c r="D75" t="s">
        <v>781</v>
      </c>
      <c r="E75">
        <v>37</v>
      </c>
      <c r="F75">
        <v>1742.8</v>
      </c>
      <c r="G75">
        <v>196.5</v>
      </c>
      <c r="H75">
        <v>1312</v>
      </c>
      <c r="I75">
        <v>237</v>
      </c>
      <c r="J75">
        <v>-16.399999999999999</v>
      </c>
      <c r="K75">
        <v>3.2</v>
      </c>
      <c r="L75">
        <v>0.1</v>
      </c>
      <c r="M75">
        <v>-0.1</v>
      </c>
      <c r="N75">
        <v>-13.2</v>
      </c>
      <c r="O75">
        <v>-2.2000000000000002</v>
      </c>
      <c r="P75">
        <v>-4.3</v>
      </c>
    </row>
    <row r="76" spans="1:16" x14ac:dyDescent="0.3">
      <c r="A76" t="s">
        <v>816</v>
      </c>
      <c r="B76" t="s">
        <v>600</v>
      </c>
      <c r="C76" t="s">
        <v>28</v>
      </c>
      <c r="D76" t="s">
        <v>781</v>
      </c>
      <c r="E76">
        <v>5</v>
      </c>
      <c r="F76">
        <v>204.6</v>
      </c>
      <c r="G76">
        <v>21.2</v>
      </c>
      <c r="H76">
        <v>148</v>
      </c>
      <c r="I76">
        <v>21</v>
      </c>
      <c r="J76">
        <v>1</v>
      </c>
      <c r="K76">
        <v>0.1</v>
      </c>
      <c r="L76">
        <v>0</v>
      </c>
      <c r="M76">
        <v>0</v>
      </c>
      <c r="N76">
        <v>1.1000000000000001</v>
      </c>
      <c r="O76">
        <v>0.2</v>
      </c>
      <c r="P76">
        <v>0.3</v>
      </c>
    </row>
    <row r="77" spans="1:16" x14ac:dyDescent="0.3">
      <c r="A77" t="s">
        <v>874</v>
      </c>
      <c r="B77" t="s">
        <v>600</v>
      </c>
      <c r="C77" t="s">
        <v>28</v>
      </c>
      <c r="D77" t="s">
        <v>781</v>
      </c>
      <c r="E77">
        <v>48</v>
      </c>
      <c r="F77">
        <v>2177</v>
      </c>
      <c r="G77">
        <v>199.4</v>
      </c>
      <c r="H77">
        <v>1331</v>
      </c>
      <c r="I77">
        <v>267</v>
      </c>
      <c r="J77">
        <v>-0.4</v>
      </c>
      <c r="K77">
        <v>-2</v>
      </c>
      <c r="L77">
        <v>0.1</v>
      </c>
      <c r="M77">
        <v>-0.3</v>
      </c>
      <c r="N77">
        <v>-2.6</v>
      </c>
      <c r="O77">
        <v>-0.4</v>
      </c>
      <c r="P77">
        <v>-0.8</v>
      </c>
    </row>
    <row r="78" spans="1:16" x14ac:dyDescent="0.3">
      <c r="A78" t="s">
        <v>837</v>
      </c>
      <c r="B78" t="s">
        <v>600</v>
      </c>
      <c r="C78" t="s">
        <v>28</v>
      </c>
      <c r="D78" t="s">
        <v>781</v>
      </c>
      <c r="E78">
        <v>39</v>
      </c>
      <c r="F78">
        <v>1712.8</v>
      </c>
      <c r="G78">
        <v>163.6</v>
      </c>
      <c r="H78">
        <v>1090</v>
      </c>
      <c r="I78">
        <v>193</v>
      </c>
      <c r="J78">
        <v>9.1999999999999993</v>
      </c>
      <c r="K78">
        <v>-1.2</v>
      </c>
      <c r="L78">
        <v>0.1</v>
      </c>
      <c r="M78">
        <v>0.8</v>
      </c>
      <c r="N78">
        <v>8.9</v>
      </c>
      <c r="O78">
        <v>1.5</v>
      </c>
      <c r="P78">
        <v>2.9</v>
      </c>
    </row>
    <row r="79" spans="1:16" x14ac:dyDescent="0.3">
      <c r="A79" t="s">
        <v>815</v>
      </c>
      <c r="B79" t="s">
        <v>600</v>
      </c>
      <c r="C79" t="s">
        <v>67</v>
      </c>
      <c r="D79" t="s">
        <v>781</v>
      </c>
      <c r="E79">
        <v>6</v>
      </c>
      <c r="F79">
        <v>256.2</v>
      </c>
      <c r="G79">
        <v>29.4</v>
      </c>
      <c r="H79">
        <v>179</v>
      </c>
      <c r="I79">
        <v>42</v>
      </c>
      <c r="J79">
        <v>5.4</v>
      </c>
      <c r="K79">
        <v>-2.1</v>
      </c>
      <c r="L79">
        <v>0</v>
      </c>
      <c r="M79">
        <v>0</v>
      </c>
      <c r="N79">
        <v>3.3</v>
      </c>
      <c r="O79">
        <v>0.6</v>
      </c>
      <c r="P79">
        <v>1.1000000000000001</v>
      </c>
    </row>
    <row r="80" spans="1:16" x14ac:dyDescent="0.3">
      <c r="A80" t="s">
        <v>821</v>
      </c>
      <c r="B80" t="s">
        <v>600</v>
      </c>
      <c r="C80" t="s">
        <v>67</v>
      </c>
      <c r="D80" t="s">
        <v>781</v>
      </c>
      <c r="E80">
        <v>61</v>
      </c>
      <c r="F80">
        <v>2968.2</v>
      </c>
      <c r="G80">
        <v>240.2</v>
      </c>
      <c r="H80">
        <v>2120</v>
      </c>
      <c r="I80">
        <v>335</v>
      </c>
      <c r="J80">
        <v>7.2</v>
      </c>
      <c r="K80">
        <v>-4.8</v>
      </c>
      <c r="L80">
        <v>0</v>
      </c>
      <c r="M80">
        <v>0.4</v>
      </c>
      <c r="N80">
        <v>2.8</v>
      </c>
      <c r="O80">
        <v>0.5</v>
      </c>
      <c r="P80">
        <v>0.9</v>
      </c>
    </row>
    <row r="81" spans="1:16" x14ac:dyDescent="0.3">
      <c r="A81" t="s">
        <v>880</v>
      </c>
      <c r="B81" t="s">
        <v>600</v>
      </c>
      <c r="C81" t="s">
        <v>67</v>
      </c>
      <c r="D81" t="s">
        <v>781</v>
      </c>
      <c r="E81">
        <v>21</v>
      </c>
      <c r="F81">
        <v>900.3</v>
      </c>
      <c r="G81">
        <v>77</v>
      </c>
      <c r="H81">
        <v>715</v>
      </c>
      <c r="I81">
        <v>102</v>
      </c>
      <c r="J81">
        <v>-1.6</v>
      </c>
      <c r="K81">
        <v>0.7</v>
      </c>
      <c r="L81">
        <v>0</v>
      </c>
      <c r="M81">
        <v>-0.1</v>
      </c>
      <c r="N81">
        <v>-0.9</v>
      </c>
      <c r="O81">
        <v>-0.2</v>
      </c>
      <c r="P81">
        <v>-0.3</v>
      </c>
    </row>
    <row r="82" spans="1:16" x14ac:dyDescent="0.3">
      <c r="A82" t="s">
        <v>855</v>
      </c>
      <c r="B82" t="s">
        <v>600</v>
      </c>
      <c r="C82" t="s">
        <v>42</v>
      </c>
      <c r="D82" t="s">
        <v>781</v>
      </c>
      <c r="E82">
        <v>60</v>
      </c>
      <c r="F82">
        <v>2929.3</v>
      </c>
      <c r="G82">
        <v>319.39999999999998</v>
      </c>
      <c r="H82">
        <v>1999</v>
      </c>
      <c r="I82">
        <v>425</v>
      </c>
      <c r="J82">
        <v>25.2</v>
      </c>
      <c r="K82">
        <v>7.5</v>
      </c>
      <c r="L82">
        <v>0.2</v>
      </c>
      <c r="M82">
        <v>0.1</v>
      </c>
      <c r="N82">
        <v>32.9</v>
      </c>
      <c r="O82">
        <v>5.6</v>
      </c>
      <c r="P82">
        <v>10.6</v>
      </c>
    </row>
    <row r="83" spans="1:16" x14ac:dyDescent="0.3">
      <c r="A83" t="s">
        <v>857</v>
      </c>
      <c r="B83" t="s">
        <v>600</v>
      </c>
      <c r="C83" t="s">
        <v>42</v>
      </c>
      <c r="D83" t="s">
        <v>781</v>
      </c>
      <c r="E83">
        <v>22</v>
      </c>
      <c r="F83">
        <v>1106</v>
      </c>
      <c r="G83">
        <v>91.5</v>
      </c>
      <c r="H83">
        <v>772</v>
      </c>
      <c r="I83">
        <v>130</v>
      </c>
      <c r="J83">
        <v>0.8</v>
      </c>
      <c r="K83">
        <v>-5</v>
      </c>
      <c r="L83">
        <v>0.1</v>
      </c>
      <c r="M83">
        <v>0</v>
      </c>
      <c r="N83">
        <v>-4.0999999999999996</v>
      </c>
      <c r="O83">
        <v>-0.7</v>
      </c>
      <c r="P83">
        <v>-1.3</v>
      </c>
    </row>
    <row r="84" spans="1:16" x14ac:dyDescent="0.3">
      <c r="A84" t="s">
        <v>864</v>
      </c>
      <c r="B84" t="s">
        <v>600</v>
      </c>
      <c r="C84" t="s">
        <v>87</v>
      </c>
      <c r="D84" t="s">
        <v>781</v>
      </c>
      <c r="E84">
        <v>10</v>
      </c>
      <c r="F84">
        <v>469.8</v>
      </c>
      <c r="G84">
        <v>39.799999999999997</v>
      </c>
      <c r="H84">
        <v>312</v>
      </c>
      <c r="I84">
        <v>39</v>
      </c>
      <c r="J84">
        <v>2.9</v>
      </c>
      <c r="K84">
        <v>-1.7</v>
      </c>
      <c r="L84">
        <v>0</v>
      </c>
      <c r="M84">
        <v>-0.1</v>
      </c>
      <c r="N84">
        <v>1.2</v>
      </c>
      <c r="O84">
        <v>0.2</v>
      </c>
      <c r="P84">
        <v>0.4</v>
      </c>
    </row>
    <row r="85" spans="1:16" x14ac:dyDescent="0.3">
      <c r="A85" t="s">
        <v>806</v>
      </c>
      <c r="B85" t="s">
        <v>600</v>
      </c>
      <c r="C85" t="s">
        <v>87</v>
      </c>
      <c r="D85" t="s">
        <v>781</v>
      </c>
      <c r="E85">
        <v>42</v>
      </c>
      <c r="F85">
        <v>2049.3000000000002</v>
      </c>
      <c r="G85">
        <v>217.9</v>
      </c>
      <c r="H85">
        <v>1371</v>
      </c>
      <c r="I85">
        <v>233</v>
      </c>
      <c r="J85">
        <v>21.1</v>
      </c>
      <c r="K85">
        <v>5</v>
      </c>
      <c r="L85">
        <v>0.1</v>
      </c>
      <c r="M85">
        <v>-0.1</v>
      </c>
      <c r="N85">
        <v>26.1</v>
      </c>
      <c r="O85">
        <v>4.4000000000000004</v>
      </c>
      <c r="P85">
        <v>8.4</v>
      </c>
    </row>
    <row r="86" spans="1:16" x14ac:dyDescent="0.3">
      <c r="A86" t="s">
        <v>822</v>
      </c>
      <c r="B86" t="s">
        <v>600</v>
      </c>
      <c r="C86" t="s">
        <v>87</v>
      </c>
      <c r="D86" t="s">
        <v>781</v>
      </c>
      <c r="E86">
        <v>7</v>
      </c>
      <c r="F86">
        <v>340.4</v>
      </c>
      <c r="G86">
        <v>34.299999999999997</v>
      </c>
      <c r="H86">
        <v>228</v>
      </c>
      <c r="I86">
        <v>49</v>
      </c>
      <c r="J86">
        <v>4.8</v>
      </c>
      <c r="K86">
        <v>2.5</v>
      </c>
      <c r="L86">
        <v>0</v>
      </c>
      <c r="M86">
        <v>-0.1</v>
      </c>
      <c r="N86">
        <v>7.3</v>
      </c>
      <c r="O86">
        <v>1.2</v>
      </c>
      <c r="P86">
        <v>2.2999999999999998</v>
      </c>
    </row>
    <row r="87" spans="1:16" x14ac:dyDescent="0.3">
      <c r="A87" t="s">
        <v>875</v>
      </c>
      <c r="B87" t="s">
        <v>600</v>
      </c>
      <c r="C87" t="s">
        <v>87</v>
      </c>
      <c r="D87" t="s">
        <v>781</v>
      </c>
      <c r="E87">
        <v>26</v>
      </c>
      <c r="F87">
        <v>1187.3</v>
      </c>
      <c r="G87">
        <v>128.9</v>
      </c>
      <c r="H87">
        <v>803</v>
      </c>
      <c r="I87">
        <v>166</v>
      </c>
      <c r="J87">
        <v>3.6</v>
      </c>
      <c r="K87">
        <v>1.7</v>
      </c>
      <c r="L87">
        <v>0.1</v>
      </c>
      <c r="M87">
        <v>0.2</v>
      </c>
      <c r="N87">
        <v>5.6</v>
      </c>
      <c r="O87">
        <v>0.9</v>
      </c>
      <c r="P87">
        <v>1.8</v>
      </c>
    </row>
    <row r="88" spans="1:16" x14ac:dyDescent="0.3">
      <c r="A88" t="s">
        <v>856</v>
      </c>
      <c r="B88" t="s">
        <v>600</v>
      </c>
      <c r="C88" t="s">
        <v>72</v>
      </c>
      <c r="D88" t="s">
        <v>781</v>
      </c>
      <c r="E88">
        <v>5</v>
      </c>
      <c r="F88">
        <v>261.2</v>
      </c>
      <c r="G88">
        <v>16.899999999999999</v>
      </c>
      <c r="H88">
        <v>168</v>
      </c>
      <c r="I88">
        <v>28</v>
      </c>
      <c r="J88">
        <v>1.2</v>
      </c>
      <c r="K88">
        <v>0.5</v>
      </c>
      <c r="L88">
        <v>0</v>
      </c>
      <c r="M88">
        <v>0</v>
      </c>
      <c r="N88">
        <v>1.6</v>
      </c>
      <c r="O88">
        <v>0.3</v>
      </c>
      <c r="P88">
        <v>0.5</v>
      </c>
    </row>
    <row r="89" spans="1:16" x14ac:dyDescent="0.3">
      <c r="A89" t="s">
        <v>858</v>
      </c>
      <c r="B89" t="s">
        <v>600</v>
      </c>
      <c r="C89" t="s">
        <v>72</v>
      </c>
      <c r="D89" t="s">
        <v>781</v>
      </c>
      <c r="E89">
        <v>20</v>
      </c>
      <c r="F89">
        <v>930.5</v>
      </c>
      <c r="G89">
        <v>86</v>
      </c>
      <c r="H89">
        <v>588</v>
      </c>
      <c r="I89">
        <v>119</v>
      </c>
      <c r="J89">
        <v>0.1</v>
      </c>
      <c r="K89">
        <v>0.2</v>
      </c>
      <c r="L89">
        <v>0.1</v>
      </c>
      <c r="M89">
        <v>0</v>
      </c>
      <c r="N89">
        <v>0.4</v>
      </c>
      <c r="O89">
        <v>0.1</v>
      </c>
      <c r="P89">
        <v>0.1</v>
      </c>
    </row>
    <row r="90" spans="1:16" x14ac:dyDescent="0.3">
      <c r="A90" t="s">
        <v>844</v>
      </c>
      <c r="B90" t="s">
        <v>600</v>
      </c>
      <c r="C90" t="s">
        <v>72</v>
      </c>
      <c r="D90" t="s">
        <v>781</v>
      </c>
      <c r="E90">
        <v>29</v>
      </c>
      <c r="F90">
        <v>1341.1</v>
      </c>
      <c r="G90">
        <v>114.9</v>
      </c>
      <c r="H90">
        <v>946</v>
      </c>
      <c r="I90">
        <v>163</v>
      </c>
      <c r="J90">
        <v>-12.9</v>
      </c>
      <c r="K90">
        <v>-7.2</v>
      </c>
      <c r="L90">
        <v>0.1</v>
      </c>
      <c r="M90">
        <v>0.4</v>
      </c>
      <c r="N90">
        <v>-19.7</v>
      </c>
      <c r="O90">
        <v>-3.3</v>
      </c>
      <c r="P90">
        <v>-6.4</v>
      </c>
    </row>
    <row r="91" spans="1:16" x14ac:dyDescent="0.3">
      <c r="A91" t="s">
        <v>846</v>
      </c>
      <c r="B91" t="s">
        <v>600</v>
      </c>
      <c r="C91" t="s">
        <v>72</v>
      </c>
      <c r="D91" t="s">
        <v>781</v>
      </c>
      <c r="E91">
        <v>32</v>
      </c>
      <c r="F91">
        <v>1555.5</v>
      </c>
      <c r="G91">
        <v>147</v>
      </c>
      <c r="H91">
        <v>1143</v>
      </c>
      <c r="I91">
        <v>193</v>
      </c>
      <c r="J91">
        <v>9.6999999999999993</v>
      </c>
      <c r="K91">
        <v>-4.4000000000000004</v>
      </c>
      <c r="L91">
        <v>-0.3</v>
      </c>
      <c r="M91">
        <v>-0.1</v>
      </c>
      <c r="N91">
        <v>5</v>
      </c>
      <c r="O91">
        <v>0.8</v>
      </c>
      <c r="P91">
        <v>1.6</v>
      </c>
    </row>
    <row r="92" spans="1:16" x14ac:dyDescent="0.3">
      <c r="A92" t="s">
        <v>780</v>
      </c>
      <c r="B92" t="s">
        <v>600</v>
      </c>
      <c r="C92" t="s">
        <v>39</v>
      </c>
      <c r="D92" t="s">
        <v>781</v>
      </c>
      <c r="E92">
        <v>27</v>
      </c>
      <c r="F92">
        <v>1304.8</v>
      </c>
      <c r="G92">
        <v>71</v>
      </c>
      <c r="H92">
        <v>926</v>
      </c>
      <c r="I92">
        <v>93</v>
      </c>
      <c r="J92">
        <v>11.7</v>
      </c>
      <c r="K92">
        <v>0.4</v>
      </c>
      <c r="L92">
        <v>-0.1</v>
      </c>
      <c r="M92">
        <v>0</v>
      </c>
      <c r="N92">
        <v>12</v>
      </c>
      <c r="O92">
        <v>2</v>
      </c>
      <c r="P92">
        <v>3.9</v>
      </c>
    </row>
    <row r="93" spans="1:16" x14ac:dyDescent="0.3">
      <c r="A93" t="s">
        <v>869</v>
      </c>
      <c r="B93" t="s">
        <v>600</v>
      </c>
      <c r="C93" t="s">
        <v>39</v>
      </c>
      <c r="D93" t="s">
        <v>781</v>
      </c>
      <c r="E93">
        <v>2</v>
      </c>
      <c r="F93">
        <v>107.1</v>
      </c>
      <c r="G93">
        <v>4.5</v>
      </c>
      <c r="H93">
        <v>75</v>
      </c>
      <c r="I93">
        <v>9</v>
      </c>
      <c r="J93">
        <v>1.8</v>
      </c>
      <c r="K93">
        <v>0.1</v>
      </c>
      <c r="L93">
        <v>0</v>
      </c>
      <c r="M93">
        <v>0</v>
      </c>
      <c r="N93">
        <v>1.8</v>
      </c>
      <c r="O93">
        <v>0.3</v>
      </c>
      <c r="P93">
        <v>0.6</v>
      </c>
    </row>
    <row r="94" spans="1:16" x14ac:dyDescent="0.3">
      <c r="A94" t="s">
        <v>819</v>
      </c>
      <c r="B94" t="s">
        <v>600</v>
      </c>
      <c r="C94" t="s">
        <v>39</v>
      </c>
      <c r="D94" t="s">
        <v>781</v>
      </c>
      <c r="E94">
        <v>10</v>
      </c>
      <c r="F94">
        <v>455.7</v>
      </c>
      <c r="G94">
        <v>31.8</v>
      </c>
      <c r="H94">
        <v>338</v>
      </c>
      <c r="I94">
        <v>33</v>
      </c>
      <c r="J94">
        <v>6.4</v>
      </c>
      <c r="K94">
        <v>-2.2000000000000002</v>
      </c>
      <c r="L94">
        <v>-0.2</v>
      </c>
      <c r="M94">
        <v>-0.1</v>
      </c>
      <c r="N94">
        <v>4</v>
      </c>
      <c r="O94">
        <v>0.7</v>
      </c>
      <c r="P94">
        <v>1.3</v>
      </c>
    </row>
    <row r="95" spans="1:16" x14ac:dyDescent="0.3">
      <c r="A95" t="s">
        <v>827</v>
      </c>
      <c r="B95" t="s">
        <v>600</v>
      </c>
      <c r="C95" t="s">
        <v>39</v>
      </c>
      <c r="D95" t="s">
        <v>781</v>
      </c>
      <c r="E95">
        <v>11</v>
      </c>
      <c r="F95">
        <v>545.6</v>
      </c>
      <c r="G95">
        <v>42.1</v>
      </c>
      <c r="H95">
        <v>400</v>
      </c>
      <c r="I95">
        <v>55</v>
      </c>
      <c r="J95">
        <v>10.1</v>
      </c>
      <c r="K95">
        <v>1.4</v>
      </c>
      <c r="L95">
        <v>0</v>
      </c>
      <c r="M95">
        <v>0.1</v>
      </c>
      <c r="N95">
        <v>11.7</v>
      </c>
      <c r="O95">
        <v>2</v>
      </c>
      <c r="P95">
        <v>3.8</v>
      </c>
    </row>
    <row r="96" spans="1:16" x14ac:dyDescent="0.3">
      <c r="A96" t="s">
        <v>829</v>
      </c>
      <c r="B96" t="s">
        <v>600</v>
      </c>
      <c r="C96" t="s">
        <v>39</v>
      </c>
      <c r="D96" t="s">
        <v>781</v>
      </c>
      <c r="E96">
        <v>37</v>
      </c>
      <c r="F96">
        <v>1832.6</v>
      </c>
      <c r="G96">
        <v>151.9</v>
      </c>
      <c r="H96">
        <v>1270</v>
      </c>
      <c r="I96">
        <v>195</v>
      </c>
      <c r="J96">
        <v>10.1</v>
      </c>
      <c r="K96">
        <v>-0.8</v>
      </c>
      <c r="L96">
        <v>-0.2</v>
      </c>
      <c r="M96">
        <v>-0.1</v>
      </c>
      <c r="N96">
        <v>9</v>
      </c>
      <c r="O96">
        <v>1.5</v>
      </c>
      <c r="P96">
        <v>2.9</v>
      </c>
    </row>
    <row r="97" spans="1:16" x14ac:dyDescent="0.3">
      <c r="A97" t="s">
        <v>795</v>
      </c>
      <c r="B97" t="s">
        <v>600</v>
      </c>
      <c r="C97" t="s">
        <v>30</v>
      </c>
      <c r="D97" t="s">
        <v>781</v>
      </c>
      <c r="E97">
        <v>64</v>
      </c>
      <c r="F97">
        <v>3107.3</v>
      </c>
      <c r="G97">
        <v>300.8</v>
      </c>
      <c r="H97">
        <v>2154</v>
      </c>
      <c r="I97">
        <v>398</v>
      </c>
      <c r="J97">
        <v>32</v>
      </c>
      <c r="K97">
        <v>7.1</v>
      </c>
      <c r="L97">
        <v>0.2</v>
      </c>
      <c r="M97">
        <v>-0.5</v>
      </c>
      <c r="N97">
        <v>38.799999999999997</v>
      </c>
      <c r="O97">
        <v>6.6</v>
      </c>
      <c r="P97">
        <v>12.5</v>
      </c>
    </row>
    <row r="98" spans="1:16" x14ac:dyDescent="0.3">
      <c r="A98" t="s">
        <v>861</v>
      </c>
      <c r="B98" t="s">
        <v>600</v>
      </c>
      <c r="C98" t="s">
        <v>30</v>
      </c>
      <c r="D98" t="s">
        <v>781</v>
      </c>
      <c r="E98">
        <v>21</v>
      </c>
      <c r="F98">
        <v>906.1</v>
      </c>
      <c r="G98">
        <v>96.1</v>
      </c>
      <c r="H98">
        <v>581</v>
      </c>
      <c r="I98">
        <v>106</v>
      </c>
      <c r="J98">
        <v>2.7</v>
      </c>
      <c r="K98">
        <v>1</v>
      </c>
      <c r="L98">
        <v>-0.1</v>
      </c>
      <c r="M98">
        <v>-0.1</v>
      </c>
      <c r="N98">
        <v>3.4</v>
      </c>
      <c r="O98">
        <v>0.6</v>
      </c>
      <c r="P98">
        <v>1.1000000000000001</v>
      </c>
    </row>
    <row r="99" spans="1:16" x14ac:dyDescent="0.3">
      <c r="A99" t="s">
        <v>794</v>
      </c>
      <c r="B99" t="s">
        <v>600</v>
      </c>
      <c r="C99" t="s">
        <v>57</v>
      </c>
      <c r="D99" t="s">
        <v>781</v>
      </c>
      <c r="E99">
        <v>31</v>
      </c>
      <c r="F99">
        <v>1419.6</v>
      </c>
      <c r="G99">
        <v>120.9</v>
      </c>
      <c r="H99">
        <v>982</v>
      </c>
      <c r="I99">
        <v>153</v>
      </c>
      <c r="J99">
        <v>-3.9</v>
      </c>
      <c r="K99">
        <v>2</v>
      </c>
      <c r="L99">
        <v>0.1</v>
      </c>
      <c r="M99">
        <v>-0.2</v>
      </c>
      <c r="N99">
        <v>-2</v>
      </c>
      <c r="O99">
        <v>-0.3</v>
      </c>
      <c r="P99">
        <v>-0.7</v>
      </c>
    </row>
    <row r="100" spans="1:16" x14ac:dyDescent="0.3">
      <c r="A100" t="s">
        <v>798</v>
      </c>
      <c r="B100" t="s">
        <v>600</v>
      </c>
      <c r="C100" t="s">
        <v>57</v>
      </c>
      <c r="D100" t="s">
        <v>781</v>
      </c>
      <c r="E100">
        <v>57</v>
      </c>
      <c r="F100">
        <v>2698.6</v>
      </c>
      <c r="G100">
        <v>247.3</v>
      </c>
      <c r="H100">
        <v>1969</v>
      </c>
      <c r="I100">
        <v>329</v>
      </c>
      <c r="J100">
        <v>13.6</v>
      </c>
      <c r="K100">
        <v>5.7</v>
      </c>
      <c r="L100">
        <v>0</v>
      </c>
      <c r="M100">
        <v>0.1</v>
      </c>
      <c r="N100">
        <v>19.399999999999999</v>
      </c>
      <c r="O100">
        <v>3.3</v>
      </c>
      <c r="P100">
        <v>6.3</v>
      </c>
    </row>
  </sheetData>
  <sortState xmlns:xlrd2="http://schemas.microsoft.com/office/spreadsheetml/2017/richdata2" ref="A2:P100">
    <sortCondition ref="C1:C1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a 8 a 9 9 d - b a 3 6 - 4 5 4 5 - 8 6 7 c - 2 7 d e b 7 4 7 1 8 1 b "   x m l n s = " h t t p : / / s c h e m a s . m i c r o s o f t . c o m / D a t a M a s h u p " > A A A A A P U D A A B Q S w M E F A A C A A g A V F 0 u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V F 0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d L l g 1 D 5 P z 7 w A A A I Q B A A A T A B w A R m 9 y b X V s Y X M v U 2 V j d G l v b j E u b S C i G A A o o B Q A A A A A A A A A A A A A A A A A A A A A A A A A A A B t j 7 1 u h D A Q h H s k 3 m H l a 0 A i 5 t L m l I o 0 a a K T D i l F l M L n W 8 A J 2 C d 7 C U G I d 4 8 x p M i P m 7 W + 0 c 7 M O p S k j I b T O m 8 P c R R H r h E W L 7 B j j / q t t w o d l O L c I o N 7 a J H i C P w 7 m d 5 K 9 O Q Z z / w o a k y W T 2 E 0 o S a X s I b o 6 u 7 y f B g G 3 h j 5 j u O N x Q o t a o l c m i 6 v r P r I 1 R b A Z a 1 Y m m a r 9 4 M g s f f W a 8 a 0 n 1 8 W 8 r q p O 1 Y 0 Q t e + Y D l e Q 6 n Q j p d W a F c Z 2 x W m 7 T u 9 i C 4 J V t k 0 s W M r R r Q s A / I c C D 9 p z m B i J Y r u D / R L C K a C c P 7 4 L V 8 8 D f K K 1 / T f q 5 v 2 Z O i n N q d x p P S / B x y + A F B L A Q I t A B Q A A g A I A F R d L l i k d y k C p A A A A P Y A A A A S A A A A A A A A A A A A A A A A A A A A A A B D b 2 5 m a W c v U G F j a 2 F n Z S 5 4 b W x Q S w E C L Q A U A A I A C A B U X S 5 Y D 8 r p q 6 Q A A A D p A A A A E w A A A A A A A A A A A A A A A A D w A A A A W 0 N v b n R l b n R f V H l w Z X N d L n h t b F B L A Q I t A B Q A A g A I A F R d L l g 1 D 5 P z 7 w A A A I Q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L A A A A A A A A a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a n V y a W V z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p 1 c m l l c 1 9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0 V D E 5 O j Q y O j Q x L j I 2 N D c z N T h a I i A v P j x F b n R y e S B U e X B l P S J G a W x s Q 2 9 s d W 1 u V H l w Z X M i I F Z h b H V l P S J z Q m d Z S k J n W T 0 i I C 8 + P E V u d H J 5 I F R 5 c G U 9 I k Z p b G x D b 2 x 1 b W 5 O Y W 1 l c y I g V m F s d W U 9 I n N b J n F 1 b 3 Q 7 U G x h e W V y J n F 1 b 3 Q 7 L C Z x d W 9 0 O 1 R l Y W 0 m c X V v d D s s J n F 1 b 3 Q 7 R G F 0 Z S B v Z i B J b m p 1 c n k m c X V v d D s s J n F 1 b 3 Q 7 S W 5 q d X J 5 I F R 5 c G U m c X V v d D s s J n F 1 b 3 Q 7 S W 5 q d X J 5 I E 5 v d G U m c X V v d D t d I i A v P j x F b n R y e S B U e X B l P S J R d W V y e U l E I i B W Y W x 1 Z T 0 i c z I w N z l k Y z h m L W Y 0 N z Y t N G U 4 Y S 0 4 Y W E 2 L T A 0 Z G E w Z D I 0 O T M 0 N i I g L z 4 8 R W 5 0 c n k g V H l w Z T 0 i R m l s b E N v d W 5 0 I i B W Y W x 1 Z T 0 i b D E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q d X J p Z X M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p 1 c m l l c y U y M F R h Y m x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q d X J p Z X M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P B s r F G w U Q I q M Z B H r 5 F 2 0 A A A A A A I A A A A A A B B m A A A A A Q A A I A A A A E a V T G M J P h e u t b h U g Q s g l N U O g t n w 1 t G x u I 0 H h 9 r I 9 x m r A A A A A A 6 A A A A A A g A A I A A A A H G l j o M w a M F P P Y T A 9 E v 5 T I L O J v F q F K W z f 5 6 U q 0 k Z / g H s U A A A A O H H o k T f y L M H f I 2 z b q v i 2 L Z r v i x p c p G i 1 R s Q a c F M r 6 v U a H e M 5 4 l x B 7 A g E 3 J R G b 5 S P o O T 7 H h W 8 g J t Z + 1 R P O R s q y 0 G k i V b e + b 6 Y F D y p / O V e J N 6 Q A A A A J E m s s C D 8 l X O k 3 m 8 P M W Z R A Y F 8 B e u W 9 Z 3 V y P t 8 q a Z l g l i A Q x j G Q 1 q C L v O a 6 Q 1 2 8 r + E 6 n m H b T i 8 r A p S j H e g 8 7 4 z / Q = < / D a t a M a s h u p > 
</file>

<file path=customXml/itemProps1.xml><?xml version="1.0" encoding="utf-8"?>
<ds:datastoreItem xmlns:ds="http://schemas.openxmlformats.org/officeDocument/2006/customXml" ds:itemID="{E1EB9D7E-DBD8-48D6-A416-A762FBCAF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2024</vt:lpstr>
      <vt:lpstr>Playerrankings</vt:lpstr>
      <vt:lpstr>Skater2024</vt:lpstr>
      <vt:lpstr>Goalie2024</vt:lpstr>
      <vt:lpstr>Injuries Table</vt:lpstr>
      <vt:lpstr>2023</vt:lpstr>
      <vt:lpstr>Skater2023</vt:lpstr>
      <vt:lpstr>Goalie2023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2023-11-22T23:30:42Z</dcterms:created>
  <dcterms:modified xsi:type="dcterms:W3CDTF">2024-01-16T07:53:58Z</dcterms:modified>
</cp:coreProperties>
</file>