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v\Hockey-Model\"/>
    </mc:Choice>
  </mc:AlternateContent>
  <xr:revisionPtr revIDLastSave="0" documentId="13_ncr:1_{4F08741A-4BAB-4229-8F21-5A0D68CB7994}" xr6:coauthVersionLast="47" xr6:coauthVersionMax="47" xr10:uidLastSave="{00000000-0000-0000-0000-000000000000}"/>
  <bookViews>
    <workbookView xWindow="-108" yWindow="-108" windowWidth="23256" windowHeight="12456" firstSheet="1" activeTab="5" xr2:uid="{EEB91CCD-FF4D-44D3-86AD-9D1AC6BF409A}"/>
  </bookViews>
  <sheets>
    <sheet name="2022reg" sheetId="19" r:id="rId1"/>
    <sheet name="mlreg." sheetId="29" r:id="rId2"/>
    <sheet name="test" sheetId="1" r:id="rId3"/>
    <sheet name="NEW" sheetId="22" r:id="rId4"/>
    <sheet name="2022AdvancedTable" sheetId="18" r:id="rId5"/>
    <sheet name="2023schedule" sheetId="25" r:id="rId6"/>
    <sheet name="2023EPM" sheetId="26" r:id="rId7"/>
    <sheet name="82 Injuries Table" sheetId="31" r:id="rId8"/>
    <sheet name="Sheet12" sheetId="30" r:id="rId9"/>
    <sheet name="2022EPMdata" sheetId="21" r:id="rId10"/>
    <sheet name="notes" sheetId="11" r:id="rId11"/>
  </sheets>
  <definedNames>
    <definedName name="_xlnm._FilterDatabase" localSheetId="9" hidden="1">'2022EPMdata'!$M$1:$M$499</definedName>
    <definedName name="_xlnm._FilterDatabase" localSheetId="6" hidden="1">'2023EPM'!$A$1:$N$444</definedName>
    <definedName name="_xlnm._FilterDatabase" localSheetId="3" hidden="1">NEW!$D$1:$D$31</definedName>
    <definedName name="ExternalData_1" localSheetId="4" hidden="1">'2022AdvancedTable'!$A$1:$AD$680</definedName>
    <definedName name="ExternalData_1" localSheetId="7" hidden="1">'82 Injuries Table'!$A$1:$D$83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82" i="25" l="1"/>
  <c r="J582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B302" i="25"/>
  <c r="B303" i="25"/>
  <c r="B304" i="25"/>
  <c r="B305" i="25"/>
  <c r="B306" i="25"/>
  <c r="B307" i="25"/>
  <c r="B308" i="25"/>
  <c r="B309" i="25"/>
  <c r="B310" i="25"/>
  <c r="B311" i="25"/>
  <c r="B312" i="25"/>
  <c r="B313" i="25"/>
  <c r="B314" i="25"/>
  <c r="B315" i="25"/>
  <c r="B316" i="25"/>
  <c r="B317" i="25"/>
  <c r="B318" i="25"/>
  <c r="B319" i="25"/>
  <c r="B320" i="25"/>
  <c r="B321" i="25"/>
  <c r="B322" i="25"/>
  <c r="B323" i="25"/>
  <c r="B324" i="25"/>
  <c r="B325" i="25"/>
  <c r="B326" i="25"/>
  <c r="B327" i="25"/>
  <c r="B328" i="25"/>
  <c r="B329" i="25"/>
  <c r="B330" i="25"/>
  <c r="B331" i="25"/>
  <c r="B332" i="25"/>
  <c r="B333" i="25"/>
  <c r="B334" i="25"/>
  <c r="B335" i="25"/>
  <c r="B336" i="25"/>
  <c r="B337" i="25"/>
  <c r="B338" i="25"/>
  <c r="B339" i="25"/>
  <c r="B340" i="25"/>
  <c r="B341" i="25"/>
  <c r="B342" i="25"/>
  <c r="B343" i="25"/>
  <c r="B344" i="25"/>
  <c r="B345" i="25"/>
  <c r="B346" i="25"/>
  <c r="B347" i="25"/>
  <c r="B348" i="25"/>
  <c r="B349" i="25"/>
  <c r="B350" i="25"/>
  <c r="B351" i="25"/>
  <c r="B352" i="25"/>
  <c r="B353" i="25"/>
  <c r="B354" i="25"/>
  <c r="B355" i="25"/>
  <c r="B356" i="25"/>
  <c r="B357" i="25"/>
  <c r="B358" i="25"/>
  <c r="B359" i="25"/>
  <c r="B360" i="25"/>
  <c r="B361" i="25"/>
  <c r="B362" i="25"/>
  <c r="B363" i="25"/>
  <c r="B364" i="25"/>
  <c r="B365" i="25"/>
  <c r="B366" i="25"/>
  <c r="B367" i="25"/>
  <c r="B368" i="25"/>
  <c r="B369" i="25"/>
  <c r="B370" i="25"/>
  <c r="B371" i="25"/>
  <c r="B372" i="25"/>
  <c r="B373" i="25"/>
  <c r="B374" i="25"/>
  <c r="B375" i="25"/>
  <c r="B376" i="25"/>
  <c r="B377" i="25"/>
  <c r="B378" i="25"/>
  <c r="B379" i="25"/>
  <c r="B380" i="25"/>
  <c r="B381" i="25"/>
  <c r="B382" i="25"/>
  <c r="B383" i="25"/>
  <c r="B384" i="25"/>
  <c r="B385" i="25"/>
  <c r="B386" i="25"/>
  <c r="B387" i="25"/>
  <c r="B388" i="25"/>
  <c r="B389" i="25"/>
  <c r="B390" i="25"/>
  <c r="B391" i="25"/>
  <c r="B392" i="25"/>
  <c r="B393" i="25"/>
  <c r="B394" i="25"/>
  <c r="B395" i="25"/>
  <c r="B396" i="25"/>
  <c r="B397" i="25"/>
  <c r="B398" i="25"/>
  <c r="B399" i="25"/>
  <c r="B400" i="25"/>
  <c r="B401" i="25"/>
  <c r="B402" i="25"/>
  <c r="B403" i="25"/>
  <c r="B404" i="25"/>
  <c r="B405" i="25"/>
  <c r="B406" i="25"/>
  <c r="B407" i="25"/>
  <c r="B408" i="25"/>
  <c r="B409" i="25"/>
  <c r="B410" i="25"/>
  <c r="B411" i="25"/>
  <c r="B412" i="25"/>
  <c r="B413" i="25"/>
  <c r="B414" i="25"/>
  <c r="B415" i="25"/>
  <c r="B416" i="25"/>
  <c r="B417" i="25"/>
  <c r="B418" i="25"/>
  <c r="B419" i="25"/>
  <c r="B420" i="25"/>
  <c r="B421" i="25"/>
  <c r="B422" i="25"/>
  <c r="B423" i="25"/>
  <c r="B424" i="25"/>
  <c r="B425" i="25"/>
  <c r="B426" i="25"/>
  <c r="B427" i="25"/>
  <c r="B428" i="25"/>
  <c r="B429" i="25"/>
  <c r="B430" i="25"/>
  <c r="B431" i="25"/>
  <c r="B432" i="25"/>
  <c r="B433" i="25"/>
  <c r="B434" i="25"/>
  <c r="B435" i="25"/>
  <c r="B436" i="25"/>
  <c r="B437" i="25"/>
  <c r="B438" i="25"/>
  <c r="B439" i="25"/>
  <c r="B440" i="25"/>
  <c r="B441" i="25"/>
  <c r="B442" i="25"/>
  <c r="B443" i="25"/>
  <c r="B444" i="25"/>
  <c r="B445" i="25"/>
  <c r="B446" i="25"/>
  <c r="B447" i="25"/>
  <c r="B448" i="25"/>
  <c r="B449" i="25"/>
  <c r="B450" i="25"/>
  <c r="B451" i="25"/>
  <c r="B452" i="25"/>
  <c r="B453" i="25"/>
  <c r="B454" i="25"/>
  <c r="B455" i="25"/>
  <c r="B456" i="25"/>
  <c r="B457" i="25"/>
  <c r="B458" i="25"/>
  <c r="B459" i="25"/>
  <c r="B460" i="25"/>
  <c r="B461" i="25"/>
  <c r="B462" i="25"/>
  <c r="B463" i="25"/>
  <c r="B464" i="25"/>
  <c r="B465" i="25"/>
  <c r="B466" i="25"/>
  <c r="B467" i="25"/>
  <c r="B468" i="25"/>
  <c r="B469" i="25"/>
  <c r="B470" i="25"/>
  <c r="B471" i="25"/>
  <c r="B472" i="25"/>
  <c r="B473" i="25"/>
  <c r="B474" i="25"/>
  <c r="B475" i="25"/>
  <c r="B476" i="25"/>
  <c r="B477" i="25"/>
  <c r="B478" i="25"/>
  <c r="B479" i="25"/>
  <c r="B480" i="25"/>
  <c r="B481" i="25"/>
  <c r="B482" i="25"/>
  <c r="B483" i="25"/>
  <c r="B484" i="25"/>
  <c r="B485" i="25"/>
  <c r="B486" i="25"/>
  <c r="B487" i="25"/>
  <c r="B488" i="25"/>
  <c r="B489" i="25"/>
  <c r="B490" i="25"/>
  <c r="B491" i="25"/>
  <c r="B492" i="25"/>
  <c r="B493" i="25"/>
  <c r="B494" i="25"/>
  <c r="B495" i="25"/>
  <c r="B496" i="25"/>
  <c r="B497" i="25"/>
  <c r="B498" i="25"/>
  <c r="B499" i="25"/>
  <c r="B500" i="25"/>
  <c r="B501" i="25"/>
  <c r="B502" i="25"/>
  <c r="B503" i="25"/>
  <c r="B504" i="25"/>
  <c r="B505" i="25"/>
  <c r="B506" i="25"/>
  <c r="B507" i="25"/>
  <c r="B508" i="25"/>
  <c r="B509" i="25"/>
  <c r="B510" i="25"/>
  <c r="B511" i="25"/>
  <c r="B512" i="25"/>
  <c r="B513" i="25"/>
  <c r="B514" i="25"/>
  <c r="B515" i="25"/>
  <c r="B516" i="25"/>
  <c r="B517" i="25"/>
  <c r="B518" i="25"/>
  <c r="B519" i="25"/>
  <c r="B520" i="25"/>
  <c r="B521" i="25"/>
  <c r="B522" i="25"/>
  <c r="B523" i="25"/>
  <c r="B524" i="25"/>
  <c r="B525" i="25"/>
  <c r="B526" i="25"/>
  <c r="B527" i="25"/>
  <c r="B528" i="25"/>
  <c r="B529" i="25"/>
  <c r="B530" i="25"/>
  <c r="B531" i="25"/>
  <c r="B532" i="25"/>
  <c r="B533" i="25"/>
  <c r="B534" i="25"/>
  <c r="B535" i="25"/>
  <c r="B536" i="25"/>
  <c r="B537" i="25"/>
  <c r="B538" i="25"/>
  <c r="B539" i="25"/>
  <c r="B540" i="25"/>
  <c r="B541" i="25"/>
  <c r="B542" i="25"/>
  <c r="B543" i="25"/>
  <c r="B544" i="25"/>
  <c r="B545" i="25"/>
  <c r="B546" i="25"/>
  <c r="B547" i="25"/>
  <c r="B548" i="25"/>
  <c r="B549" i="25"/>
  <c r="B550" i="25"/>
  <c r="B551" i="25"/>
  <c r="B552" i="25"/>
  <c r="B553" i="25"/>
  <c r="B554" i="25"/>
  <c r="B555" i="25"/>
  <c r="B556" i="25"/>
  <c r="B557" i="25"/>
  <c r="B558" i="25"/>
  <c r="B559" i="25"/>
  <c r="B560" i="25"/>
  <c r="B561" i="25"/>
  <c r="B562" i="25"/>
  <c r="B563" i="25"/>
  <c r="B564" i="25"/>
  <c r="B565" i="25"/>
  <c r="B566" i="25"/>
  <c r="B567" i="25"/>
  <c r="B568" i="25"/>
  <c r="B569" i="25"/>
  <c r="B570" i="25"/>
  <c r="B571" i="25"/>
  <c r="B572" i="25"/>
  <c r="B573" i="25"/>
  <c r="B574" i="25"/>
  <c r="B575" i="25"/>
  <c r="B576" i="25"/>
  <c r="B577" i="25"/>
  <c r="B578" i="25"/>
  <c r="B579" i="25"/>
  <c r="B580" i="25"/>
  <c r="B581" i="25"/>
  <c r="B582" i="25"/>
  <c r="B583" i="25"/>
  <c r="B584" i="25"/>
  <c r="B585" i="25"/>
  <c r="B586" i="25"/>
  <c r="B587" i="25"/>
  <c r="B588" i="25"/>
  <c r="B589" i="25"/>
  <c r="B590" i="25"/>
  <c r="B591" i="25"/>
  <c r="B592" i="25"/>
  <c r="B593" i="25"/>
  <c r="B594" i="25"/>
  <c r="B595" i="25"/>
  <c r="B596" i="25"/>
  <c r="B597" i="25"/>
  <c r="B598" i="25"/>
  <c r="B599" i="25"/>
  <c r="B600" i="25"/>
  <c r="B601" i="25"/>
  <c r="B602" i="25"/>
  <c r="B603" i="25"/>
  <c r="B604" i="25"/>
  <c r="B605" i="25"/>
  <c r="B606" i="25"/>
  <c r="B607" i="25"/>
  <c r="B608" i="25"/>
  <c r="B609" i="25"/>
  <c r="B610" i="25"/>
  <c r="B611" i="25"/>
  <c r="B612" i="25"/>
  <c r="B613" i="25"/>
  <c r="B614" i="25"/>
  <c r="B615" i="25"/>
  <c r="B616" i="25"/>
  <c r="B617" i="25"/>
  <c r="B618" i="25"/>
  <c r="B619" i="25"/>
  <c r="B620" i="25"/>
  <c r="B621" i="25"/>
  <c r="B622" i="25"/>
  <c r="B623" i="25"/>
  <c r="B624" i="25"/>
  <c r="B625" i="25"/>
  <c r="B626" i="25"/>
  <c r="B627" i="25"/>
  <c r="B628" i="25"/>
  <c r="B629" i="25"/>
  <c r="B630" i="25"/>
  <c r="B631" i="25"/>
  <c r="B632" i="25"/>
  <c r="B633" i="25"/>
  <c r="B634" i="25"/>
  <c r="B635" i="25"/>
  <c r="B636" i="25"/>
  <c r="B637" i="25"/>
  <c r="B638" i="25"/>
  <c r="B639" i="25"/>
  <c r="B640" i="25"/>
  <c r="B641" i="25"/>
  <c r="B642" i="25"/>
  <c r="B643" i="25"/>
  <c r="B644" i="25"/>
  <c r="B645" i="25"/>
  <c r="B646" i="25"/>
  <c r="B647" i="25"/>
  <c r="B648" i="25"/>
  <c r="B649" i="25"/>
  <c r="B650" i="25"/>
  <c r="B651" i="25"/>
  <c r="B652" i="25"/>
  <c r="B653" i="25"/>
  <c r="B654" i="25"/>
  <c r="B655" i="25"/>
  <c r="B656" i="25"/>
  <c r="B657" i="25"/>
  <c r="B658" i="25"/>
  <c r="B659" i="25"/>
  <c r="B660" i="25"/>
  <c r="B661" i="25"/>
  <c r="B662" i="25"/>
  <c r="B663" i="25"/>
  <c r="B664" i="25"/>
  <c r="B665" i="25"/>
  <c r="B666" i="25"/>
  <c r="B667" i="25"/>
  <c r="B668" i="25"/>
  <c r="B669" i="25"/>
  <c r="B670" i="25"/>
  <c r="B671" i="25"/>
  <c r="B672" i="25"/>
  <c r="B673" i="25"/>
  <c r="B674" i="25"/>
  <c r="B675" i="25"/>
  <c r="B676" i="25"/>
  <c r="B677" i="25"/>
  <c r="B678" i="25"/>
  <c r="B679" i="25"/>
  <c r="B680" i="25"/>
  <c r="B681" i="25"/>
  <c r="B682" i="25"/>
  <c r="B683" i="25"/>
  <c r="B684" i="25"/>
  <c r="B685" i="25"/>
  <c r="B686" i="25"/>
  <c r="B687" i="25"/>
  <c r="B688" i="25"/>
  <c r="B689" i="25"/>
  <c r="B690" i="25"/>
  <c r="B691" i="25"/>
  <c r="B692" i="25"/>
  <c r="B693" i="25"/>
  <c r="B694" i="25"/>
  <c r="B695" i="25"/>
  <c r="B696" i="25"/>
  <c r="B697" i="25"/>
  <c r="B698" i="25"/>
  <c r="B699" i="25"/>
  <c r="B700" i="25"/>
  <c r="B701" i="25"/>
  <c r="B702" i="25"/>
  <c r="B703" i="25"/>
  <c r="B704" i="25"/>
  <c r="B705" i="25"/>
  <c r="B706" i="25"/>
  <c r="B707" i="25"/>
  <c r="B708" i="25"/>
  <c r="B709" i="25"/>
  <c r="B710" i="25"/>
  <c r="B711" i="25"/>
  <c r="B712" i="25"/>
  <c r="B713" i="25"/>
  <c r="B714" i="25"/>
  <c r="B715" i="25"/>
  <c r="B716" i="25"/>
  <c r="B717" i="25"/>
  <c r="B718" i="25"/>
  <c r="B719" i="25"/>
  <c r="B720" i="25"/>
  <c r="B721" i="25"/>
  <c r="B722" i="25"/>
  <c r="B723" i="25"/>
  <c r="B724" i="25"/>
  <c r="B725" i="25"/>
  <c r="B726" i="25"/>
  <c r="B727" i="25"/>
  <c r="B728" i="25"/>
  <c r="B729" i="25"/>
  <c r="B730" i="25"/>
  <c r="B731" i="25"/>
  <c r="B732" i="25"/>
  <c r="B733" i="25"/>
  <c r="B734" i="25"/>
  <c r="B735" i="25"/>
  <c r="B736" i="25"/>
  <c r="B737" i="25"/>
  <c r="B738" i="25"/>
  <c r="B739" i="25"/>
  <c r="B740" i="25"/>
  <c r="B741" i="25"/>
  <c r="B742" i="25"/>
  <c r="B743" i="25"/>
  <c r="B744" i="25"/>
  <c r="B745" i="25"/>
  <c r="B746" i="25"/>
  <c r="B747" i="25"/>
  <c r="B748" i="25"/>
  <c r="B749" i="25"/>
  <c r="B750" i="25"/>
  <c r="B751" i="25"/>
  <c r="B752" i="25"/>
  <c r="B753" i="25"/>
  <c r="B754" i="25"/>
  <c r="B755" i="25"/>
  <c r="B756" i="25"/>
  <c r="B757" i="25"/>
  <c r="B758" i="25"/>
  <c r="B759" i="25"/>
  <c r="B760" i="25"/>
  <c r="B761" i="25"/>
  <c r="B762" i="25"/>
  <c r="B763" i="25"/>
  <c r="B764" i="25"/>
  <c r="B765" i="25"/>
  <c r="B766" i="25"/>
  <c r="B767" i="25"/>
  <c r="B768" i="25"/>
  <c r="B769" i="25"/>
  <c r="B770" i="25"/>
  <c r="B771" i="25"/>
  <c r="B772" i="25"/>
  <c r="B773" i="25"/>
  <c r="B774" i="25"/>
  <c r="B775" i="25"/>
  <c r="B776" i="25"/>
  <c r="B777" i="25"/>
  <c r="B778" i="25"/>
  <c r="B779" i="25"/>
  <c r="B780" i="25"/>
  <c r="B781" i="25"/>
  <c r="B782" i="25"/>
  <c r="B783" i="25"/>
  <c r="B784" i="25"/>
  <c r="B785" i="25"/>
  <c r="B786" i="25"/>
  <c r="B787" i="25"/>
  <c r="B788" i="25"/>
  <c r="B789" i="25"/>
  <c r="B790" i="25"/>
  <c r="B791" i="25"/>
  <c r="B792" i="25"/>
  <c r="B793" i="25"/>
  <c r="B794" i="25"/>
  <c r="B795" i="25"/>
  <c r="B796" i="25"/>
  <c r="B797" i="25"/>
  <c r="B798" i="25"/>
  <c r="B799" i="25"/>
  <c r="B800" i="25"/>
  <c r="B801" i="25"/>
  <c r="B802" i="25"/>
  <c r="B803" i="25"/>
  <c r="B804" i="25"/>
  <c r="B805" i="25"/>
  <c r="B806" i="25"/>
  <c r="B807" i="25"/>
  <c r="B808" i="25"/>
  <c r="B809" i="25"/>
  <c r="B810" i="25"/>
  <c r="B811" i="25"/>
  <c r="B812" i="25"/>
  <c r="B813" i="25"/>
  <c r="B814" i="25"/>
  <c r="B815" i="25"/>
  <c r="B816" i="25"/>
  <c r="B817" i="25"/>
  <c r="B818" i="25"/>
  <c r="B819" i="25"/>
  <c r="B820" i="25"/>
  <c r="B821" i="25"/>
  <c r="B822" i="25"/>
  <c r="B823" i="25"/>
  <c r="B824" i="25"/>
  <c r="B825" i="25"/>
  <c r="B826" i="25"/>
  <c r="B827" i="25"/>
  <c r="B828" i="25"/>
  <c r="B829" i="25"/>
  <c r="B830" i="25"/>
  <c r="B831" i="25"/>
  <c r="B832" i="25"/>
  <c r="B833" i="25"/>
  <c r="B834" i="25"/>
  <c r="B835" i="25"/>
  <c r="B836" i="25"/>
  <c r="B837" i="25"/>
  <c r="B838" i="25"/>
  <c r="B839" i="25"/>
  <c r="B840" i="25"/>
  <c r="B841" i="25"/>
  <c r="B842" i="25"/>
  <c r="B843" i="25"/>
  <c r="B844" i="25"/>
  <c r="B845" i="25"/>
  <c r="B846" i="25"/>
  <c r="B847" i="25"/>
  <c r="B848" i="25"/>
  <c r="B849" i="25"/>
  <c r="B850" i="25"/>
  <c r="B851" i="25"/>
  <c r="B852" i="25"/>
  <c r="B853" i="25"/>
  <c r="B854" i="25"/>
  <c r="B855" i="25"/>
  <c r="B856" i="25"/>
  <c r="B857" i="25"/>
  <c r="B858" i="25"/>
  <c r="B859" i="25"/>
  <c r="B860" i="25"/>
  <c r="B861" i="25"/>
  <c r="B862" i="25"/>
  <c r="B863" i="25"/>
  <c r="B864" i="25"/>
  <c r="B865" i="25"/>
  <c r="B866" i="25"/>
  <c r="B867" i="25"/>
  <c r="B868" i="25"/>
  <c r="B869" i="25"/>
  <c r="B870" i="25"/>
  <c r="B871" i="25"/>
  <c r="B872" i="25"/>
  <c r="B873" i="25"/>
  <c r="B874" i="25"/>
  <c r="B875" i="25"/>
  <c r="B876" i="25"/>
  <c r="B877" i="25"/>
  <c r="B878" i="25"/>
  <c r="B879" i="25"/>
  <c r="B880" i="25"/>
  <c r="B881" i="25"/>
  <c r="B882" i="25"/>
  <c r="B883" i="25"/>
  <c r="B884" i="25"/>
  <c r="B885" i="25"/>
  <c r="B886" i="25"/>
  <c r="B887" i="25"/>
  <c r="B888" i="25"/>
  <c r="B889" i="25"/>
  <c r="B890" i="25"/>
  <c r="B891" i="25"/>
  <c r="B892" i="25"/>
  <c r="B893" i="25"/>
  <c r="B894" i="25"/>
  <c r="B895" i="25"/>
  <c r="B896" i="25"/>
  <c r="B897" i="25"/>
  <c r="B898" i="25"/>
  <c r="B899" i="25"/>
  <c r="B900" i="25"/>
  <c r="B901" i="25"/>
  <c r="B902" i="25"/>
  <c r="B903" i="25"/>
  <c r="B904" i="25"/>
  <c r="B905" i="25"/>
  <c r="B906" i="25"/>
  <c r="B907" i="25"/>
  <c r="B908" i="25"/>
  <c r="B909" i="25"/>
  <c r="B910" i="25"/>
  <c r="B911" i="25"/>
  <c r="B912" i="25"/>
  <c r="B913" i="25"/>
  <c r="B914" i="25"/>
  <c r="B915" i="25"/>
  <c r="B916" i="25"/>
  <c r="B917" i="25"/>
  <c r="B918" i="25"/>
  <c r="B919" i="25"/>
  <c r="B920" i="25"/>
  <c r="B921" i="25"/>
  <c r="B922" i="25"/>
  <c r="B923" i="25"/>
  <c r="B924" i="25"/>
  <c r="B925" i="25"/>
  <c r="B926" i="25"/>
  <c r="B927" i="25"/>
  <c r="B928" i="25"/>
  <c r="B929" i="25"/>
  <c r="B930" i="25"/>
  <c r="B931" i="25"/>
  <c r="B932" i="25"/>
  <c r="B933" i="25"/>
  <c r="B934" i="25"/>
  <c r="B935" i="25"/>
  <c r="B936" i="25"/>
  <c r="B937" i="25"/>
  <c r="B938" i="25"/>
  <c r="B939" i="25"/>
  <c r="B940" i="25"/>
  <c r="B941" i="25"/>
  <c r="B942" i="25"/>
  <c r="B943" i="25"/>
  <c r="B944" i="25"/>
  <c r="B945" i="25"/>
  <c r="B946" i="25"/>
  <c r="B947" i="25"/>
  <c r="B948" i="25"/>
  <c r="B949" i="25"/>
  <c r="B950" i="25"/>
  <c r="B951" i="25"/>
  <c r="B952" i="25"/>
  <c r="B953" i="25"/>
  <c r="B954" i="25"/>
  <c r="B955" i="25"/>
  <c r="B956" i="25"/>
  <c r="B957" i="25"/>
  <c r="B958" i="25"/>
  <c r="B959" i="25"/>
  <c r="B960" i="25"/>
  <c r="B961" i="25"/>
  <c r="B962" i="25"/>
  <c r="B963" i="25"/>
  <c r="B964" i="25"/>
  <c r="B965" i="25"/>
  <c r="B966" i="25"/>
  <c r="B967" i="25"/>
  <c r="B968" i="25"/>
  <c r="B969" i="25"/>
  <c r="B970" i="25"/>
  <c r="B971" i="25"/>
  <c r="B972" i="25"/>
  <c r="B973" i="25"/>
  <c r="B974" i="25"/>
  <c r="B975" i="25"/>
  <c r="B976" i="25"/>
  <c r="B977" i="25"/>
  <c r="B978" i="25"/>
  <c r="B979" i="25"/>
  <c r="B980" i="25"/>
  <c r="B981" i="25"/>
  <c r="B982" i="25"/>
  <c r="B983" i="25"/>
  <c r="B984" i="25"/>
  <c r="B985" i="25"/>
  <c r="B986" i="25"/>
  <c r="B987" i="25"/>
  <c r="B988" i="25"/>
  <c r="B989" i="25"/>
  <c r="B990" i="25"/>
  <c r="B991" i="25"/>
  <c r="B992" i="25"/>
  <c r="B993" i="25"/>
  <c r="B994" i="25"/>
  <c r="B995" i="25"/>
  <c r="B996" i="25"/>
  <c r="B997" i="25"/>
  <c r="B998" i="25"/>
  <c r="B999" i="25"/>
  <c r="B1000" i="25"/>
  <c r="B1001" i="25"/>
  <c r="B1002" i="25"/>
  <c r="B1003" i="25"/>
  <c r="B1004" i="25"/>
  <c r="B1005" i="25"/>
  <c r="B1006" i="25"/>
  <c r="B1007" i="25"/>
  <c r="B1008" i="25"/>
  <c r="B1009" i="25"/>
  <c r="B1010" i="25"/>
  <c r="B1011" i="25"/>
  <c r="B1012" i="25"/>
  <c r="B1013" i="25"/>
  <c r="B1014" i="25"/>
  <c r="B1015" i="25"/>
  <c r="B1016" i="25"/>
  <c r="B1017" i="25"/>
  <c r="B1018" i="25"/>
  <c r="B1019" i="25"/>
  <c r="B1020" i="25"/>
  <c r="B1021" i="25"/>
  <c r="B1022" i="25"/>
  <c r="B1023" i="25"/>
  <c r="B1024" i="25"/>
  <c r="B1025" i="25"/>
  <c r="B1026" i="25"/>
  <c r="B1027" i="25"/>
  <c r="B1028" i="25"/>
  <c r="B1029" i="25"/>
  <c r="B1030" i="25"/>
  <c r="B1031" i="25"/>
  <c r="B1032" i="25"/>
  <c r="B1033" i="25"/>
  <c r="B1034" i="25"/>
  <c r="B1035" i="25"/>
  <c r="B1036" i="25"/>
  <c r="B1037" i="25"/>
  <c r="B1038" i="25"/>
  <c r="B1039" i="25"/>
  <c r="B1040" i="25"/>
  <c r="B1041" i="25"/>
  <c r="B1042" i="25"/>
  <c r="B1043" i="25"/>
  <c r="B1044" i="25"/>
  <c r="B1045" i="25"/>
  <c r="B1046" i="25"/>
  <c r="B1047" i="25"/>
  <c r="B1048" i="25"/>
  <c r="B1049" i="25"/>
  <c r="B1050" i="25"/>
  <c r="B1051" i="25"/>
  <c r="B1052" i="25"/>
  <c r="B1053" i="25"/>
  <c r="B1054" i="25"/>
  <c r="B1055" i="25"/>
  <c r="B1056" i="25"/>
  <c r="B1057" i="25"/>
  <c r="B1058" i="25"/>
  <c r="B1059" i="25"/>
  <c r="B1060" i="25"/>
  <c r="B1061" i="25"/>
  <c r="B1062" i="25"/>
  <c r="B1063" i="25"/>
  <c r="B1064" i="25"/>
  <c r="B1065" i="25"/>
  <c r="B1066" i="25"/>
  <c r="B1067" i="25"/>
  <c r="B1068" i="25"/>
  <c r="B1069" i="25"/>
  <c r="B1070" i="25"/>
  <c r="B1071" i="25"/>
  <c r="B1072" i="25"/>
  <c r="B1073" i="25"/>
  <c r="B1074" i="25"/>
  <c r="B1075" i="25"/>
  <c r="B1076" i="25"/>
  <c r="B1077" i="25"/>
  <c r="B1078" i="25"/>
  <c r="B1079" i="25"/>
  <c r="B1080" i="25"/>
  <c r="B1081" i="25"/>
  <c r="B1082" i="25"/>
  <c r="B1083" i="25"/>
  <c r="B1084" i="25"/>
  <c r="B1085" i="25"/>
  <c r="B1086" i="25"/>
  <c r="B1087" i="25"/>
  <c r="B1088" i="25"/>
  <c r="B1089" i="25"/>
  <c r="B1090" i="25"/>
  <c r="B1091" i="25"/>
  <c r="B1092" i="25"/>
  <c r="B1093" i="25"/>
  <c r="B1094" i="25"/>
  <c r="B1095" i="25"/>
  <c r="B1096" i="25"/>
  <c r="B1097" i="25"/>
  <c r="B1098" i="25"/>
  <c r="B1099" i="25"/>
  <c r="B1100" i="25"/>
  <c r="B1101" i="25"/>
  <c r="B1102" i="25"/>
  <c r="B1103" i="25"/>
  <c r="B1104" i="25"/>
  <c r="B1105" i="25"/>
  <c r="B1106" i="25"/>
  <c r="B1107" i="25"/>
  <c r="B1108" i="25"/>
  <c r="B1109" i="25"/>
  <c r="B1110" i="25"/>
  <c r="B1111" i="25"/>
  <c r="B1112" i="25"/>
  <c r="B1113" i="25"/>
  <c r="B1114" i="25"/>
  <c r="B1115" i="25"/>
  <c r="B1116" i="25"/>
  <c r="B1117" i="25"/>
  <c r="B1118" i="25"/>
  <c r="B1119" i="25"/>
  <c r="B1120" i="25"/>
  <c r="B1121" i="25"/>
  <c r="B1122" i="25"/>
  <c r="B1123" i="25"/>
  <c r="B1124" i="25"/>
  <c r="B1125" i="25"/>
  <c r="B1126" i="25"/>
  <c r="B1127" i="25"/>
  <c r="B1128" i="25"/>
  <c r="B1129" i="25"/>
  <c r="B1130" i="25"/>
  <c r="B1131" i="25"/>
  <c r="B1132" i="25"/>
  <c r="B1133" i="25"/>
  <c r="B1134" i="25"/>
  <c r="B1135" i="25"/>
  <c r="B1136" i="25"/>
  <c r="B1137" i="25"/>
  <c r="B1138" i="25"/>
  <c r="B1139" i="25"/>
  <c r="B1140" i="25"/>
  <c r="B1141" i="25"/>
  <c r="B1142" i="25"/>
  <c r="B1143" i="25"/>
  <c r="B1144" i="25"/>
  <c r="B1145" i="25"/>
  <c r="B1146" i="25"/>
  <c r="B1147" i="25"/>
  <c r="B1148" i="25"/>
  <c r="B1149" i="25"/>
  <c r="B1150" i="25"/>
  <c r="B1151" i="25"/>
  <c r="B1152" i="25"/>
  <c r="B1153" i="25"/>
  <c r="B1154" i="25"/>
  <c r="B1155" i="25"/>
  <c r="B1156" i="25"/>
  <c r="B1157" i="25"/>
  <c r="B1158" i="25"/>
  <c r="B1159" i="25"/>
  <c r="B1160" i="25"/>
  <c r="B1161" i="25"/>
  <c r="B1162" i="25"/>
  <c r="B1163" i="25"/>
  <c r="B1164" i="25"/>
  <c r="B1165" i="25"/>
  <c r="B1166" i="25"/>
  <c r="B1167" i="25"/>
  <c r="B1168" i="25"/>
  <c r="B1169" i="25"/>
  <c r="B1170" i="25"/>
  <c r="B1171" i="25"/>
  <c r="B1172" i="25"/>
  <c r="B1173" i="25"/>
  <c r="B1174" i="25"/>
  <c r="B1175" i="25"/>
  <c r="B1176" i="25"/>
  <c r="B1177" i="25"/>
  <c r="B1178" i="25"/>
  <c r="B1179" i="25"/>
  <c r="B1180" i="25"/>
  <c r="B1181" i="25"/>
  <c r="B1182" i="25"/>
  <c r="B1183" i="25"/>
  <c r="B1184" i="25"/>
  <c r="B1185" i="25"/>
  <c r="B1186" i="25"/>
  <c r="B1187" i="25"/>
  <c r="B1188" i="25"/>
  <c r="B1189" i="25"/>
  <c r="B1190" i="25"/>
  <c r="B1191" i="25"/>
  <c r="B1192" i="25"/>
  <c r="B1193" i="25"/>
  <c r="B1194" i="25"/>
  <c r="B1195" i="25"/>
  <c r="B1196" i="25"/>
  <c r="B1197" i="25"/>
  <c r="B1198" i="25"/>
  <c r="B1199" i="25"/>
  <c r="B1200" i="25"/>
  <c r="B1201" i="25"/>
  <c r="B1202" i="25"/>
  <c r="B1203" i="25"/>
  <c r="B1204" i="25"/>
  <c r="B1205" i="25"/>
  <c r="B1206" i="25"/>
  <c r="B1207" i="25"/>
  <c r="B1208" i="25"/>
  <c r="B1209" i="25"/>
  <c r="B1210" i="25"/>
  <c r="B1211" i="25"/>
  <c r="B1212" i="25"/>
  <c r="B1213" i="25"/>
  <c r="B1214" i="25"/>
  <c r="B1215" i="25"/>
  <c r="B1216" i="25"/>
  <c r="B1217" i="25"/>
  <c r="B1218" i="25"/>
  <c r="B1219" i="25"/>
  <c r="B1220" i="25"/>
  <c r="B1221" i="25"/>
  <c r="B1222" i="25"/>
  <c r="B1223" i="25"/>
  <c r="B1224" i="25"/>
  <c r="B1225" i="25"/>
  <c r="B1226" i="25"/>
  <c r="B1227" i="25"/>
  <c r="B1228" i="25"/>
  <c r="B1229" i="25"/>
  <c r="B1230" i="25"/>
  <c r="B1231" i="25"/>
  <c r="B1232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2" i="25"/>
  <c r="M11" i="26" l="1"/>
  <c r="M12" i="26"/>
  <c r="M13" i="26"/>
  <c r="M14" i="26"/>
  <c r="M15" i="26"/>
  <c r="F25" i="22" s="1"/>
  <c r="K80" i="25" s="1"/>
  <c r="M16" i="26"/>
  <c r="F22" i="22" s="1"/>
  <c r="M17" i="26"/>
  <c r="F24" i="22" s="1"/>
  <c r="J491" i="25" s="1"/>
  <c r="M18" i="26"/>
  <c r="M19" i="26"/>
  <c r="M20" i="26"/>
  <c r="M21" i="26"/>
  <c r="M22" i="26"/>
  <c r="M23" i="26"/>
  <c r="M24" i="26"/>
  <c r="M25" i="26"/>
  <c r="M26" i="26"/>
  <c r="F11" i="22" s="1"/>
  <c r="K317" i="25" s="1"/>
  <c r="M27" i="26"/>
  <c r="M28" i="26"/>
  <c r="M29" i="26"/>
  <c r="M30" i="26"/>
  <c r="M31" i="26"/>
  <c r="M32" i="26"/>
  <c r="F27" i="22" s="1"/>
  <c r="K341" i="25" s="1"/>
  <c r="M33" i="26"/>
  <c r="F16" i="22" s="1"/>
  <c r="K184" i="25" s="1"/>
  <c r="M34" i="26"/>
  <c r="F19" i="22" s="1"/>
  <c r="K46" i="25" s="1"/>
  <c r="M35" i="26"/>
  <c r="M36" i="26"/>
  <c r="M37" i="26"/>
  <c r="M38" i="26"/>
  <c r="M39" i="26"/>
  <c r="F13" i="22" s="1"/>
  <c r="K717" i="25" s="1"/>
  <c r="M40" i="26"/>
  <c r="F18" i="22" s="1"/>
  <c r="K270" i="25" s="1"/>
  <c r="M41" i="26"/>
  <c r="F28" i="22" s="1"/>
  <c r="J885" i="25" s="1"/>
  <c r="M42" i="26"/>
  <c r="F20" i="22" s="1"/>
  <c r="K875" i="25" s="1"/>
  <c r="M43" i="26"/>
  <c r="M44" i="26"/>
  <c r="M45" i="26"/>
  <c r="M46" i="26"/>
  <c r="M47" i="26"/>
  <c r="F17" i="22" s="1"/>
  <c r="J60" i="25" s="1"/>
  <c r="M48" i="26"/>
  <c r="M49" i="26"/>
  <c r="M50" i="26"/>
  <c r="M51" i="26"/>
  <c r="M52" i="26"/>
  <c r="M53" i="26"/>
  <c r="M54" i="26"/>
  <c r="M55" i="26"/>
  <c r="M56" i="26"/>
  <c r="F23" i="22" s="1"/>
  <c r="K423" i="25" s="1"/>
  <c r="M57" i="26"/>
  <c r="M58" i="26"/>
  <c r="F7" i="22" s="1"/>
  <c r="K837" i="25" s="1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F31" i="22" s="1"/>
  <c r="K575" i="25" s="1"/>
  <c r="M81" i="26"/>
  <c r="M82" i="26"/>
  <c r="M83" i="26"/>
  <c r="M84" i="26"/>
  <c r="M85" i="26"/>
  <c r="M86" i="26"/>
  <c r="M87" i="26"/>
  <c r="M88" i="26"/>
  <c r="M89" i="26"/>
  <c r="M90" i="26"/>
  <c r="F29" i="22" s="1"/>
  <c r="M91" i="26"/>
  <c r="M92" i="26"/>
  <c r="M93" i="26"/>
  <c r="M94" i="26"/>
  <c r="M95" i="26"/>
  <c r="M96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F5" i="22" s="1"/>
  <c r="K965" i="25" s="1"/>
  <c r="M111" i="26"/>
  <c r="M112" i="26"/>
  <c r="M113" i="26"/>
  <c r="M114" i="26"/>
  <c r="M115" i="26"/>
  <c r="M116" i="26"/>
  <c r="M117" i="26"/>
  <c r="M118" i="26"/>
  <c r="M119" i="26"/>
  <c r="M120" i="26"/>
  <c r="M121" i="26"/>
  <c r="F8" i="22" s="1"/>
  <c r="J25" i="25" s="1"/>
  <c r="M122" i="26"/>
  <c r="M123" i="26"/>
  <c r="M124" i="26"/>
  <c r="M125" i="26"/>
  <c r="M126" i="26"/>
  <c r="M127" i="26"/>
  <c r="M128" i="26"/>
  <c r="M129" i="26"/>
  <c r="M130" i="26"/>
  <c r="M131" i="26"/>
  <c r="M132" i="26"/>
  <c r="M133" i="26"/>
  <c r="M134" i="26"/>
  <c r="M135" i="26"/>
  <c r="M136" i="26"/>
  <c r="M137" i="26"/>
  <c r="M138" i="26"/>
  <c r="F26" i="22" s="1"/>
  <c r="K155" i="25" s="1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5" i="26"/>
  <c r="M156" i="26"/>
  <c r="M157" i="26"/>
  <c r="M158" i="26"/>
  <c r="M159" i="26"/>
  <c r="M160" i="26"/>
  <c r="M161" i="26"/>
  <c r="M162" i="26"/>
  <c r="M163" i="26"/>
  <c r="M164" i="26"/>
  <c r="M165" i="26"/>
  <c r="M166" i="26"/>
  <c r="M167" i="26"/>
  <c r="M168" i="26"/>
  <c r="M169" i="26"/>
  <c r="M170" i="26"/>
  <c r="F14" i="22" s="1"/>
  <c r="J490" i="25" s="1"/>
  <c r="M171" i="26"/>
  <c r="M172" i="26"/>
  <c r="M173" i="26"/>
  <c r="M174" i="26"/>
  <c r="M175" i="26"/>
  <c r="M176" i="26"/>
  <c r="M177" i="26"/>
  <c r="M178" i="26"/>
  <c r="M179" i="26"/>
  <c r="M180" i="26"/>
  <c r="M181" i="26"/>
  <c r="M182" i="26"/>
  <c r="M183" i="26"/>
  <c r="M184" i="26"/>
  <c r="M185" i="26"/>
  <c r="M186" i="26"/>
  <c r="M187" i="26"/>
  <c r="M188" i="26"/>
  <c r="M189" i="26"/>
  <c r="M190" i="26"/>
  <c r="M191" i="26"/>
  <c r="M192" i="26"/>
  <c r="M193" i="26"/>
  <c r="F9" i="22" s="1"/>
  <c r="K64" i="25" s="1"/>
  <c r="M194" i="26"/>
  <c r="M195" i="26"/>
  <c r="M196" i="26"/>
  <c r="M197" i="26"/>
  <c r="M198" i="26"/>
  <c r="M199" i="26"/>
  <c r="M200" i="26"/>
  <c r="M201" i="26"/>
  <c r="M202" i="26"/>
  <c r="M203" i="26"/>
  <c r="M204" i="26"/>
  <c r="M205" i="26"/>
  <c r="M206" i="26"/>
  <c r="M207" i="26"/>
  <c r="M208" i="26"/>
  <c r="M209" i="26"/>
  <c r="M210" i="26"/>
  <c r="M211" i="26"/>
  <c r="M212" i="26"/>
  <c r="M213" i="26"/>
  <c r="M214" i="26"/>
  <c r="M215" i="26"/>
  <c r="M216" i="26"/>
  <c r="M217" i="26"/>
  <c r="M218" i="26"/>
  <c r="M219" i="26"/>
  <c r="M220" i="26"/>
  <c r="M221" i="26"/>
  <c r="M222" i="26"/>
  <c r="M223" i="26"/>
  <c r="M224" i="26"/>
  <c r="M225" i="26"/>
  <c r="M226" i="26"/>
  <c r="M227" i="26"/>
  <c r="M228" i="26"/>
  <c r="M229" i="26"/>
  <c r="M230" i="26"/>
  <c r="M231" i="26"/>
  <c r="M232" i="26"/>
  <c r="M233" i="26"/>
  <c r="M234" i="26"/>
  <c r="M235" i="26"/>
  <c r="M236" i="26"/>
  <c r="M237" i="26"/>
  <c r="M238" i="26"/>
  <c r="M239" i="26"/>
  <c r="M240" i="26"/>
  <c r="M241" i="26"/>
  <c r="M242" i="26"/>
  <c r="M243" i="26"/>
  <c r="M244" i="26"/>
  <c r="M245" i="26"/>
  <c r="M246" i="26"/>
  <c r="M247" i="26"/>
  <c r="M248" i="26"/>
  <c r="M249" i="26"/>
  <c r="M250" i="26"/>
  <c r="M251" i="26"/>
  <c r="M252" i="26"/>
  <c r="M253" i="26"/>
  <c r="M254" i="26"/>
  <c r="M255" i="26"/>
  <c r="M256" i="26"/>
  <c r="M257" i="26"/>
  <c r="M258" i="26"/>
  <c r="M259" i="26"/>
  <c r="M260" i="26"/>
  <c r="M261" i="26"/>
  <c r="M262" i="26"/>
  <c r="M263" i="26"/>
  <c r="M264" i="26"/>
  <c r="M265" i="26"/>
  <c r="M266" i="26"/>
  <c r="M267" i="26"/>
  <c r="M268" i="26"/>
  <c r="M269" i="26"/>
  <c r="M270" i="26"/>
  <c r="M271" i="26"/>
  <c r="M272" i="26"/>
  <c r="M273" i="26"/>
  <c r="M274" i="26"/>
  <c r="M275" i="26"/>
  <c r="M276" i="26"/>
  <c r="M277" i="26"/>
  <c r="M278" i="26"/>
  <c r="M279" i="26"/>
  <c r="M280" i="26"/>
  <c r="M281" i="26"/>
  <c r="M282" i="26"/>
  <c r="M283" i="26"/>
  <c r="M284" i="26"/>
  <c r="M285" i="26"/>
  <c r="M286" i="26"/>
  <c r="M287" i="26"/>
  <c r="M288" i="26"/>
  <c r="M289" i="26"/>
  <c r="M290" i="26"/>
  <c r="M291" i="26"/>
  <c r="M292" i="26"/>
  <c r="M293" i="26"/>
  <c r="M294" i="26"/>
  <c r="M295" i="26"/>
  <c r="M296" i="26"/>
  <c r="M297" i="26"/>
  <c r="M298" i="26"/>
  <c r="M299" i="26"/>
  <c r="M300" i="26"/>
  <c r="M301" i="26"/>
  <c r="M302" i="26"/>
  <c r="M303" i="26"/>
  <c r="M304" i="26"/>
  <c r="M305" i="26"/>
  <c r="M306" i="26"/>
  <c r="M307" i="26"/>
  <c r="M308" i="26"/>
  <c r="M309" i="26"/>
  <c r="M310" i="26"/>
  <c r="M311" i="26"/>
  <c r="M312" i="26"/>
  <c r="M313" i="26"/>
  <c r="M314" i="26"/>
  <c r="F10" i="22" s="1"/>
  <c r="J121" i="25" s="1"/>
  <c r="M315" i="26"/>
  <c r="M316" i="26"/>
  <c r="M317" i="26"/>
  <c r="M318" i="26"/>
  <c r="M319" i="26"/>
  <c r="M320" i="26"/>
  <c r="M321" i="26"/>
  <c r="M322" i="26"/>
  <c r="M323" i="26"/>
  <c r="M324" i="26"/>
  <c r="M325" i="26"/>
  <c r="M326" i="26"/>
  <c r="M327" i="26"/>
  <c r="M328" i="26"/>
  <c r="M329" i="26"/>
  <c r="M330" i="26"/>
  <c r="M331" i="26"/>
  <c r="M332" i="26"/>
  <c r="M333" i="26"/>
  <c r="M334" i="26"/>
  <c r="M335" i="26"/>
  <c r="M336" i="26"/>
  <c r="M337" i="26"/>
  <c r="M338" i="26"/>
  <c r="M339" i="26"/>
  <c r="M340" i="26"/>
  <c r="M341" i="26"/>
  <c r="M342" i="26"/>
  <c r="M343" i="26"/>
  <c r="M344" i="26"/>
  <c r="M345" i="26"/>
  <c r="M346" i="26"/>
  <c r="M347" i="26"/>
  <c r="M348" i="26"/>
  <c r="M349" i="26"/>
  <c r="M350" i="26"/>
  <c r="M351" i="26"/>
  <c r="M352" i="26"/>
  <c r="M353" i="26"/>
  <c r="M354" i="26"/>
  <c r="M355" i="26"/>
  <c r="M356" i="26"/>
  <c r="M357" i="26"/>
  <c r="M358" i="26"/>
  <c r="M359" i="26"/>
  <c r="M360" i="26"/>
  <c r="M361" i="26"/>
  <c r="M362" i="26"/>
  <c r="M363" i="26"/>
  <c r="M364" i="26"/>
  <c r="M365" i="26"/>
  <c r="M366" i="26"/>
  <c r="M367" i="26"/>
  <c r="M368" i="26"/>
  <c r="M369" i="26"/>
  <c r="M370" i="26"/>
  <c r="M371" i="26"/>
  <c r="M372" i="26"/>
  <c r="M373" i="26"/>
  <c r="M374" i="26"/>
  <c r="M375" i="26"/>
  <c r="M376" i="26"/>
  <c r="M377" i="26"/>
  <c r="M378" i="26"/>
  <c r="M379" i="26"/>
  <c r="M380" i="26"/>
  <c r="M381" i="26"/>
  <c r="M382" i="26"/>
  <c r="M383" i="26"/>
  <c r="M384" i="26"/>
  <c r="M385" i="26"/>
  <c r="M386" i="26"/>
  <c r="M387" i="26"/>
  <c r="M388" i="26"/>
  <c r="M389" i="26"/>
  <c r="M390" i="26"/>
  <c r="M391" i="26"/>
  <c r="M392" i="26"/>
  <c r="M393" i="26"/>
  <c r="M394" i="26"/>
  <c r="M395" i="26"/>
  <c r="M396" i="26"/>
  <c r="M397" i="26"/>
  <c r="M398" i="26"/>
  <c r="M399" i="26"/>
  <c r="M400" i="26"/>
  <c r="M401" i="26"/>
  <c r="M402" i="26"/>
  <c r="M403" i="26"/>
  <c r="M404" i="26"/>
  <c r="M405" i="26"/>
  <c r="M406" i="26"/>
  <c r="M407" i="26"/>
  <c r="M408" i="26"/>
  <c r="M409" i="26"/>
  <c r="M410" i="26"/>
  <c r="M411" i="26"/>
  <c r="M412" i="26"/>
  <c r="M413" i="26"/>
  <c r="M414" i="26"/>
  <c r="M415" i="26"/>
  <c r="M416" i="26"/>
  <c r="M417" i="26"/>
  <c r="M418" i="26"/>
  <c r="M419" i="26"/>
  <c r="M420" i="26"/>
  <c r="M421" i="26"/>
  <c r="M422" i="26"/>
  <c r="M423" i="26"/>
  <c r="M424" i="26"/>
  <c r="M425" i="26"/>
  <c r="M426" i="26"/>
  <c r="M427" i="26"/>
  <c r="M428" i="26"/>
  <c r="M429" i="26"/>
  <c r="M430" i="26"/>
  <c r="M431" i="26"/>
  <c r="M432" i="26"/>
  <c r="M433" i="26"/>
  <c r="M434" i="26"/>
  <c r="M435" i="26"/>
  <c r="M436" i="26"/>
  <c r="M437" i="26"/>
  <c r="M438" i="26"/>
  <c r="M439" i="26"/>
  <c r="M440" i="26"/>
  <c r="M441" i="26"/>
  <c r="M442" i="26"/>
  <c r="M443" i="26"/>
  <c r="M444" i="26"/>
  <c r="M3" i="26"/>
  <c r="M4" i="26"/>
  <c r="M5" i="26"/>
  <c r="M6" i="26"/>
  <c r="M7" i="26"/>
  <c r="M8" i="26"/>
  <c r="M9" i="26"/>
  <c r="M10" i="26"/>
  <c r="M2" i="26"/>
  <c r="H1231" i="25"/>
  <c r="H1232" i="25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K680" i="1"/>
  <c r="L680" i="1"/>
  <c r="K681" i="1"/>
  <c r="L681" i="1"/>
  <c r="K682" i="1"/>
  <c r="L682" i="1"/>
  <c r="K683" i="1"/>
  <c r="L683" i="1"/>
  <c r="K684" i="1"/>
  <c r="L684" i="1"/>
  <c r="K685" i="1"/>
  <c r="L685" i="1"/>
  <c r="K686" i="1"/>
  <c r="L686" i="1"/>
  <c r="K687" i="1"/>
  <c r="L687" i="1"/>
  <c r="K688" i="1"/>
  <c r="L688" i="1"/>
  <c r="K689" i="1"/>
  <c r="L689" i="1"/>
  <c r="K690" i="1"/>
  <c r="L690" i="1"/>
  <c r="K691" i="1"/>
  <c r="L691" i="1"/>
  <c r="K692" i="1"/>
  <c r="L692" i="1"/>
  <c r="K693" i="1"/>
  <c r="L693" i="1"/>
  <c r="K694" i="1"/>
  <c r="L694" i="1"/>
  <c r="K695" i="1"/>
  <c r="L695" i="1"/>
  <c r="K696" i="1"/>
  <c r="L696" i="1"/>
  <c r="K697" i="1"/>
  <c r="L697" i="1"/>
  <c r="K698" i="1"/>
  <c r="L698" i="1"/>
  <c r="K699" i="1"/>
  <c r="L699" i="1"/>
  <c r="K700" i="1"/>
  <c r="L700" i="1"/>
  <c r="K701" i="1"/>
  <c r="L701" i="1"/>
  <c r="K702" i="1"/>
  <c r="L702" i="1"/>
  <c r="K703" i="1"/>
  <c r="L703" i="1"/>
  <c r="K704" i="1"/>
  <c r="L704" i="1"/>
  <c r="K705" i="1"/>
  <c r="L705" i="1"/>
  <c r="K706" i="1"/>
  <c r="L706" i="1"/>
  <c r="K707" i="1"/>
  <c r="L707" i="1"/>
  <c r="K708" i="1"/>
  <c r="L708" i="1"/>
  <c r="K709" i="1"/>
  <c r="L709" i="1"/>
  <c r="K710" i="1"/>
  <c r="L710" i="1"/>
  <c r="K711" i="1"/>
  <c r="L711" i="1"/>
  <c r="K712" i="1"/>
  <c r="L712" i="1"/>
  <c r="K713" i="1"/>
  <c r="L713" i="1"/>
  <c r="K714" i="1"/>
  <c r="L714" i="1"/>
  <c r="K715" i="1"/>
  <c r="L715" i="1"/>
  <c r="K716" i="1"/>
  <c r="L716" i="1"/>
  <c r="K717" i="1"/>
  <c r="L717" i="1"/>
  <c r="K718" i="1"/>
  <c r="L718" i="1"/>
  <c r="K719" i="1"/>
  <c r="L719" i="1"/>
  <c r="K720" i="1"/>
  <c r="L720" i="1"/>
  <c r="K721" i="1"/>
  <c r="L721" i="1"/>
  <c r="K722" i="1"/>
  <c r="L722" i="1"/>
  <c r="K723" i="1"/>
  <c r="L723" i="1"/>
  <c r="K724" i="1"/>
  <c r="L724" i="1"/>
  <c r="K725" i="1"/>
  <c r="L725" i="1"/>
  <c r="K726" i="1"/>
  <c r="L726" i="1"/>
  <c r="K727" i="1"/>
  <c r="L727" i="1"/>
  <c r="K728" i="1"/>
  <c r="L728" i="1"/>
  <c r="K729" i="1"/>
  <c r="L729" i="1"/>
  <c r="K730" i="1"/>
  <c r="L730" i="1"/>
  <c r="K731" i="1"/>
  <c r="L731" i="1"/>
  <c r="K732" i="1"/>
  <c r="L732" i="1"/>
  <c r="K733" i="1"/>
  <c r="L733" i="1"/>
  <c r="K734" i="1"/>
  <c r="L734" i="1"/>
  <c r="K735" i="1"/>
  <c r="L735" i="1"/>
  <c r="K736" i="1"/>
  <c r="L736" i="1"/>
  <c r="K737" i="1"/>
  <c r="L737" i="1"/>
  <c r="K738" i="1"/>
  <c r="L738" i="1"/>
  <c r="K739" i="1"/>
  <c r="L739" i="1"/>
  <c r="K740" i="1"/>
  <c r="L740" i="1"/>
  <c r="K741" i="1"/>
  <c r="L741" i="1"/>
  <c r="K742" i="1"/>
  <c r="L742" i="1"/>
  <c r="K743" i="1"/>
  <c r="L743" i="1"/>
  <c r="K744" i="1"/>
  <c r="L744" i="1"/>
  <c r="K745" i="1"/>
  <c r="L745" i="1"/>
  <c r="K746" i="1"/>
  <c r="L746" i="1"/>
  <c r="K747" i="1"/>
  <c r="L747" i="1"/>
  <c r="K748" i="1"/>
  <c r="L748" i="1"/>
  <c r="K749" i="1"/>
  <c r="L749" i="1"/>
  <c r="K750" i="1"/>
  <c r="L750" i="1"/>
  <c r="K751" i="1"/>
  <c r="L751" i="1"/>
  <c r="K752" i="1"/>
  <c r="L752" i="1"/>
  <c r="K753" i="1"/>
  <c r="L753" i="1"/>
  <c r="K754" i="1"/>
  <c r="L754" i="1"/>
  <c r="K755" i="1"/>
  <c r="L755" i="1"/>
  <c r="K756" i="1"/>
  <c r="L756" i="1"/>
  <c r="K757" i="1"/>
  <c r="L757" i="1"/>
  <c r="K758" i="1"/>
  <c r="L758" i="1"/>
  <c r="K759" i="1"/>
  <c r="L759" i="1"/>
  <c r="K760" i="1"/>
  <c r="L760" i="1"/>
  <c r="K761" i="1"/>
  <c r="L761" i="1"/>
  <c r="K762" i="1"/>
  <c r="L762" i="1"/>
  <c r="K763" i="1"/>
  <c r="L763" i="1"/>
  <c r="K764" i="1"/>
  <c r="L764" i="1"/>
  <c r="K765" i="1"/>
  <c r="L765" i="1"/>
  <c r="K766" i="1"/>
  <c r="L766" i="1"/>
  <c r="K767" i="1"/>
  <c r="L767" i="1"/>
  <c r="K768" i="1"/>
  <c r="L768" i="1"/>
  <c r="K769" i="1"/>
  <c r="L769" i="1"/>
  <c r="K770" i="1"/>
  <c r="L770" i="1"/>
  <c r="K771" i="1"/>
  <c r="L771" i="1"/>
  <c r="K772" i="1"/>
  <c r="L772" i="1"/>
  <c r="K773" i="1"/>
  <c r="L773" i="1"/>
  <c r="K774" i="1"/>
  <c r="L774" i="1"/>
  <c r="K775" i="1"/>
  <c r="L775" i="1"/>
  <c r="K776" i="1"/>
  <c r="L776" i="1"/>
  <c r="K777" i="1"/>
  <c r="L777" i="1"/>
  <c r="K778" i="1"/>
  <c r="L778" i="1"/>
  <c r="K779" i="1"/>
  <c r="L779" i="1"/>
  <c r="K780" i="1"/>
  <c r="L780" i="1"/>
  <c r="K781" i="1"/>
  <c r="L781" i="1"/>
  <c r="K782" i="1"/>
  <c r="L782" i="1"/>
  <c r="K783" i="1"/>
  <c r="L783" i="1"/>
  <c r="K784" i="1"/>
  <c r="L784" i="1"/>
  <c r="K785" i="1"/>
  <c r="L785" i="1"/>
  <c r="K786" i="1"/>
  <c r="L786" i="1"/>
  <c r="K787" i="1"/>
  <c r="L787" i="1"/>
  <c r="K788" i="1"/>
  <c r="L788" i="1"/>
  <c r="K789" i="1"/>
  <c r="L789" i="1"/>
  <c r="K790" i="1"/>
  <c r="L790" i="1"/>
  <c r="K791" i="1"/>
  <c r="L791" i="1"/>
  <c r="K792" i="1"/>
  <c r="L792" i="1"/>
  <c r="K793" i="1"/>
  <c r="L793" i="1"/>
  <c r="K794" i="1"/>
  <c r="L794" i="1"/>
  <c r="K795" i="1"/>
  <c r="L795" i="1"/>
  <c r="K796" i="1"/>
  <c r="L796" i="1"/>
  <c r="K797" i="1"/>
  <c r="L797" i="1"/>
  <c r="K798" i="1"/>
  <c r="L798" i="1"/>
  <c r="K799" i="1"/>
  <c r="L799" i="1"/>
  <c r="K800" i="1"/>
  <c r="L800" i="1"/>
  <c r="K801" i="1"/>
  <c r="L801" i="1"/>
  <c r="K802" i="1"/>
  <c r="L802" i="1"/>
  <c r="K803" i="1"/>
  <c r="L803" i="1"/>
  <c r="K804" i="1"/>
  <c r="L804" i="1"/>
  <c r="K805" i="1"/>
  <c r="L805" i="1"/>
  <c r="K806" i="1"/>
  <c r="L806" i="1"/>
  <c r="K807" i="1"/>
  <c r="L807" i="1"/>
  <c r="K808" i="1"/>
  <c r="L808" i="1"/>
  <c r="K809" i="1"/>
  <c r="L809" i="1"/>
  <c r="K810" i="1"/>
  <c r="L810" i="1"/>
  <c r="K811" i="1"/>
  <c r="L811" i="1"/>
  <c r="K812" i="1"/>
  <c r="L812" i="1"/>
  <c r="K813" i="1"/>
  <c r="L813" i="1"/>
  <c r="K814" i="1"/>
  <c r="L814" i="1"/>
  <c r="K815" i="1"/>
  <c r="L815" i="1"/>
  <c r="K816" i="1"/>
  <c r="L816" i="1"/>
  <c r="K817" i="1"/>
  <c r="L817" i="1"/>
  <c r="K818" i="1"/>
  <c r="L818" i="1"/>
  <c r="K819" i="1"/>
  <c r="L819" i="1"/>
  <c r="K820" i="1"/>
  <c r="L820" i="1"/>
  <c r="K821" i="1"/>
  <c r="L821" i="1"/>
  <c r="K822" i="1"/>
  <c r="L822" i="1"/>
  <c r="K823" i="1"/>
  <c r="L823" i="1"/>
  <c r="K824" i="1"/>
  <c r="L824" i="1"/>
  <c r="K825" i="1"/>
  <c r="L825" i="1"/>
  <c r="K826" i="1"/>
  <c r="L826" i="1"/>
  <c r="K827" i="1"/>
  <c r="L827" i="1"/>
  <c r="K828" i="1"/>
  <c r="L828" i="1"/>
  <c r="K829" i="1"/>
  <c r="L829" i="1"/>
  <c r="K830" i="1"/>
  <c r="L830" i="1"/>
  <c r="K831" i="1"/>
  <c r="L831" i="1"/>
  <c r="K832" i="1"/>
  <c r="L832" i="1"/>
  <c r="K833" i="1"/>
  <c r="L833" i="1"/>
  <c r="K834" i="1"/>
  <c r="L834" i="1"/>
  <c r="K835" i="1"/>
  <c r="L835" i="1"/>
  <c r="K836" i="1"/>
  <c r="L836" i="1"/>
  <c r="K837" i="1"/>
  <c r="L837" i="1"/>
  <c r="K838" i="1"/>
  <c r="L838" i="1"/>
  <c r="K839" i="1"/>
  <c r="L839" i="1"/>
  <c r="K840" i="1"/>
  <c r="L840" i="1"/>
  <c r="K841" i="1"/>
  <c r="L841" i="1"/>
  <c r="K842" i="1"/>
  <c r="L842" i="1"/>
  <c r="K843" i="1"/>
  <c r="L843" i="1"/>
  <c r="K844" i="1"/>
  <c r="L844" i="1"/>
  <c r="K845" i="1"/>
  <c r="L845" i="1"/>
  <c r="K846" i="1"/>
  <c r="L846" i="1"/>
  <c r="K847" i="1"/>
  <c r="L847" i="1"/>
  <c r="K848" i="1"/>
  <c r="L848" i="1"/>
  <c r="K849" i="1"/>
  <c r="L849" i="1"/>
  <c r="K850" i="1"/>
  <c r="L850" i="1"/>
  <c r="K851" i="1"/>
  <c r="L851" i="1"/>
  <c r="K852" i="1"/>
  <c r="L852" i="1"/>
  <c r="K853" i="1"/>
  <c r="L853" i="1"/>
  <c r="K854" i="1"/>
  <c r="L854" i="1"/>
  <c r="K855" i="1"/>
  <c r="L855" i="1"/>
  <c r="K856" i="1"/>
  <c r="L856" i="1"/>
  <c r="K857" i="1"/>
  <c r="L857" i="1"/>
  <c r="K858" i="1"/>
  <c r="L858" i="1"/>
  <c r="K859" i="1"/>
  <c r="L859" i="1"/>
  <c r="K860" i="1"/>
  <c r="L860" i="1"/>
  <c r="K861" i="1"/>
  <c r="L861" i="1"/>
  <c r="K862" i="1"/>
  <c r="L862" i="1"/>
  <c r="K863" i="1"/>
  <c r="L863" i="1"/>
  <c r="K864" i="1"/>
  <c r="L864" i="1"/>
  <c r="K865" i="1"/>
  <c r="L865" i="1"/>
  <c r="K866" i="1"/>
  <c r="L866" i="1"/>
  <c r="K867" i="1"/>
  <c r="L867" i="1"/>
  <c r="K868" i="1"/>
  <c r="L868" i="1"/>
  <c r="K869" i="1"/>
  <c r="L869" i="1"/>
  <c r="K870" i="1"/>
  <c r="L870" i="1"/>
  <c r="K871" i="1"/>
  <c r="L871" i="1"/>
  <c r="K872" i="1"/>
  <c r="L872" i="1"/>
  <c r="K873" i="1"/>
  <c r="L873" i="1"/>
  <c r="K874" i="1"/>
  <c r="L874" i="1"/>
  <c r="K875" i="1"/>
  <c r="L875" i="1"/>
  <c r="K876" i="1"/>
  <c r="L876" i="1"/>
  <c r="K877" i="1"/>
  <c r="L877" i="1"/>
  <c r="K878" i="1"/>
  <c r="L878" i="1"/>
  <c r="K879" i="1"/>
  <c r="L879" i="1"/>
  <c r="K880" i="1"/>
  <c r="L880" i="1"/>
  <c r="K881" i="1"/>
  <c r="L881" i="1"/>
  <c r="K882" i="1"/>
  <c r="L882" i="1"/>
  <c r="K883" i="1"/>
  <c r="L883" i="1"/>
  <c r="K884" i="1"/>
  <c r="L884" i="1"/>
  <c r="K885" i="1"/>
  <c r="L885" i="1"/>
  <c r="K886" i="1"/>
  <c r="L886" i="1"/>
  <c r="K887" i="1"/>
  <c r="L887" i="1"/>
  <c r="K888" i="1"/>
  <c r="L888" i="1"/>
  <c r="K889" i="1"/>
  <c r="L889" i="1"/>
  <c r="K890" i="1"/>
  <c r="L890" i="1"/>
  <c r="K891" i="1"/>
  <c r="L891" i="1"/>
  <c r="K892" i="1"/>
  <c r="L892" i="1"/>
  <c r="K893" i="1"/>
  <c r="L893" i="1"/>
  <c r="K894" i="1"/>
  <c r="L894" i="1"/>
  <c r="K895" i="1"/>
  <c r="L895" i="1"/>
  <c r="K896" i="1"/>
  <c r="L896" i="1"/>
  <c r="K897" i="1"/>
  <c r="L897" i="1"/>
  <c r="K898" i="1"/>
  <c r="L898" i="1"/>
  <c r="K899" i="1"/>
  <c r="L899" i="1"/>
  <c r="K900" i="1"/>
  <c r="L900" i="1"/>
  <c r="K901" i="1"/>
  <c r="L901" i="1"/>
  <c r="K902" i="1"/>
  <c r="L902" i="1"/>
  <c r="K903" i="1"/>
  <c r="L903" i="1"/>
  <c r="K904" i="1"/>
  <c r="L904" i="1"/>
  <c r="K905" i="1"/>
  <c r="L905" i="1"/>
  <c r="K906" i="1"/>
  <c r="L906" i="1"/>
  <c r="K907" i="1"/>
  <c r="L907" i="1"/>
  <c r="K908" i="1"/>
  <c r="L908" i="1"/>
  <c r="K909" i="1"/>
  <c r="L909" i="1"/>
  <c r="K910" i="1"/>
  <c r="L910" i="1"/>
  <c r="K911" i="1"/>
  <c r="L911" i="1"/>
  <c r="K912" i="1"/>
  <c r="L912" i="1"/>
  <c r="K913" i="1"/>
  <c r="L913" i="1"/>
  <c r="K914" i="1"/>
  <c r="L914" i="1"/>
  <c r="K915" i="1"/>
  <c r="L915" i="1"/>
  <c r="K916" i="1"/>
  <c r="L916" i="1"/>
  <c r="K917" i="1"/>
  <c r="L917" i="1"/>
  <c r="K918" i="1"/>
  <c r="L918" i="1"/>
  <c r="K919" i="1"/>
  <c r="L919" i="1"/>
  <c r="K920" i="1"/>
  <c r="L920" i="1"/>
  <c r="K921" i="1"/>
  <c r="L921" i="1"/>
  <c r="K922" i="1"/>
  <c r="L922" i="1"/>
  <c r="K923" i="1"/>
  <c r="L923" i="1"/>
  <c r="K924" i="1"/>
  <c r="L924" i="1"/>
  <c r="K925" i="1"/>
  <c r="L925" i="1"/>
  <c r="K926" i="1"/>
  <c r="L926" i="1"/>
  <c r="K927" i="1"/>
  <c r="L927" i="1"/>
  <c r="K928" i="1"/>
  <c r="L928" i="1"/>
  <c r="K929" i="1"/>
  <c r="L929" i="1"/>
  <c r="K930" i="1"/>
  <c r="L930" i="1"/>
  <c r="K931" i="1"/>
  <c r="L931" i="1"/>
  <c r="K932" i="1"/>
  <c r="L932" i="1"/>
  <c r="K933" i="1"/>
  <c r="L933" i="1"/>
  <c r="K934" i="1"/>
  <c r="L934" i="1"/>
  <c r="K935" i="1"/>
  <c r="L935" i="1"/>
  <c r="K936" i="1"/>
  <c r="L936" i="1"/>
  <c r="K937" i="1"/>
  <c r="L937" i="1"/>
  <c r="K938" i="1"/>
  <c r="L938" i="1"/>
  <c r="K939" i="1"/>
  <c r="L939" i="1"/>
  <c r="K940" i="1"/>
  <c r="L940" i="1"/>
  <c r="K941" i="1"/>
  <c r="L941" i="1"/>
  <c r="K942" i="1"/>
  <c r="L942" i="1"/>
  <c r="K943" i="1"/>
  <c r="L943" i="1"/>
  <c r="K944" i="1"/>
  <c r="L944" i="1"/>
  <c r="K945" i="1"/>
  <c r="L945" i="1"/>
  <c r="K946" i="1"/>
  <c r="L946" i="1"/>
  <c r="K947" i="1"/>
  <c r="L947" i="1"/>
  <c r="K948" i="1"/>
  <c r="L948" i="1"/>
  <c r="K949" i="1"/>
  <c r="L949" i="1"/>
  <c r="K950" i="1"/>
  <c r="L950" i="1"/>
  <c r="K951" i="1"/>
  <c r="L951" i="1"/>
  <c r="K952" i="1"/>
  <c r="L952" i="1"/>
  <c r="K953" i="1"/>
  <c r="L953" i="1"/>
  <c r="K954" i="1"/>
  <c r="L954" i="1"/>
  <c r="K955" i="1"/>
  <c r="L955" i="1"/>
  <c r="K956" i="1"/>
  <c r="L956" i="1"/>
  <c r="K957" i="1"/>
  <c r="L957" i="1"/>
  <c r="K958" i="1"/>
  <c r="L958" i="1"/>
  <c r="K959" i="1"/>
  <c r="L959" i="1"/>
  <c r="K960" i="1"/>
  <c r="L960" i="1"/>
  <c r="K961" i="1"/>
  <c r="L961" i="1"/>
  <c r="K962" i="1"/>
  <c r="L962" i="1"/>
  <c r="K963" i="1"/>
  <c r="L963" i="1"/>
  <c r="K964" i="1"/>
  <c r="L964" i="1"/>
  <c r="K965" i="1"/>
  <c r="L965" i="1"/>
  <c r="K966" i="1"/>
  <c r="L966" i="1"/>
  <c r="K967" i="1"/>
  <c r="L967" i="1"/>
  <c r="K968" i="1"/>
  <c r="L968" i="1"/>
  <c r="K969" i="1"/>
  <c r="L969" i="1"/>
  <c r="K970" i="1"/>
  <c r="L970" i="1"/>
  <c r="K971" i="1"/>
  <c r="L971" i="1"/>
  <c r="K972" i="1"/>
  <c r="L972" i="1"/>
  <c r="K973" i="1"/>
  <c r="L973" i="1"/>
  <c r="K974" i="1"/>
  <c r="L974" i="1"/>
  <c r="K975" i="1"/>
  <c r="L975" i="1"/>
  <c r="K976" i="1"/>
  <c r="L976" i="1"/>
  <c r="K977" i="1"/>
  <c r="L977" i="1"/>
  <c r="K978" i="1"/>
  <c r="L978" i="1"/>
  <c r="K979" i="1"/>
  <c r="L979" i="1"/>
  <c r="K980" i="1"/>
  <c r="L980" i="1"/>
  <c r="K981" i="1"/>
  <c r="L981" i="1"/>
  <c r="K982" i="1"/>
  <c r="L982" i="1"/>
  <c r="K983" i="1"/>
  <c r="L983" i="1"/>
  <c r="K984" i="1"/>
  <c r="L984" i="1"/>
  <c r="K985" i="1"/>
  <c r="L985" i="1"/>
  <c r="K986" i="1"/>
  <c r="L986" i="1"/>
  <c r="K987" i="1"/>
  <c r="L987" i="1"/>
  <c r="K988" i="1"/>
  <c r="L988" i="1"/>
  <c r="K989" i="1"/>
  <c r="L989" i="1"/>
  <c r="K990" i="1"/>
  <c r="L990" i="1"/>
  <c r="K991" i="1"/>
  <c r="L991" i="1"/>
  <c r="K992" i="1"/>
  <c r="L992" i="1"/>
  <c r="K993" i="1"/>
  <c r="L993" i="1"/>
  <c r="K994" i="1"/>
  <c r="L994" i="1"/>
  <c r="K995" i="1"/>
  <c r="L995" i="1"/>
  <c r="K996" i="1"/>
  <c r="L996" i="1"/>
  <c r="K997" i="1"/>
  <c r="L997" i="1"/>
  <c r="K998" i="1"/>
  <c r="L998" i="1"/>
  <c r="K999" i="1"/>
  <c r="L999" i="1"/>
  <c r="K1000" i="1"/>
  <c r="L1000" i="1"/>
  <c r="K1001" i="1"/>
  <c r="L1001" i="1"/>
  <c r="K1002" i="1"/>
  <c r="L1002" i="1"/>
  <c r="K1003" i="1"/>
  <c r="L1003" i="1"/>
  <c r="K1004" i="1"/>
  <c r="L1004" i="1"/>
  <c r="K1005" i="1"/>
  <c r="L1005" i="1"/>
  <c r="K1006" i="1"/>
  <c r="L1006" i="1"/>
  <c r="K1007" i="1"/>
  <c r="L1007" i="1"/>
  <c r="K1008" i="1"/>
  <c r="L1008" i="1"/>
  <c r="K1009" i="1"/>
  <c r="L1009" i="1"/>
  <c r="K1010" i="1"/>
  <c r="L1010" i="1"/>
  <c r="K1011" i="1"/>
  <c r="L1011" i="1"/>
  <c r="K1012" i="1"/>
  <c r="L1012" i="1"/>
  <c r="K1013" i="1"/>
  <c r="L1013" i="1"/>
  <c r="K1014" i="1"/>
  <c r="L1014" i="1"/>
  <c r="K1015" i="1"/>
  <c r="L1015" i="1"/>
  <c r="K1016" i="1"/>
  <c r="L1016" i="1"/>
  <c r="K1017" i="1"/>
  <c r="L1017" i="1"/>
  <c r="K1018" i="1"/>
  <c r="L1018" i="1"/>
  <c r="K1019" i="1"/>
  <c r="L1019" i="1"/>
  <c r="K1020" i="1"/>
  <c r="L1020" i="1"/>
  <c r="K1021" i="1"/>
  <c r="L1021" i="1"/>
  <c r="K1022" i="1"/>
  <c r="L1022" i="1"/>
  <c r="K1023" i="1"/>
  <c r="L1023" i="1"/>
  <c r="K1024" i="1"/>
  <c r="L1024" i="1"/>
  <c r="K1025" i="1"/>
  <c r="L1025" i="1"/>
  <c r="K1026" i="1"/>
  <c r="L1026" i="1"/>
  <c r="K1027" i="1"/>
  <c r="L1027" i="1"/>
  <c r="K1028" i="1"/>
  <c r="L1028" i="1"/>
  <c r="K1029" i="1"/>
  <c r="L1029" i="1"/>
  <c r="K1030" i="1"/>
  <c r="L1030" i="1"/>
  <c r="K1031" i="1"/>
  <c r="L1031" i="1"/>
  <c r="K1032" i="1"/>
  <c r="L1032" i="1"/>
  <c r="K1033" i="1"/>
  <c r="L1033" i="1"/>
  <c r="K1034" i="1"/>
  <c r="L1034" i="1"/>
  <c r="K1035" i="1"/>
  <c r="L1035" i="1"/>
  <c r="K1036" i="1"/>
  <c r="L1036" i="1"/>
  <c r="K1037" i="1"/>
  <c r="L1037" i="1"/>
  <c r="K1038" i="1"/>
  <c r="L1038" i="1"/>
  <c r="K1039" i="1"/>
  <c r="L1039" i="1"/>
  <c r="K1040" i="1"/>
  <c r="L1040" i="1"/>
  <c r="K1041" i="1"/>
  <c r="L1041" i="1"/>
  <c r="K1042" i="1"/>
  <c r="L1042" i="1"/>
  <c r="K1043" i="1"/>
  <c r="L1043" i="1"/>
  <c r="K1044" i="1"/>
  <c r="L1044" i="1"/>
  <c r="K1045" i="1"/>
  <c r="L1045" i="1"/>
  <c r="K1046" i="1"/>
  <c r="L1046" i="1"/>
  <c r="K1047" i="1"/>
  <c r="L1047" i="1"/>
  <c r="K1048" i="1"/>
  <c r="L1048" i="1"/>
  <c r="K1049" i="1"/>
  <c r="L1049" i="1"/>
  <c r="K1050" i="1"/>
  <c r="L1050" i="1"/>
  <c r="K1051" i="1"/>
  <c r="L1051" i="1"/>
  <c r="K1052" i="1"/>
  <c r="L1052" i="1"/>
  <c r="K1053" i="1"/>
  <c r="L1053" i="1"/>
  <c r="K1054" i="1"/>
  <c r="L1054" i="1"/>
  <c r="K1055" i="1"/>
  <c r="L1055" i="1"/>
  <c r="K1056" i="1"/>
  <c r="L1056" i="1"/>
  <c r="K1057" i="1"/>
  <c r="L1057" i="1"/>
  <c r="K1058" i="1"/>
  <c r="L1058" i="1"/>
  <c r="K1059" i="1"/>
  <c r="L1059" i="1"/>
  <c r="K1060" i="1"/>
  <c r="L1060" i="1"/>
  <c r="K1061" i="1"/>
  <c r="L1061" i="1"/>
  <c r="K1062" i="1"/>
  <c r="L1062" i="1"/>
  <c r="K1063" i="1"/>
  <c r="L1063" i="1"/>
  <c r="K1064" i="1"/>
  <c r="L1064" i="1"/>
  <c r="K1065" i="1"/>
  <c r="L1065" i="1"/>
  <c r="K1066" i="1"/>
  <c r="L1066" i="1"/>
  <c r="K1067" i="1"/>
  <c r="L1067" i="1"/>
  <c r="K1068" i="1"/>
  <c r="L1068" i="1"/>
  <c r="K1069" i="1"/>
  <c r="L1069" i="1"/>
  <c r="K1070" i="1"/>
  <c r="L1070" i="1"/>
  <c r="K1071" i="1"/>
  <c r="L1071" i="1"/>
  <c r="K1072" i="1"/>
  <c r="L1072" i="1"/>
  <c r="K1073" i="1"/>
  <c r="L1073" i="1"/>
  <c r="K1074" i="1"/>
  <c r="L1074" i="1"/>
  <c r="K1075" i="1"/>
  <c r="L1075" i="1"/>
  <c r="K1076" i="1"/>
  <c r="L1076" i="1"/>
  <c r="K1077" i="1"/>
  <c r="L1077" i="1"/>
  <c r="K1078" i="1"/>
  <c r="L1078" i="1"/>
  <c r="K1079" i="1"/>
  <c r="L1079" i="1"/>
  <c r="K1080" i="1"/>
  <c r="L1080" i="1"/>
  <c r="K1081" i="1"/>
  <c r="L1081" i="1"/>
  <c r="K1082" i="1"/>
  <c r="L1082" i="1"/>
  <c r="K1083" i="1"/>
  <c r="L1083" i="1"/>
  <c r="K1084" i="1"/>
  <c r="L1084" i="1"/>
  <c r="K1085" i="1"/>
  <c r="L1085" i="1"/>
  <c r="K1086" i="1"/>
  <c r="L1086" i="1"/>
  <c r="K1087" i="1"/>
  <c r="L1087" i="1"/>
  <c r="K1088" i="1"/>
  <c r="L1088" i="1"/>
  <c r="K1089" i="1"/>
  <c r="L1089" i="1"/>
  <c r="K1090" i="1"/>
  <c r="L1090" i="1"/>
  <c r="K1091" i="1"/>
  <c r="L1091" i="1"/>
  <c r="K1092" i="1"/>
  <c r="L1092" i="1"/>
  <c r="K1093" i="1"/>
  <c r="L1093" i="1"/>
  <c r="K1094" i="1"/>
  <c r="L1094" i="1"/>
  <c r="K1095" i="1"/>
  <c r="L1095" i="1"/>
  <c r="K1096" i="1"/>
  <c r="L1096" i="1"/>
  <c r="K1097" i="1"/>
  <c r="L1097" i="1"/>
  <c r="K1098" i="1"/>
  <c r="L1098" i="1"/>
  <c r="K1099" i="1"/>
  <c r="L1099" i="1"/>
  <c r="K1100" i="1"/>
  <c r="L1100" i="1"/>
  <c r="K1101" i="1"/>
  <c r="L1101" i="1"/>
  <c r="K1102" i="1"/>
  <c r="L1102" i="1"/>
  <c r="K1103" i="1"/>
  <c r="L1103" i="1"/>
  <c r="K1104" i="1"/>
  <c r="L1104" i="1"/>
  <c r="K1105" i="1"/>
  <c r="L1105" i="1"/>
  <c r="K1106" i="1"/>
  <c r="L1106" i="1"/>
  <c r="K1107" i="1"/>
  <c r="L1107" i="1"/>
  <c r="K1108" i="1"/>
  <c r="L1108" i="1"/>
  <c r="K1109" i="1"/>
  <c r="L1109" i="1"/>
  <c r="K1110" i="1"/>
  <c r="L1110" i="1"/>
  <c r="K1111" i="1"/>
  <c r="L1111" i="1"/>
  <c r="K1112" i="1"/>
  <c r="L1112" i="1"/>
  <c r="K1113" i="1"/>
  <c r="L1113" i="1"/>
  <c r="K1114" i="1"/>
  <c r="L1114" i="1"/>
  <c r="K1115" i="1"/>
  <c r="L1115" i="1"/>
  <c r="K1116" i="1"/>
  <c r="L1116" i="1"/>
  <c r="K1117" i="1"/>
  <c r="L1117" i="1"/>
  <c r="K1118" i="1"/>
  <c r="L1118" i="1"/>
  <c r="K1119" i="1"/>
  <c r="L1119" i="1"/>
  <c r="K1120" i="1"/>
  <c r="L1120" i="1"/>
  <c r="K1121" i="1"/>
  <c r="L1121" i="1"/>
  <c r="K1122" i="1"/>
  <c r="L1122" i="1"/>
  <c r="K1123" i="1"/>
  <c r="L1123" i="1"/>
  <c r="K1124" i="1"/>
  <c r="L1124" i="1"/>
  <c r="K1125" i="1"/>
  <c r="L1125" i="1"/>
  <c r="K1126" i="1"/>
  <c r="L1126" i="1"/>
  <c r="K1127" i="1"/>
  <c r="L1127" i="1"/>
  <c r="K1128" i="1"/>
  <c r="L1128" i="1"/>
  <c r="K1129" i="1"/>
  <c r="L1129" i="1"/>
  <c r="K1130" i="1"/>
  <c r="L1130" i="1"/>
  <c r="K1131" i="1"/>
  <c r="L1131" i="1"/>
  <c r="K1132" i="1"/>
  <c r="L1132" i="1"/>
  <c r="K1133" i="1"/>
  <c r="L1133" i="1"/>
  <c r="K1134" i="1"/>
  <c r="L1134" i="1"/>
  <c r="K1135" i="1"/>
  <c r="L1135" i="1"/>
  <c r="K1136" i="1"/>
  <c r="L1136" i="1"/>
  <c r="K1137" i="1"/>
  <c r="L1137" i="1"/>
  <c r="K1138" i="1"/>
  <c r="L1138" i="1"/>
  <c r="K1139" i="1"/>
  <c r="L1139" i="1"/>
  <c r="K1140" i="1"/>
  <c r="L1140" i="1"/>
  <c r="K1141" i="1"/>
  <c r="L1141" i="1"/>
  <c r="K1142" i="1"/>
  <c r="L1142" i="1"/>
  <c r="K1143" i="1"/>
  <c r="L1143" i="1"/>
  <c r="K1144" i="1"/>
  <c r="L1144" i="1"/>
  <c r="K1145" i="1"/>
  <c r="L1145" i="1"/>
  <c r="K1146" i="1"/>
  <c r="L1146" i="1"/>
  <c r="K1147" i="1"/>
  <c r="L1147" i="1"/>
  <c r="K1148" i="1"/>
  <c r="L1148" i="1"/>
  <c r="K1149" i="1"/>
  <c r="L1149" i="1"/>
  <c r="K1150" i="1"/>
  <c r="L1150" i="1"/>
  <c r="K1151" i="1"/>
  <c r="L1151" i="1"/>
  <c r="K1152" i="1"/>
  <c r="L1152" i="1"/>
  <c r="K1153" i="1"/>
  <c r="L1153" i="1"/>
  <c r="K1154" i="1"/>
  <c r="L1154" i="1"/>
  <c r="K1155" i="1"/>
  <c r="L1155" i="1"/>
  <c r="K1156" i="1"/>
  <c r="L1156" i="1"/>
  <c r="K1157" i="1"/>
  <c r="L1157" i="1"/>
  <c r="K1158" i="1"/>
  <c r="L1158" i="1"/>
  <c r="K1159" i="1"/>
  <c r="L1159" i="1"/>
  <c r="K1160" i="1"/>
  <c r="L1160" i="1"/>
  <c r="K1161" i="1"/>
  <c r="L1161" i="1"/>
  <c r="K1162" i="1"/>
  <c r="L1162" i="1"/>
  <c r="K1163" i="1"/>
  <c r="L1163" i="1"/>
  <c r="K1164" i="1"/>
  <c r="L1164" i="1"/>
  <c r="K1165" i="1"/>
  <c r="L1165" i="1"/>
  <c r="K1166" i="1"/>
  <c r="L1166" i="1"/>
  <c r="K1167" i="1"/>
  <c r="L1167" i="1"/>
  <c r="K1168" i="1"/>
  <c r="L1168" i="1"/>
  <c r="K1169" i="1"/>
  <c r="L1169" i="1"/>
  <c r="K1170" i="1"/>
  <c r="L1170" i="1"/>
  <c r="K1171" i="1"/>
  <c r="L1171" i="1"/>
  <c r="K1172" i="1"/>
  <c r="L1172" i="1"/>
  <c r="K1173" i="1"/>
  <c r="L1173" i="1"/>
  <c r="K1174" i="1"/>
  <c r="L1174" i="1"/>
  <c r="K1175" i="1"/>
  <c r="L1175" i="1"/>
  <c r="K1176" i="1"/>
  <c r="L1176" i="1"/>
  <c r="K1177" i="1"/>
  <c r="L1177" i="1"/>
  <c r="K1178" i="1"/>
  <c r="L1178" i="1"/>
  <c r="K1179" i="1"/>
  <c r="L1179" i="1"/>
  <c r="K1180" i="1"/>
  <c r="L1180" i="1"/>
  <c r="K1181" i="1"/>
  <c r="L1181" i="1"/>
  <c r="K1182" i="1"/>
  <c r="L1182" i="1"/>
  <c r="K1183" i="1"/>
  <c r="L1183" i="1"/>
  <c r="K1184" i="1"/>
  <c r="L1184" i="1"/>
  <c r="K1185" i="1"/>
  <c r="L1185" i="1"/>
  <c r="K1186" i="1"/>
  <c r="L1186" i="1"/>
  <c r="K1187" i="1"/>
  <c r="L1187" i="1"/>
  <c r="K1188" i="1"/>
  <c r="L1188" i="1"/>
  <c r="K1189" i="1"/>
  <c r="L1189" i="1"/>
  <c r="K1190" i="1"/>
  <c r="L1190" i="1"/>
  <c r="K1191" i="1"/>
  <c r="L1191" i="1"/>
  <c r="K1192" i="1"/>
  <c r="L1192" i="1"/>
  <c r="K1193" i="1"/>
  <c r="L1193" i="1"/>
  <c r="K1194" i="1"/>
  <c r="L1194" i="1"/>
  <c r="K1195" i="1"/>
  <c r="L1195" i="1"/>
  <c r="K1196" i="1"/>
  <c r="L1196" i="1"/>
  <c r="K1197" i="1"/>
  <c r="L1197" i="1"/>
  <c r="K1198" i="1"/>
  <c r="L1198" i="1"/>
  <c r="K1199" i="1"/>
  <c r="L1199" i="1"/>
  <c r="K1200" i="1"/>
  <c r="L1200" i="1"/>
  <c r="K1201" i="1"/>
  <c r="L1201" i="1"/>
  <c r="K1202" i="1"/>
  <c r="L1202" i="1"/>
  <c r="K1203" i="1"/>
  <c r="L1203" i="1"/>
  <c r="K1204" i="1"/>
  <c r="L1204" i="1"/>
  <c r="K1205" i="1"/>
  <c r="L1205" i="1"/>
  <c r="K1206" i="1"/>
  <c r="L1206" i="1"/>
  <c r="K1207" i="1"/>
  <c r="L1207" i="1"/>
  <c r="K1208" i="1"/>
  <c r="L1208" i="1"/>
  <c r="K1209" i="1"/>
  <c r="L1209" i="1"/>
  <c r="K1210" i="1"/>
  <c r="L1210" i="1"/>
  <c r="K1211" i="1"/>
  <c r="L1211" i="1"/>
  <c r="K1212" i="1"/>
  <c r="L1212" i="1"/>
  <c r="K1213" i="1"/>
  <c r="L1213" i="1"/>
  <c r="K1214" i="1"/>
  <c r="L1214" i="1"/>
  <c r="K1215" i="1"/>
  <c r="L1215" i="1"/>
  <c r="K1216" i="1"/>
  <c r="L1216" i="1"/>
  <c r="K1217" i="1"/>
  <c r="L1217" i="1"/>
  <c r="K1218" i="1"/>
  <c r="L1218" i="1"/>
  <c r="K1219" i="1"/>
  <c r="L1219" i="1"/>
  <c r="K1220" i="1"/>
  <c r="L1220" i="1"/>
  <c r="K1221" i="1"/>
  <c r="L1221" i="1"/>
  <c r="K1222" i="1"/>
  <c r="L1222" i="1"/>
  <c r="K1223" i="1"/>
  <c r="L1223" i="1"/>
  <c r="K1224" i="1"/>
  <c r="L1224" i="1"/>
  <c r="K1225" i="1"/>
  <c r="L1225" i="1"/>
  <c r="K1226" i="1"/>
  <c r="L1226" i="1"/>
  <c r="K1227" i="1"/>
  <c r="L1227" i="1"/>
  <c r="K1228" i="1"/>
  <c r="L1228" i="1"/>
  <c r="K1229" i="1"/>
  <c r="L1229" i="1"/>
  <c r="K1230" i="1"/>
  <c r="L1230" i="1"/>
  <c r="K1231" i="1"/>
  <c r="L1231" i="1"/>
  <c r="K1232" i="1"/>
  <c r="L1232" i="1"/>
  <c r="K1233" i="1"/>
  <c r="L1233" i="1"/>
  <c r="K1234" i="1"/>
  <c r="L1234" i="1"/>
  <c r="K1235" i="1"/>
  <c r="L1235" i="1"/>
  <c r="K1236" i="1"/>
  <c r="L1236" i="1"/>
  <c r="K1237" i="1"/>
  <c r="L1237" i="1"/>
  <c r="K1238" i="1"/>
  <c r="L1238" i="1"/>
  <c r="K1239" i="1"/>
  <c r="L1239" i="1"/>
  <c r="K1240" i="1"/>
  <c r="L1240" i="1"/>
  <c r="K1241" i="1"/>
  <c r="L1241" i="1"/>
  <c r="K1242" i="1"/>
  <c r="L1242" i="1"/>
  <c r="K1243" i="1"/>
  <c r="L1243" i="1"/>
  <c r="K1244" i="1"/>
  <c r="L1244" i="1"/>
  <c r="K1245" i="1"/>
  <c r="L1245" i="1"/>
  <c r="K1246" i="1"/>
  <c r="L1246" i="1"/>
  <c r="K1247" i="1"/>
  <c r="L1247" i="1"/>
  <c r="K1248" i="1"/>
  <c r="L1248" i="1"/>
  <c r="K1249" i="1"/>
  <c r="L1249" i="1"/>
  <c r="K1250" i="1"/>
  <c r="L1250" i="1"/>
  <c r="K1251" i="1"/>
  <c r="L1251" i="1"/>
  <c r="K1252" i="1"/>
  <c r="L1252" i="1"/>
  <c r="K1253" i="1"/>
  <c r="L1253" i="1"/>
  <c r="K1254" i="1"/>
  <c r="L1254" i="1"/>
  <c r="K1255" i="1"/>
  <c r="L1255" i="1"/>
  <c r="K1256" i="1"/>
  <c r="L1256" i="1"/>
  <c r="K1257" i="1"/>
  <c r="L1257" i="1"/>
  <c r="K1258" i="1"/>
  <c r="L1258" i="1"/>
  <c r="K1259" i="1"/>
  <c r="L1259" i="1"/>
  <c r="K1260" i="1"/>
  <c r="L1260" i="1"/>
  <c r="K1261" i="1"/>
  <c r="L1261" i="1"/>
  <c r="K1262" i="1"/>
  <c r="L1262" i="1"/>
  <c r="K1263" i="1"/>
  <c r="L1263" i="1"/>
  <c r="K1264" i="1"/>
  <c r="L1264" i="1"/>
  <c r="K1265" i="1"/>
  <c r="L1265" i="1"/>
  <c r="K1266" i="1"/>
  <c r="L1266" i="1"/>
  <c r="K1267" i="1"/>
  <c r="L1267" i="1"/>
  <c r="K1268" i="1"/>
  <c r="L1268" i="1"/>
  <c r="K1269" i="1"/>
  <c r="L1269" i="1"/>
  <c r="K1270" i="1"/>
  <c r="L1270" i="1"/>
  <c r="K1271" i="1"/>
  <c r="L1271" i="1"/>
  <c r="K1272" i="1"/>
  <c r="L1272" i="1"/>
  <c r="K1273" i="1"/>
  <c r="L1273" i="1"/>
  <c r="K1274" i="1"/>
  <c r="L1274" i="1"/>
  <c r="K1275" i="1"/>
  <c r="L1275" i="1"/>
  <c r="K1276" i="1"/>
  <c r="L1276" i="1"/>
  <c r="K1277" i="1"/>
  <c r="L1277" i="1"/>
  <c r="K1278" i="1"/>
  <c r="L1278" i="1"/>
  <c r="K1279" i="1"/>
  <c r="L1279" i="1"/>
  <c r="K1280" i="1"/>
  <c r="L1280" i="1"/>
  <c r="K1281" i="1"/>
  <c r="L1281" i="1"/>
  <c r="K1282" i="1"/>
  <c r="L1282" i="1"/>
  <c r="K1283" i="1"/>
  <c r="L1283" i="1"/>
  <c r="K1284" i="1"/>
  <c r="L1284" i="1"/>
  <c r="K1285" i="1"/>
  <c r="L1285" i="1"/>
  <c r="K1286" i="1"/>
  <c r="L1286" i="1"/>
  <c r="K1287" i="1"/>
  <c r="L1287" i="1"/>
  <c r="K1288" i="1"/>
  <c r="L1288" i="1"/>
  <c r="K1289" i="1"/>
  <c r="L1289" i="1"/>
  <c r="K1290" i="1"/>
  <c r="L1290" i="1"/>
  <c r="K1291" i="1"/>
  <c r="L1291" i="1"/>
  <c r="K1292" i="1"/>
  <c r="L1292" i="1"/>
  <c r="K1293" i="1"/>
  <c r="L1293" i="1"/>
  <c r="K1294" i="1"/>
  <c r="L1294" i="1"/>
  <c r="K1295" i="1"/>
  <c r="L1295" i="1"/>
  <c r="K1296" i="1"/>
  <c r="L1296" i="1"/>
  <c r="K1297" i="1"/>
  <c r="L1297" i="1"/>
  <c r="K1298" i="1"/>
  <c r="L1298" i="1"/>
  <c r="K1299" i="1"/>
  <c r="L1299" i="1"/>
  <c r="K1300" i="1"/>
  <c r="L1300" i="1"/>
  <c r="K1301" i="1"/>
  <c r="L1301" i="1"/>
  <c r="K1302" i="1"/>
  <c r="L1302" i="1"/>
  <c r="K1303" i="1"/>
  <c r="L1303" i="1"/>
  <c r="K1304" i="1"/>
  <c r="L1304" i="1"/>
  <c r="K1305" i="1"/>
  <c r="L1305" i="1"/>
  <c r="K1306" i="1"/>
  <c r="L1306" i="1"/>
  <c r="K1307" i="1"/>
  <c r="L1307" i="1"/>
  <c r="K1308" i="1"/>
  <c r="L1308" i="1"/>
  <c r="K1309" i="1"/>
  <c r="L1309" i="1"/>
  <c r="K1310" i="1"/>
  <c r="L1310" i="1"/>
  <c r="K1311" i="1"/>
  <c r="L1311" i="1"/>
  <c r="K1312" i="1"/>
  <c r="L1312" i="1"/>
  <c r="K1313" i="1"/>
  <c r="L1313" i="1"/>
  <c r="K1314" i="1"/>
  <c r="L1314" i="1"/>
  <c r="K1315" i="1"/>
  <c r="L1315" i="1"/>
  <c r="K1316" i="1"/>
  <c r="L1316" i="1"/>
  <c r="K1317" i="1"/>
  <c r="L1317" i="1"/>
  <c r="K1318" i="1"/>
  <c r="L1318" i="1"/>
  <c r="K1319" i="1"/>
  <c r="L1319" i="1"/>
  <c r="K1320" i="1"/>
  <c r="L1320" i="1"/>
  <c r="K1321" i="1"/>
  <c r="L1321" i="1"/>
  <c r="K1322" i="1"/>
  <c r="L1322" i="1"/>
  <c r="K1323" i="1"/>
  <c r="L1323" i="1"/>
  <c r="K1324" i="1"/>
  <c r="L1324" i="1"/>
  <c r="K1325" i="1"/>
  <c r="L1325" i="1"/>
  <c r="K1326" i="1"/>
  <c r="L1326" i="1"/>
  <c r="K1327" i="1"/>
  <c r="L1327" i="1"/>
  <c r="K1328" i="1"/>
  <c r="L1328" i="1"/>
  <c r="K1329" i="1"/>
  <c r="L1329" i="1"/>
  <c r="K1330" i="1"/>
  <c r="L1330" i="1"/>
  <c r="K1331" i="1"/>
  <c r="L1331" i="1"/>
  <c r="K1332" i="1"/>
  <c r="L1332" i="1"/>
  <c r="K1333" i="1"/>
  <c r="L1333" i="1"/>
  <c r="K1334" i="1"/>
  <c r="L1334" i="1"/>
  <c r="K1335" i="1"/>
  <c r="L1335" i="1"/>
  <c r="K1336" i="1"/>
  <c r="L1336" i="1"/>
  <c r="K1337" i="1"/>
  <c r="L1337" i="1"/>
  <c r="K1338" i="1"/>
  <c r="L1338" i="1"/>
  <c r="K1339" i="1"/>
  <c r="L1339" i="1"/>
  <c r="K1340" i="1"/>
  <c r="L1340" i="1"/>
  <c r="K1341" i="1"/>
  <c r="L1341" i="1"/>
  <c r="K1342" i="1"/>
  <c r="L1342" i="1"/>
  <c r="K1343" i="1"/>
  <c r="L1343" i="1"/>
  <c r="K1344" i="1"/>
  <c r="L1344" i="1"/>
  <c r="K1345" i="1"/>
  <c r="L1345" i="1"/>
  <c r="K1346" i="1"/>
  <c r="L1346" i="1"/>
  <c r="K1347" i="1"/>
  <c r="L1347" i="1"/>
  <c r="K1348" i="1"/>
  <c r="L1348" i="1"/>
  <c r="K1349" i="1"/>
  <c r="L1349" i="1"/>
  <c r="K1350" i="1"/>
  <c r="L1350" i="1"/>
  <c r="K1351" i="1"/>
  <c r="L1351" i="1"/>
  <c r="K1352" i="1"/>
  <c r="L1352" i="1"/>
  <c r="K1353" i="1"/>
  <c r="L1353" i="1"/>
  <c r="K1354" i="1"/>
  <c r="L1354" i="1"/>
  <c r="K1355" i="1"/>
  <c r="L1355" i="1"/>
  <c r="K1356" i="1"/>
  <c r="L1356" i="1"/>
  <c r="K1357" i="1"/>
  <c r="L1357" i="1"/>
  <c r="K1358" i="1"/>
  <c r="L1358" i="1"/>
  <c r="K1359" i="1"/>
  <c r="L1359" i="1"/>
  <c r="K1360" i="1"/>
  <c r="L1360" i="1"/>
  <c r="K1361" i="1"/>
  <c r="L1361" i="1"/>
  <c r="K1362" i="1"/>
  <c r="L1362" i="1"/>
  <c r="K1363" i="1"/>
  <c r="L1363" i="1"/>
  <c r="K1364" i="1"/>
  <c r="L1364" i="1"/>
  <c r="K1365" i="1"/>
  <c r="L1365" i="1"/>
  <c r="K1366" i="1"/>
  <c r="L1366" i="1"/>
  <c r="K1367" i="1"/>
  <c r="L1367" i="1"/>
  <c r="K1368" i="1"/>
  <c r="L1368" i="1"/>
  <c r="K1369" i="1"/>
  <c r="L1369" i="1"/>
  <c r="K1370" i="1"/>
  <c r="L1370" i="1"/>
  <c r="K1371" i="1"/>
  <c r="L1371" i="1"/>
  <c r="K1372" i="1"/>
  <c r="L1372" i="1"/>
  <c r="K1373" i="1"/>
  <c r="L1373" i="1"/>
  <c r="K1374" i="1"/>
  <c r="L1374" i="1"/>
  <c r="K1375" i="1"/>
  <c r="L1375" i="1"/>
  <c r="K1376" i="1"/>
  <c r="L1376" i="1"/>
  <c r="K1377" i="1"/>
  <c r="L1377" i="1"/>
  <c r="K1378" i="1"/>
  <c r="L1378" i="1"/>
  <c r="K1379" i="1"/>
  <c r="L1379" i="1"/>
  <c r="K1380" i="1"/>
  <c r="L1380" i="1"/>
  <c r="K1381" i="1"/>
  <c r="L1381" i="1"/>
  <c r="K1382" i="1"/>
  <c r="L1382" i="1"/>
  <c r="K1383" i="1"/>
  <c r="L1383" i="1"/>
  <c r="K1384" i="1"/>
  <c r="L1384" i="1"/>
  <c r="K1385" i="1"/>
  <c r="L1385" i="1"/>
  <c r="K1386" i="1"/>
  <c r="L1386" i="1"/>
  <c r="K1387" i="1"/>
  <c r="L1387" i="1"/>
  <c r="K1388" i="1"/>
  <c r="L1388" i="1"/>
  <c r="K1389" i="1"/>
  <c r="L1389" i="1"/>
  <c r="K1390" i="1"/>
  <c r="L1390" i="1"/>
  <c r="K1391" i="1"/>
  <c r="L1391" i="1"/>
  <c r="K1392" i="1"/>
  <c r="L1392" i="1"/>
  <c r="K1393" i="1"/>
  <c r="L1393" i="1"/>
  <c r="K1394" i="1"/>
  <c r="L1394" i="1"/>
  <c r="K1395" i="1"/>
  <c r="L1395" i="1"/>
  <c r="K1396" i="1"/>
  <c r="L1396" i="1"/>
  <c r="K1397" i="1"/>
  <c r="L1397" i="1"/>
  <c r="K1398" i="1"/>
  <c r="L1398" i="1"/>
  <c r="K1399" i="1"/>
  <c r="L1399" i="1"/>
  <c r="K1400" i="1"/>
  <c r="L1400" i="1"/>
  <c r="K1401" i="1"/>
  <c r="L1401" i="1"/>
  <c r="K1402" i="1"/>
  <c r="L1402" i="1"/>
  <c r="K1403" i="1"/>
  <c r="L1403" i="1"/>
  <c r="K1404" i="1"/>
  <c r="L1404" i="1"/>
  <c r="K1405" i="1"/>
  <c r="L1405" i="1"/>
  <c r="K1406" i="1"/>
  <c r="L1406" i="1"/>
  <c r="K1407" i="1"/>
  <c r="L1407" i="1"/>
  <c r="K1408" i="1"/>
  <c r="L1408" i="1"/>
  <c r="K1409" i="1"/>
  <c r="L1409" i="1"/>
  <c r="K1410" i="1"/>
  <c r="L1410" i="1"/>
  <c r="K1411" i="1"/>
  <c r="L1411" i="1"/>
  <c r="K1412" i="1"/>
  <c r="L1412" i="1"/>
  <c r="K1413" i="1"/>
  <c r="L1413" i="1"/>
  <c r="K1414" i="1"/>
  <c r="L1414" i="1"/>
  <c r="K1415" i="1"/>
  <c r="L1415" i="1"/>
  <c r="K1416" i="1"/>
  <c r="L1416" i="1"/>
  <c r="K1417" i="1"/>
  <c r="L1417" i="1"/>
  <c r="K1418" i="1"/>
  <c r="L1418" i="1"/>
  <c r="K1419" i="1"/>
  <c r="L1419" i="1"/>
  <c r="K1420" i="1"/>
  <c r="L1420" i="1"/>
  <c r="K1421" i="1"/>
  <c r="L1421" i="1"/>
  <c r="K1422" i="1"/>
  <c r="L1422" i="1"/>
  <c r="K1423" i="1"/>
  <c r="L1423" i="1"/>
  <c r="K1424" i="1"/>
  <c r="L1424" i="1"/>
  <c r="K1425" i="1"/>
  <c r="L1425" i="1"/>
  <c r="K1426" i="1"/>
  <c r="L1426" i="1"/>
  <c r="K1427" i="1"/>
  <c r="L1427" i="1"/>
  <c r="K1428" i="1"/>
  <c r="L1428" i="1"/>
  <c r="K1429" i="1"/>
  <c r="L1429" i="1"/>
  <c r="K1430" i="1"/>
  <c r="L1430" i="1"/>
  <c r="K1431" i="1"/>
  <c r="L1431" i="1"/>
  <c r="K1432" i="1"/>
  <c r="L1432" i="1"/>
  <c r="K1433" i="1"/>
  <c r="L1433" i="1"/>
  <c r="K1434" i="1"/>
  <c r="L1434" i="1"/>
  <c r="K1435" i="1"/>
  <c r="L1435" i="1"/>
  <c r="K1436" i="1"/>
  <c r="L1436" i="1"/>
  <c r="K1437" i="1"/>
  <c r="L1437" i="1"/>
  <c r="K1438" i="1"/>
  <c r="L1438" i="1"/>
  <c r="K1439" i="1"/>
  <c r="L1439" i="1"/>
  <c r="K1440" i="1"/>
  <c r="L1440" i="1"/>
  <c r="K1441" i="1"/>
  <c r="L1441" i="1"/>
  <c r="K1442" i="1"/>
  <c r="L1442" i="1"/>
  <c r="K1443" i="1"/>
  <c r="L1443" i="1"/>
  <c r="K1444" i="1"/>
  <c r="L1444" i="1"/>
  <c r="K1445" i="1"/>
  <c r="L1445" i="1"/>
  <c r="K1446" i="1"/>
  <c r="L1446" i="1"/>
  <c r="K1447" i="1"/>
  <c r="L1447" i="1"/>
  <c r="K1448" i="1"/>
  <c r="L1448" i="1"/>
  <c r="K1449" i="1"/>
  <c r="L1449" i="1"/>
  <c r="K1450" i="1"/>
  <c r="L1450" i="1"/>
  <c r="K1451" i="1"/>
  <c r="L1451" i="1"/>
  <c r="K1452" i="1"/>
  <c r="L1452" i="1"/>
  <c r="K1453" i="1"/>
  <c r="L1453" i="1"/>
  <c r="K1454" i="1"/>
  <c r="L1454" i="1"/>
  <c r="K1455" i="1"/>
  <c r="L1455" i="1"/>
  <c r="K1456" i="1"/>
  <c r="L1456" i="1"/>
  <c r="K1457" i="1"/>
  <c r="L1457" i="1"/>
  <c r="K1458" i="1"/>
  <c r="L1458" i="1"/>
  <c r="K1459" i="1"/>
  <c r="L1459" i="1"/>
  <c r="K1460" i="1"/>
  <c r="L1460" i="1"/>
  <c r="K1461" i="1"/>
  <c r="L1461" i="1"/>
  <c r="K1462" i="1"/>
  <c r="L1462" i="1"/>
  <c r="K1463" i="1"/>
  <c r="L1463" i="1"/>
  <c r="K1464" i="1"/>
  <c r="L1464" i="1"/>
  <c r="K1465" i="1"/>
  <c r="L1465" i="1"/>
  <c r="K1466" i="1"/>
  <c r="L1466" i="1"/>
  <c r="K1467" i="1"/>
  <c r="L1467" i="1"/>
  <c r="K1468" i="1"/>
  <c r="L1468" i="1"/>
  <c r="K1469" i="1"/>
  <c r="L1469" i="1"/>
  <c r="K1470" i="1"/>
  <c r="L1470" i="1"/>
  <c r="K1471" i="1"/>
  <c r="L1471" i="1"/>
  <c r="K1472" i="1"/>
  <c r="L1472" i="1"/>
  <c r="K1473" i="1"/>
  <c r="L1473" i="1"/>
  <c r="K1474" i="1"/>
  <c r="L1474" i="1"/>
  <c r="K1475" i="1"/>
  <c r="L1475" i="1"/>
  <c r="K1476" i="1"/>
  <c r="L1476" i="1"/>
  <c r="K1477" i="1"/>
  <c r="L1477" i="1"/>
  <c r="K1478" i="1"/>
  <c r="L1478" i="1"/>
  <c r="K1479" i="1"/>
  <c r="L1479" i="1"/>
  <c r="K1480" i="1"/>
  <c r="L1480" i="1"/>
  <c r="K1481" i="1"/>
  <c r="L1481" i="1"/>
  <c r="K1482" i="1"/>
  <c r="L1482" i="1"/>
  <c r="K1483" i="1"/>
  <c r="L1483" i="1"/>
  <c r="K1484" i="1"/>
  <c r="L1484" i="1"/>
  <c r="K1485" i="1"/>
  <c r="L1485" i="1"/>
  <c r="K1486" i="1"/>
  <c r="L1486" i="1"/>
  <c r="K1487" i="1"/>
  <c r="L1487" i="1"/>
  <c r="K1488" i="1"/>
  <c r="L1488" i="1"/>
  <c r="K1489" i="1"/>
  <c r="L1489" i="1"/>
  <c r="K1490" i="1"/>
  <c r="L1490" i="1"/>
  <c r="K1491" i="1"/>
  <c r="L1491" i="1"/>
  <c r="K1492" i="1"/>
  <c r="L1492" i="1"/>
  <c r="K1493" i="1"/>
  <c r="L1493" i="1"/>
  <c r="K1494" i="1"/>
  <c r="L1494" i="1"/>
  <c r="K1495" i="1"/>
  <c r="L1495" i="1"/>
  <c r="K1496" i="1"/>
  <c r="L1496" i="1"/>
  <c r="K1497" i="1"/>
  <c r="L1497" i="1"/>
  <c r="K1498" i="1"/>
  <c r="L1498" i="1"/>
  <c r="K1499" i="1"/>
  <c r="L1499" i="1"/>
  <c r="K1500" i="1"/>
  <c r="L1500" i="1"/>
  <c r="K1501" i="1"/>
  <c r="L1501" i="1"/>
  <c r="K1502" i="1"/>
  <c r="L1502" i="1"/>
  <c r="K1503" i="1"/>
  <c r="L1503" i="1"/>
  <c r="K1504" i="1"/>
  <c r="L1504" i="1"/>
  <c r="K1505" i="1"/>
  <c r="L1505" i="1"/>
  <c r="K1506" i="1"/>
  <c r="L1506" i="1"/>
  <c r="K1507" i="1"/>
  <c r="L1507" i="1"/>
  <c r="K1508" i="1"/>
  <c r="L1508" i="1"/>
  <c r="K1509" i="1"/>
  <c r="L1509" i="1"/>
  <c r="K1510" i="1"/>
  <c r="L1510" i="1"/>
  <c r="K1511" i="1"/>
  <c r="L1511" i="1"/>
  <c r="K1512" i="1"/>
  <c r="L1512" i="1"/>
  <c r="K1513" i="1"/>
  <c r="L1513" i="1"/>
  <c r="K1514" i="1"/>
  <c r="L1514" i="1"/>
  <c r="K1515" i="1"/>
  <c r="L1515" i="1"/>
  <c r="K1516" i="1"/>
  <c r="L1516" i="1"/>
  <c r="K1517" i="1"/>
  <c r="L1517" i="1"/>
  <c r="K1518" i="1"/>
  <c r="L1518" i="1"/>
  <c r="K1519" i="1"/>
  <c r="L1519" i="1"/>
  <c r="K1520" i="1"/>
  <c r="L1520" i="1"/>
  <c r="K1521" i="1"/>
  <c r="L1521" i="1"/>
  <c r="K1522" i="1"/>
  <c r="L1522" i="1"/>
  <c r="K1523" i="1"/>
  <c r="L1523" i="1"/>
  <c r="K1524" i="1"/>
  <c r="L1524" i="1"/>
  <c r="K1525" i="1"/>
  <c r="L1525" i="1"/>
  <c r="K1526" i="1"/>
  <c r="L1526" i="1"/>
  <c r="K1527" i="1"/>
  <c r="L1527" i="1"/>
  <c r="K1528" i="1"/>
  <c r="L1528" i="1"/>
  <c r="K1529" i="1"/>
  <c r="L1529" i="1"/>
  <c r="K1530" i="1"/>
  <c r="L1530" i="1"/>
  <c r="K1531" i="1"/>
  <c r="L1531" i="1"/>
  <c r="K1532" i="1"/>
  <c r="L1532" i="1"/>
  <c r="K1533" i="1"/>
  <c r="L1533" i="1"/>
  <c r="K1534" i="1"/>
  <c r="L1534" i="1"/>
  <c r="K1535" i="1"/>
  <c r="L1535" i="1"/>
  <c r="K1536" i="1"/>
  <c r="L1536" i="1"/>
  <c r="K1537" i="1"/>
  <c r="L1537" i="1"/>
  <c r="K1538" i="1"/>
  <c r="L1538" i="1"/>
  <c r="K1539" i="1"/>
  <c r="L1539" i="1"/>
  <c r="K1540" i="1"/>
  <c r="L1540" i="1"/>
  <c r="K1541" i="1"/>
  <c r="L1541" i="1"/>
  <c r="K1542" i="1"/>
  <c r="L1542" i="1"/>
  <c r="K1543" i="1"/>
  <c r="L1543" i="1"/>
  <c r="K1544" i="1"/>
  <c r="L1544" i="1"/>
  <c r="K1545" i="1"/>
  <c r="L1545" i="1"/>
  <c r="K1546" i="1"/>
  <c r="L1546" i="1"/>
  <c r="K1547" i="1"/>
  <c r="L1547" i="1"/>
  <c r="K1548" i="1"/>
  <c r="L1548" i="1"/>
  <c r="K1549" i="1"/>
  <c r="L1549" i="1"/>
  <c r="K1550" i="1"/>
  <c r="L1550" i="1"/>
  <c r="K1551" i="1"/>
  <c r="L1551" i="1"/>
  <c r="K1552" i="1"/>
  <c r="L1552" i="1"/>
  <c r="K1553" i="1"/>
  <c r="L1553" i="1"/>
  <c r="K1554" i="1"/>
  <c r="L1554" i="1"/>
  <c r="K1555" i="1"/>
  <c r="L1555" i="1"/>
  <c r="K1556" i="1"/>
  <c r="L1556" i="1"/>
  <c r="K1557" i="1"/>
  <c r="L1557" i="1"/>
  <c r="K1558" i="1"/>
  <c r="L1558" i="1"/>
  <c r="K1559" i="1"/>
  <c r="L1559" i="1"/>
  <c r="K1560" i="1"/>
  <c r="L1560" i="1"/>
  <c r="K1561" i="1"/>
  <c r="L1561" i="1"/>
  <c r="K1562" i="1"/>
  <c r="L1562" i="1"/>
  <c r="K1563" i="1"/>
  <c r="L1563" i="1"/>
  <c r="K1564" i="1"/>
  <c r="L1564" i="1"/>
  <c r="K1565" i="1"/>
  <c r="L1565" i="1"/>
  <c r="K1566" i="1"/>
  <c r="L1566" i="1"/>
  <c r="K1567" i="1"/>
  <c r="L1567" i="1"/>
  <c r="K1568" i="1"/>
  <c r="L1568" i="1"/>
  <c r="K1569" i="1"/>
  <c r="L1569" i="1"/>
  <c r="K1570" i="1"/>
  <c r="L1570" i="1"/>
  <c r="K1571" i="1"/>
  <c r="L1571" i="1"/>
  <c r="K1572" i="1"/>
  <c r="L1572" i="1"/>
  <c r="K1573" i="1"/>
  <c r="L1573" i="1"/>
  <c r="K1574" i="1"/>
  <c r="L1574" i="1"/>
  <c r="K1575" i="1"/>
  <c r="L1575" i="1"/>
  <c r="K1576" i="1"/>
  <c r="L1576" i="1"/>
  <c r="K1577" i="1"/>
  <c r="L1577" i="1"/>
  <c r="K1578" i="1"/>
  <c r="L1578" i="1"/>
  <c r="K1579" i="1"/>
  <c r="L1579" i="1"/>
  <c r="K1580" i="1"/>
  <c r="L1580" i="1"/>
  <c r="K1581" i="1"/>
  <c r="L1581" i="1"/>
  <c r="K1582" i="1"/>
  <c r="L1582" i="1"/>
  <c r="K1583" i="1"/>
  <c r="L1583" i="1"/>
  <c r="K1584" i="1"/>
  <c r="L1584" i="1"/>
  <c r="K1585" i="1"/>
  <c r="L1585" i="1"/>
  <c r="K1586" i="1"/>
  <c r="L1586" i="1"/>
  <c r="K1587" i="1"/>
  <c r="L1587" i="1"/>
  <c r="K1588" i="1"/>
  <c r="L1588" i="1"/>
  <c r="K1589" i="1"/>
  <c r="L1589" i="1"/>
  <c r="K1590" i="1"/>
  <c r="L1590" i="1"/>
  <c r="K1591" i="1"/>
  <c r="L1591" i="1"/>
  <c r="K1592" i="1"/>
  <c r="L1592" i="1"/>
  <c r="K1593" i="1"/>
  <c r="L1593" i="1"/>
  <c r="K1594" i="1"/>
  <c r="L1594" i="1"/>
  <c r="K1595" i="1"/>
  <c r="L1595" i="1"/>
  <c r="K1596" i="1"/>
  <c r="L1596" i="1"/>
  <c r="K1597" i="1"/>
  <c r="L1597" i="1"/>
  <c r="K1598" i="1"/>
  <c r="L1598" i="1"/>
  <c r="K1599" i="1"/>
  <c r="L1599" i="1"/>
  <c r="K1600" i="1"/>
  <c r="L1600" i="1"/>
  <c r="K1601" i="1"/>
  <c r="L1601" i="1"/>
  <c r="K1602" i="1"/>
  <c r="L1602" i="1"/>
  <c r="K1603" i="1"/>
  <c r="L1603" i="1"/>
  <c r="K1604" i="1"/>
  <c r="L1604" i="1"/>
  <c r="K1605" i="1"/>
  <c r="L1605" i="1"/>
  <c r="K1606" i="1"/>
  <c r="L1606" i="1"/>
  <c r="K1607" i="1"/>
  <c r="L1607" i="1"/>
  <c r="K1608" i="1"/>
  <c r="L1608" i="1"/>
  <c r="K1609" i="1"/>
  <c r="L1609" i="1"/>
  <c r="K1610" i="1"/>
  <c r="L1610" i="1"/>
  <c r="K1611" i="1"/>
  <c r="L1611" i="1"/>
  <c r="K1612" i="1"/>
  <c r="L1612" i="1"/>
  <c r="K1613" i="1"/>
  <c r="L1613" i="1"/>
  <c r="K1614" i="1"/>
  <c r="L1614" i="1"/>
  <c r="K1615" i="1"/>
  <c r="L1615" i="1"/>
  <c r="K1616" i="1"/>
  <c r="L1616" i="1"/>
  <c r="K1617" i="1"/>
  <c r="L1617" i="1"/>
  <c r="K1618" i="1"/>
  <c r="L1618" i="1"/>
  <c r="K1619" i="1"/>
  <c r="L1619" i="1"/>
  <c r="K1620" i="1"/>
  <c r="L1620" i="1"/>
  <c r="K1621" i="1"/>
  <c r="L1621" i="1"/>
  <c r="K1622" i="1"/>
  <c r="L1622" i="1"/>
  <c r="K1623" i="1"/>
  <c r="L1623" i="1"/>
  <c r="K1624" i="1"/>
  <c r="L1624" i="1"/>
  <c r="K1625" i="1"/>
  <c r="L1625" i="1"/>
  <c r="K1626" i="1"/>
  <c r="L1626" i="1"/>
  <c r="K1627" i="1"/>
  <c r="L1627" i="1"/>
  <c r="K1628" i="1"/>
  <c r="L1628" i="1"/>
  <c r="K1629" i="1"/>
  <c r="L1629" i="1"/>
  <c r="K1630" i="1"/>
  <c r="L1630" i="1"/>
  <c r="K1631" i="1"/>
  <c r="L1631" i="1"/>
  <c r="K1632" i="1"/>
  <c r="L1632" i="1"/>
  <c r="K1633" i="1"/>
  <c r="L1633" i="1"/>
  <c r="K1634" i="1"/>
  <c r="L1634" i="1"/>
  <c r="K1635" i="1"/>
  <c r="L1635" i="1"/>
  <c r="K1636" i="1"/>
  <c r="L1636" i="1"/>
  <c r="K1637" i="1"/>
  <c r="L1637" i="1"/>
  <c r="K1638" i="1"/>
  <c r="L1638" i="1"/>
  <c r="K1639" i="1"/>
  <c r="L1639" i="1"/>
  <c r="K1640" i="1"/>
  <c r="L1640" i="1"/>
  <c r="K1641" i="1"/>
  <c r="L1641" i="1"/>
  <c r="K1642" i="1"/>
  <c r="L1642" i="1"/>
  <c r="K1643" i="1"/>
  <c r="L1643" i="1"/>
  <c r="K1644" i="1"/>
  <c r="L1644" i="1"/>
  <c r="K1645" i="1"/>
  <c r="L1645" i="1"/>
  <c r="K1646" i="1"/>
  <c r="L1646" i="1"/>
  <c r="K1647" i="1"/>
  <c r="L1647" i="1"/>
  <c r="K1648" i="1"/>
  <c r="L1648" i="1"/>
  <c r="K1649" i="1"/>
  <c r="L1649" i="1"/>
  <c r="K1650" i="1"/>
  <c r="L1650" i="1"/>
  <c r="K1651" i="1"/>
  <c r="L1651" i="1"/>
  <c r="K1652" i="1"/>
  <c r="L1652" i="1"/>
  <c r="K1653" i="1"/>
  <c r="L1653" i="1"/>
  <c r="K1654" i="1"/>
  <c r="L1654" i="1"/>
  <c r="K1655" i="1"/>
  <c r="L1655" i="1"/>
  <c r="K1656" i="1"/>
  <c r="L1656" i="1"/>
  <c r="K1657" i="1"/>
  <c r="L1657" i="1"/>
  <c r="K1658" i="1"/>
  <c r="L1658" i="1"/>
  <c r="K1659" i="1"/>
  <c r="L1659" i="1"/>
  <c r="K1660" i="1"/>
  <c r="L1660" i="1"/>
  <c r="K1661" i="1"/>
  <c r="L1661" i="1"/>
  <c r="K1662" i="1"/>
  <c r="L1662" i="1"/>
  <c r="K1663" i="1"/>
  <c r="L1663" i="1"/>
  <c r="K1664" i="1"/>
  <c r="L1664" i="1"/>
  <c r="K1665" i="1"/>
  <c r="L1665" i="1"/>
  <c r="K1666" i="1"/>
  <c r="L1666" i="1"/>
  <c r="K1667" i="1"/>
  <c r="L1667" i="1"/>
  <c r="K1668" i="1"/>
  <c r="L1668" i="1"/>
  <c r="K1669" i="1"/>
  <c r="L1669" i="1"/>
  <c r="K1670" i="1"/>
  <c r="L1670" i="1"/>
  <c r="K1671" i="1"/>
  <c r="L1671" i="1"/>
  <c r="K1672" i="1"/>
  <c r="L1672" i="1"/>
  <c r="K1673" i="1"/>
  <c r="L1673" i="1"/>
  <c r="K1674" i="1"/>
  <c r="L1674" i="1"/>
  <c r="K1675" i="1"/>
  <c r="L1675" i="1"/>
  <c r="K1676" i="1"/>
  <c r="L1676" i="1"/>
  <c r="K1677" i="1"/>
  <c r="L1677" i="1"/>
  <c r="K1678" i="1"/>
  <c r="L1678" i="1"/>
  <c r="K1679" i="1"/>
  <c r="L1679" i="1"/>
  <c r="K1680" i="1"/>
  <c r="L1680" i="1"/>
  <c r="K1681" i="1"/>
  <c r="L1681" i="1"/>
  <c r="K1682" i="1"/>
  <c r="L1682" i="1"/>
  <c r="K1683" i="1"/>
  <c r="L1683" i="1"/>
  <c r="K1684" i="1"/>
  <c r="L1684" i="1"/>
  <c r="K1685" i="1"/>
  <c r="L1685" i="1"/>
  <c r="K1686" i="1"/>
  <c r="L1686" i="1"/>
  <c r="K1687" i="1"/>
  <c r="L1687" i="1"/>
  <c r="K1688" i="1"/>
  <c r="L1688" i="1"/>
  <c r="K1689" i="1"/>
  <c r="L1689" i="1"/>
  <c r="K1690" i="1"/>
  <c r="L1690" i="1"/>
  <c r="K1691" i="1"/>
  <c r="L1691" i="1"/>
  <c r="K1692" i="1"/>
  <c r="L1692" i="1"/>
  <c r="K1693" i="1"/>
  <c r="L1693" i="1"/>
  <c r="K1694" i="1"/>
  <c r="L1694" i="1"/>
  <c r="K1695" i="1"/>
  <c r="L1695" i="1"/>
  <c r="K1696" i="1"/>
  <c r="L1696" i="1"/>
  <c r="K1697" i="1"/>
  <c r="L1697" i="1"/>
  <c r="K1698" i="1"/>
  <c r="L1698" i="1"/>
  <c r="K1699" i="1"/>
  <c r="L1699" i="1"/>
  <c r="K1700" i="1"/>
  <c r="L1700" i="1"/>
  <c r="K1701" i="1"/>
  <c r="L1701" i="1"/>
  <c r="K1702" i="1"/>
  <c r="L1702" i="1"/>
  <c r="K1703" i="1"/>
  <c r="L1703" i="1"/>
  <c r="K1704" i="1"/>
  <c r="L1704" i="1"/>
  <c r="K1705" i="1"/>
  <c r="L1705" i="1"/>
  <c r="K1706" i="1"/>
  <c r="L1706" i="1"/>
  <c r="K1707" i="1"/>
  <c r="L1707" i="1"/>
  <c r="K1708" i="1"/>
  <c r="L1708" i="1"/>
  <c r="K1709" i="1"/>
  <c r="L1709" i="1"/>
  <c r="K1710" i="1"/>
  <c r="L1710" i="1"/>
  <c r="K1711" i="1"/>
  <c r="L1711" i="1"/>
  <c r="K1712" i="1"/>
  <c r="L1712" i="1"/>
  <c r="K1713" i="1"/>
  <c r="L1713" i="1"/>
  <c r="K1714" i="1"/>
  <c r="L1714" i="1"/>
  <c r="K1715" i="1"/>
  <c r="L1715" i="1"/>
  <c r="K1716" i="1"/>
  <c r="L1716" i="1"/>
  <c r="K1717" i="1"/>
  <c r="L1717" i="1"/>
  <c r="K1718" i="1"/>
  <c r="L1718" i="1"/>
  <c r="K1719" i="1"/>
  <c r="L1719" i="1"/>
  <c r="K1720" i="1"/>
  <c r="L1720" i="1"/>
  <c r="K1721" i="1"/>
  <c r="L1721" i="1"/>
  <c r="K1722" i="1"/>
  <c r="L1722" i="1"/>
  <c r="K1723" i="1"/>
  <c r="L1723" i="1"/>
  <c r="K1724" i="1"/>
  <c r="L1724" i="1"/>
  <c r="K1725" i="1"/>
  <c r="L1725" i="1"/>
  <c r="K1726" i="1"/>
  <c r="L1726" i="1"/>
  <c r="K1727" i="1"/>
  <c r="L1727" i="1"/>
  <c r="K1728" i="1"/>
  <c r="L1728" i="1"/>
  <c r="K1729" i="1"/>
  <c r="L1729" i="1"/>
  <c r="K1730" i="1"/>
  <c r="L1730" i="1"/>
  <c r="K1731" i="1"/>
  <c r="L1731" i="1"/>
  <c r="K1732" i="1"/>
  <c r="L1732" i="1"/>
  <c r="K1733" i="1"/>
  <c r="L1733" i="1"/>
  <c r="K1734" i="1"/>
  <c r="L1734" i="1"/>
  <c r="K1735" i="1"/>
  <c r="L1735" i="1"/>
  <c r="K1736" i="1"/>
  <c r="L1736" i="1"/>
  <c r="K1737" i="1"/>
  <c r="L1737" i="1"/>
  <c r="K1738" i="1"/>
  <c r="L1738" i="1"/>
  <c r="K1739" i="1"/>
  <c r="L1739" i="1"/>
  <c r="K1740" i="1"/>
  <c r="L1740" i="1"/>
  <c r="K1741" i="1"/>
  <c r="L1741" i="1"/>
  <c r="K1742" i="1"/>
  <c r="L1742" i="1"/>
  <c r="K1743" i="1"/>
  <c r="L1743" i="1"/>
  <c r="K1744" i="1"/>
  <c r="L1744" i="1"/>
  <c r="K1745" i="1"/>
  <c r="L1745" i="1"/>
  <c r="K1746" i="1"/>
  <c r="L1746" i="1"/>
  <c r="K1747" i="1"/>
  <c r="L1747" i="1"/>
  <c r="K1748" i="1"/>
  <c r="L1748" i="1"/>
  <c r="K1749" i="1"/>
  <c r="L1749" i="1"/>
  <c r="K1750" i="1"/>
  <c r="L1750" i="1"/>
  <c r="K1751" i="1"/>
  <c r="L1751" i="1"/>
  <c r="K1752" i="1"/>
  <c r="L1752" i="1"/>
  <c r="K1753" i="1"/>
  <c r="L1753" i="1"/>
  <c r="K1754" i="1"/>
  <c r="L1754" i="1"/>
  <c r="K1755" i="1"/>
  <c r="L1755" i="1"/>
  <c r="K1756" i="1"/>
  <c r="L1756" i="1"/>
  <c r="K1757" i="1"/>
  <c r="L1757" i="1"/>
  <c r="K1758" i="1"/>
  <c r="L1758" i="1"/>
  <c r="K1759" i="1"/>
  <c r="L1759" i="1"/>
  <c r="K1760" i="1"/>
  <c r="L1760" i="1"/>
  <c r="K1761" i="1"/>
  <c r="L1761" i="1"/>
  <c r="K1762" i="1"/>
  <c r="L1762" i="1"/>
  <c r="K1763" i="1"/>
  <c r="L1763" i="1"/>
  <c r="K1764" i="1"/>
  <c r="L1764" i="1"/>
  <c r="K1765" i="1"/>
  <c r="L1765" i="1"/>
  <c r="K1766" i="1"/>
  <c r="L1766" i="1"/>
  <c r="K1767" i="1"/>
  <c r="L1767" i="1"/>
  <c r="K1768" i="1"/>
  <c r="L1768" i="1"/>
  <c r="K1769" i="1"/>
  <c r="L1769" i="1"/>
  <c r="K1770" i="1"/>
  <c r="L1770" i="1"/>
  <c r="K1771" i="1"/>
  <c r="L1771" i="1"/>
  <c r="K1772" i="1"/>
  <c r="L1772" i="1"/>
  <c r="K1773" i="1"/>
  <c r="L1773" i="1"/>
  <c r="K1774" i="1"/>
  <c r="L1774" i="1"/>
  <c r="K1775" i="1"/>
  <c r="L1775" i="1"/>
  <c r="K1776" i="1"/>
  <c r="L1776" i="1"/>
  <c r="K1777" i="1"/>
  <c r="L1777" i="1"/>
  <c r="K1778" i="1"/>
  <c r="L1778" i="1"/>
  <c r="K1779" i="1"/>
  <c r="L1779" i="1"/>
  <c r="K1780" i="1"/>
  <c r="L1780" i="1"/>
  <c r="K1781" i="1"/>
  <c r="L1781" i="1"/>
  <c r="K1782" i="1"/>
  <c r="L1782" i="1"/>
  <c r="K1783" i="1"/>
  <c r="L1783" i="1"/>
  <c r="K1784" i="1"/>
  <c r="L1784" i="1"/>
  <c r="K1785" i="1"/>
  <c r="L1785" i="1"/>
  <c r="K1786" i="1"/>
  <c r="L1786" i="1"/>
  <c r="K1787" i="1"/>
  <c r="L1787" i="1"/>
  <c r="K1788" i="1"/>
  <c r="L1788" i="1"/>
  <c r="K1789" i="1"/>
  <c r="L1789" i="1"/>
  <c r="K1790" i="1"/>
  <c r="L1790" i="1"/>
  <c r="K1791" i="1"/>
  <c r="L1791" i="1"/>
  <c r="K1792" i="1"/>
  <c r="L1792" i="1"/>
  <c r="K1793" i="1"/>
  <c r="L1793" i="1"/>
  <c r="K1794" i="1"/>
  <c r="L1794" i="1"/>
  <c r="K1795" i="1"/>
  <c r="L1795" i="1"/>
  <c r="K1796" i="1"/>
  <c r="L1796" i="1"/>
  <c r="K1797" i="1"/>
  <c r="L1797" i="1"/>
  <c r="K1798" i="1"/>
  <c r="L1798" i="1"/>
  <c r="K1799" i="1"/>
  <c r="L1799" i="1"/>
  <c r="K1800" i="1"/>
  <c r="L1800" i="1"/>
  <c r="K1801" i="1"/>
  <c r="L1801" i="1"/>
  <c r="K1802" i="1"/>
  <c r="L1802" i="1"/>
  <c r="K1803" i="1"/>
  <c r="L1803" i="1"/>
  <c r="K1804" i="1"/>
  <c r="L1804" i="1"/>
  <c r="K1805" i="1"/>
  <c r="L1805" i="1"/>
  <c r="K1806" i="1"/>
  <c r="L1806" i="1"/>
  <c r="K1807" i="1"/>
  <c r="L1807" i="1"/>
  <c r="K1808" i="1"/>
  <c r="L1808" i="1"/>
  <c r="K1809" i="1"/>
  <c r="L1809" i="1"/>
  <c r="K1810" i="1"/>
  <c r="L1810" i="1"/>
  <c r="K1811" i="1"/>
  <c r="L1811" i="1"/>
  <c r="K1812" i="1"/>
  <c r="L1812" i="1"/>
  <c r="K1813" i="1"/>
  <c r="L1813" i="1"/>
  <c r="K1814" i="1"/>
  <c r="L1814" i="1"/>
  <c r="K1815" i="1"/>
  <c r="L1815" i="1"/>
  <c r="K1816" i="1"/>
  <c r="L1816" i="1"/>
  <c r="K1817" i="1"/>
  <c r="L1817" i="1"/>
  <c r="K1818" i="1"/>
  <c r="L1818" i="1"/>
  <c r="K1819" i="1"/>
  <c r="L1819" i="1"/>
  <c r="K1820" i="1"/>
  <c r="L1820" i="1"/>
  <c r="K1821" i="1"/>
  <c r="L1821" i="1"/>
  <c r="K1822" i="1"/>
  <c r="L1822" i="1"/>
  <c r="K1823" i="1"/>
  <c r="L1823" i="1"/>
  <c r="K1824" i="1"/>
  <c r="L1824" i="1"/>
  <c r="K1825" i="1"/>
  <c r="L1825" i="1"/>
  <c r="K1826" i="1"/>
  <c r="L1826" i="1"/>
  <c r="K1827" i="1"/>
  <c r="L1827" i="1"/>
  <c r="K1828" i="1"/>
  <c r="L1828" i="1"/>
  <c r="K1829" i="1"/>
  <c r="L1829" i="1"/>
  <c r="K1830" i="1"/>
  <c r="L1830" i="1"/>
  <c r="K1831" i="1"/>
  <c r="L1831" i="1"/>
  <c r="K1832" i="1"/>
  <c r="L1832" i="1"/>
  <c r="K1833" i="1"/>
  <c r="L1833" i="1"/>
  <c r="K1834" i="1"/>
  <c r="L1834" i="1"/>
  <c r="K1835" i="1"/>
  <c r="L1835" i="1"/>
  <c r="K1836" i="1"/>
  <c r="L1836" i="1"/>
  <c r="K1837" i="1"/>
  <c r="L1837" i="1"/>
  <c r="K1838" i="1"/>
  <c r="L1838" i="1"/>
  <c r="K1839" i="1"/>
  <c r="L1839" i="1"/>
  <c r="K1840" i="1"/>
  <c r="L1840" i="1"/>
  <c r="K1841" i="1"/>
  <c r="L1841" i="1"/>
  <c r="K1842" i="1"/>
  <c r="L1842" i="1"/>
  <c r="K1843" i="1"/>
  <c r="L1843" i="1"/>
  <c r="K1844" i="1"/>
  <c r="L1844" i="1"/>
  <c r="K1845" i="1"/>
  <c r="L1845" i="1"/>
  <c r="K1846" i="1"/>
  <c r="L1846" i="1"/>
  <c r="K1847" i="1"/>
  <c r="L1847" i="1"/>
  <c r="K1848" i="1"/>
  <c r="L1848" i="1"/>
  <c r="K1849" i="1"/>
  <c r="L1849" i="1"/>
  <c r="K1850" i="1"/>
  <c r="L1850" i="1"/>
  <c r="K1851" i="1"/>
  <c r="L1851" i="1"/>
  <c r="K1852" i="1"/>
  <c r="L1852" i="1"/>
  <c r="K1853" i="1"/>
  <c r="L1853" i="1"/>
  <c r="K1854" i="1"/>
  <c r="L1854" i="1"/>
  <c r="K1855" i="1"/>
  <c r="L1855" i="1"/>
  <c r="K1856" i="1"/>
  <c r="L1856" i="1"/>
  <c r="K1857" i="1"/>
  <c r="L1857" i="1"/>
  <c r="K1858" i="1"/>
  <c r="L1858" i="1"/>
  <c r="K1859" i="1"/>
  <c r="L1859" i="1"/>
  <c r="K1860" i="1"/>
  <c r="L1860" i="1"/>
  <c r="K1861" i="1"/>
  <c r="L1861" i="1"/>
  <c r="K1862" i="1"/>
  <c r="L1862" i="1"/>
  <c r="K1863" i="1"/>
  <c r="L1863" i="1"/>
  <c r="K1864" i="1"/>
  <c r="L1864" i="1"/>
  <c r="K1865" i="1"/>
  <c r="L1865" i="1"/>
  <c r="K1866" i="1"/>
  <c r="L1866" i="1"/>
  <c r="K1867" i="1"/>
  <c r="L1867" i="1"/>
  <c r="K1868" i="1"/>
  <c r="L1868" i="1"/>
  <c r="K1869" i="1"/>
  <c r="L1869" i="1"/>
  <c r="K1870" i="1"/>
  <c r="L1870" i="1"/>
  <c r="K1871" i="1"/>
  <c r="L1871" i="1"/>
  <c r="K1872" i="1"/>
  <c r="L1872" i="1"/>
  <c r="K1873" i="1"/>
  <c r="L1873" i="1"/>
  <c r="K1874" i="1"/>
  <c r="L1874" i="1"/>
  <c r="K1875" i="1"/>
  <c r="L1875" i="1"/>
  <c r="K1876" i="1"/>
  <c r="L1876" i="1"/>
  <c r="K1877" i="1"/>
  <c r="L1877" i="1"/>
  <c r="K1878" i="1"/>
  <c r="L1878" i="1"/>
  <c r="K1879" i="1"/>
  <c r="L1879" i="1"/>
  <c r="K1880" i="1"/>
  <c r="L1880" i="1"/>
  <c r="K1881" i="1"/>
  <c r="L1881" i="1"/>
  <c r="K1882" i="1"/>
  <c r="L1882" i="1"/>
  <c r="K1883" i="1"/>
  <c r="L1883" i="1"/>
  <c r="K1884" i="1"/>
  <c r="L1884" i="1"/>
  <c r="K1885" i="1"/>
  <c r="L1885" i="1"/>
  <c r="K1886" i="1"/>
  <c r="L1886" i="1"/>
  <c r="K1887" i="1"/>
  <c r="L1887" i="1"/>
  <c r="K1888" i="1"/>
  <c r="L1888" i="1"/>
  <c r="K1889" i="1"/>
  <c r="L1889" i="1"/>
  <c r="K1890" i="1"/>
  <c r="L1890" i="1"/>
  <c r="K1891" i="1"/>
  <c r="L1891" i="1"/>
  <c r="K1892" i="1"/>
  <c r="L1892" i="1"/>
  <c r="K1893" i="1"/>
  <c r="L1893" i="1"/>
  <c r="K1894" i="1"/>
  <c r="L1894" i="1"/>
  <c r="K1895" i="1"/>
  <c r="L1895" i="1"/>
  <c r="K1896" i="1"/>
  <c r="L1896" i="1"/>
  <c r="K1897" i="1"/>
  <c r="L1897" i="1"/>
  <c r="K1898" i="1"/>
  <c r="L1898" i="1"/>
  <c r="K1899" i="1"/>
  <c r="L1899" i="1"/>
  <c r="K1900" i="1"/>
  <c r="L1900" i="1"/>
  <c r="K1901" i="1"/>
  <c r="L1901" i="1"/>
  <c r="K3" i="1"/>
  <c r="L3" i="1"/>
  <c r="K4" i="1"/>
  <c r="L4" i="1"/>
  <c r="K5" i="1"/>
  <c r="L5" i="1"/>
  <c r="K6" i="1"/>
  <c r="L6" i="1"/>
  <c r="K7" i="1"/>
  <c r="L7" i="1"/>
  <c r="L2" i="1"/>
  <c r="K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H302" i="25"/>
  <c r="H303" i="25"/>
  <c r="H304" i="25"/>
  <c r="H305" i="25"/>
  <c r="H306" i="25"/>
  <c r="H307" i="25"/>
  <c r="H308" i="25"/>
  <c r="H309" i="25"/>
  <c r="H310" i="25"/>
  <c r="H311" i="25"/>
  <c r="H312" i="25"/>
  <c r="H313" i="25"/>
  <c r="H314" i="25"/>
  <c r="H315" i="25"/>
  <c r="H316" i="25"/>
  <c r="H317" i="25"/>
  <c r="H318" i="25"/>
  <c r="H319" i="25"/>
  <c r="H320" i="25"/>
  <c r="H321" i="25"/>
  <c r="H322" i="25"/>
  <c r="H323" i="25"/>
  <c r="H324" i="25"/>
  <c r="H325" i="25"/>
  <c r="H326" i="25"/>
  <c r="H327" i="25"/>
  <c r="H328" i="25"/>
  <c r="H329" i="25"/>
  <c r="H330" i="25"/>
  <c r="H331" i="25"/>
  <c r="H332" i="25"/>
  <c r="H333" i="25"/>
  <c r="H334" i="25"/>
  <c r="H335" i="25"/>
  <c r="H336" i="25"/>
  <c r="H337" i="25"/>
  <c r="H338" i="25"/>
  <c r="H339" i="25"/>
  <c r="H340" i="25"/>
  <c r="H341" i="25"/>
  <c r="H342" i="25"/>
  <c r="H343" i="25"/>
  <c r="H344" i="25"/>
  <c r="H345" i="25"/>
  <c r="H346" i="25"/>
  <c r="H347" i="25"/>
  <c r="H348" i="25"/>
  <c r="H349" i="25"/>
  <c r="H350" i="25"/>
  <c r="H351" i="25"/>
  <c r="H352" i="25"/>
  <c r="H353" i="25"/>
  <c r="H354" i="25"/>
  <c r="H355" i="25"/>
  <c r="H356" i="25"/>
  <c r="H357" i="25"/>
  <c r="H358" i="25"/>
  <c r="H359" i="25"/>
  <c r="H360" i="25"/>
  <c r="H361" i="25"/>
  <c r="H362" i="25"/>
  <c r="H363" i="25"/>
  <c r="H364" i="25"/>
  <c r="H365" i="25"/>
  <c r="H366" i="25"/>
  <c r="H367" i="25"/>
  <c r="H368" i="25"/>
  <c r="H369" i="25"/>
  <c r="H370" i="25"/>
  <c r="H371" i="25"/>
  <c r="H372" i="25"/>
  <c r="H373" i="25"/>
  <c r="H374" i="25"/>
  <c r="H375" i="25"/>
  <c r="H376" i="25"/>
  <c r="H377" i="25"/>
  <c r="H378" i="25"/>
  <c r="H379" i="25"/>
  <c r="H380" i="25"/>
  <c r="H381" i="25"/>
  <c r="H382" i="25"/>
  <c r="H383" i="25"/>
  <c r="H384" i="25"/>
  <c r="H385" i="25"/>
  <c r="H386" i="25"/>
  <c r="H387" i="25"/>
  <c r="H388" i="25"/>
  <c r="H389" i="25"/>
  <c r="H390" i="25"/>
  <c r="H391" i="25"/>
  <c r="H392" i="25"/>
  <c r="H393" i="25"/>
  <c r="H394" i="25"/>
  <c r="H395" i="25"/>
  <c r="H396" i="25"/>
  <c r="H397" i="25"/>
  <c r="H398" i="25"/>
  <c r="H399" i="25"/>
  <c r="H400" i="25"/>
  <c r="H401" i="25"/>
  <c r="H402" i="25"/>
  <c r="H403" i="25"/>
  <c r="H404" i="25"/>
  <c r="H405" i="25"/>
  <c r="H406" i="25"/>
  <c r="H407" i="25"/>
  <c r="H408" i="25"/>
  <c r="H409" i="25"/>
  <c r="H410" i="25"/>
  <c r="H411" i="25"/>
  <c r="H412" i="25"/>
  <c r="H413" i="25"/>
  <c r="H414" i="25"/>
  <c r="H415" i="25"/>
  <c r="H416" i="25"/>
  <c r="H417" i="25"/>
  <c r="H418" i="25"/>
  <c r="H419" i="25"/>
  <c r="H420" i="25"/>
  <c r="H421" i="25"/>
  <c r="H422" i="25"/>
  <c r="H423" i="25"/>
  <c r="H424" i="25"/>
  <c r="H425" i="25"/>
  <c r="H426" i="25"/>
  <c r="H427" i="25"/>
  <c r="H428" i="25"/>
  <c r="H429" i="25"/>
  <c r="H430" i="25"/>
  <c r="H431" i="25"/>
  <c r="H432" i="25"/>
  <c r="H433" i="25"/>
  <c r="H434" i="25"/>
  <c r="H435" i="25"/>
  <c r="H436" i="25"/>
  <c r="H437" i="25"/>
  <c r="H438" i="25"/>
  <c r="H439" i="25"/>
  <c r="H440" i="25"/>
  <c r="H441" i="25"/>
  <c r="H442" i="25"/>
  <c r="H443" i="25"/>
  <c r="H444" i="25"/>
  <c r="H445" i="25"/>
  <c r="H446" i="25"/>
  <c r="H447" i="25"/>
  <c r="H448" i="25"/>
  <c r="H449" i="25"/>
  <c r="H450" i="25"/>
  <c r="H451" i="25"/>
  <c r="H452" i="25"/>
  <c r="H453" i="25"/>
  <c r="H454" i="25"/>
  <c r="H455" i="25"/>
  <c r="H456" i="25"/>
  <c r="H457" i="25"/>
  <c r="H458" i="25"/>
  <c r="H459" i="25"/>
  <c r="H460" i="25"/>
  <c r="H461" i="25"/>
  <c r="H462" i="25"/>
  <c r="H463" i="25"/>
  <c r="H464" i="25"/>
  <c r="H465" i="25"/>
  <c r="H466" i="25"/>
  <c r="H467" i="25"/>
  <c r="H468" i="25"/>
  <c r="H469" i="25"/>
  <c r="H470" i="25"/>
  <c r="H471" i="25"/>
  <c r="H472" i="25"/>
  <c r="H473" i="25"/>
  <c r="H474" i="25"/>
  <c r="H475" i="25"/>
  <c r="H476" i="25"/>
  <c r="H477" i="25"/>
  <c r="H478" i="25"/>
  <c r="H479" i="25"/>
  <c r="H480" i="25"/>
  <c r="H481" i="25"/>
  <c r="H482" i="25"/>
  <c r="H483" i="25"/>
  <c r="H484" i="25"/>
  <c r="H485" i="25"/>
  <c r="H486" i="25"/>
  <c r="H487" i="25"/>
  <c r="H488" i="25"/>
  <c r="H489" i="25"/>
  <c r="H490" i="25"/>
  <c r="H491" i="25"/>
  <c r="H492" i="25"/>
  <c r="H493" i="25"/>
  <c r="H494" i="25"/>
  <c r="H495" i="25"/>
  <c r="H496" i="25"/>
  <c r="H497" i="25"/>
  <c r="H498" i="25"/>
  <c r="H499" i="25"/>
  <c r="H500" i="25"/>
  <c r="H501" i="25"/>
  <c r="H502" i="25"/>
  <c r="H503" i="25"/>
  <c r="H504" i="25"/>
  <c r="H505" i="25"/>
  <c r="H506" i="25"/>
  <c r="H507" i="25"/>
  <c r="H508" i="25"/>
  <c r="H509" i="25"/>
  <c r="H510" i="25"/>
  <c r="H511" i="25"/>
  <c r="H512" i="25"/>
  <c r="H513" i="25"/>
  <c r="H514" i="25"/>
  <c r="H515" i="25"/>
  <c r="H516" i="25"/>
  <c r="H517" i="25"/>
  <c r="H518" i="25"/>
  <c r="H519" i="25"/>
  <c r="H520" i="25"/>
  <c r="H521" i="25"/>
  <c r="H522" i="25"/>
  <c r="H523" i="25"/>
  <c r="H524" i="25"/>
  <c r="H525" i="25"/>
  <c r="H526" i="25"/>
  <c r="H527" i="25"/>
  <c r="H528" i="25"/>
  <c r="H529" i="25"/>
  <c r="H530" i="25"/>
  <c r="H531" i="25"/>
  <c r="H532" i="25"/>
  <c r="H533" i="25"/>
  <c r="H534" i="25"/>
  <c r="H535" i="25"/>
  <c r="H536" i="25"/>
  <c r="H537" i="25"/>
  <c r="H538" i="25"/>
  <c r="H539" i="25"/>
  <c r="H540" i="25"/>
  <c r="H541" i="25"/>
  <c r="H542" i="25"/>
  <c r="H543" i="25"/>
  <c r="H544" i="25"/>
  <c r="H545" i="25"/>
  <c r="H546" i="25"/>
  <c r="H547" i="25"/>
  <c r="H548" i="25"/>
  <c r="H549" i="25"/>
  <c r="H550" i="25"/>
  <c r="H551" i="25"/>
  <c r="H552" i="25"/>
  <c r="H553" i="25"/>
  <c r="H554" i="25"/>
  <c r="H555" i="25"/>
  <c r="H556" i="25"/>
  <c r="H557" i="25"/>
  <c r="H558" i="25"/>
  <c r="H559" i="25"/>
  <c r="H560" i="25"/>
  <c r="H561" i="25"/>
  <c r="H562" i="25"/>
  <c r="H563" i="25"/>
  <c r="H564" i="25"/>
  <c r="H565" i="25"/>
  <c r="H566" i="25"/>
  <c r="H567" i="25"/>
  <c r="H568" i="25"/>
  <c r="H569" i="25"/>
  <c r="H570" i="25"/>
  <c r="H571" i="25"/>
  <c r="H572" i="25"/>
  <c r="H573" i="25"/>
  <c r="H574" i="25"/>
  <c r="H575" i="25"/>
  <c r="H576" i="25"/>
  <c r="H577" i="25"/>
  <c r="H578" i="25"/>
  <c r="H579" i="25"/>
  <c r="H580" i="25"/>
  <c r="H581" i="25"/>
  <c r="H582" i="25"/>
  <c r="H583" i="25"/>
  <c r="H584" i="25"/>
  <c r="H585" i="25"/>
  <c r="H586" i="25"/>
  <c r="H587" i="25"/>
  <c r="H588" i="25"/>
  <c r="H589" i="25"/>
  <c r="H590" i="25"/>
  <c r="H591" i="25"/>
  <c r="H592" i="25"/>
  <c r="H593" i="25"/>
  <c r="H594" i="25"/>
  <c r="H595" i="25"/>
  <c r="H596" i="25"/>
  <c r="H597" i="25"/>
  <c r="H598" i="25"/>
  <c r="H599" i="25"/>
  <c r="H600" i="25"/>
  <c r="H601" i="25"/>
  <c r="H602" i="25"/>
  <c r="H603" i="25"/>
  <c r="H604" i="25"/>
  <c r="H605" i="25"/>
  <c r="H606" i="25"/>
  <c r="H607" i="25"/>
  <c r="H608" i="25"/>
  <c r="H609" i="25"/>
  <c r="H610" i="25"/>
  <c r="H611" i="25"/>
  <c r="H612" i="25"/>
  <c r="H613" i="25"/>
  <c r="H614" i="25"/>
  <c r="H615" i="25"/>
  <c r="H616" i="25"/>
  <c r="H617" i="25"/>
  <c r="H618" i="25"/>
  <c r="H619" i="25"/>
  <c r="H620" i="25"/>
  <c r="H621" i="25"/>
  <c r="H622" i="25"/>
  <c r="H623" i="25"/>
  <c r="H624" i="25"/>
  <c r="H625" i="25"/>
  <c r="H626" i="25"/>
  <c r="H627" i="25"/>
  <c r="H628" i="25"/>
  <c r="H629" i="25"/>
  <c r="H630" i="25"/>
  <c r="H631" i="25"/>
  <c r="H632" i="25"/>
  <c r="H633" i="25"/>
  <c r="H634" i="25"/>
  <c r="H635" i="25"/>
  <c r="H636" i="25"/>
  <c r="H637" i="25"/>
  <c r="H638" i="25"/>
  <c r="H639" i="25"/>
  <c r="H640" i="25"/>
  <c r="H641" i="25"/>
  <c r="H642" i="25"/>
  <c r="H643" i="25"/>
  <c r="H644" i="25"/>
  <c r="H645" i="25"/>
  <c r="H646" i="25"/>
  <c r="H647" i="25"/>
  <c r="H648" i="25"/>
  <c r="H649" i="25"/>
  <c r="H650" i="25"/>
  <c r="H651" i="25"/>
  <c r="H652" i="25"/>
  <c r="H653" i="25"/>
  <c r="H654" i="25"/>
  <c r="H655" i="25"/>
  <c r="H656" i="25"/>
  <c r="H657" i="25"/>
  <c r="H658" i="25"/>
  <c r="H659" i="25"/>
  <c r="H660" i="25"/>
  <c r="H661" i="25"/>
  <c r="H662" i="25"/>
  <c r="H663" i="25"/>
  <c r="H664" i="25"/>
  <c r="H665" i="25"/>
  <c r="H666" i="25"/>
  <c r="H667" i="25"/>
  <c r="H668" i="25"/>
  <c r="H669" i="25"/>
  <c r="H670" i="25"/>
  <c r="H671" i="25"/>
  <c r="H672" i="25"/>
  <c r="H673" i="25"/>
  <c r="H674" i="25"/>
  <c r="H675" i="25"/>
  <c r="H676" i="25"/>
  <c r="H677" i="25"/>
  <c r="H678" i="25"/>
  <c r="H679" i="25"/>
  <c r="H680" i="25"/>
  <c r="H681" i="25"/>
  <c r="H682" i="25"/>
  <c r="H683" i="25"/>
  <c r="H684" i="25"/>
  <c r="H685" i="25"/>
  <c r="H686" i="25"/>
  <c r="H687" i="25"/>
  <c r="H688" i="25"/>
  <c r="H689" i="25"/>
  <c r="H690" i="25"/>
  <c r="H691" i="25"/>
  <c r="H692" i="25"/>
  <c r="H693" i="25"/>
  <c r="H694" i="25"/>
  <c r="H695" i="25"/>
  <c r="H696" i="25"/>
  <c r="H697" i="25"/>
  <c r="H698" i="25"/>
  <c r="H699" i="25"/>
  <c r="H700" i="25"/>
  <c r="H701" i="25"/>
  <c r="H702" i="25"/>
  <c r="H703" i="25"/>
  <c r="H704" i="25"/>
  <c r="H705" i="25"/>
  <c r="H706" i="25"/>
  <c r="H707" i="25"/>
  <c r="H708" i="25"/>
  <c r="H709" i="25"/>
  <c r="H710" i="25"/>
  <c r="H711" i="25"/>
  <c r="H712" i="25"/>
  <c r="H713" i="25"/>
  <c r="H714" i="25"/>
  <c r="H715" i="25"/>
  <c r="H716" i="25"/>
  <c r="H717" i="25"/>
  <c r="H718" i="25"/>
  <c r="H719" i="25"/>
  <c r="H720" i="25"/>
  <c r="H721" i="25"/>
  <c r="H722" i="25"/>
  <c r="H723" i="25"/>
  <c r="H724" i="25"/>
  <c r="H725" i="25"/>
  <c r="H726" i="25"/>
  <c r="H727" i="25"/>
  <c r="H728" i="25"/>
  <c r="H729" i="25"/>
  <c r="H730" i="25"/>
  <c r="H731" i="25"/>
  <c r="H732" i="25"/>
  <c r="H733" i="25"/>
  <c r="H734" i="25"/>
  <c r="H735" i="25"/>
  <c r="H736" i="25"/>
  <c r="H737" i="25"/>
  <c r="H738" i="25"/>
  <c r="H739" i="25"/>
  <c r="H740" i="25"/>
  <c r="H741" i="25"/>
  <c r="H742" i="25"/>
  <c r="H743" i="25"/>
  <c r="H744" i="25"/>
  <c r="H745" i="25"/>
  <c r="H746" i="25"/>
  <c r="H747" i="25"/>
  <c r="H748" i="25"/>
  <c r="H749" i="25"/>
  <c r="H750" i="25"/>
  <c r="H751" i="25"/>
  <c r="H752" i="25"/>
  <c r="H753" i="25"/>
  <c r="H754" i="25"/>
  <c r="H755" i="25"/>
  <c r="H756" i="25"/>
  <c r="H757" i="25"/>
  <c r="H758" i="25"/>
  <c r="H759" i="25"/>
  <c r="H760" i="25"/>
  <c r="H761" i="25"/>
  <c r="H762" i="25"/>
  <c r="H763" i="25"/>
  <c r="H764" i="25"/>
  <c r="H765" i="25"/>
  <c r="H766" i="25"/>
  <c r="H767" i="25"/>
  <c r="H768" i="25"/>
  <c r="H769" i="25"/>
  <c r="H770" i="25"/>
  <c r="H771" i="25"/>
  <c r="H772" i="25"/>
  <c r="H773" i="25"/>
  <c r="H774" i="25"/>
  <c r="H775" i="25"/>
  <c r="H776" i="25"/>
  <c r="H777" i="25"/>
  <c r="H778" i="25"/>
  <c r="H779" i="25"/>
  <c r="H780" i="25"/>
  <c r="H781" i="25"/>
  <c r="H782" i="25"/>
  <c r="H783" i="25"/>
  <c r="H784" i="25"/>
  <c r="H785" i="25"/>
  <c r="H786" i="25"/>
  <c r="H787" i="25"/>
  <c r="H788" i="25"/>
  <c r="H789" i="25"/>
  <c r="H790" i="25"/>
  <c r="H791" i="25"/>
  <c r="H792" i="25"/>
  <c r="H793" i="25"/>
  <c r="H794" i="25"/>
  <c r="H795" i="25"/>
  <c r="H796" i="25"/>
  <c r="H797" i="25"/>
  <c r="H798" i="25"/>
  <c r="H799" i="25"/>
  <c r="H800" i="25"/>
  <c r="H801" i="25"/>
  <c r="H802" i="25"/>
  <c r="H803" i="25"/>
  <c r="H804" i="25"/>
  <c r="H805" i="25"/>
  <c r="H806" i="25"/>
  <c r="H807" i="25"/>
  <c r="H808" i="25"/>
  <c r="H809" i="25"/>
  <c r="H810" i="25"/>
  <c r="H811" i="25"/>
  <c r="H812" i="25"/>
  <c r="H813" i="25"/>
  <c r="H814" i="25"/>
  <c r="H815" i="25"/>
  <c r="H816" i="25"/>
  <c r="H817" i="25"/>
  <c r="H818" i="25"/>
  <c r="H819" i="25"/>
  <c r="H820" i="25"/>
  <c r="H821" i="25"/>
  <c r="H822" i="25"/>
  <c r="H823" i="25"/>
  <c r="H824" i="25"/>
  <c r="H825" i="25"/>
  <c r="H826" i="25"/>
  <c r="H827" i="25"/>
  <c r="H828" i="25"/>
  <c r="H829" i="25"/>
  <c r="H830" i="25"/>
  <c r="H831" i="25"/>
  <c r="H832" i="25"/>
  <c r="H833" i="25"/>
  <c r="H834" i="25"/>
  <c r="H835" i="25"/>
  <c r="H836" i="25"/>
  <c r="H837" i="25"/>
  <c r="H838" i="25"/>
  <c r="H839" i="25"/>
  <c r="H840" i="25"/>
  <c r="H841" i="25"/>
  <c r="H842" i="25"/>
  <c r="H843" i="25"/>
  <c r="H844" i="25"/>
  <c r="H845" i="25"/>
  <c r="H846" i="25"/>
  <c r="H847" i="25"/>
  <c r="H848" i="25"/>
  <c r="H849" i="25"/>
  <c r="H850" i="25"/>
  <c r="H851" i="25"/>
  <c r="H852" i="25"/>
  <c r="H853" i="25"/>
  <c r="H854" i="25"/>
  <c r="H855" i="25"/>
  <c r="H856" i="25"/>
  <c r="H857" i="25"/>
  <c r="H858" i="25"/>
  <c r="H859" i="25"/>
  <c r="H860" i="25"/>
  <c r="H861" i="25"/>
  <c r="H862" i="25"/>
  <c r="H863" i="25"/>
  <c r="H864" i="25"/>
  <c r="H865" i="25"/>
  <c r="H866" i="25"/>
  <c r="H867" i="25"/>
  <c r="H868" i="25"/>
  <c r="H869" i="25"/>
  <c r="H870" i="25"/>
  <c r="H871" i="25"/>
  <c r="H872" i="25"/>
  <c r="H873" i="25"/>
  <c r="H874" i="25"/>
  <c r="H875" i="25"/>
  <c r="H876" i="25"/>
  <c r="H877" i="25"/>
  <c r="H878" i="25"/>
  <c r="H879" i="25"/>
  <c r="H880" i="25"/>
  <c r="H881" i="25"/>
  <c r="H882" i="25"/>
  <c r="H883" i="25"/>
  <c r="H884" i="25"/>
  <c r="H885" i="25"/>
  <c r="H886" i="25"/>
  <c r="H887" i="25"/>
  <c r="H888" i="25"/>
  <c r="H889" i="25"/>
  <c r="H890" i="25"/>
  <c r="H891" i="25"/>
  <c r="H892" i="25"/>
  <c r="H893" i="25"/>
  <c r="H894" i="25"/>
  <c r="H895" i="25"/>
  <c r="H896" i="25"/>
  <c r="H897" i="25"/>
  <c r="H898" i="25"/>
  <c r="H899" i="25"/>
  <c r="H900" i="25"/>
  <c r="H901" i="25"/>
  <c r="H902" i="25"/>
  <c r="H903" i="25"/>
  <c r="H904" i="25"/>
  <c r="H905" i="25"/>
  <c r="H906" i="25"/>
  <c r="H907" i="25"/>
  <c r="H908" i="25"/>
  <c r="H909" i="25"/>
  <c r="H910" i="25"/>
  <c r="H911" i="25"/>
  <c r="H912" i="25"/>
  <c r="H913" i="25"/>
  <c r="H914" i="25"/>
  <c r="H915" i="25"/>
  <c r="H916" i="25"/>
  <c r="H917" i="25"/>
  <c r="H918" i="25"/>
  <c r="H919" i="25"/>
  <c r="H920" i="25"/>
  <c r="H921" i="25"/>
  <c r="H922" i="25"/>
  <c r="H923" i="25"/>
  <c r="H924" i="25"/>
  <c r="H925" i="25"/>
  <c r="H926" i="25"/>
  <c r="H927" i="25"/>
  <c r="H928" i="25"/>
  <c r="H929" i="25"/>
  <c r="H930" i="25"/>
  <c r="H931" i="25"/>
  <c r="H932" i="25"/>
  <c r="H933" i="25"/>
  <c r="H934" i="25"/>
  <c r="H935" i="25"/>
  <c r="H936" i="25"/>
  <c r="H937" i="25"/>
  <c r="H938" i="25"/>
  <c r="H939" i="25"/>
  <c r="H940" i="25"/>
  <c r="H941" i="25"/>
  <c r="H942" i="25"/>
  <c r="H943" i="25"/>
  <c r="H944" i="25"/>
  <c r="H945" i="25"/>
  <c r="H946" i="25"/>
  <c r="H947" i="25"/>
  <c r="H948" i="25"/>
  <c r="H949" i="25"/>
  <c r="H950" i="25"/>
  <c r="H951" i="25"/>
  <c r="H952" i="25"/>
  <c r="H953" i="25"/>
  <c r="H954" i="25"/>
  <c r="H955" i="25"/>
  <c r="H956" i="25"/>
  <c r="H957" i="25"/>
  <c r="H958" i="25"/>
  <c r="H959" i="25"/>
  <c r="H960" i="25"/>
  <c r="H961" i="25"/>
  <c r="H962" i="25"/>
  <c r="H963" i="25"/>
  <c r="H964" i="25"/>
  <c r="H965" i="25"/>
  <c r="H966" i="25"/>
  <c r="H967" i="25"/>
  <c r="H968" i="25"/>
  <c r="H969" i="25"/>
  <c r="H970" i="25"/>
  <c r="H971" i="25"/>
  <c r="H972" i="25"/>
  <c r="H973" i="25"/>
  <c r="H974" i="25"/>
  <c r="H975" i="25"/>
  <c r="H976" i="25"/>
  <c r="H977" i="25"/>
  <c r="H978" i="25"/>
  <c r="H979" i="25"/>
  <c r="H980" i="25"/>
  <c r="H981" i="25"/>
  <c r="H982" i="25"/>
  <c r="H983" i="25"/>
  <c r="H984" i="25"/>
  <c r="H985" i="25"/>
  <c r="H986" i="25"/>
  <c r="H987" i="25"/>
  <c r="H988" i="25"/>
  <c r="H989" i="25"/>
  <c r="H990" i="25"/>
  <c r="H991" i="25"/>
  <c r="H992" i="25"/>
  <c r="H993" i="25"/>
  <c r="H994" i="25"/>
  <c r="H995" i="25"/>
  <c r="H996" i="25"/>
  <c r="H997" i="25"/>
  <c r="H998" i="25"/>
  <c r="H999" i="25"/>
  <c r="H1000" i="25"/>
  <c r="H1001" i="25"/>
  <c r="H1002" i="25"/>
  <c r="H1003" i="25"/>
  <c r="H1004" i="25"/>
  <c r="H1005" i="25"/>
  <c r="H1006" i="25"/>
  <c r="H1007" i="25"/>
  <c r="H1008" i="25"/>
  <c r="H1009" i="25"/>
  <c r="H1010" i="25"/>
  <c r="H1011" i="25"/>
  <c r="H1012" i="25"/>
  <c r="H1013" i="25"/>
  <c r="H1014" i="25"/>
  <c r="H1015" i="25"/>
  <c r="H1016" i="25"/>
  <c r="H1017" i="25"/>
  <c r="H1018" i="25"/>
  <c r="H1019" i="25"/>
  <c r="H1020" i="25"/>
  <c r="H1021" i="25"/>
  <c r="H1022" i="25"/>
  <c r="H1023" i="25"/>
  <c r="H1024" i="25"/>
  <c r="H1025" i="25"/>
  <c r="H1026" i="25"/>
  <c r="H1027" i="25"/>
  <c r="H1028" i="25"/>
  <c r="H1029" i="25"/>
  <c r="H1030" i="25"/>
  <c r="H1031" i="25"/>
  <c r="H1032" i="25"/>
  <c r="H1033" i="25"/>
  <c r="H1034" i="25"/>
  <c r="H1035" i="25"/>
  <c r="H1036" i="25"/>
  <c r="H1037" i="25"/>
  <c r="H1038" i="25"/>
  <c r="H1039" i="25"/>
  <c r="H1040" i="25"/>
  <c r="H1041" i="25"/>
  <c r="H1042" i="25"/>
  <c r="H1043" i="25"/>
  <c r="H1044" i="25"/>
  <c r="H1045" i="25"/>
  <c r="H1046" i="25"/>
  <c r="H1047" i="25"/>
  <c r="H1048" i="25"/>
  <c r="H1049" i="25"/>
  <c r="H1050" i="25"/>
  <c r="H1051" i="25"/>
  <c r="H1052" i="25"/>
  <c r="H1053" i="25"/>
  <c r="H1054" i="25"/>
  <c r="H1055" i="25"/>
  <c r="H1056" i="25"/>
  <c r="H1057" i="25"/>
  <c r="H1058" i="25"/>
  <c r="H1059" i="25"/>
  <c r="H1060" i="25"/>
  <c r="H1061" i="25"/>
  <c r="H1062" i="25"/>
  <c r="H1063" i="25"/>
  <c r="H1064" i="25"/>
  <c r="H1065" i="25"/>
  <c r="H1066" i="25"/>
  <c r="H1067" i="25"/>
  <c r="H1068" i="25"/>
  <c r="H1069" i="25"/>
  <c r="H1070" i="25"/>
  <c r="H1071" i="25"/>
  <c r="H1072" i="25"/>
  <c r="H1073" i="25"/>
  <c r="H1074" i="25"/>
  <c r="H1075" i="25"/>
  <c r="H1076" i="25"/>
  <c r="H1077" i="25"/>
  <c r="H1078" i="25"/>
  <c r="H1079" i="25"/>
  <c r="H1080" i="25"/>
  <c r="H1081" i="25"/>
  <c r="H1082" i="25"/>
  <c r="H1083" i="25"/>
  <c r="H1084" i="25"/>
  <c r="H1085" i="25"/>
  <c r="H1086" i="25"/>
  <c r="H1087" i="25"/>
  <c r="H1088" i="25"/>
  <c r="H1089" i="25"/>
  <c r="H1090" i="25"/>
  <c r="H1091" i="25"/>
  <c r="H1092" i="25"/>
  <c r="H1093" i="25"/>
  <c r="H1094" i="25"/>
  <c r="H1095" i="25"/>
  <c r="H1096" i="25"/>
  <c r="H1097" i="25"/>
  <c r="H1098" i="25"/>
  <c r="H1099" i="25"/>
  <c r="H1100" i="25"/>
  <c r="H1101" i="25"/>
  <c r="H1102" i="25"/>
  <c r="H1103" i="25"/>
  <c r="H1104" i="25"/>
  <c r="H1105" i="25"/>
  <c r="H1106" i="25"/>
  <c r="H1107" i="25"/>
  <c r="H1108" i="25"/>
  <c r="H1109" i="25"/>
  <c r="H1110" i="25"/>
  <c r="H1111" i="25"/>
  <c r="H1112" i="25"/>
  <c r="H1113" i="25"/>
  <c r="H1114" i="25"/>
  <c r="H1115" i="25"/>
  <c r="H1116" i="25"/>
  <c r="H1117" i="25"/>
  <c r="H1118" i="25"/>
  <c r="H1119" i="25"/>
  <c r="H1120" i="25"/>
  <c r="H1121" i="25"/>
  <c r="H1122" i="25"/>
  <c r="H1123" i="25"/>
  <c r="H1124" i="25"/>
  <c r="H1125" i="25"/>
  <c r="H1126" i="25"/>
  <c r="H1127" i="25"/>
  <c r="H1128" i="25"/>
  <c r="H1129" i="25"/>
  <c r="H1130" i="25"/>
  <c r="H1131" i="25"/>
  <c r="H1132" i="25"/>
  <c r="H1133" i="25"/>
  <c r="H1134" i="25"/>
  <c r="H1135" i="25"/>
  <c r="H1136" i="25"/>
  <c r="H1137" i="25"/>
  <c r="H1138" i="25"/>
  <c r="H1139" i="25"/>
  <c r="H1140" i="25"/>
  <c r="H1141" i="25"/>
  <c r="H1142" i="25"/>
  <c r="H1143" i="25"/>
  <c r="H1144" i="25"/>
  <c r="H1145" i="25"/>
  <c r="H1146" i="25"/>
  <c r="H1147" i="25"/>
  <c r="H1148" i="25"/>
  <c r="H1149" i="25"/>
  <c r="H1150" i="25"/>
  <c r="H1151" i="25"/>
  <c r="H1152" i="25"/>
  <c r="H1153" i="25"/>
  <c r="H1154" i="25"/>
  <c r="H1155" i="25"/>
  <c r="H1156" i="25"/>
  <c r="H1157" i="25"/>
  <c r="H1158" i="25"/>
  <c r="H1159" i="25"/>
  <c r="H1160" i="25"/>
  <c r="H1161" i="25"/>
  <c r="H1162" i="25"/>
  <c r="H1163" i="25"/>
  <c r="H1164" i="25"/>
  <c r="H1165" i="25"/>
  <c r="H1166" i="25"/>
  <c r="H1167" i="25"/>
  <c r="H1168" i="25"/>
  <c r="H1169" i="25"/>
  <c r="H1170" i="25"/>
  <c r="H1171" i="25"/>
  <c r="H1172" i="25"/>
  <c r="H1173" i="25"/>
  <c r="H1174" i="25"/>
  <c r="H1175" i="25"/>
  <c r="H1176" i="25"/>
  <c r="H1177" i="25"/>
  <c r="H1178" i="25"/>
  <c r="H1179" i="25"/>
  <c r="H1180" i="25"/>
  <c r="H1181" i="25"/>
  <c r="H1182" i="25"/>
  <c r="H1183" i="25"/>
  <c r="H1184" i="25"/>
  <c r="H1185" i="25"/>
  <c r="H1186" i="25"/>
  <c r="H1187" i="25"/>
  <c r="H1188" i="25"/>
  <c r="H1189" i="25"/>
  <c r="H1190" i="25"/>
  <c r="H1191" i="25"/>
  <c r="H1192" i="25"/>
  <c r="H1193" i="25"/>
  <c r="H1194" i="25"/>
  <c r="H1195" i="25"/>
  <c r="H1196" i="25"/>
  <c r="H1197" i="25"/>
  <c r="H1198" i="25"/>
  <c r="H1199" i="25"/>
  <c r="H1200" i="25"/>
  <c r="H1201" i="25"/>
  <c r="H1202" i="25"/>
  <c r="H1203" i="25"/>
  <c r="H1204" i="25"/>
  <c r="H1205" i="25"/>
  <c r="H1206" i="25"/>
  <c r="H1207" i="25"/>
  <c r="H1208" i="25"/>
  <c r="H1209" i="25"/>
  <c r="H1210" i="25"/>
  <c r="H1211" i="25"/>
  <c r="H1212" i="25"/>
  <c r="H1213" i="25"/>
  <c r="H1214" i="25"/>
  <c r="H1215" i="25"/>
  <c r="H1216" i="25"/>
  <c r="H1217" i="25"/>
  <c r="H1218" i="25"/>
  <c r="H1219" i="25"/>
  <c r="H1220" i="25"/>
  <c r="H1221" i="25"/>
  <c r="H1222" i="25"/>
  <c r="H1223" i="25"/>
  <c r="H1224" i="25"/>
  <c r="H1225" i="25"/>
  <c r="H1226" i="25"/>
  <c r="H1227" i="25"/>
  <c r="H1228" i="25"/>
  <c r="H1229" i="25"/>
  <c r="H1230" i="25"/>
  <c r="F4" i="22"/>
  <c r="J1160" i="25" s="1"/>
  <c r="F12" i="22"/>
  <c r="J654" i="25" s="1"/>
  <c r="F21" i="22"/>
  <c r="J1051" i="25" s="1"/>
  <c r="F30" i="22"/>
  <c r="J155" i="25" s="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2" i="21"/>
  <c r="N12" i="26"/>
  <c r="N20" i="26"/>
  <c r="N28" i="26"/>
  <c r="N29" i="26"/>
  <c r="N48" i="26"/>
  <c r="N67" i="26"/>
  <c r="N64" i="26"/>
  <c r="N103" i="26"/>
  <c r="N94" i="26"/>
  <c r="N144" i="26"/>
  <c r="N148" i="26"/>
  <c r="N165" i="26"/>
  <c r="N230" i="26"/>
  <c r="N213" i="26"/>
  <c r="N329" i="26"/>
  <c r="N370" i="26"/>
  <c r="N405" i="26"/>
  <c r="N381" i="26"/>
  <c r="N399" i="26"/>
  <c r="N422" i="26"/>
  <c r="N407" i="26"/>
  <c r="N387" i="26"/>
  <c r="N261" i="26"/>
  <c r="N431" i="26"/>
  <c r="N272" i="26"/>
  <c r="N438" i="26"/>
  <c r="N388" i="26"/>
  <c r="N349" i="26"/>
  <c r="N366" i="26"/>
  <c r="N228" i="26"/>
  <c r="N176" i="26"/>
  <c r="N337" i="26"/>
  <c r="N194" i="26"/>
  <c r="N318" i="26"/>
  <c r="N365" i="26"/>
  <c r="N397" i="26"/>
  <c r="N217" i="26"/>
  <c r="N244" i="26"/>
  <c r="N444" i="26"/>
  <c r="R1" i="26"/>
  <c r="N8" i="26" s="1"/>
  <c r="H2" i="25"/>
  <c r="F15" i="22" l="1"/>
  <c r="J507" i="25" s="1"/>
  <c r="F6" i="22"/>
  <c r="J1069" i="25" s="1"/>
  <c r="J710" i="25"/>
  <c r="K1226" i="25"/>
  <c r="J1077" i="25"/>
  <c r="K773" i="25"/>
  <c r="J992" i="25"/>
  <c r="J1203" i="25"/>
  <c r="J277" i="25"/>
  <c r="K963" i="25"/>
  <c r="K1194" i="25"/>
  <c r="K346" i="25"/>
  <c r="J1082" i="25"/>
  <c r="J1022" i="25"/>
  <c r="K915" i="25"/>
  <c r="J830" i="25"/>
  <c r="K659" i="25"/>
  <c r="J501" i="25"/>
  <c r="J147" i="25"/>
  <c r="J936" i="25"/>
  <c r="J1050" i="25"/>
  <c r="J941" i="25"/>
  <c r="J640" i="25"/>
  <c r="K888" i="25"/>
  <c r="K1208" i="25"/>
  <c r="J794" i="25"/>
  <c r="K1061" i="25"/>
  <c r="J901" i="25"/>
  <c r="J1168" i="25"/>
  <c r="J822" i="25"/>
  <c r="J414" i="25"/>
  <c r="J193" i="25"/>
  <c r="J458" i="25"/>
  <c r="K1117" i="25"/>
  <c r="J915" i="25"/>
  <c r="J472" i="25"/>
  <c r="J1035" i="25"/>
  <c r="J835" i="25"/>
  <c r="J624" i="25"/>
  <c r="K434" i="25"/>
  <c r="J38" i="25"/>
  <c r="K1160" i="25"/>
  <c r="M1160" i="25" s="1"/>
  <c r="J984" i="25"/>
  <c r="J893" i="25"/>
  <c r="J390" i="25"/>
  <c r="K321" i="25"/>
  <c r="K206" i="25"/>
  <c r="J1213" i="25"/>
  <c r="K1080" i="25"/>
  <c r="K1047" i="25"/>
  <c r="K1026" i="25"/>
  <c r="K968" i="25"/>
  <c r="K608" i="25"/>
  <c r="J1171" i="25"/>
  <c r="K1003" i="25"/>
  <c r="K819" i="25"/>
  <c r="J725" i="25"/>
  <c r="J614" i="25"/>
  <c r="K373" i="25"/>
  <c r="J65" i="25"/>
  <c r="K1218" i="25"/>
  <c r="K1176" i="25"/>
  <c r="K1127" i="25"/>
  <c r="J1107" i="25"/>
  <c r="J1059" i="25"/>
  <c r="K904" i="25"/>
  <c r="K891" i="25"/>
  <c r="J846" i="25"/>
  <c r="K752" i="25"/>
  <c r="J730" i="25"/>
  <c r="K592" i="25"/>
  <c r="J586" i="25"/>
  <c r="J533" i="25"/>
  <c r="K489" i="25"/>
  <c r="K416" i="25"/>
  <c r="K402" i="25"/>
  <c r="K57" i="25"/>
  <c r="K1090" i="25"/>
  <c r="K591" i="25"/>
  <c r="J1174" i="25"/>
  <c r="K682" i="25"/>
  <c r="J522" i="25"/>
  <c r="J419" i="25"/>
  <c r="K792" i="25"/>
  <c r="K506" i="25"/>
  <c r="K298" i="25"/>
  <c r="K237" i="25"/>
  <c r="K1074" i="25"/>
  <c r="J1040" i="25"/>
  <c r="J990" i="25"/>
  <c r="K879" i="25"/>
  <c r="K725" i="25"/>
  <c r="J1206" i="25"/>
  <c r="K1143" i="25"/>
  <c r="K1107" i="25"/>
  <c r="J912" i="25"/>
  <c r="J643" i="25"/>
  <c r="J438" i="25"/>
  <c r="K289" i="25"/>
  <c r="J1224" i="25"/>
  <c r="J1163" i="25"/>
  <c r="K1112" i="25"/>
  <c r="J1064" i="25"/>
  <c r="K951" i="25"/>
  <c r="J944" i="25"/>
  <c r="K931" i="25"/>
  <c r="K802" i="25"/>
  <c r="K781" i="25"/>
  <c r="K744" i="25"/>
  <c r="J670" i="25"/>
  <c r="J598" i="25"/>
  <c r="J562" i="25"/>
  <c r="K547" i="25"/>
  <c r="K77" i="25"/>
  <c r="K70" i="25"/>
  <c r="K997" i="25"/>
  <c r="J958" i="25"/>
  <c r="J886" i="25"/>
  <c r="J806" i="25"/>
  <c r="K714" i="25"/>
  <c r="J385" i="25"/>
  <c r="K1227" i="25"/>
  <c r="K1223" i="25"/>
  <c r="J1208" i="25"/>
  <c r="J1162" i="25"/>
  <c r="K1157" i="25"/>
  <c r="J1142" i="25"/>
  <c r="J1131" i="25"/>
  <c r="K1079" i="25"/>
  <c r="J1029" i="25"/>
  <c r="J1008" i="25"/>
  <c r="K987" i="25"/>
  <c r="K983" i="25"/>
  <c r="K947" i="25"/>
  <c r="K943" i="25"/>
  <c r="K933" i="25"/>
  <c r="K928" i="25"/>
  <c r="K919" i="25"/>
  <c r="J894" i="25"/>
  <c r="J890" i="25"/>
  <c r="J874" i="25"/>
  <c r="J869" i="25"/>
  <c r="K864" i="25"/>
  <c r="J854" i="25"/>
  <c r="J837" i="25"/>
  <c r="M837" i="25" s="1"/>
  <c r="J832" i="25"/>
  <c r="J826" i="25"/>
  <c r="J821" i="25"/>
  <c r="J811" i="25"/>
  <c r="K765" i="25"/>
  <c r="K754" i="25"/>
  <c r="J744" i="25"/>
  <c r="K738" i="25"/>
  <c r="K733" i="25"/>
  <c r="J714" i="25"/>
  <c r="K693" i="25"/>
  <c r="J688" i="25"/>
  <c r="K683" i="25"/>
  <c r="K666" i="25"/>
  <c r="K661" i="25"/>
  <c r="K656" i="25"/>
  <c r="J635" i="25"/>
  <c r="K629" i="25"/>
  <c r="J619" i="25"/>
  <c r="K594" i="25"/>
  <c r="J590" i="25"/>
  <c r="J547" i="25"/>
  <c r="K521" i="25"/>
  <c r="J510" i="25"/>
  <c r="K466" i="25"/>
  <c r="K443" i="25"/>
  <c r="J434" i="25"/>
  <c r="J394" i="25"/>
  <c r="J373" i="25"/>
  <c r="K367" i="25"/>
  <c r="J321" i="25"/>
  <c r="J315" i="25"/>
  <c r="K309" i="25"/>
  <c r="K291" i="25"/>
  <c r="J286" i="25"/>
  <c r="K269" i="25"/>
  <c r="J230" i="25"/>
  <c r="K224" i="25"/>
  <c r="J206" i="25"/>
  <c r="K113" i="25"/>
  <c r="K88" i="25"/>
  <c r="J1045" i="25"/>
  <c r="K874" i="25"/>
  <c r="J771" i="25"/>
  <c r="K543" i="25"/>
  <c r="J379" i="25"/>
  <c r="J51" i="25"/>
  <c r="J1227" i="25"/>
  <c r="J1157" i="25"/>
  <c r="K1152" i="25"/>
  <c r="K1146" i="25"/>
  <c r="K1136" i="25"/>
  <c r="K1120" i="25"/>
  <c r="K1093" i="25"/>
  <c r="K1083" i="25"/>
  <c r="J1062" i="25"/>
  <c r="K1058" i="25"/>
  <c r="K1048" i="25"/>
  <c r="K1039" i="25"/>
  <c r="K1034" i="25"/>
  <c r="K1018" i="25"/>
  <c r="J1002" i="25"/>
  <c r="K991" i="25"/>
  <c r="J978" i="25"/>
  <c r="K967" i="25"/>
  <c r="J962" i="25"/>
  <c r="K957" i="25"/>
  <c r="K952" i="25"/>
  <c r="J947" i="25"/>
  <c r="M947" i="25" s="1"/>
  <c r="J928" i="25"/>
  <c r="K903" i="25"/>
  <c r="J899" i="25"/>
  <c r="J816" i="25"/>
  <c r="K805" i="25"/>
  <c r="J800" i="25"/>
  <c r="J790" i="25"/>
  <c r="J774" i="25"/>
  <c r="J770" i="25"/>
  <c r="J765" i="25"/>
  <c r="K747" i="25"/>
  <c r="J733" i="25"/>
  <c r="M733" i="25" s="1"/>
  <c r="J728" i="25"/>
  <c r="K709" i="25"/>
  <c r="J698" i="25"/>
  <c r="J693" i="25"/>
  <c r="J683" i="25"/>
  <c r="J656" i="25"/>
  <c r="J651" i="25"/>
  <c r="K639" i="25"/>
  <c r="K599" i="25"/>
  <c r="J579" i="25"/>
  <c r="J573" i="25"/>
  <c r="J568" i="25"/>
  <c r="K563" i="25"/>
  <c r="J542" i="25"/>
  <c r="J531" i="25"/>
  <c r="J521" i="25"/>
  <c r="J515" i="25"/>
  <c r="J505" i="25"/>
  <c r="K481" i="25"/>
  <c r="K455" i="25"/>
  <c r="K449" i="25"/>
  <c r="K437" i="25"/>
  <c r="K422" i="25"/>
  <c r="J417" i="25"/>
  <c r="J406" i="25"/>
  <c r="K384" i="25"/>
  <c r="K361" i="25"/>
  <c r="J355" i="25"/>
  <c r="J344" i="25"/>
  <c r="K333" i="25"/>
  <c r="J309" i="25"/>
  <c r="J297" i="25"/>
  <c r="K280" i="25"/>
  <c r="J248" i="25"/>
  <c r="K241" i="25"/>
  <c r="K198" i="25"/>
  <c r="J166" i="25"/>
  <c r="K139" i="25"/>
  <c r="J113" i="25"/>
  <c r="K93" i="25"/>
  <c r="K30" i="25"/>
  <c r="J11" i="25"/>
  <c r="K1186" i="25"/>
  <c r="J925" i="25"/>
  <c r="M155" i="25"/>
  <c r="K1211" i="25"/>
  <c r="J1189" i="25"/>
  <c r="J1125" i="25"/>
  <c r="J1120" i="25"/>
  <c r="J1115" i="25"/>
  <c r="K1099" i="25"/>
  <c r="K1088" i="25"/>
  <c r="K1072" i="25"/>
  <c r="K1067" i="25"/>
  <c r="J1058" i="25"/>
  <c r="J1043" i="25"/>
  <c r="J1034" i="25"/>
  <c r="J986" i="25"/>
  <c r="J982" i="25"/>
  <c r="K971" i="25"/>
  <c r="K936" i="25"/>
  <c r="J918" i="25"/>
  <c r="K893" i="25"/>
  <c r="K877" i="25"/>
  <c r="K863" i="25"/>
  <c r="K858" i="25"/>
  <c r="J805" i="25"/>
  <c r="K794" i="25"/>
  <c r="J784" i="25"/>
  <c r="K779" i="25"/>
  <c r="J747" i="25"/>
  <c r="M747" i="25" s="1"/>
  <c r="K743" i="25"/>
  <c r="J709" i="25"/>
  <c r="K687" i="25"/>
  <c r="K634" i="25"/>
  <c r="J622" i="25"/>
  <c r="K618" i="25"/>
  <c r="J584" i="25"/>
  <c r="K557" i="25"/>
  <c r="K546" i="25"/>
  <c r="K535" i="25"/>
  <c r="K509" i="25"/>
  <c r="J492" i="25"/>
  <c r="J481" i="25"/>
  <c r="J475" i="25"/>
  <c r="K458" i="25"/>
  <c r="K442" i="25"/>
  <c r="J437" i="25"/>
  <c r="J393" i="25"/>
  <c r="J388" i="25"/>
  <c r="J338" i="25"/>
  <c r="J280" i="25"/>
  <c r="J185" i="25"/>
  <c r="K171" i="25"/>
  <c r="K158" i="25"/>
  <c r="K49" i="25"/>
  <c r="K16" i="25"/>
  <c r="K1008" i="25"/>
  <c r="K811" i="25"/>
  <c r="J1221" i="25"/>
  <c r="K1165" i="25"/>
  <c r="J1109" i="25"/>
  <c r="J1072" i="25"/>
  <c r="K1027" i="25"/>
  <c r="K1010" i="25"/>
  <c r="K994" i="25"/>
  <c r="K946" i="25"/>
  <c r="J902" i="25"/>
  <c r="J872" i="25"/>
  <c r="J858" i="25"/>
  <c r="K840" i="25"/>
  <c r="K799" i="25"/>
  <c r="K789" i="25"/>
  <c r="K757" i="25"/>
  <c r="J736" i="25"/>
  <c r="K722" i="25"/>
  <c r="K712" i="25"/>
  <c r="J638" i="25"/>
  <c r="J541" i="25"/>
  <c r="K530" i="25"/>
  <c r="K498" i="25"/>
  <c r="J486" i="25"/>
  <c r="J469" i="25"/>
  <c r="J432" i="25"/>
  <c r="K426" i="25"/>
  <c r="K410" i="25"/>
  <c r="J405" i="25"/>
  <c r="J365" i="25"/>
  <c r="J332" i="25"/>
  <c r="J301" i="25"/>
  <c r="J284" i="25"/>
  <c r="K233" i="25"/>
  <c r="J228" i="25"/>
  <c r="K209" i="25"/>
  <c r="K190" i="25"/>
  <c r="K144" i="25"/>
  <c r="K112" i="25"/>
  <c r="J92" i="25"/>
  <c r="J67" i="25"/>
  <c r="J54" i="25"/>
  <c r="J35" i="25"/>
  <c r="K22" i="25"/>
  <c r="K1197" i="25"/>
  <c r="K1101" i="25"/>
  <c r="J938" i="25"/>
  <c r="K843" i="25"/>
  <c r="J699" i="25"/>
  <c r="J1214" i="25"/>
  <c r="J1210" i="25"/>
  <c r="J1194" i="25"/>
  <c r="J1155" i="25"/>
  <c r="K1144" i="25"/>
  <c r="K1139" i="25"/>
  <c r="K1128" i="25"/>
  <c r="K1114" i="25"/>
  <c r="K1103" i="25"/>
  <c r="K1091" i="25"/>
  <c r="J1061" i="25"/>
  <c r="J1042" i="25"/>
  <c r="J1037" i="25"/>
  <c r="J1027" i="25"/>
  <c r="K1016" i="25"/>
  <c r="J1010" i="25"/>
  <c r="J1005" i="25"/>
  <c r="J994" i="25"/>
  <c r="K981" i="25"/>
  <c r="K976" i="25"/>
  <c r="J970" i="25"/>
  <c r="J965" i="25"/>
  <c r="M965" i="25" s="1"/>
  <c r="J955" i="25"/>
  <c r="J931" i="25"/>
  <c r="J926" i="25"/>
  <c r="K906" i="25"/>
  <c r="K866" i="25"/>
  <c r="J862" i="25"/>
  <c r="K851" i="25"/>
  <c r="J840" i="25"/>
  <c r="K823" i="25"/>
  <c r="J819" i="25"/>
  <c r="K808" i="25"/>
  <c r="J789" i="25"/>
  <c r="K783" i="25"/>
  <c r="K778" i="25"/>
  <c r="J773" i="25"/>
  <c r="K768" i="25"/>
  <c r="J757" i="25"/>
  <c r="M757" i="25" s="1"/>
  <c r="K746" i="25"/>
  <c r="K731" i="25"/>
  <c r="J726" i="25"/>
  <c r="K715" i="25"/>
  <c r="K691" i="25"/>
  <c r="J686" i="25"/>
  <c r="K675" i="25"/>
  <c r="K663" i="25"/>
  <c r="K621" i="25"/>
  <c r="J610" i="25"/>
  <c r="J592" i="25"/>
  <c r="M592" i="25" s="1"/>
  <c r="J587" i="25"/>
  <c r="K571" i="25"/>
  <c r="J566" i="25"/>
  <c r="K549" i="25"/>
  <c r="J534" i="25"/>
  <c r="K519" i="25"/>
  <c r="K474" i="25"/>
  <c r="K463" i="25"/>
  <c r="K387" i="25"/>
  <c r="J370" i="25"/>
  <c r="K359" i="25"/>
  <c r="K353" i="25"/>
  <c r="J347" i="25"/>
  <c r="J342" i="25"/>
  <c r="J312" i="25"/>
  <c r="K266" i="25"/>
  <c r="K221" i="25"/>
  <c r="J116" i="25"/>
  <c r="J104" i="25"/>
  <c r="K85" i="25"/>
  <c r="K78" i="25"/>
  <c r="K3" i="25"/>
  <c r="K1179" i="25"/>
  <c r="K510" i="25"/>
  <c r="J1198" i="25"/>
  <c r="J1187" i="25"/>
  <c r="K1175" i="25"/>
  <c r="K1149" i="25"/>
  <c r="J1139" i="25"/>
  <c r="M1139" i="25" s="1"/>
  <c r="J1133" i="25"/>
  <c r="J1128" i="25"/>
  <c r="J1118" i="25"/>
  <c r="J1091" i="25"/>
  <c r="J1086" i="25"/>
  <c r="K1071" i="25"/>
  <c r="K1056" i="25"/>
  <c r="K1050" i="25"/>
  <c r="J1046" i="25"/>
  <c r="K1021" i="25"/>
  <c r="K989" i="25"/>
  <c r="K984" i="25"/>
  <c r="J981" i="25"/>
  <c r="K959" i="25"/>
  <c r="K920" i="25"/>
  <c r="K911" i="25"/>
  <c r="K901" i="25"/>
  <c r="K896" i="25"/>
  <c r="K887" i="25"/>
  <c r="K871" i="25"/>
  <c r="J866" i="25"/>
  <c r="J834" i="25"/>
  <c r="J798" i="25"/>
  <c r="J762" i="25"/>
  <c r="K735" i="25"/>
  <c r="J715" i="25"/>
  <c r="K711" i="25"/>
  <c r="K707" i="25"/>
  <c r="K695" i="25"/>
  <c r="J658" i="25"/>
  <c r="K653" i="25"/>
  <c r="K637" i="25"/>
  <c r="J621" i="25"/>
  <c r="M621" i="25" s="1"/>
  <c r="J576" i="25"/>
  <c r="J544" i="25"/>
  <c r="K522" i="25"/>
  <c r="K507" i="25"/>
  <c r="M507" i="25" s="1"/>
  <c r="J502" i="25"/>
  <c r="K490" i="25"/>
  <c r="M490" i="25" s="1"/>
  <c r="K457" i="25"/>
  <c r="J452" i="25"/>
  <c r="J435" i="25"/>
  <c r="K431" i="25"/>
  <c r="K425" i="25"/>
  <c r="K419" i="25"/>
  <c r="J409" i="25"/>
  <c r="J374" i="25"/>
  <c r="J364" i="25"/>
  <c r="J353" i="25"/>
  <c r="K336" i="25"/>
  <c r="K306" i="25"/>
  <c r="J288" i="25"/>
  <c r="K283" i="25"/>
  <c r="J259" i="25"/>
  <c r="K232" i="25"/>
  <c r="K214" i="25"/>
  <c r="K189" i="25"/>
  <c r="K169" i="25"/>
  <c r="K136" i="25"/>
  <c r="J96" i="25"/>
  <c r="J78" i="25"/>
  <c r="J27" i="25"/>
  <c r="K14" i="25"/>
  <c r="K8" i="25"/>
  <c r="J910" i="25"/>
  <c r="J264" i="25"/>
  <c r="K1213" i="25"/>
  <c r="J1154" i="25"/>
  <c r="K1122" i="25"/>
  <c r="J954" i="25"/>
  <c r="J934" i="25"/>
  <c r="K925" i="25"/>
  <c r="J920" i="25"/>
  <c r="K861" i="25"/>
  <c r="J850" i="25"/>
  <c r="J818" i="25"/>
  <c r="J720" i="25"/>
  <c r="K699" i="25"/>
  <c r="J680" i="25"/>
  <c r="J674" i="25"/>
  <c r="J662" i="25"/>
  <c r="J653" i="25"/>
  <c r="K624" i="25"/>
  <c r="K586" i="25"/>
  <c r="K570" i="25"/>
  <c r="J565" i="25"/>
  <c r="J560" i="25"/>
  <c r="J554" i="25"/>
  <c r="K528" i="25"/>
  <c r="J467" i="25"/>
  <c r="J457" i="25"/>
  <c r="K390" i="25"/>
  <c r="J220" i="25"/>
  <c r="K182" i="25"/>
  <c r="J128" i="25"/>
  <c r="J8" i="25"/>
  <c r="K12" i="25"/>
  <c r="J103" i="25"/>
  <c r="J50" i="25"/>
  <c r="J77" i="25"/>
  <c r="J62" i="25"/>
  <c r="K129" i="25"/>
  <c r="K193" i="25"/>
  <c r="K356" i="25"/>
  <c r="K372" i="25"/>
  <c r="J479" i="25"/>
  <c r="K21" i="25"/>
  <c r="J36" i="25"/>
  <c r="K168" i="25"/>
  <c r="K288" i="25"/>
  <c r="K467" i="25"/>
  <c r="K499" i="25"/>
  <c r="J561" i="25"/>
  <c r="J649" i="25"/>
  <c r="K686" i="25"/>
  <c r="J841" i="25"/>
  <c r="J873" i="25"/>
  <c r="K910" i="25"/>
  <c r="K1062" i="25"/>
  <c r="K1078" i="25"/>
  <c r="J1089" i="25"/>
  <c r="J1185" i="25"/>
  <c r="J153" i="25"/>
  <c r="J272" i="25"/>
  <c r="J334" i="25"/>
  <c r="J494" i="25"/>
  <c r="K657" i="25"/>
  <c r="K1137" i="25"/>
  <c r="J115" i="25"/>
  <c r="J317" i="25"/>
  <c r="M317" i="25" s="1"/>
  <c r="K540" i="25"/>
  <c r="J727" i="25"/>
  <c r="K756" i="25"/>
  <c r="K780" i="25"/>
  <c r="K804" i="25"/>
  <c r="J831" i="25"/>
  <c r="K916" i="25"/>
  <c r="K932" i="25"/>
  <c r="J991" i="25"/>
  <c r="K1004" i="25"/>
  <c r="K1044" i="25"/>
  <c r="K1116" i="25"/>
  <c r="K1148" i="25"/>
  <c r="K185" i="25"/>
  <c r="J792" i="25"/>
  <c r="J429" i="25"/>
  <c r="K142" i="25"/>
  <c r="J578" i="25"/>
  <c r="K600" i="25"/>
  <c r="J712" i="25"/>
  <c r="K885" i="25"/>
  <c r="M885" i="25" s="1"/>
  <c r="J946" i="25"/>
  <c r="J1230" i="25"/>
  <c r="K513" i="25"/>
  <c r="K597" i="25"/>
  <c r="K631" i="25"/>
  <c r="J742" i="25"/>
  <c r="J1195" i="25"/>
  <c r="J696" i="25"/>
  <c r="J217" i="25"/>
  <c r="J387" i="25"/>
  <c r="K672" i="25"/>
  <c r="K855" i="25"/>
  <c r="J443" i="25"/>
  <c r="K613" i="25"/>
  <c r="J1101" i="25"/>
  <c r="J1211" i="25"/>
  <c r="J963" i="25"/>
  <c r="K116" i="25"/>
  <c r="K244" i="25"/>
  <c r="K252" i="25"/>
  <c r="K23" i="25"/>
  <c r="J146" i="25"/>
  <c r="J162" i="25"/>
  <c r="J45" i="25"/>
  <c r="J261" i="25"/>
  <c r="K69" i="25"/>
  <c r="K524" i="25"/>
  <c r="J9" i="25"/>
  <c r="K310" i="25"/>
  <c r="J386" i="25"/>
  <c r="K558" i="25"/>
  <c r="J641" i="25"/>
  <c r="K742" i="25"/>
  <c r="K750" i="25"/>
  <c r="K758" i="25"/>
  <c r="K203" i="25"/>
  <c r="J302" i="25"/>
  <c r="J363" i="25"/>
  <c r="J401" i="25"/>
  <c r="J427" i="25"/>
  <c r="J612" i="25"/>
  <c r="J788" i="25"/>
  <c r="J796" i="25"/>
  <c r="J892" i="25"/>
  <c r="K937" i="25"/>
  <c r="K969" i="25"/>
  <c r="J1044" i="25"/>
  <c r="K1057" i="25"/>
  <c r="J1068" i="25"/>
  <c r="K1209" i="25"/>
  <c r="J33" i="25"/>
  <c r="K548" i="25"/>
  <c r="K572" i="25"/>
  <c r="K628" i="25"/>
  <c r="K724" i="25"/>
  <c r="K836" i="25"/>
  <c r="K860" i="25"/>
  <c r="J1031" i="25"/>
  <c r="K1140" i="25"/>
  <c r="J225" i="25"/>
  <c r="K329" i="25"/>
  <c r="K414" i="25"/>
  <c r="J484" i="25"/>
  <c r="J595" i="25"/>
  <c r="K448" i="25"/>
  <c r="K685" i="25"/>
  <c r="K955" i="25"/>
  <c r="J1112" i="25"/>
  <c r="J1126" i="25"/>
  <c r="K472" i="25"/>
  <c r="K536" i="25"/>
  <c r="K464" i="25"/>
  <c r="K704" i="25"/>
  <c r="K131" i="25"/>
  <c r="J278" i="25"/>
  <c r="J814" i="25"/>
  <c r="J1170" i="25"/>
  <c r="J174" i="25"/>
  <c r="K501" i="25"/>
  <c r="J907" i="25"/>
  <c r="K978" i="25"/>
  <c r="J1085" i="25"/>
  <c r="K89" i="25"/>
  <c r="J187" i="25"/>
  <c r="J827" i="25"/>
  <c r="J877" i="25"/>
  <c r="M877" i="25" s="1"/>
  <c r="J776" i="25"/>
  <c r="K1011" i="25"/>
  <c r="K1154" i="25"/>
  <c r="K1221" i="25"/>
  <c r="J669" i="25"/>
  <c r="J1178" i="25"/>
  <c r="J57" i="25"/>
  <c r="K213" i="25"/>
  <c r="J345" i="25"/>
  <c r="J922" i="25"/>
  <c r="J995" i="25"/>
  <c r="K1192" i="25"/>
  <c r="K1125" i="25"/>
  <c r="J880" i="25"/>
  <c r="J706" i="25"/>
  <c r="K554" i="25"/>
  <c r="K304" i="25"/>
  <c r="J31" i="25"/>
  <c r="K124" i="25"/>
  <c r="K236" i="25"/>
  <c r="J263" i="25"/>
  <c r="J279" i="25"/>
  <c r="J82" i="25"/>
  <c r="J154" i="25"/>
  <c r="K231" i="25"/>
  <c r="K114" i="25"/>
  <c r="J181" i="25"/>
  <c r="J140" i="25"/>
  <c r="J176" i="25"/>
  <c r="K532" i="25"/>
  <c r="K249" i="25"/>
  <c r="K377" i="25"/>
  <c r="J392" i="25"/>
  <c r="J424" i="25"/>
  <c r="J456" i="25"/>
  <c r="K502" i="25"/>
  <c r="K710" i="25"/>
  <c r="M710" i="25" s="1"/>
  <c r="K790" i="25"/>
  <c r="K798" i="25"/>
  <c r="K870" i="25"/>
  <c r="J1001" i="25"/>
  <c r="K1214" i="25"/>
  <c r="J200" i="25"/>
  <c r="K285" i="25"/>
  <c r="J620" i="25"/>
  <c r="J996" i="25"/>
  <c r="K1025" i="25"/>
  <c r="J1124" i="25"/>
  <c r="K1169" i="25"/>
  <c r="J49" i="25"/>
  <c r="J216" i="25"/>
  <c r="K343" i="25"/>
  <c r="K407" i="25"/>
  <c r="J442" i="25"/>
  <c r="K556" i="25"/>
  <c r="K588" i="25"/>
  <c r="J607" i="25"/>
  <c r="J895" i="25"/>
  <c r="J983" i="25"/>
  <c r="K1036" i="25"/>
  <c r="K11" i="25"/>
  <c r="K62" i="25"/>
  <c r="J333" i="25"/>
  <c r="K680" i="25"/>
  <c r="J70" i="25"/>
  <c r="K573" i="25"/>
  <c r="J648" i="25"/>
  <c r="J856" i="25"/>
  <c r="K941" i="25"/>
  <c r="K294" i="25"/>
  <c r="K763" i="25"/>
  <c r="K1045" i="25"/>
  <c r="K1059" i="25"/>
  <c r="J1106" i="25"/>
  <c r="J493" i="25"/>
  <c r="J518" i="25"/>
  <c r="J843" i="25"/>
  <c r="K1202" i="25"/>
  <c r="K358" i="25"/>
  <c r="K728" i="25"/>
  <c r="K104" i="25"/>
  <c r="K579" i="25"/>
  <c r="J1141" i="25"/>
  <c r="J478" i="25"/>
  <c r="K922" i="25"/>
  <c r="J1093" i="25"/>
  <c r="M1093" i="25" s="1"/>
  <c r="J1229" i="25"/>
  <c r="K44" i="25"/>
  <c r="K60" i="25"/>
  <c r="M60" i="25" s="1"/>
  <c r="J135" i="25"/>
  <c r="K300" i="25"/>
  <c r="J10" i="25"/>
  <c r="K167" i="25"/>
  <c r="J186" i="25"/>
  <c r="K210" i="25"/>
  <c r="J108" i="25"/>
  <c r="J415" i="25"/>
  <c r="K500" i="25"/>
  <c r="K371" i="25"/>
  <c r="K438" i="25"/>
  <c r="K479" i="25"/>
  <c r="K862" i="25"/>
  <c r="K934" i="25"/>
  <c r="K950" i="25"/>
  <c r="J1025" i="25"/>
  <c r="K75" i="25"/>
  <c r="K354" i="25"/>
  <c r="K389" i="25"/>
  <c r="J692" i="25"/>
  <c r="K865" i="25"/>
  <c r="K1121" i="25"/>
  <c r="K25" i="25"/>
  <c r="M25" i="25" s="1"/>
  <c r="J84" i="25"/>
  <c r="J243" i="25"/>
  <c r="J314" i="25"/>
  <c r="K462" i="25"/>
  <c r="J647" i="25"/>
  <c r="J767" i="25"/>
  <c r="K812" i="25"/>
  <c r="J911" i="25"/>
  <c r="J919" i="25"/>
  <c r="K1068" i="25"/>
  <c r="J97" i="25"/>
  <c r="J426" i="25"/>
  <c r="J677" i="25"/>
  <c r="K730" i="25"/>
  <c r="K335" i="25"/>
  <c r="K827" i="25"/>
  <c r="K1051" i="25"/>
  <c r="M1051" i="25" s="1"/>
  <c r="J1098" i="25"/>
  <c r="J152" i="25"/>
  <c r="J752" i="25"/>
  <c r="J803" i="25"/>
  <c r="K559" i="25"/>
  <c r="J449" i="25"/>
  <c r="J513" i="25"/>
  <c r="K623" i="25"/>
  <c r="J749" i="25"/>
  <c r="J782" i="25"/>
  <c r="K1013" i="25"/>
  <c r="J1138" i="25"/>
  <c r="J283" i="25"/>
  <c r="J530" i="25"/>
  <c r="J661" i="25"/>
  <c r="J233" i="25"/>
  <c r="J400" i="25"/>
  <c r="K610" i="25"/>
  <c r="K962" i="25"/>
  <c r="J1173" i="25"/>
  <c r="K1207" i="25"/>
  <c r="K979" i="25"/>
  <c r="J1192" i="25"/>
  <c r="K1224" i="25"/>
  <c r="K1000" i="25"/>
  <c r="J252" i="25"/>
  <c r="K349" i="25"/>
  <c r="K632" i="25"/>
  <c r="K847" i="25"/>
  <c r="J883" i="25"/>
  <c r="J1110" i="25"/>
  <c r="J267" i="25"/>
  <c r="K123" i="25"/>
  <c r="K493" i="25"/>
  <c r="K1189" i="25"/>
  <c r="K1163" i="25"/>
  <c r="K1064" i="25"/>
  <c r="M1064" i="25" s="1"/>
  <c r="J1018" i="25"/>
  <c r="J1013" i="25"/>
  <c r="J923" i="25"/>
  <c r="J606" i="25"/>
  <c r="J15" i="25"/>
  <c r="J55" i="25"/>
  <c r="K68" i="25"/>
  <c r="K108" i="25"/>
  <c r="K156" i="25"/>
  <c r="J231" i="25"/>
  <c r="K127" i="25"/>
  <c r="J250" i="25"/>
  <c r="K26" i="25"/>
  <c r="K218" i="25"/>
  <c r="J237" i="25"/>
  <c r="M237" i="25" s="1"/>
  <c r="K274" i="25"/>
  <c r="J375" i="25"/>
  <c r="K404" i="25"/>
  <c r="J357" i="25"/>
  <c r="J421" i="25"/>
  <c r="K505" i="25"/>
  <c r="K678" i="25"/>
  <c r="J897" i="25"/>
  <c r="K265" i="25"/>
  <c r="K322" i="25"/>
  <c r="K537" i="25"/>
  <c r="K585" i="25"/>
  <c r="K905" i="25"/>
  <c r="K929" i="25"/>
  <c r="J956" i="25"/>
  <c r="K1049" i="25"/>
  <c r="J1060" i="25"/>
  <c r="J1164" i="25"/>
  <c r="K99" i="25"/>
  <c r="J543" i="25"/>
  <c r="K708" i="25"/>
  <c r="K740" i="25"/>
  <c r="K748" i="25"/>
  <c r="K988" i="25"/>
  <c r="K996" i="25"/>
  <c r="K1084" i="25"/>
  <c r="K1188" i="25"/>
  <c r="J136" i="25"/>
  <c r="K201" i="25"/>
  <c r="J281" i="25"/>
  <c r="J341" i="25"/>
  <c r="M341" i="25" s="1"/>
  <c r="J763" i="25"/>
  <c r="K831" i="25"/>
  <c r="K1133" i="25"/>
  <c r="J1158" i="25"/>
  <c r="J1226" i="25"/>
  <c r="J307" i="25"/>
  <c r="J600" i="25"/>
  <c r="J336" i="25"/>
  <c r="K821" i="25"/>
  <c r="K839" i="25"/>
  <c r="J1216" i="25"/>
  <c r="J179" i="25"/>
  <c r="J650" i="25"/>
  <c r="K690" i="25"/>
  <c r="K411" i="25"/>
  <c r="J558" i="25"/>
  <c r="J781" i="25"/>
  <c r="J859" i="25"/>
  <c r="K912" i="25"/>
  <c r="J470" i="25"/>
  <c r="K382" i="25"/>
  <c r="K568" i="25"/>
  <c r="J632" i="25"/>
  <c r="J949" i="25"/>
  <c r="J1075" i="25"/>
  <c r="K1111" i="25"/>
  <c r="J1197" i="25"/>
  <c r="M1197" i="25" s="1"/>
  <c r="K1096" i="25"/>
  <c r="K518" i="25"/>
  <c r="K669" i="25"/>
  <c r="K720" i="25"/>
  <c r="J40" i="25"/>
  <c r="J976" i="25"/>
  <c r="K20" i="25"/>
  <c r="K180" i="25"/>
  <c r="J255" i="25"/>
  <c r="K31" i="25"/>
  <c r="K199" i="25"/>
  <c r="K295" i="25"/>
  <c r="J5" i="25"/>
  <c r="J61" i="25"/>
  <c r="K74" i="25"/>
  <c r="J109" i="25"/>
  <c r="K170" i="25"/>
  <c r="K160" i="25"/>
  <c r="K278" i="25"/>
  <c r="K313" i="25"/>
  <c r="K473" i="25"/>
  <c r="J921" i="25"/>
  <c r="J945" i="25"/>
  <c r="K1102" i="25"/>
  <c r="J99" i="25"/>
  <c r="J134" i="25"/>
  <c r="K145" i="25"/>
  <c r="J433" i="25"/>
  <c r="J628" i="25"/>
  <c r="K689" i="25"/>
  <c r="J884" i="25"/>
  <c r="K1041" i="25"/>
  <c r="J1116" i="25"/>
  <c r="K1129" i="25"/>
  <c r="K53" i="25"/>
  <c r="J269" i="25"/>
  <c r="K375" i="25"/>
  <c r="K526" i="25"/>
  <c r="J663" i="25"/>
  <c r="J703" i="25"/>
  <c r="K908" i="25"/>
  <c r="J959" i="25"/>
  <c r="K1020" i="25"/>
  <c r="J1207" i="25"/>
  <c r="K391" i="25"/>
  <c r="J504" i="25"/>
  <c r="K515" i="25"/>
  <c r="M515" i="25" s="1"/>
  <c r="J224" i="25"/>
  <c r="K400" i="25"/>
  <c r="J420" i="25"/>
  <c r="K562" i="25"/>
  <c r="J870" i="25"/>
  <c r="J1144" i="25"/>
  <c r="K1151" i="25"/>
  <c r="J1222" i="25"/>
  <c r="J589" i="25"/>
  <c r="J611" i="25"/>
  <c r="K810" i="25"/>
  <c r="J734" i="25"/>
  <c r="J241" i="25"/>
  <c r="K461" i="25"/>
  <c r="J605" i="25"/>
  <c r="J675" i="25"/>
  <c r="M675" i="25" s="1"/>
  <c r="J768" i="25"/>
  <c r="J861" i="25"/>
  <c r="J971" i="25"/>
  <c r="K992" i="25"/>
  <c r="J1067" i="25"/>
  <c r="K350" i="25"/>
  <c r="K451" i="25"/>
  <c r="J483" i="25"/>
  <c r="K576" i="25"/>
  <c r="J546" i="25"/>
  <c r="K1007" i="25"/>
  <c r="K1181" i="25"/>
  <c r="K1085" i="25"/>
  <c r="J787" i="25"/>
  <c r="K1199" i="25"/>
  <c r="J329" i="25"/>
  <c r="K365" i="25"/>
  <c r="K647" i="25"/>
  <c r="J848" i="25"/>
  <c r="J717" i="25"/>
  <c r="M717" i="25" s="1"/>
  <c r="J754" i="25"/>
  <c r="K797" i="25"/>
  <c r="J1186" i="25"/>
  <c r="K4" i="25"/>
  <c r="J63" i="25"/>
  <c r="J111" i="25"/>
  <c r="K292" i="25"/>
  <c r="J226" i="25"/>
  <c r="J37" i="25"/>
  <c r="J85" i="25"/>
  <c r="J101" i="25"/>
  <c r="K194" i="25"/>
  <c r="K202" i="25"/>
  <c r="K179" i="25"/>
  <c r="K257" i="25"/>
  <c r="K364" i="25"/>
  <c r="K319" i="25"/>
  <c r="J450" i="25"/>
  <c r="J485" i="25"/>
  <c r="J517" i="25"/>
  <c r="K574" i="25"/>
  <c r="K830" i="25"/>
  <c r="K886" i="25"/>
  <c r="K902" i="25"/>
  <c r="J929" i="25"/>
  <c r="K974" i="25"/>
  <c r="J1145" i="25"/>
  <c r="K424" i="25"/>
  <c r="J724" i="25"/>
  <c r="K873" i="25"/>
  <c r="K961" i="25"/>
  <c r="K1089" i="25"/>
  <c r="J346" i="25"/>
  <c r="J416" i="25"/>
  <c r="J500" i="25"/>
  <c r="J855" i="25"/>
  <c r="K948" i="25"/>
  <c r="J999" i="25"/>
  <c r="J1055" i="25"/>
  <c r="K776" i="25"/>
  <c r="J124" i="25"/>
  <c r="J214" i="25"/>
  <c r="J838" i="25"/>
  <c r="K1215" i="25"/>
  <c r="K555" i="25"/>
  <c r="K741" i="25"/>
  <c r="K264" i="25"/>
  <c r="J630" i="25"/>
  <c r="K381" i="25"/>
  <c r="J441" i="25"/>
  <c r="K667" i="25"/>
  <c r="J1038" i="25"/>
  <c r="J1070" i="25"/>
  <c r="J1152" i="25"/>
  <c r="J304" i="25"/>
  <c r="K541" i="25"/>
  <c r="J694" i="25"/>
  <c r="K786" i="25"/>
  <c r="J797" i="25"/>
  <c r="J989" i="25"/>
  <c r="M989" i="25" s="1"/>
  <c r="K1024" i="25"/>
  <c r="J330" i="25"/>
  <c r="J528" i="25"/>
  <c r="K677" i="25"/>
  <c r="K751" i="25"/>
  <c r="J466" i="25"/>
  <c r="K1104" i="25"/>
  <c r="K1130" i="25"/>
  <c r="J1182" i="25"/>
  <c r="K24" i="25"/>
  <c r="J139" i="25"/>
  <c r="K378" i="25"/>
  <c r="J403" i="25"/>
  <c r="K587" i="25"/>
  <c r="J1114" i="25"/>
  <c r="K565" i="25"/>
  <c r="K815" i="25"/>
  <c r="K1200" i="25"/>
  <c r="J1104" i="25"/>
  <c r="J997" i="25"/>
  <c r="J594" i="25"/>
  <c r="J446" i="25"/>
  <c r="K256" i="25"/>
  <c r="J23" i="25"/>
  <c r="J175" i="25"/>
  <c r="K87" i="25"/>
  <c r="J138" i="25"/>
  <c r="K42" i="25"/>
  <c r="J12" i="25"/>
  <c r="K65" i="25"/>
  <c r="K147" i="25"/>
  <c r="K225" i="25"/>
  <c r="K243" i="25"/>
  <c r="K332" i="25"/>
  <c r="J75" i="25"/>
  <c r="J110" i="25"/>
  <c r="J285" i="25"/>
  <c r="K383" i="25"/>
  <c r="K1038" i="25"/>
  <c r="K1198" i="25"/>
  <c r="M1198" i="25" s="1"/>
  <c r="K1222" i="25"/>
  <c r="K593" i="25"/>
  <c r="K665" i="25"/>
  <c r="J732" i="25"/>
  <c r="K769" i="25"/>
  <c r="J988" i="25"/>
  <c r="K29" i="25"/>
  <c r="K369" i="25"/>
  <c r="J474" i="25"/>
  <c r="K491" i="25"/>
  <c r="M491" i="25" s="1"/>
  <c r="J567" i="25"/>
  <c r="K580" i="25"/>
  <c r="K612" i="25"/>
  <c r="K644" i="25"/>
  <c r="J871" i="25"/>
  <c r="J967" i="25"/>
  <c r="K980" i="25"/>
  <c r="J1151" i="25"/>
  <c r="K1204" i="25"/>
  <c r="K538" i="25"/>
  <c r="J755" i="25"/>
  <c r="K318" i="25"/>
  <c r="K504" i="25"/>
  <c r="J516" i="25"/>
  <c r="J555" i="25"/>
  <c r="J704" i="25"/>
  <c r="K795" i="25"/>
  <c r="K813" i="25"/>
  <c r="K1115" i="25"/>
  <c r="J303" i="25"/>
  <c r="J339" i="25"/>
  <c r="J163" i="25"/>
  <c r="K352" i="25"/>
  <c r="J878" i="25"/>
  <c r="J896" i="25"/>
  <c r="K949" i="25"/>
  <c r="J402" i="25"/>
  <c r="J829" i="25"/>
  <c r="J1003" i="25"/>
  <c r="J1181" i="25"/>
  <c r="J100" i="25"/>
  <c r="J182" i="25"/>
  <c r="J198" i="25"/>
  <c r="J408" i="25"/>
  <c r="J428" i="25"/>
  <c r="J440" i="25"/>
  <c r="K688" i="25"/>
  <c r="K784" i="25"/>
  <c r="M784" i="25" s="1"/>
  <c r="K251" i="25"/>
  <c r="K1168" i="25"/>
  <c r="J1054" i="25"/>
  <c r="K1098" i="25"/>
  <c r="K217" i="25"/>
  <c r="J270" i="25"/>
  <c r="M270" i="25" s="1"/>
  <c r="K856" i="25"/>
  <c r="J454" i="25"/>
  <c r="J629" i="25"/>
  <c r="K930" i="25"/>
  <c r="J1123" i="25"/>
  <c r="K706" i="25"/>
  <c r="J7" i="25"/>
  <c r="K63" i="25"/>
  <c r="K255" i="25"/>
  <c r="J282" i="25"/>
  <c r="K303" i="25"/>
  <c r="K122" i="25"/>
  <c r="J149" i="25"/>
  <c r="K242" i="25"/>
  <c r="J44" i="25"/>
  <c r="J208" i="25"/>
  <c r="J367" i="25"/>
  <c r="M367" i="25" s="1"/>
  <c r="K460" i="25"/>
  <c r="K468" i="25"/>
  <c r="K516" i="25"/>
  <c r="J180" i="25"/>
  <c r="J625" i="25"/>
  <c r="J689" i="25"/>
  <c r="J745" i="25"/>
  <c r="J793" i="25"/>
  <c r="J809" i="25"/>
  <c r="J881" i="25"/>
  <c r="K942" i="25"/>
  <c r="K982" i="25"/>
  <c r="J993" i="25"/>
  <c r="K386" i="25"/>
  <c r="K777" i="25"/>
  <c r="K833" i="25"/>
  <c r="K1065" i="25"/>
  <c r="K91" i="25"/>
  <c r="K134" i="25"/>
  <c r="J169" i="25"/>
  <c r="J679" i="25"/>
  <c r="J783" i="25"/>
  <c r="J1111" i="25"/>
  <c r="J1119" i="25"/>
  <c r="J1167" i="25"/>
  <c r="K607" i="25"/>
  <c r="K1023" i="25"/>
  <c r="J1080" i="25"/>
  <c r="J1094" i="25"/>
  <c r="J1176" i="25"/>
  <c r="K81" i="25"/>
  <c r="J667" i="25"/>
  <c r="K496" i="25"/>
  <c r="K344" i="25"/>
  <c r="J1134" i="25"/>
  <c r="K1191" i="25"/>
  <c r="K1205" i="25"/>
  <c r="K1219" i="25"/>
  <c r="J195" i="25"/>
  <c r="K397" i="25"/>
  <c r="J422" i="25"/>
  <c r="M422" i="25" s="1"/>
  <c r="J616" i="25"/>
  <c r="K727" i="25"/>
  <c r="J105" i="25"/>
  <c r="K267" i="25"/>
  <c r="J310" i="25"/>
  <c r="K487" i="25"/>
  <c r="K651" i="25"/>
  <c r="J358" i="25"/>
  <c r="K446" i="25"/>
  <c r="K583" i="25"/>
  <c r="K872" i="25"/>
  <c r="K890" i="25"/>
  <c r="K907" i="25"/>
  <c r="J917" i="25"/>
  <c r="K1002" i="25"/>
  <c r="K1053" i="25"/>
  <c r="J1147" i="25"/>
  <c r="J950" i="25"/>
  <c r="J550" i="25"/>
  <c r="K842" i="25"/>
  <c r="J538" i="25"/>
  <c r="K642" i="25"/>
  <c r="J739" i="25"/>
  <c r="J19" i="25"/>
  <c r="J324" i="25"/>
  <c r="J758" i="25"/>
  <c r="J218" i="25"/>
  <c r="K279" i="25"/>
  <c r="J1232" i="25"/>
  <c r="J141" i="25"/>
  <c r="J173" i="25"/>
  <c r="J126" i="25"/>
  <c r="K492" i="25"/>
  <c r="K40" i="25"/>
  <c r="K94" i="25"/>
  <c r="J184" i="25"/>
  <c r="M184" i="25" s="1"/>
  <c r="K230" i="25"/>
  <c r="J348" i="25"/>
  <c r="J444" i="25"/>
  <c r="J657" i="25"/>
  <c r="J673" i="25"/>
  <c r="J697" i="25"/>
  <c r="J713" i="25"/>
  <c r="K766" i="25"/>
  <c r="K782" i="25"/>
  <c r="J580" i="25"/>
  <c r="K817" i="25"/>
  <c r="K857" i="25"/>
  <c r="J1172" i="25"/>
  <c r="J1212" i="25"/>
  <c r="J14" i="25"/>
  <c r="K72" i="25"/>
  <c r="K153" i="25"/>
  <c r="K430" i="25"/>
  <c r="K459" i="25"/>
  <c r="J480" i="25"/>
  <c r="J509" i="25"/>
  <c r="K529" i="25"/>
  <c r="J735" i="25"/>
  <c r="K796" i="25"/>
  <c r="K940" i="25"/>
  <c r="J1047" i="25"/>
  <c r="J1071" i="25"/>
  <c r="K616" i="25"/>
  <c r="K762" i="25"/>
  <c r="K330" i="25"/>
  <c r="K408" i="25"/>
  <c r="K551" i="25"/>
  <c r="K603" i="25"/>
  <c r="K640" i="25"/>
  <c r="J682" i="25"/>
  <c r="K845" i="25"/>
  <c r="K923" i="25"/>
  <c r="K1183" i="25"/>
  <c r="K54" i="25"/>
  <c r="J273" i="25"/>
  <c r="K626" i="25"/>
  <c r="K245" i="25"/>
  <c r="K393" i="25"/>
  <c r="K835" i="25"/>
  <c r="J974" i="25"/>
  <c r="J1056" i="25"/>
  <c r="J1102" i="25"/>
  <c r="K1155" i="25"/>
  <c r="J377" i="25"/>
  <c r="K469" i="25"/>
  <c r="J571" i="25"/>
  <c r="J1117" i="25"/>
  <c r="M1117" i="25" s="1"/>
  <c r="J318" i="25"/>
  <c r="J909" i="25"/>
  <c r="K109" i="25"/>
  <c r="J362" i="25"/>
  <c r="K869" i="25"/>
  <c r="J89" i="25"/>
  <c r="K1195" i="25"/>
  <c r="J201" i="25"/>
  <c r="K301" i="25"/>
  <c r="J1026" i="25"/>
  <c r="K1131" i="25"/>
  <c r="J24" i="25"/>
  <c r="J968" i="25"/>
  <c r="M968" i="25" s="1"/>
  <c r="K1167" i="25"/>
  <c r="K1082" i="25"/>
  <c r="M1082" i="25" s="1"/>
  <c r="J1078" i="25"/>
  <c r="J1032" i="25"/>
  <c r="J973" i="25"/>
  <c r="J898" i="25"/>
  <c r="K605" i="25"/>
  <c r="J451" i="25"/>
  <c r="J71" i="25"/>
  <c r="K100" i="25"/>
  <c r="K220" i="25"/>
  <c r="J26" i="25"/>
  <c r="J66" i="25"/>
  <c r="J178" i="25"/>
  <c r="K207" i="25"/>
  <c r="K271" i="25"/>
  <c r="J290" i="25"/>
  <c r="J13" i="25"/>
  <c r="K106" i="25"/>
  <c r="K51" i="25"/>
  <c r="J236" i="25"/>
  <c r="K396" i="25"/>
  <c r="K444" i="25"/>
  <c r="J471" i="25"/>
  <c r="K125" i="25"/>
  <c r="J322" i="25"/>
  <c r="M322" i="25" s="1"/>
  <c r="K374" i="25"/>
  <c r="J389" i="25"/>
  <c r="K406" i="25"/>
  <c r="K511" i="25"/>
  <c r="K542" i="25"/>
  <c r="J609" i="25"/>
  <c r="K630" i="25"/>
  <c r="J801" i="25"/>
  <c r="J833" i="25"/>
  <c r="J857" i="25"/>
  <c r="J1073" i="25"/>
  <c r="K1118" i="25"/>
  <c r="K1158" i="25"/>
  <c r="K1174" i="25"/>
  <c r="J192" i="25"/>
  <c r="K456" i="25"/>
  <c r="J572" i="25"/>
  <c r="J596" i="25"/>
  <c r="J756" i="25"/>
  <c r="J820" i="25"/>
  <c r="J1132" i="25"/>
  <c r="K1225" i="25"/>
  <c r="K262" i="25"/>
  <c r="K305" i="25"/>
  <c r="K334" i="25"/>
  <c r="K427" i="25"/>
  <c r="J506" i="25"/>
  <c r="K660" i="25"/>
  <c r="K692" i="25"/>
  <c r="J743" i="25"/>
  <c r="J975" i="25"/>
  <c r="J249" i="25"/>
  <c r="K527" i="25"/>
  <c r="J581" i="25"/>
  <c r="J613" i="25"/>
  <c r="K648" i="25"/>
  <c r="J718" i="25"/>
  <c r="J998" i="25"/>
  <c r="K1055" i="25"/>
  <c r="K355" i="25"/>
  <c r="K86" i="25"/>
  <c r="J489" i="25"/>
  <c r="K867" i="25"/>
  <c r="K899" i="25"/>
  <c r="J914" i="25"/>
  <c r="J1006" i="25"/>
  <c r="K679" i="25"/>
  <c r="K771" i="25"/>
  <c r="K882" i="25"/>
  <c r="K1216" i="25"/>
  <c r="K1032" i="25"/>
  <c r="K1040" i="25"/>
  <c r="J930" i="25"/>
  <c r="K954" i="25"/>
  <c r="K703" i="25"/>
  <c r="J1019" i="25"/>
  <c r="J350" i="25"/>
  <c r="J557" i="25"/>
  <c r="J1200" i="25"/>
  <c r="M1200" i="25" s="1"/>
  <c r="K35" i="25"/>
  <c r="J1090" i="25"/>
  <c r="J1146" i="25"/>
  <c r="J1014" i="25"/>
  <c r="J119" i="25"/>
  <c r="K204" i="25"/>
  <c r="J247" i="25"/>
  <c r="K268" i="25"/>
  <c r="J42" i="25"/>
  <c r="J106" i="25"/>
  <c r="K151" i="25"/>
  <c r="J213" i="25"/>
  <c r="J94" i="25"/>
  <c r="K308" i="25"/>
  <c r="J423" i="25"/>
  <c r="M423" i="25" s="1"/>
  <c r="K32" i="25"/>
  <c r="K59" i="25"/>
  <c r="K409" i="25"/>
  <c r="K441" i="25"/>
  <c r="K582" i="25"/>
  <c r="K622" i="25"/>
  <c r="K702" i="25"/>
  <c r="K814" i="25"/>
  <c r="J825" i="25"/>
  <c r="K1086" i="25"/>
  <c r="J1121" i="25"/>
  <c r="K1206" i="25"/>
  <c r="J6" i="25"/>
  <c r="K137" i="25"/>
  <c r="J227" i="25"/>
  <c r="K325" i="25"/>
  <c r="K360" i="25"/>
  <c r="J668" i="25"/>
  <c r="J684" i="25"/>
  <c r="K793" i="25"/>
  <c r="J860" i="25"/>
  <c r="J980" i="25"/>
  <c r="J1148" i="25"/>
  <c r="J1220" i="25"/>
  <c r="J188" i="25"/>
  <c r="J512" i="25"/>
  <c r="K564" i="25"/>
  <c r="K596" i="25"/>
  <c r="K636" i="25"/>
  <c r="J751" i="25"/>
  <c r="K924" i="25"/>
  <c r="J935" i="25"/>
  <c r="J1015" i="25"/>
  <c r="J1095" i="25"/>
  <c r="J73" i="25"/>
  <c r="J659" i="25"/>
  <c r="J723" i="25"/>
  <c r="J81" i="25"/>
  <c r="K895" i="25"/>
  <c r="K909" i="25"/>
  <c r="K973" i="25"/>
  <c r="K615" i="25"/>
  <c r="K347" i="25"/>
  <c r="K286" i="25"/>
  <c r="K323" i="25"/>
  <c r="J397" i="25"/>
  <c r="J525" i="25"/>
  <c r="J552" i="25"/>
  <c r="J473" i="25"/>
  <c r="J875" i="25"/>
  <c r="M875" i="25" s="1"/>
  <c r="K960" i="25"/>
  <c r="K1138" i="25"/>
  <c r="J382" i="25"/>
  <c r="K486" i="25"/>
  <c r="J851" i="25"/>
  <c r="J293" i="25"/>
  <c r="K370" i="25"/>
  <c r="J646" i="25"/>
  <c r="K1075" i="25"/>
  <c r="J1165" i="25"/>
  <c r="J498" i="25"/>
  <c r="K787" i="25"/>
  <c r="K1178" i="25"/>
  <c r="J1000" i="25"/>
  <c r="K1029" i="25"/>
  <c r="K454" i="25"/>
  <c r="J539" i="25"/>
  <c r="K739" i="25"/>
  <c r="J411" i="25"/>
  <c r="J232" i="25"/>
  <c r="K1171" i="25"/>
  <c r="K1035" i="25"/>
  <c r="K939" i="25"/>
  <c r="K826" i="25"/>
  <c r="J802" i="25"/>
  <c r="J750" i="25"/>
  <c r="J672" i="25"/>
  <c r="K297" i="25"/>
  <c r="K128" i="25"/>
  <c r="K1203" i="25"/>
  <c r="K1135" i="25"/>
  <c r="K1015" i="25"/>
  <c r="J1011" i="25"/>
  <c r="K986" i="25"/>
  <c r="J979" i="25"/>
  <c r="J933" i="25"/>
  <c r="K76" i="25"/>
  <c r="J159" i="25"/>
  <c r="K228" i="25"/>
  <c r="K260" i="25"/>
  <c r="J122" i="25"/>
  <c r="K135" i="25"/>
  <c r="J170" i="25"/>
  <c r="J234" i="25"/>
  <c r="K58" i="25"/>
  <c r="K146" i="25"/>
  <c r="J197" i="25"/>
  <c r="J30" i="25"/>
  <c r="J343" i="25"/>
  <c r="J439" i="25"/>
  <c r="J360" i="25"/>
  <c r="J721" i="25"/>
  <c r="J737" i="25"/>
  <c r="J785" i="25"/>
  <c r="K958" i="25"/>
  <c r="J1057" i="25"/>
  <c r="J1097" i="25"/>
  <c r="J1113" i="25"/>
  <c r="K246" i="25"/>
  <c r="K275" i="25"/>
  <c r="J299" i="25"/>
  <c r="K418" i="25"/>
  <c r="J462" i="25"/>
  <c r="K514" i="25"/>
  <c r="J526" i="25"/>
  <c r="J540" i="25"/>
  <c r="J652" i="25"/>
  <c r="J660" i="25"/>
  <c r="K697" i="25"/>
  <c r="J708" i="25"/>
  <c r="K841" i="25"/>
  <c r="J852" i="25"/>
  <c r="K897" i="25"/>
  <c r="J1012" i="25"/>
  <c r="J1204" i="25"/>
  <c r="K6" i="25"/>
  <c r="K208" i="25"/>
  <c r="J448" i="25"/>
  <c r="J477" i="25"/>
  <c r="K497" i="25"/>
  <c r="K972" i="25"/>
  <c r="J1127" i="25"/>
  <c r="J1135" i="25"/>
  <c r="J43" i="25"/>
  <c r="K379" i="25"/>
  <c r="K552" i="25"/>
  <c r="K105" i="25"/>
  <c r="J626" i="25"/>
  <c r="K1069" i="25"/>
  <c r="J634" i="25"/>
  <c r="K674" i="25"/>
  <c r="K96" i="25"/>
  <c r="K327" i="25"/>
  <c r="K413" i="25"/>
  <c r="K611" i="25"/>
  <c r="J760" i="25"/>
  <c r="J942" i="25"/>
  <c r="J1024" i="25"/>
  <c r="K775" i="25"/>
  <c r="K800" i="25"/>
  <c r="K832" i="25"/>
  <c r="K914" i="25"/>
  <c r="J1149" i="25"/>
  <c r="K1170" i="25"/>
  <c r="K1184" i="25"/>
  <c r="K314" i="25"/>
  <c r="K816" i="25"/>
  <c r="K52" i="25"/>
  <c r="J95" i="25"/>
  <c r="K188" i="25"/>
  <c r="K55" i="25"/>
  <c r="K71" i="25"/>
  <c r="J130" i="25"/>
  <c r="K175" i="25"/>
  <c r="J242" i="25"/>
  <c r="J222" i="25"/>
  <c r="J311" i="25"/>
  <c r="J447" i="25"/>
  <c r="K508" i="25"/>
  <c r="J83" i="25"/>
  <c r="J203" i="25"/>
  <c r="J275" i="25"/>
  <c r="J545" i="25"/>
  <c r="J617" i="25"/>
  <c r="J633" i="25"/>
  <c r="K670" i="25"/>
  <c r="K726" i="25"/>
  <c r="K846" i="25"/>
  <c r="J865" i="25"/>
  <c r="K926" i="25"/>
  <c r="J1081" i="25"/>
  <c r="K1182" i="25"/>
  <c r="J398" i="25"/>
  <c r="K482" i="25"/>
  <c r="K520" i="25"/>
  <c r="K569" i="25"/>
  <c r="K713" i="25"/>
  <c r="K753" i="25"/>
  <c r="J804" i="25"/>
  <c r="K945" i="25"/>
  <c r="J1036" i="25"/>
  <c r="J1052" i="25"/>
  <c r="K439" i="25"/>
  <c r="J639" i="25"/>
  <c r="J687" i="25"/>
  <c r="J1023" i="25"/>
  <c r="J1223" i="25"/>
  <c r="K27" i="25"/>
  <c r="J461" i="25"/>
  <c r="K602" i="25"/>
  <c r="K698" i="25"/>
  <c r="J209" i="25"/>
  <c r="J810" i="25"/>
  <c r="J906" i="25"/>
  <c r="K1147" i="25"/>
  <c r="K376" i="25"/>
  <c r="K824" i="25"/>
  <c r="K152" i="25"/>
  <c r="K589" i="25"/>
  <c r="K853" i="25"/>
  <c r="J882" i="25"/>
  <c r="K917" i="25"/>
  <c r="J960" i="25"/>
  <c r="K995" i="25"/>
  <c r="K1141" i="25"/>
  <c r="K163" i="25"/>
  <c r="J260" i="25"/>
  <c r="K578" i="25"/>
  <c r="J4" i="25"/>
  <c r="J120" i="25"/>
  <c r="J326" i="25"/>
  <c r="K495" i="25"/>
  <c r="K736" i="25"/>
  <c r="J766" i="25"/>
  <c r="J207" i="25"/>
  <c r="K111" i="25"/>
  <c r="J194" i="25"/>
  <c r="K98" i="25"/>
  <c r="J165" i="25"/>
  <c r="J221" i="25"/>
  <c r="K83" i="25"/>
  <c r="J144" i="25"/>
  <c r="J158" i="25"/>
  <c r="K348" i="25"/>
  <c r="J391" i="25"/>
  <c r="K412" i="25"/>
  <c r="J17" i="25"/>
  <c r="J52" i="25"/>
  <c r="M52" i="25" s="1"/>
  <c r="J537" i="25"/>
  <c r="J665" i="25"/>
  <c r="K694" i="25"/>
  <c r="K734" i="25"/>
  <c r="K1110" i="25"/>
  <c r="K1126" i="25"/>
  <c r="J292" i="25"/>
  <c r="J296" i="25"/>
  <c r="J523" i="25"/>
  <c r="J548" i="25"/>
  <c r="K681" i="25"/>
  <c r="K745" i="25"/>
  <c r="J772" i="25"/>
  <c r="J916" i="25"/>
  <c r="J964" i="25"/>
  <c r="K2" i="25"/>
  <c r="J68" i="25"/>
  <c r="K272" i="25"/>
  <c r="J623" i="25"/>
  <c r="K716" i="25"/>
  <c r="K820" i="25"/>
  <c r="J1159" i="25"/>
  <c r="J1175" i="25"/>
  <c r="K41" i="25"/>
  <c r="J563" i="25"/>
  <c r="K177" i="25"/>
  <c r="K475" i="25"/>
  <c r="J637" i="25"/>
  <c r="J888" i="25"/>
  <c r="K1087" i="25"/>
  <c r="K1229" i="25"/>
  <c r="K259" i="25"/>
  <c r="J323" i="25"/>
  <c r="J460" i="25"/>
  <c r="K581" i="25"/>
  <c r="K429" i="25"/>
  <c r="J597" i="25"/>
  <c r="J608" i="25"/>
  <c r="K701" i="25"/>
  <c r="K1077" i="25"/>
  <c r="M1077" i="25" s="1"/>
  <c r="K1095" i="25"/>
  <c r="K235" i="25"/>
  <c r="J779" i="25"/>
  <c r="K850" i="25"/>
  <c r="K248" i="25"/>
  <c r="K338" i="25"/>
  <c r="K362" i="25"/>
  <c r="K834" i="25"/>
  <c r="J845" i="25"/>
  <c r="K880" i="25"/>
  <c r="K148" i="25"/>
  <c r="K284" i="25"/>
  <c r="J90" i="25"/>
  <c r="J266" i="25"/>
  <c r="K10" i="25"/>
  <c r="J21" i="25"/>
  <c r="J53" i="25"/>
  <c r="J189" i="25"/>
  <c r="J253" i="25"/>
  <c r="K115" i="25"/>
  <c r="K133" i="25"/>
  <c r="J172" i="25"/>
  <c r="K316" i="25"/>
  <c r="J407" i="25"/>
  <c r="K428" i="25"/>
  <c r="K452" i="25"/>
  <c r="K484" i="25"/>
  <c r="K351" i="25"/>
  <c r="J514" i="25"/>
  <c r="J593" i="25"/>
  <c r="K878" i="25"/>
  <c r="K1046" i="25"/>
  <c r="J1065" i="25"/>
  <c r="K1142" i="25"/>
  <c r="J465" i="25"/>
  <c r="J497" i="25"/>
  <c r="M497" i="25" s="1"/>
  <c r="J529" i="25"/>
  <c r="J604" i="25"/>
  <c r="K889" i="25"/>
  <c r="J908" i="25"/>
  <c r="J1028" i="25"/>
  <c r="J212" i="25"/>
  <c r="J235" i="25"/>
  <c r="K337" i="25"/>
  <c r="J381" i="25"/>
  <c r="J559" i="25"/>
  <c r="K788" i="25"/>
  <c r="K852" i="25"/>
  <c r="J943" i="25"/>
  <c r="K1132" i="25"/>
  <c r="K1164" i="25"/>
  <c r="J32" i="25"/>
  <c r="K73" i="25"/>
  <c r="K166" i="25"/>
  <c r="J368" i="25"/>
  <c r="J244" i="25"/>
  <c r="K326" i="25"/>
  <c r="J396" i="25"/>
  <c r="J824" i="25"/>
  <c r="K927" i="25"/>
  <c r="J966" i="25"/>
  <c r="J1190" i="25"/>
  <c r="K205" i="25"/>
  <c r="K767" i="25"/>
  <c r="K671" i="25"/>
  <c r="J690" i="25"/>
  <c r="K719" i="25"/>
  <c r="J864" i="25"/>
  <c r="K999" i="25"/>
  <c r="K1109" i="25"/>
  <c r="K1159" i="25"/>
  <c r="K627" i="25"/>
  <c r="J746" i="25"/>
  <c r="K760" i="25"/>
  <c r="J1099" i="25"/>
  <c r="K655" i="25"/>
  <c r="J707" i="25"/>
  <c r="J813" i="25"/>
  <c r="J1219" i="25"/>
  <c r="J1122" i="25"/>
  <c r="J1096" i="25"/>
  <c r="J808" i="25"/>
  <c r="K61" i="25"/>
  <c r="J1231" i="25"/>
  <c r="J258" i="25"/>
  <c r="K101" i="25"/>
  <c r="K165" i="25"/>
  <c r="K229" i="25"/>
  <c r="J335" i="25"/>
  <c r="K13" i="25"/>
  <c r="J28" i="25"/>
  <c r="K67" i="25"/>
  <c r="J118" i="25"/>
  <c r="J129" i="25"/>
  <c r="J265" i="25"/>
  <c r="J508" i="25"/>
  <c r="K550" i="25"/>
  <c r="K566" i="25"/>
  <c r="K806" i="25"/>
  <c r="K894" i="25"/>
  <c r="J961" i="25"/>
  <c r="J977" i="25"/>
  <c r="J1105" i="25"/>
  <c r="K1150" i="25"/>
  <c r="J1217" i="25"/>
  <c r="J764" i="25"/>
  <c r="J940" i="25"/>
  <c r="K1185" i="25"/>
  <c r="J41" i="25"/>
  <c r="K173" i="25"/>
  <c r="K200" i="25"/>
  <c r="J532" i="25"/>
  <c r="J615" i="25"/>
  <c r="K732" i="25"/>
  <c r="J863" i="25"/>
  <c r="J1007" i="25"/>
  <c r="K1052" i="25"/>
  <c r="J1079" i="25"/>
  <c r="K216" i="25"/>
  <c r="J356" i="25"/>
  <c r="J496" i="25"/>
  <c r="K584" i="25"/>
  <c r="J645" i="25"/>
  <c r="K164" i="25"/>
  <c r="J199" i="25"/>
  <c r="J215" i="25"/>
  <c r="J271" i="25"/>
  <c r="J34" i="25"/>
  <c r="J114" i="25"/>
  <c r="K143" i="25"/>
  <c r="J229" i="25"/>
  <c r="J455" i="25"/>
  <c r="J412" i="25"/>
  <c r="J585" i="25"/>
  <c r="J905" i="25"/>
  <c r="J913" i="25"/>
  <c r="K1006" i="25"/>
  <c r="K9" i="25"/>
  <c r="J64" i="25"/>
  <c r="M64" i="25" s="1"/>
  <c r="K282" i="25"/>
  <c r="K517" i="25"/>
  <c r="K545" i="25"/>
  <c r="K601" i="25"/>
  <c r="J876" i="25"/>
  <c r="J1140" i="25"/>
  <c r="J1228" i="25"/>
  <c r="K126" i="25"/>
  <c r="K157" i="25"/>
  <c r="K181" i="25"/>
  <c r="J631" i="25"/>
  <c r="K652" i="25"/>
  <c r="J711" i="25"/>
  <c r="J847" i="25"/>
  <c r="K964" i="25"/>
  <c r="J1063" i="25"/>
  <c r="K1196" i="25"/>
  <c r="J102" i="25"/>
  <c r="K240" i="25"/>
  <c r="K399" i="25"/>
  <c r="J741" i="25"/>
  <c r="K28" i="25"/>
  <c r="J143" i="25"/>
  <c r="M143" i="25" s="1"/>
  <c r="J202" i="25"/>
  <c r="J274" i="25"/>
  <c r="K90" i="25"/>
  <c r="J133" i="25"/>
  <c r="J157" i="25"/>
  <c r="K258" i="25"/>
  <c r="K37" i="25"/>
  <c r="K340" i="25"/>
  <c r="K380" i="25"/>
  <c r="J431" i="25"/>
  <c r="J495" i="25"/>
  <c r="J418" i="25"/>
  <c r="J476" i="25"/>
  <c r="J681" i="25"/>
  <c r="J705" i="25"/>
  <c r="J1033" i="25"/>
  <c r="K1094" i="25"/>
  <c r="J1225" i="25"/>
  <c r="K357" i="25"/>
  <c r="J556" i="25"/>
  <c r="K577" i="25"/>
  <c r="K609" i="25"/>
  <c r="K801" i="25"/>
  <c r="J1020" i="25"/>
  <c r="K1081" i="25"/>
  <c r="K1145" i="25"/>
  <c r="K1201" i="25"/>
  <c r="K219" i="25"/>
  <c r="K884" i="25"/>
  <c r="K892" i="25"/>
  <c r="K1076" i="25"/>
  <c r="J3" i="25"/>
  <c r="J306" i="25"/>
  <c r="J1021" i="25"/>
  <c r="J939" i="25"/>
  <c r="K818" i="25"/>
  <c r="K749" i="25"/>
  <c r="K723" i="25"/>
  <c r="K664" i="25"/>
  <c r="J642" i="25"/>
  <c r="K385" i="25"/>
  <c r="K320" i="25"/>
  <c r="J256" i="25"/>
  <c r="J148" i="25"/>
  <c r="K117" i="25"/>
  <c r="J1202" i="25"/>
  <c r="K1187" i="25"/>
  <c r="J1184" i="25"/>
  <c r="K1173" i="25"/>
  <c r="J1088" i="25"/>
  <c r="J1074" i="25"/>
  <c r="K1063" i="25"/>
  <c r="K1031" i="25"/>
  <c r="K935" i="25"/>
  <c r="K807" i="25"/>
  <c r="J664" i="25"/>
  <c r="K567" i="25"/>
  <c r="K544" i="25"/>
  <c r="K533" i="25"/>
  <c r="K445" i="25"/>
  <c r="K315" i="25"/>
  <c r="J291" i="25"/>
  <c r="J168" i="25"/>
  <c r="J1130" i="25"/>
  <c r="J1048" i="25"/>
  <c r="K1037" i="25"/>
  <c r="K1019" i="25"/>
  <c r="K1005" i="25"/>
  <c r="J952" i="25"/>
  <c r="K859" i="25"/>
  <c r="J842" i="25"/>
  <c r="J778" i="25"/>
  <c r="K770" i="25"/>
  <c r="K759" i="25"/>
  <c r="K755" i="25"/>
  <c r="K696" i="25"/>
  <c r="J570" i="25"/>
  <c r="J536" i="25"/>
  <c r="J524" i="25"/>
  <c r="K483" i="25"/>
  <c r="K432" i="25"/>
  <c r="J371" i="25"/>
  <c r="J294" i="25"/>
  <c r="K281" i="25"/>
  <c r="J86" i="25"/>
  <c r="K1231" i="25"/>
  <c r="J79" i="25"/>
  <c r="K15" i="25"/>
  <c r="K39" i="25"/>
  <c r="K247" i="25"/>
  <c r="K290" i="25"/>
  <c r="J183" i="25"/>
  <c r="J287" i="25"/>
  <c r="J295" i="25"/>
  <c r="J74" i="25"/>
  <c r="K119" i="25"/>
  <c r="K130" i="25"/>
  <c r="K162" i="25"/>
  <c r="J16" i="25"/>
  <c r="J48" i="25"/>
  <c r="K97" i="25"/>
  <c r="K197" i="25"/>
  <c r="K211" i="25"/>
  <c r="K420" i="25"/>
  <c r="K172" i="25"/>
  <c r="J298" i="25"/>
  <c r="J29" i="25"/>
  <c r="K50" i="25"/>
  <c r="J93" i="25"/>
  <c r="K138" i="25"/>
  <c r="K1232" i="25"/>
  <c r="K19" i="25"/>
  <c r="J2" i="25"/>
  <c r="K1228" i="25"/>
  <c r="J1215" i="25"/>
  <c r="K1212" i="25"/>
  <c r="J1183" i="25"/>
  <c r="K1172" i="25"/>
  <c r="J1143" i="25"/>
  <c r="K1124" i="25"/>
  <c r="K1108" i="25"/>
  <c r="J1103" i="25"/>
  <c r="K1100" i="25"/>
  <c r="J1087" i="25"/>
  <c r="K1060" i="25"/>
  <c r="J1039" i="25"/>
  <c r="K1028" i="25"/>
  <c r="K956" i="25"/>
  <c r="J951" i="25"/>
  <c r="J903" i="25"/>
  <c r="K900" i="25"/>
  <c r="J887" i="25"/>
  <c r="J879" i="25"/>
  <c r="K876" i="25"/>
  <c r="K868" i="25"/>
  <c r="K844" i="25"/>
  <c r="J839" i="25"/>
  <c r="K828" i="25"/>
  <c r="J823" i="25"/>
  <c r="J815" i="25"/>
  <c r="J807" i="25"/>
  <c r="J799" i="25"/>
  <c r="J791" i="25"/>
  <c r="K772" i="25"/>
  <c r="K764" i="25"/>
  <c r="J759" i="25"/>
  <c r="J719" i="25"/>
  <c r="K700" i="25"/>
  <c r="J695" i="25"/>
  <c r="K684" i="25"/>
  <c r="K676" i="25"/>
  <c r="J671" i="25"/>
  <c r="K668" i="25"/>
  <c r="J655" i="25"/>
  <c r="K620" i="25"/>
  <c r="K604" i="25"/>
  <c r="J599" i="25"/>
  <c r="J583" i="25"/>
  <c r="J551" i="25"/>
  <c r="J535" i="25"/>
  <c r="M535" i="25" s="1"/>
  <c r="K523" i="25"/>
  <c r="K503" i="25"/>
  <c r="K471" i="25"/>
  <c r="J468" i="25"/>
  <c r="K465" i="25"/>
  <c r="J445" i="25"/>
  <c r="J436" i="25"/>
  <c r="K433" i="25"/>
  <c r="J413" i="25"/>
  <c r="J410" i="25"/>
  <c r="J404" i="25"/>
  <c r="K401" i="25"/>
  <c r="K398" i="25"/>
  <c r="K395" i="25"/>
  <c r="J378" i="25"/>
  <c r="J372" i="25"/>
  <c r="K366" i="25"/>
  <c r="J352" i="25"/>
  <c r="J349" i="25"/>
  <c r="J340" i="25"/>
  <c r="K331" i="25"/>
  <c r="J320" i="25"/>
  <c r="K311" i="25"/>
  <c r="J308" i="25"/>
  <c r="K302" i="25"/>
  <c r="K299" i="25"/>
  <c r="K296" i="25"/>
  <c r="J289" i="25"/>
  <c r="K254" i="25"/>
  <c r="K227" i="25"/>
  <c r="J196" i="25"/>
  <c r="K192" i="25"/>
  <c r="J177" i="25"/>
  <c r="J161" i="25"/>
  <c r="J150" i="25"/>
  <c r="J142" i="25"/>
  <c r="J107" i="25"/>
  <c r="J88" i="25"/>
  <c r="K45" i="25"/>
  <c r="K223" i="25"/>
  <c r="K178" i="25"/>
  <c r="K261" i="25"/>
  <c r="K132" i="25"/>
  <c r="J167" i="25"/>
  <c r="K212" i="25"/>
  <c r="J98" i="25"/>
  <c r="K34" i="25"/>
  <c r="J76" i="25"/>
  <c r="J254" i="25"/>
  <c r="K324" i="25"/>
  <c r="K36" i="25"/>
  <c r="J87" i="25"/>
  <c r="M87" i="25" s="1"/>
  <c r="K196" i="25"/>
  <c r="K18" i="25"/>
  <c r="J117" i="25"/>
  <c r="K226" i="25"/>
  <c r="J245" i="25"/>
  <c r="K250" i="25"/>
  <c r="J319" i="25"/>
  <c r="J487" i="25"/>
  <c r="K1217" i="25"/>
  <c r="J1196" i="25"/>
  <c r="K1193" i="25"/>
  <c r="J1188" i="25"/>
  <c r="J1180" i="25"/>
  <c r="K1177" i="25"/>
  <c r="K1161" i="25"/>
  <c r="J1156" i="25"/>
  <c r="K1153" i="25"/>
  <c r="K1113" i="25"/>
  <c r="K1105" i="25"/>
  <c r="J1100" i="25"/>
  <c r="K1097" i="25"/>
  <c r="J1084" i="25"/>
  <c r="J1076" i="25"/>
  <c r="K1073" i="25"/>
  <c r="K1033" i="25"/>
  <c r="K1017" i="25"/>
  <c r="K1009" i="25"/>
  <c r="J1004" i="25"/>
  <c r="K1001" i="25"/>
  <c r="K993" i="25"/>
  <c r="K977" i="25"/>
  <c r="J972" i="25"/>
  <c r="J948" i="25"/>
  <c r="J932" i="25"/>
  <c r="J924" i="25"/>
  <c r="K913" i="25"/>
  <c r="J900" i="25"/>
  <c r="K881" i="25"/>
  <c r="K849" i="25"/>
  <c r="J844" i="25"/>
  <c r="J828" i="25"/>
  <c r="K825" i="25"/>
  <c r="K785" i="25"/>
  <c r="J780" i="25"/>
  <c r="J740" i="25"/>
  <c r="K737" i="25"/>
  <c r="K729" i="25"/>
  <c r="K721" i="25"/>
  <c r="K705" i="25"/>
  <c r="J700" i="25"/>
  <c r="J676" i="25"/>
  <c r="M676" i="25" s="1"/>
  <c r="K673" i="25"/>
  <c r="K649" i="25"/>
  <c r="J644" i="25"/>
  <c r="K641" i="25"/>
  <c r="J636" i="25"/>
  <c r="K633" i="25"/>
  <c r="K625" i="25"/>
  <c r="K617" i="25"/>
  <c r="J588" i="25"/>
  <c r="K561" i="25"/>
  <c r="K553" i="25"/>
  <c r="K488" i="25"/>
  <c r="K485" i="25"/>
  <c r="J459" i="25"/>
  <c r="K453" i="25"/>
  <c r="K450" i="25"/>
  <c r="J430" i="25"/>
  <c r="J395" i="25"/>
  <c r="K392" i="25"/>
  <c r="J369" i="25"/>
  <c r="J366" i="25"/>
  <c r="J331" i="25"/>
  <c r="M331" i="25" s="1"/>
  <c r="K328" i="25"/>
  <c r="J305" i="25"/>
  <c r="J262" i="25"/>
  <c r="K238" i="25"/>
  <c r="J219" i="25"/>
  <c r="K118" i="25"/>
  <c r="K110" i="25"/>
  <c r="J91" i="25"/>
  <c r="J72" i="25"/>
  <c r="K56" i="25"/>
  <c r="K17" i="25"/>
  <c r="J39" i="25"/>
  <c r="M39" i="25" s="1"/>
  <c r="J151" i="25"/>
  <c r="K276" i="25"/>
  <c r="K215" i="25"/>
  <c r="K263" i="25"/>
  <c r="J69" i="25"/>
  <c r="K186" i="25"/>
  <c r="J205" i="25"/>
  <c r="K33" i="25"/>
  <c r="J80" i="25"/>
  <c r="M80" i="25" s="1"/>
  <c r="J327" i="25"/>
  <c r="J359" i="25"/>
  <c r="J383" i="25"/>
  <c r="J399" i="25"/>
  <c r="K436" i="25"/>
  <c r="J527" i="25"/>
  <c r="J47" i="25"/>
  <c r="K92" i="25"/>
  <c r="J191" i="25"/>
  <c r="J223" i="25"/>
  <c r="J18" i="25"/>
  <c r="K79" i="25"/>
  <c r="K66" i="25"/>
  <c r="J125" i="25"/>
  <c r="J112" i="25"/>
  <c r="M112" i="25" s="1"/>
  <c r="J240" i="25"/>
  <c r="K277" i="25"/>
  <c r="J127" i="25"/>
  <c r="K140" i="25"/>
  <c r="K47" i="25"/>
  <c r="K95" i="25"/>
  <c r="K159" i="25"/>
  <c r="K183" i="25"/>
  <c r="K154" i="25"/>
  <c r="J190" i="25"/>
  <c r="K388" i="25"/>
  <c r="K476" i="25"/>
  <c r="J503" i="25"/>
  <c r="J519" i="25"/>
  <c r="K1230" i="25"/>
  <c r="J1209" i="25"/>
  <c r="J1201" i="25"/>
  <c r="J1193" i="25"/>
  <c r="K1190" i="25"/>
  <c r="J1177" i="25"/>
  <c r="J1169" i="25"/>
  <c r="K1166" i="25"/>
  <c r="J1161" i="25"/>
  <c r="J1153" i="25"/>
  <c r="K1134" i="25"/>
  <c r="J1129" i="25"/>
  <c r="K1070" i="25"/>
  <c r="J1049" i="25"/>
  <c r="J1041" i="25"/>
  <c r="K1030" i="25"/>
  <c r="J1017" i="25"/>
  <c r="J1009" i="25"/>
  <c r="K990" i="25"/>
  <c r="J985" i="25"/>
  <c r="J969" i="25"/>
  <c r="K966" i="25"/>
  <c r="J953" i="25"/>
  <c r="J937" i="25"/>
  <c r="J889" i="25"/>
  <c r="K854" i="25"/>
  <c r="J849" i="25"/>
  <c r="K838" i="25"/>
  <c r="K822" i="25"/>
  <c r="J817" i="25"/>
  <c r="J777" i="25"/>
  <c r="J769" i="25"/>
  <c r="J753" i="25"/>
  <c r="J729" i="25"/>
  <c r="K718" i="25"/>
  <c r="K654" i="25"/>
  <c r="M654" i="25" s="1"/>
  <c r="K646" i="25"/>
  <c r="K638" i="25"/>
  <c r="K614" i="25"/>
  <c r="K606" i="25"/>
  <c r="J601" i="25"/>
  <c r="K598" i="25"/>
  <c r="K590" i="25"/>
  <c r="J577" i="25"/>
  <c r="J569" i="25"/>
  <c r="K534" i="25"/>
  <c r="J520" i="25"/>
  <c r="J488" i="25"/>
  <c r="J482" i="25"/>
  <c r="K470" i="25"/>
  <c r="K447" i="25"/>
  <c r="K415" i="25"/>
  <c r="J380" i="25"/>
  <c r="J354" i="25"/>
  <c r="K342" i="25"/>
  <c r="K339" i="25"/>
  <c r="J325" i="25"/>
  <c r="J316" i="25"/>
  <c r="K307" i="25"/>
  <c r="J268" i="25"/>
  <c r="J257" i="25"/>
  <c r="M257" i="25" s="1"/>
  <c r="J246" i="25"/>
  <c r="J238" i="25"/>
  <c r="K187" i="25"/>
  <c r="K176" i="25"/>
  <c r="J164" i="25"/>
  <c r="J156" i="25"/>
  <c r="K149" i="25"/>
  <c r="K141" i="25"/>
  <c r="J137" i="25"/>
  <c r="K121" i="25"/>
  <c r="M121" i="25" s="1"/>
  <c r="J56" i="25"/>
  <c r="M56" i="25" s="1"/>
  <c r="K48" i="25"/>
  <c r="N389" i="26"/>
  <c r="N321" i="26"/>
  <c r="N375" i="26"/>
  <c r="N236" i="26"/>
  <c r="N288" i="26"/>
  <c r="N118" i="26"/>
  <c r="N58" i="26"/>
  <c r="N250" i="26"/>
  <c r="N368" i="26"/>
  <c r="N310" i="26"/>
  <c r="N218" i="26"/>
  <c r="N313" i="26"/>
  <c r="N114" i="26"/>
  <c r="N79" i="26"/>
  <c r="N190" i="26"/>
  <c r="N259" i="26"/>
  <c r="N394" i="26"/>
  <c r="N311" i="26"/>
  <c r="N166" i="26"/>
  <c r="N109" i="26"/>
  <c r="N39" i="26"/>
  <c r="N440" i="26"/>
  <c r="N415" i="26"/>
  <c r="N201" i="26"/>
  <c r="N178" i="26"/>
  <c r="N243" i="26"/>
  <c r="N395" i="26"/>
  <c r="N376" i="26"/>
  <c r="N226" i="26"/>
  <c r="N143" i="26"/>
  <c r="N90" i="26"/>
  <c r="N54" i="26"/>
  <c r="N31" i="26"/>
  <c r="N385" i="26"/>
  <c r="N420" i="26"/>
  <c r="N282" i="26"/>
  <c r="N179" i="26"/>
  <c r="N421" i="26"/>
  <c r="N225" i="26"/>
  <c r="N392" i="26"/>
  <c r="N383" i="26"/>
  <c r="N205" i="26"/>
  <c r="N119" i="26"/>
  <c r="N96" i="26"/>
  <c r="N51" i="26"/>
  <c r="N362" i="26"/>
  <c r="N280" i="26"/>
  <c r="N441" i="26"/>
  <c r="N269" i="26"/>
  <c r="N411" i="26"/>
  <c r="N418" i="26"/>
  <c r="N202" i="26"/>
  <c r="N315" i="26"/>
  <c r="N224" i="26"/>
  <c r="N126" i="26"/>
  <c r="N88" i="26"/>
  <c r="N32" i="26"/>
  <c r="N2" i="26"/>
  <c r="N433" i="26"/>
  <c r="N283" i="26"/>
  <c r="N324" i="26"/>
  <c r="N260" i="26"/>
  <c r="N312" i="26"/>
  <c r="N439" i="26"/>
  <c r="N398" i="26"/>
  <c r="N430" i="26"/>
  <c r="N231" i="26"/>
  <c r="N293" i="26"/>
  <c r="N245" i="26"/>
  <c r="N169" i="26"/>
  <c r="N341" i="26"/>
  <c r="N326" i="26"/>
  <c r="N247" i="26"/>
  <c r="N237" i="26"/>
  <c r="N145" i="26"/>
  <c r="N134" i="26"/>
  <c r="N128" i="26"/>
  <c r="N86" i="26"/>
  <c r="N70" i="26"/>
  <c r="N56" i="26"/>
  <c r="N22" i="26"/>
  <c r="N9" i="26"/>
  <c r="N275" i="26"/>
  <c r="N284" i="26"/>
  <c r="N363" i="26"/>
  <c r="N294" i="26"/>
  <c r="N207" i="26"/>
  <c r="N391" i="26"/>
  <c r="N198" i="26"/>
  <c r="N424" i="26"/>
  <c r="N357" i="26"/>
  <c r="N393" i="26"/>
  <c r="N350" i="26"/>
  <c r="N292" i="26"/>
  <c r="N373" i="26"/>
  <c r="N320" i="26"/>
  <c r="N361" i="26"/>
  <c r="N150" i="26"/>
  <c r="N160" i="26"/>
  <c r="N138" i="26"/>
  <c r="N121" i="26"/>
  <c r="N113" i="26"/>
  <c r="N97" i="26"/>
  <c r="N37" i="26"/>
  <c r="N34" i="26"/>
  <c r="N7" i="26"/>
  <c r="N249" i="26"/>
  <c r="N413" i="26"/>
  <c r="N252" i="26"/>
  <c r="N254" i="26"/>
  <c r="N240" i="26"/>
  <c r="N300" i="26"/>
  <c r="N211" i="26"/>
  <c r="N223" i="26"/>
  <c r="N432" i="26"/>
  <c r="N316" i="26"/>
  <c r="N417" i="26"/>
  <c r="N386" i="26"/>
  <c r="N257" i="26"/>
  <c r="N188" i="26"/>
  <c r="N314" i="26"/>
  <c r="N274" i="26"/>
  <c r="N174" i="26"/>
  <c r="N131" i="26"/>
  <c r="N110" i="26"/>
  <c r="N100" i="26"/>
  <c r="N77" i="26"/>
  <c r="N43" i="26"/>
  <c r="N45" i="26"/>
  <c r="N14" i="26"/>
  <c r="N24" i="26"/>
  <c r="N40" i="26"/>
  <c r="N41" i="26"/>
  <c r="N33" i="26"/>
  <c r="N42" i="26"/>
  <c r="N69" i="26"/>
  <c r="N75" i="26"/>
  <c r="N59" i="26"/>
  <c r="N80" i="26"/>
  <c r="N73" i="26"/>
  <c r="N93" i="26"/>
  <c r="N98" i="26"/>
  <c r="N120" i="26"/>
  <c r="N112" i="26"/>
  <c r="N130" i="26"/>
  <c r="N135" i="26"/>
  <c r="N146" i="26"/>
  <c r="N159" i="26"/>
  <c r="N208" i="26"/>
  <c r="N172" i="26"/>
  <c r="N270" i="26"/>
  <c r="N195" i="26"/>
  <c r="N276" i="26"/>
  <c r="N156" i="26"/>
  <c r="N356" i="26"/>
  <c r="N301" i="26"/>
  <c r="N380" i="26"/>
  <c r="N367" i="26"/>
  <c r="N177" i="26"/>
  <c r="N158" i="26"/>
  <c r="N351" i="26"/>
  <c r="N157" i="26"/>
  <c r="N265" i="26"/>
  <c r="N343" i="26"/>
  <c r="N216" i="26"/>
  <c r="N436" i="26"/>
  <c r="N435" i="26"/>
  <c r="N416" i="26"/>
  <c r="N196" i="26"/>
  <c r="N425" i="26"/>
  <c r="N355" i="26"/>
  <c r="N170" i="26"/>
  <c r="N378" i="26"/>
  <c r="N434" i="26"/>
  <c r="N171" i="26"/>
  <c r="N402" i="26"/>
  <c r="N331" i="26"/>
  <c r="N360" i="26"/>
  <c r="N273" i="26"/>
  <c r="N319" i="26"/>
  <c r="N347" i="26"/>
  <c r="N429" i="26"/>
  <c r="N382" i="26"/>
  <c r="N204" i="26"/>
  <c r="N10" i="26"/>
  <c r="N11" i="26"/>
  <c r="N26" i="26"/>
  <c r="N25" i="26"/>
  <c r="N65" i="26"/>
  <c r="N71" i="26"/>
  <c r="N61" i="26"/>
  <c r="N53" i="26"/>
  <c r="N83" i="26"/>
  <c r="N84" i="26"/>
  <c r="N91" i="26"/>
  <c r="N85" i="26"/>
  <c r="N123" i="26"/>
  <c r="N107" i="26"/>
  <c r="N116" i="26"/>
  <c r="N125" i="26"/>
  <c r="N137" i="26"/>
  <c r="N147" i="26"/>
  <c r="N180" i="26"/>
  <c r="N191" i="26"/>
  <c r="N235" i="26"/>
  <c r="N266" i="26"/>
  <c r="N264" i="26"/>
  <c r="N162" i="26"/>
  <c r="N281" i="26"/>
  <c r="N152" i="26"/>
  <c r="N306" i="26"/>
  <c r="N348" i="26"/>
  <c r="N322" i="26"/>
  <c r="N210" i="26"/>
  <c r="N175" i="26"/>
  <c r="N200" i="26"/>
  <c r="N325" i="26"/>
  <c r="N297" i="26"/>
  <c r="N227" i="26"/>
  <c r="N364" i="26"/>
  <c r="N327" i="26"/>
  <c r="N328" i="26"/>
  <c r="N285" i="26"/>
  <c r="N255" i="26"/>
  <c r="N338" i="26"/>
  <c r="N305" i="26"/>
  <c r="N410" i="26"/>
  <c r="N209" i="26"/>
  <c r="N406" i="26"/>
  <c r="N197" i="26"/>
  <c r="N199" i="26"/>
  <c r="N256" i="26"/>
  <c r="N396" i="26"/>
  <c r="N442" i="26"/>
  <c r="N219" i="26"/>
  <c r="N307" i="26"/>
  <c r="N443" i="26"/>
  <c r="N203" i="26"/>
  <c r="N248" i="26"/>
  <c r="N3" i="26"/>
  <c r="N16" i="26"/>
  <c r="N19" i="26"/>
  <c r="N23" i="26"/>
  <c r="N35" i="26"/>
  <c r="N72" i="26"/>
  <c r="N57" i="26"/>
  <c r="N44" i="26"/>
  <c r="N55" i="26"/>
  <c r="N81" i="26"/>
  <c r="N82" i="26"/>
  <c r="N133" i="26"/>
  <c r="N87" i="26"/>
  <c r="N122" i="26"/>
  <c r="N102" i="26"/>
  <c r="N129" i="26"/>
  <c r="N127" i="26"/>
  <c r="N141" i="26"/>
  <c r="N151" i="26"/>
  <c r="N181" i="26"/>
  <c r="N271" i="26"/>
  <c r="N187" i="26"/>
  <c r="N239" i="26"/>
  <c r="N332" i="26"/>
  <c r="N309" i="26"/>
  <c r="N340" i="26"/>
  <c r="N242" i="26"/>
  <c r="N268" i="26"/>
  <c r="N344" i="26"/>
  <c r="N401" i="26"/>
  <c r="N251" i="26"/>
  <c r="N339" i="26"/>
  <c r="N304" i="26"/>
  <c r="N167" i="26"/>
  <c r="N189" i="26"/>
  <c r="N346" i="26"/>
  <c r="N371" i="26"/>
  <c r="N377" i="26"/>
  <c r="N303" i="26"/>
  <c r="N423" i="26"/>
  <c r="N374" i="26"/>
  <c r="N437" i="26"/>
  <c r="N369" i="26"/>
  <c r="N212" i="26"/>
  <c r="N173" i="26"/>
  <c r="N353" i="26"/>
  <c r="N258" i="26"/>
  <c r="N354" i="26"/>
  <c r="N221" i="26"/>
  <c r="N336" i="26"/>
  <c r="N379" i="26"/>
  <c r="N206" i="26"/>
  <c r="N345" i="26"/>
  <c r="N302" i="26"/>
  <c r="N323" i="26"/>
  <c r="N358" i="26"/>
  <c r="N5" i="26"/>
  <c r="N15" i="26"/>
  <c r="N21" i="26"/>
  <c r="N30" i="26"/>
  <c r="N52" i="26"/>
  <c r="N46" i="26"/>
  <c r="N50" i="26"/>
  <c r="N49" i="26"/>
  <c r="N106" i="26"/>
  <c r="N68" i="26"/>
  <c r="N63" i="26"/>
  <c r="N111" i="26"/>
  <c r="N104" i="26"/>
  <c r="N101" i="26"/>
  <c r="N115" i="26"/>
  <c r="N132" i="26"/>
  <c r="N139" i="26"/>
  <c r="N140" i="26"/>
  <c r="N149" i="26"/>
  <c r="N161" i="26"/>
  <c r="N184" i="26"/>
  <c r="N238" i="26"/>
  <c r="N317" i="26"/>
  <c r="N279" i="26"/>
  <c r="N263" i="26"/>
  <c r="N168" i="26"/>
  <c r="N186" i="26"/>
  <c r="N232" i="26"/>
  <c r="N335" i="26"/>
  <c r="N384" i="26"/>
  <c r="N333" i="26"/>
  <c r="N400" i="26"/>
  <c r="N359" i="26"/>
  <c r="N408" i="26"/>
  <c r="N409" i="26"/>
  <c r="N342" i="26"/>
  <c r="N412" i="26"/>
  <c r="N215" i="26"/>
  <c r="N295" i="26"/>
  <c r="N426" i="26"/>
  <c r="N352" i="26"/>
  <c r="N428" i="26"/>
  <c r="N193" i="26"/>
  <c r="N192" i="26"/>
  <c r="N267" i="26"/>
  <c r="N222" i="26"/>
  <c r="N299" i="26"/>
  <c r="N414" i="26"/>
  <c r="N214" i="26"/>
  <c r="N220" i="26"/>
  <c r="N241" i="26"/>
  <c r="N183" i="26"/>
  <c r="N287" i="26"/>
  <c r="N427" i="26"/>
  <c r="N289" i="26"/>
  <c r="N4" i="26"/>
  <c r="N6" i="26"/>
  <c r="N13" i="26"/>
  <c r="N17" i="26"/>
  <c r="N36" i="26"/>
  <c r="N27" i="26"/>
  <c r="N47" i="26"/>
  <c r="N60" i="26"/>
  <c r="N78" i="26"/>
  <c r="N66" i="26"/>
  <c r="N74" i="26"/>
  <c r="N105" i="26"/>
  <c r="N89" i="26"/>
  <c r="N95" i="26"/>
  <c r="N92" i="26"/>
  <c r="N99" i="26"/>
  <c r="N117" i="26"/>
  <c r="N136" i="26"/>
  <c r="N142" i="26"/>
  <c r="N154" i="26"/>
  <c r="N185" i="26"/>
  <c r="N262" i="26"/>
  <c r="N290" i="26"/>
  <c r="N164" i="26"/>
  <c r="N308" i="26"/>
  <c r="N298" i="26"/>
  <c r="N278" i="26"/>
  <c r="N330" i="26"/>
  <c r="N155" i="26"/>
  <c r="N334" i="26"/>
  <c r="N296" i="26"/>
  <c r="N404" i="26"/>
  <c r="N229" i="26"/>
  <c r="N246" i="26"/>
  <c r="N372" i="26"/>
  <c r="N253" i="26"/>
  <c r="N182" i="26"/>
  <c r="N286" i="26"/>
  <c r="N403" i="26"/>
  <c r="N163" i="26"/>
  <c r="N419" i="26"/>
  <c r="N390" i="26"/>
  <c r="N277" i="26"/>
  <c r="N233" i="26"/>
  <c r="N291" i="26"/>
  <c r="N234" i="26"/>
  <c r="N153" i="26"/>
  <c r="N124" i="26"/>
  <c r="N108" i="26"/>
  <c r="N76" i="26"/>
  <c r="N62" i="26"/>
  <c r="N38" i="26"/>
  <c r="N18" i="26"/>
  <c r="M593" i="25" l="1"/>
  <c r="M1069" i="25"/>
  <c r="M930" i="25"/>
  <c r="M24" i="25"/>
  <c r="M1005" i="25"/>
  <c r="M1050" i="25"/>
  <c r="M640" i="25"/>
  <c r="M1226" i="25"/>
  <c r="M144" i="25"/>
  <c r="M1227" i="25"/>
  <c r="K650" i="25"/>
  <c r="K478" i="25"/>
  <c r="M478" i="25" s="1"/>
  <c r="M851" i="25"/>
  <c r="M1078" i="25"/>
  <c r="M1181" i="25"/>
  <c r="M850" i="25"/>
  <c r="M562" i="25"/>
  <c r="M1174" i="25"/>
  <c r="M741" i="25"/>
  <c r="M622" i="25"/>
  <c r="M355" i="25"/>
  <c r="M688" i="25"/>
  <c r="M1003" i="25"/>
  <c r="M1114" i="25"/>
  <c r="M797" i="25"/>
  <c r="M500" i="25"/>
  <c r="M941" i="25"/>
  <c r="M11" i="25"/>
  <c r="M653" i="25"/>
  <c r="M434" i="25"/>
  <c r="M902" i="25"/>
  <c r="M364" i="25"/>
  <c r="M1213" i="25"/>
  <c r="M1107" i="25"/>
  <c r="M916" i="25"/>
  <c r="M151" i="25"/>
  <c r="M1103" i="25"/>
  <c r="M1017" i="25"/>
  <c r="M798" i="25"/>
  <c r="M1002" i="25"/>
  <c r="M888" i="25"/>
  <c r="M992" i="25"/>
  <c r="M372" i="25"/>
  <c r="M455" i="25"/>
  <c r="M1090" i="25"/>
  <c r="M568" i="25"/>
  <c r="M601" i="25"/>
  <c r="M610" i="25"/>
  <c r="M808" i="25"/>
  <c r="M1203" i="25"/>
  <c r="M432" i="25"/>
  <c r="M1088" i="25"/>
  <c r="M1225" i="25"/>
  <c r="M887" i="25"/>
  <c r="M1201" i="25"/>
  <c r="M864" i="25"/>
  <c r="M371" i="25"/>
  <c r="M849" i="25"/>
  <c r="M563" i="25"/>
  <c r="M379" i="25"/>
  <c r="M236" i="25"/>
  <c r="M54" i="25"/>
  <c r="M198" i="25"/>
  <c r="M528" i="25"/>
  <c r="M971" i="25"/>
  <c r="M598" i="25"/>
  <c r="M806" i="25"/>
  <c r="M378" i="25"/>
  <c r="M943" i="25"/>
  <c r="M295" i="25"/>
  <c r="M711" i="25"/>
  <c r="M830" i="25"/>
  <c r="M773" i="25"/>
  <c r="M753" i="25"/>
  <c r="M125" i="25"/>
  <c r="M262" i="25"/>
  <c r="M354" i="25"/>
  <c r="M271" i="25"/>
  <c r="M871" i="25"/>
  <c r="M726" i="25"/>
  <c r="M659" i="25"/>
  <c r="M988" i="25"/>
  <c r="M306" i="25"/>
  <c r="M770" i="25"/>
  <c r="M1142" i="25"/>
  <c r="M665" i="25"/>
  <c r="M12" i="25"/>
  <c r="M754" i="25"/>
  <c r="M925" i="25"/>
  <c r="M481" i="25"/>
  <c r="M1202" i="25"/>
  <c r="M1118" i="25"/>
  <c r="M467" i="25"/>
  <c r="M193" i="25"/>
  <c r="M128" i="25"/>
  <c r="M347" i="25"/>
  <c r="M1128" i="25"/>
  <c r="M994" i="25"/>
  <c r="M1115" i="25"/>
  <c r="M693" i="25"/>
  <c r="M920" i="25"/>
  <c r="M1120" i="25"/>
  <c r="M972" i="25"/>
  <c r="M407" i="25"/>
  <c r="M221" i="25"/>
  <c r="M872" i="25"/>
  <c r="M169" i="25"/>
  <c r="M264" i="25"/>
  <c r="M277" i="25"/>
  <c r="M544" i="25"/>
  <c r="M861" i="25"/>
  <c r="M661" i="25"/>
  <c r="M513" i="25"/>
  <c r="M414" i="25"/>
  <c r="M984" i="25"/>
  <c r="M1061" i="25"/>
  <c r="M458" i="25"/>
  <c r="M410" i="25"/>
  <c r="M655" i="25"/>
  <c r="M903" i="25"/>
  <c r="M1074" i="25"/>
  <c r="M166" i="25"/>
  <c r="M266" i="25"/>
  <c r="M906" i="25"/>
  <c r="M1127" i="25"/>
  <c r="M344" i="25"/>
  <c r="M576" i="25"/>
  <c r="M224" i="25"/>
  <c r="M912" i="25"/>
  <c r="M1018" i="25"/>
  <c r="M449" i="25"/>
  <c r="M727" i="25"/>
  <c r="M36" i="25"/>
  <c r="M586" i="25"/>
  <c r="M1154" i="25"/>
  <c r="M866" i="25"/>
  <c r="M981" i="25"/>
  <c r="M116" i="25"/>
  <c r="M1072" i="25"/>
  <c r="M309" i="25"/>
  <c r="M651" i="25"/>
  <c r="M547" i="25"/>
  <c r="M533" i="25"/>
  <c r="M1059" i="25"/>
  <c r="M1194" i="25"/>
  <c r="M530" i="25"/>
  <c r="M834" i="25"/>
  <c r="M96" i="25"/>
  <c r="M682" i="25"/>
  <c r="M1222" i="25"/>
  <c r="M638" i="25"/>
  <c r="M292" i="25"/>
  <c r="M1204" i="25"/>
  <c r="M587" i="25"/>
  <c r="M466" i="25"/>
  <c r="M1125" i="25"/>
  <c r="M522" i="25"/>
  <c r="M88" i="25"/>
  <c r="M799" i="25"/>
  <c r="M329" i="25"/>
  <c r="M283" i="25"/>
  <c r="M142" i="25"/>
  <c r="M778" i="25"/>
  <c r="M199" i="25"/>
  <c r="M961" i="25"/>
  <c r="M1109" i="25"/>
  <c r="M933" i="25"/>
  <c r="M310" i="25"/>
  <c r="M783" i="25"/>
  <c r="M124" i="25"/>
  <c r="M346" i="25"/>
  <c r="M1144" i="25"/>
  <c r="M336" i="25"/>
  <c r="M426" i="25"/>
  <c r="M438" i="25"/>
  <c r="M614" i="25"/>
  <c r="M1122" i="25"/>
  <c r="M571" i="25"/>
  <c r="M147" i="25"/>
  <c r="M86" i="25"/>
  <c r="M1037" i="25"/>
  <c r="M1187" i="25"/>
  <c r="M431" i="25"/>
  <c r="M707" i="25"/>
  <c r="M963" i="25"/>
  <c r="M819" i="25"/>
  <c r="M931" i="25"/>
  <c r="M698" i="25"/>
  <c r="M874" i="25"/>
  <c r="M915" i="25"/>
  <c r="M77" i="25"/>
  <c r="M990" i="25"/>
  <c r="M352" i="25"/>
  <c r="M759" i="25"/>
  <c r="M1029" i="25"/>
  <c r="M613" i="25"/>
  <c r="M756" i="25"/>
  <c r="M1131" i="25"/>
  <c r="M1080" i="25"/>
  <c r="M1062" i="25"/>
  <c r="M934" i="25"/>
  <c r="M762" i="25"/>
  <c r="M534" i="25"/>
  <c r="M301" i="25"/>
  <c r="M821" i="25"/>
  <c r="M1208" i="25"/>
  <c r="M846" i="25"/>
  <c r="M1035" i="25"/>
  <c r="M832" i="25"/>
  <c r="M570" i="25"/>
  <c r="M209" i="25"/>
  <c r="M854" i="25"/>
  <c r="M1009" i="25"/>
  <c r="M1153" i="25"/>
  <c r="M47" i="25"/>
  <c r="M395" i="25"/>
  <c r="M254" i="25"/>
  <c r="M839" i="25"/>
  <c r="M951" i="25"/>
  <c r="M1020" i="25"/>
  <c r="M584" i="25"/>
  <c r="M566" i="25"/>
  <c r="M779" i="25"/>
  <c r="M1000" i="25"/>
  <c r="M919" i="25"/>
  <c r="M501" i="25"/>
  <c r="M1101" i="25"/>
  <c r="M712" i="25"/>
  <c r="M288" i="25"/>
  <c r="M954" i="25"/>
  <c r="M409" i="25"/>
  <c r="M840" i="25"/>
  <c r="M1027" i="25"/>
  <c r="M332" i="25"/>
  <c r="M714" i="25"/>
  <c r="M419" i="25"/>
  <c r="M156" i="25"/>
  <c r="M1084" i="25"/>
  <c r="M674" i="25"/>
  <c r="M8" i="25"/>
  <c r="M901" i="25"/>
  <c r="M1133" i="25"/>
  <c r="M342" i="25"/>
  <c r="M67" i="25"/>
  <c r="M284" i="25"/>
  <c r="M338" i="25"/>
  <c r="M492" i="25"/>
  <c r="M805" i="25"/>
  <c r="M1034" i="25"/>
  <c r="M771" i="25"/>
  <c r="M1163" i="25"/>
  <c r="M1171" i="25"/>
  <c r="M835" i="25"/>
  <c r="M565" i="25"/>
  <c r="M393" i="25"/>
  <c r="M709" i="25"/>
  <c r="M728" i="25"/>
  <c r="M937" i="25"/>
  <c r="M305" i="25"/>
  <c r="M3" i="25"/>
  <c r="M1033" i="25"/>
  <c r="M194" i="25"/>
  <c r="M4" i="25"/>
  <c r="M1047" i="25"/>
  <c r="M1111" i="25"/>
  <c r="M303" i="25"/>
  <c r="M65" i="25"/>
  <c r="M416" i="25"/>
  <c r="M85" i="25"/>
  <c r="M976" i="25"/>
  <c r="M781" i="25"/>
  <c r="M862" i="25"/>
  <c r="M442" i="25"/>
  <c r="M472" i="25"/>
  <c r="M521" i="25"/>
  <c r="M496" i="25"/>
  <c r="M578" i="25"/>
  <c r="M664" i="25"/>
  <c r="M207" i="25"/>
  <c r="M260" i="25"/>
  <c r="M1149" i="25"/>
  <c r="M958" i="25"/>
  <c r="M1086" i="25"/>
  <c r="M1040" i="25"/>
  <c r="M899" i="25"/>
  <c r="M1155" i="25"/>
  <c r="M890" i="25"/>
  <c r="M541" i="25"/>
  <c r="M656" i="25"/>
  <c r="M335" i="25"/>
  <c r="M402" i="25"/>
  <c r="M443" i="25"/>
  <c r="M356" i="25"/>
  <c r="M636" i="25"/>
  <c r="M468" i="25"/>
  <c r="M1130" i="25"/>
  <c r="M396" i="25"/>
  <c r="M448" i="25"/>
  <c r="M370" i="25"/>
  <c r="M406" i="25"/>
  <c r="M936" i="25"/>
  <c r="M817" i="25"/>
  <c r="M459" i="25"/>
  <c r="M695" i="25"/>
  <c r="M818" i="25"/>
  <c r="M1099" i="25"/>
  <c r="M822" i="25"/>
  <c r="M815" i="25"/>
  <c r="M1087" i="25"/>
  <c r="M460" i="25"/>
  <c r="M473" i="25"/>
  <c r="M190" i="25"/>
  <c r="M1215" i="25"/>
  <c r="M1079" i="25"/>
  <c r="M1065" i="25"/>
  <c r="M53" i="25"/>
  <c r="M845" i="25"/>
  <c r="M323" i="25"/>
  <c r="M537" i="25"/>
  <c r="M461" i="25"/>
  <c r="M1036" i="25"/>
  <c r="M398" i="25"/>
  <c r="M633" i="25"/>
  <c r="M299" i="25"/>
  <c r="M737" i="25"/>
  <c r="M247" i="25"/>
  <c r="M489" i="25"/>
  <c r="M857" i="25"/>
  <c r="M51" i="25"/>
  <c r="M1026" i="25"/>
  <c r="M1168" i="25"/>
  <c r="M650" i="25"/>
  <c r="M136" i="25"/>
  <c r="M387" i="25"/>
  <c r="M715" i="25"/>
  <c r="M794" i="25"/>
  <c r="M373" i="25"/>
  <c r="M683" i="25"/>
  <c r="M886" i="25"/>
  <c r="M624" i="25"/>
  <c r="M869" i="25"/>
  <c r="M1176" i="25"/>
  <c r="M519" i="25"/>
  <c r="M694" i="25"/>
  <c r="M590" i="25"/>
  <c r="M92" i="25"/>
  <c r="M298" i="25"/>
  <c r="M168" i="25"/>
  <c r="M863" i="25"/>
  <c r="M940" i="25"/>
  <c r="M32" i="25"/>
  <c r="M1057" i="25"/>
  <c r="M30" i="25"/>
  <c r="M1121" i="25"/>
  <c r="M1146" i="25"/>
  <c r="M743" i="25"/>
  <c r="M1071" i="25"/>
  <c r="M967" i="25"/>
  <c r="M23" i="25"/>
  <c r="M365" i="25"/>
  <c r="M768" i="25"/>
  <c r="M589" i="25"/>
  <c r="M703" i="25"/>
  <c r="M1224" i="25"/>
  <c r="M1025" i="25"/>
  <c r="M104" i="25"/>
  <c r="M70" i="25"/>
  <c r="M946" i="25"/>
  <c r="M910" i="25"/>
  <c r="M353" i="25"/>
  <c r="M280" i="25"/>
  <c r="M670" i="25"/>
  <c r="M214" i="25"/>
  <c r="M230" i="25"/>
  <c r="M736" i="25"/>
  <c r="M790" i="25"/>
  <c r="M259" i="25"/>
  <c r="M800" i="25"/>
  <c r="M735" i="25"/>
  <c r="M550" i="25"/>
  <c r="M269" i="25"/>
  <c r="M1049" i="25"/>
  <c r="M18" i="25"/>
  <c r="M599" i="25"/>
  <c r="M879" i="25"/>
  <c r="M1048" i="25"/>
  <c r="M556" i="25"/>
  <c r="M133" i="25"/>
  <c r="M129" i="25"/>
  <c r="M1219" i="25"/>
  <c r="M1175" i="25"/>
  <c r="M960" i="25"/>
  <c r="M1223" i="25"/>
  <c r="M804" i="25"/>
  <c r="M242" i="25"/>
  <c r="M816" i="25"/>
  <c r="M1135" i="25"/>
  <c r="M360" i="25"/>
  <c r="M986" i="25"/>
  <c r="M486" i="25"/>
  <c r="M397" i="25"/>
  <c r="M751" i="25"/>
  <c r="M980" i="25"/>
  <c r="M119" i="25"/>
  <c r="M350" i="25"/>
  <c r="M572" i="25"/>
  <c r="M833" i="25"/>
  <c r="M374" i="25"/>
  <c r="M220" i="25"/>
  <c r="M1056" i="25"/>
  <c r="M950" i="25"/>
  <c r="M962" i="25"/>
  <c r="M752" i="25"/>
  <c r="M502" i="25"/>
  <c r="M1112" i="25"/>
  <c r="M686" i="25"/>
  <c r="M893" i="25"/>
  <c r="M1058" i="25"/>
  <c r="M1189" i="25"/>
  <c r="M554" i="25"/>
  <c r="M469" i="25"/>
  <c r="M939" i="25"/>
  <c r="M615" i="25"/>
  <c r="M1186" i="25"/>
  <c r="M1143" i="25"/>
  <c r="M746" i="25"/>
  <c r="M1028" i="25"/>
  <c r="M68" i="25"/>
  <c r="M523" i="25"/>
  <c r="M95" i="25"/>
  <c r="M66" i="25"/>
  <c r="M996" i="25"/>
  <c r="M520" i="25"/>
  <c r="M1039" i="25"/>
  <c r="M148" i="25"/>
  <c r="M265" i="25"/>
  <c r="M1046" i="25"/>
  <c r="M27" i="25"/>
  <c r="M617" i="25"/>
  <c r="M979" i="25"/>
  <c r="M232" i="25"/>
  <c r="M1148" i="25"/>
  <c r="M218" i="25"/>
  <c r="M982" i="25"/>
  <c r="M241" i="25"/>
  <c r="M505" i="25"/>
  <c r="M843" i="25"/>
  <c r="M57" i="25"/>
  <c r="M841" i="25"/>
  <c r="M390" i="25"/>
  <c r="M1157" i="25"/>
  <c r="M1008" i="25"/>
  <c r="M380" i="25"/>
  <c r="M569" i="25"/>
  <c r="M969" i="25"/>
  <c r="M388" i="25"/>
  <c r="M223" i="25"/>
  <c r="M359" i="25"/>
  <c r="M366" i="25"/>
  <c r="M844" i="25"/>
  <c r="M487" i="25"/>
  <c r="M167" i="25"/>
  <c r="M289" i="25"/>
  <c r="M340" i="25"/>
  <c r="M48" i="25"/>
  <c r="M183" i="25"/>
  <c r="M536" i="25"/>
  <c r="M952" i="25"/>
  <c r="M608" i="25"/>
  <c r="M634" i="25"/>
  <c r="M439" i="25"/>
  <c r="M1011" i="25"/>
  <c r="M498" i="25"/>
  <c r="M249" i="25"/>
  <c r="M509" i="25"/>
  <c r="M616" i="25"/>
  <c r="M1152" i="25"/>
  <c r="M959" i="25"/>
  <c r="M543" i="25"/>
  <c r="M983" i="25"/>
  <c r="M278" i="25"/>
  <c r="M1091" i="25"/>
  <c r="M858" i="25"/>
  <c r="M542" i="25"/>
  <c r="M765" i="25"/>
  <c r="M113" i="25"/>
  <c r="M510" i="25"/>
  <c r="M928" i="25"/>
  <c r="M385" i="25"/>
  <c r="M681" i="25"/>
  <c r="M508" i="25"/>
  <c r="M311" i="25"/>
  <c r="M506" i="25"/>
  <c r="M594" i="25"/>
  <c r="M730" i="25"/>
  <c r="M227" i="25"/>
  <c r="M581" i="25"/>
  <c r="M105" i="25"/>
  <c r="M997" i="25"/>
  <c r="M268" i="25"/>
  <c r="M577" i="25"/>
  <c r="M1193" i="25"/>
  <c r="M1076" i="25"/>
  <c r="M319" i="25"/>
  <c r="M719" i="25"/>
  <c r="M29" i="25"/>
  <c r="M16" i="25"/>
  <c r="M274" i="25"/>
  <c r="M894" i="25"/>
  <c r="M514" i="25"/>
  <c r="M248" i="25"/>
  <c r="M391" i="25"/>
  <c r="M687" i="25"/>
  <c r="M526" i="25"/>
  <c r="M802" i="25"/>
  <c r="M286" i="25"/>
  <c r="M1206" i="25"/>
  <c r="M657" i="25"/>
  <c r="M358" i="25"/>
  <c r="M724" i="25"/>
  <c r="M546" i="25"/>
  <c r="M611" i="25"/>
  <c r="M255" i="25"/>
  <c r="M179" i="25"/>
  <c r="M1158" i="25"/>
  <c r="M579" i="25"/>
  <c r="M573" i="25"/>
  <c r="M49" i="25"/>
  <c r="M792" i="25"/>
  <c r="M789" i="25"/>
  <c r="M228" i="25"/>
  <c r="M185" i="25"/>
  <c r="M475" i="25"/>
  <c r="M206" i="25"/>
  <c r="M321" i="25"/>
  <c r="M744" i="25"/>
  <c r="M725" i="25"/>
  <c r="M250" i="25"/>
  <c r="M1129" i="25"/>
  <c r="M327" i="25"/>
  <c r="M369" i="25"/>
  <c r="M349" i="25"/>
  <c r="M404" i="25"/>
  <c r="M823" i="25"/>
  <c r="M557" i="25"/>
  <c r="M596" i="25"/>
  <c r="M389" i="25"/>
  <c r="M1116" i="25"/>
  <c r="M99" i="25"/>
  <c r="M357" i="25"/>
  <c r="M101" i="25"/>
  <c r="M316" i="25"/>
  <c r="M642" i="25"/>
  <c r="M202" i="25"/>
  <c r="M559" i="25"/>
  <c r="M926" i="25"/>
  <c r="M1024" i="25"/>
  <c r="M826" i="25"/>
  <c r="M213" i="25"/>
  <c r="M1102" i="25"/>
  <c r="M14" i="25"/>
  <c r="M713" i="25"/>
  <c r="M180" i="25"/>
  <c r="M285" i="25"/>
  <c r="M441" i="25"/>
  <c r="M450" i="25"/>
  <c r="M483" i="25"/>
  <c r="M663" i="25"/>
  <c r="M884" i="25"/>
  <c r="M252" i="25"/>
  <c r="M669" i="25"/>
  <c r="M955" i="25"/>
  <c r="M33" i="25"/>
  <c r="M796" i="25"/>
  <c r="M991" i="25"/>
  <c r="M153" i="25"/>
  <c r="M164" i="25"/>
  <c r="M245" i="25"/>
  <c r="M430" i="25"/>
  <c r="M865" i="25"/>
  <c r="M1032" i="25"/>
  <c r="M504" i="25"/>
  <c r="M749" i="25"/>
  <c r="M1098" i="25"/>
  <c r="M243" i="25"/>
  <c r="M135" i="25"/>
  <c r="M895" i="25"/>
  <c r="M1214" i="25"/>
  <c r="M424" i="25"/>
  <c r="M31" i="25"/>
  <c r="M1221" i="25"/>
  <c r="M1085" i="25"/>
  <c r="M788" i="25"/>
  <c r="M429" i="25"/>
  <c r="M1185" i="25"/>
  <c r="M649" i="25"/>
  <c r="M479" i="25"/>
  <c r="M457" i="25"/>
  <c r="M78" i="25"/>
  <c r="M935" i="25"/>
  <c r="M240" i="25"/>
  <c r="M1007" i="25"/>
  <c r="M527" i="25"/>
  <c r="M780" i="25"/>
  <c r="M291" i="25"/>
  <c r="M1228" i="25"/>
  <c r="M810" i="25"/>
  <c r="M203" i="25"/>
  <c r="M343" i="25"/>
  <c r="M1165" i="25"/>
  <c r="M551" i="25"/>
  <c r="M294" i="25"/>
  <c r="M315" i="25"/>
  <c r="M705" i="25"/>
  <c r="M847" i="25"/>
  <c r="M1217" i="25"/>
  <c r="M637" i="25"/>
  <c r="M639" i="25"/>
  <c r="M626" i="25"/>
  <c r="M1172" i="25"/>
  <c r="M673" i="25"/>
  <c r="M1147" i="25"/>
  <c r="M896" i="25"/>
  <c r="M630" i="25"/>
  <c r="M628" i="25"/>
  <c r="M1013" i="25"/>
  <c r="M267" i="25"/>
  <c r="M233" i="25"/>
  <c r="M607" i="25"/>
  <c r="M1001" i="25"/>
  <c r="M392" i="25"/>
  <c r="M978" i="25"/>
  <c r="M81" i="25"/>
  <c r="M1145" i="25"/>
  <c r="M889" i="25"/>
  <c r="M205" i="25"/>
  <c r="M1188" i="25"/>
  <c r="M777" i="25"/>
  <c r="M72" i="25"/>
  <c r="M1196" i="25"/>
  <c r="M1021" i="25"/>
  <c r="M876" i="25"/>
  <c r="M913" i="25"/>
  <c r="M34" i="25"/>
  <c r="M532" i="25"/>
  <c r="M1096" i="25"/>
  <c r="M158" i="25"/>
  <c r="M462" i="25"/>
  <c r="M451" i="25"/>
  <c r="M1167" i="25"/>
  <c r="M182" i="25"/>
  <c r="M139" i="25"/>
  <c r="M1067" i="25"/>
  <c r="M1110" i="25"/>
  <c r="M911" i="25"/>
  <c r="M108" i="25"/>
  <c r="M1045" i="25"/>
  <c r="M680" i="25"/>
  <c r="M1124" i="25"/>
  <c r="M922" i="25"/>
  <c r="M907" i="25"/>
  <c r="M1010" i="25"/>
  <c r="M811" i="25"/>
  <c r="M219" i="25"/>
  <c r="M699" i="25"/>
  <c r="M764" i="25"/>
  <c r="M246" i="25"/>
  <c r="M948" i="25"/>
  <c r="M93" i="25"/>
  <c r="M842" i="25"/>
  <c r="M1184" i="25"/>
  <c r="M476" i="25"/>
  <c r="M157" i="25"/>
  <c r="M690" i="25"/>
  <c r="M212" i="25"/>
  <c r="M452" i="25"/>
  <c r="M189" i="25"/>
  <c r="M548" i="25"/>
  <c r="M766" i="25"/>
  <c r="M1052" i="25"/>
  <c r="M447" i="25"/>
  <c r="M708" i="25"/>
  <c r="M785" i="25"/>
  <c r="M159" i="25"/>
  <c r="M297" i="25"/>
  <c r="M35" i="25"/>
  <c r="M820" i="25"/>
  <c r="M178" i="25"/>
  <c r="M444" i="25"/>
  <c r="M629" i="25"/>
  <c r="M555" i="25"/>
  <c r="M474" i="25"/>
  <c r="M720" i="25"/>
  <c r="M632" i="25"/>
  <c r="M600" i="25"/>
  <c r="M15" i="25"/>
  <c r="M333" i="25"/>
  <c r="M1044" i="25"/>
  <c r="M1211" i="25"/>
  <c r="M437" i="25"/>
  <c r="M485" i="25"/>
  <c r="M411" i="25"/>
  <c r="M1073" i="25"/>
  <c r="M758" i="25"/>
  <c r="M755" i="25"/>
  <c r="M1209" i="25"/>
  <c r="M26" i="25"/>
  <c r="M1104" i="25"/>
  <c r="M1068" i="25"/>
  <c r="M1161" i="25"/>
  <c r="M740" i="25"/>
  <c r="M900" i="25"/>
  <c r="M177" i="25"/>
  <c r="M413" i="25"/>
  <c r="M2" i="25"/>
  <c r="M905" i="25"/>
  <c r="M1105" i="25"/>
  <c r="M964" i="25"/>
  <c r="M17" i="25"/>
  <c r="M165" i="25"/>
  <c r="M326" i="25"/>
  <c r="M1081" i="25"/>
  <c r="M545" i="25"/>
  <c r="M652" i="25"/>
  <c r="M170" i="25"/>
  <c r="M382" i="25"/>
  <c r="M723" i="25"/>
  <c r="M860" i="25"/>
  <c r="M6" i="25"/>
  <c r="M201" i="25"/>
  <c r="M126" i="25"/>
  <c r="M19" i="25"/>
  <c r="M282" i="25"/>
  <c r="M567" i="25"/>
  <c r="M75" i="25"/>
  <c r="M138" i="25"/>
  <c r="M226" i="25"/>
  <c r="M605" i="25"/>
  <c r="M61" i="25"/>
  <c r="M470" i="25"/>
  <c r="M231" i="25"/>
  <c r="M606" i="25"/>
  <c r="M1229" i="25"/>
  <c r="M427" i="25"/>
  <c r="M641" i="25"/>
  <c r="M45" i="25"/>
  <c r="M1230" i="25"/>
  <c r="M115" i="25"/>
  <c r="M1089" i="25"/>
  <c r="M561" i="25"/>
  <c r="M838" i="25"/>
  <c r="M697" i="25"/>
  <c r="M1134" i="25"/>
  <c r="M1031" i="25"/>
  <c r="M244" i="25"/>
  <c r="M21" i="25"/>
  <c r="M94" i="25"/>
  <c r="M318" i="25"/>
  <c r="M482" i="25"/>
  <c r="M1100" i="25"/>
  <c r="M418" i="25"/>
  <c r="M631" i="25"/>
  <c r="M585" i="25"/>
  <c r="M215" i="25"/>
  <c r="M977" i="25"/>
  <c r="M813" i="25"/>
  <c r="M1190" i="25"/>
  <c r="M604" i="25"/>
  <c r="M172" i="25"/>
  <c r="M1159" i="25"/>
  <c r="M1023" i="25"/>
  <c r="M275" i="25"/>
  <c r="M540" i="25"/>
  <c r="M1113" i="25"/>
  <c r="M1019" i="25"/>
  <c r="M801" i="25"/>
  <c r="M13" i="25"/>
  <c r="M173" i="25"/>
  <c r="M739" i="25"/>
  <c r="M667" i="25"/>
  <c r="M793" i="25"/>
  <c r="M878" i="25"/>
  <c r="M704" i="25"/>
  <c r="M1151" i="25"/>
  <c r="M304" i="25"/>
  <c r="M1055" i="25"/>
  <c r="M787" i="25"/>
  <c r="M1216" i="25"/>
  <c r="M1164" i="25"/>
  <c r="M375" i="25"/>
  <c r="M767" i="25"/>
  <c r="M186" i="25"/>
  <c r="M279" i="25"/>
  <c r="M706" i="25"/>
  <c r="M776" i="25"/>
  <c r="M484" i="25"/>
  <c r="M401" i="25"/>
  <c r="M162" i="25"/>
  <c r="M217" i="25"/>
  <c r="M831" i="25"/>
  <c r="M149" i="25"/>
  <c r="M1140" i="25"/>
  <c r="M909" i="25"/>
  <c r="M1212" i="25"/>
  <c r="M428" i="25"/>
  <c r="M50" i="25"/>
  <c r="M296" i="25"/>
  <c r="M721" i="25"/>
  <c r="M974" i="25"/>
  <c r="M408" i="25"/>
  <c r="M110" i="25"/>
  <c r="M929" i="25"/>
  <c r="M154" i="25"/>
  <c r="M261" i="25"/>
  <c r="M325" i="25"/>
  <c r="M769" i="25"/>
  <c r="M1004" i="25"/>
  <c r="M671" i="25"/>
  <c r="M1169" i="25"/>
  <c r="M69" i="25"/>
  <c r="M924" i="25"/>
  <c r="M117" i="25"/>
  <c r="M436" i="25"/>
  <c r="M74" i="25"/>
  <c r="M79" i="25"/>
  <c r="M495" i="25"/>
  <c r="M412" i="25"/>
  <c r="M41" i="25"/>
  <c r="M118" i="25"/>
  <c r="M258" i="25"/>
  <c r="M966" i="25"/>
  <c r="M381" i="25"/>
  <c r="M529" i="25"/>
  <c r="M90" i="25"/>
  <c r="M597" i="25"/>
  <c r="M772" i="25"/>
  <c r="M882" i="25"/>
  <c r="M130" i="25"/>
  <c r="M942" i="25"/>
  <c r="M1097" i="25"/>
  <c r="M122" i="25"/>
  <c r="M672" i="25"/>
  <c r="M73" i="25"/>
  <c r="M684" i="25"/>
  <c r="M106" i="25"/>
  <c r="M192" i="25"/>
  <c r="M290" i="25"/>
  <c r="M71" i="25"/>
  <c r="M89" i="25"/>
  <c r="M580" i="25"/>
  <c r="M348" i="25"/>
  <c r="M141" i="25"/>
  <c r="M917" i="25"/>
  <c r="M745" i="25"/>
  <c r="M208" i="25"/>
  <c r="M100" i="25"/>
  <c r="M175" i="25"/>
  <c r="M330" i="25"/>
  <c r="M999" i="25"/>
  <c r="M111" i="25"/>
  <c r="M870" i="25"/>
  <c r="M1207" i="25"/>
  <c r="M433" i="25"/>
  <c r="M859" i="25"/>
  <c r="M1060" i="25"/>
  <c r="M1173" i="25"/>
  <c r="M1138" i="25"/>
  <c r="M677" i="25"/>
  <c r="M647" i="25"/>
  <c r="M692" i="25"/>
  <c r="M620" i="25"/>
  <c r="M176" i="25"/>
  <c r="M263" i="25"/>
  <c r="M386" i="25"/>
  <c r="M146" i="25"/>
  <c r="M696" i="25"/>
  <c r="M552" i="25"/>
  <c r="M281" i="25"/>
  <c r="M400" i="25"/>
  <c r="M272" i="25"/>
  <c r="M114" i="25"/>
  <c r="M109" i="25"/>
  <c r="M307" i="25"/>
  <c r="M415" i="25"/>
  <c r="M908" i="25"/>
  <c r="M732" i="25"/>
  <c r="M446" i="25"/>
  <c r="M37" i="25"/>
  <c r="M1192" i="25"/>
  <c r="M488" i="25"/>
  <c r="M588" i="25"/>
  <c r="M76" i="25"/>
  <c r="M308" i="25"/>
  <c r="M238" i="25"/>
  <c r="M1041" i="25"/>
  <c r="M503" i="25"/>
  <c r="M399" i="25"/>
  <c r="M196" i="25"/>
  <c r="M137" i="25"/>
  <c r="M1177" i="25"/>
  <c r="M383" i="25"/>
  <c r="M700" i="25"/>
  <c r="M932" i="25"/>
  <c r="M98" i="25"/>
  <c r="M320" i="25"/>
  <c r="M445" i="25"/>
  <c r="M583" i="25"/>
  <c r="M256" i="25"/>
  <c r="M1231" i="25"/>
  <c r="M83" i="25"/>
  <c r="M760" i="25"/>
  <c r="M852" i="25"/>
  <c r="M750" i="25"/>
  <c r="M646" i="25"/>
  <c r="M1095" i="25"/>
  <c r="M668" i="25"/>
  <c r="M42" i="25"/>
  <c r="M1006" i="25"/>
  <c r="M609" i="25"/>
  <c r="M471" i="25"/>
  <c r="M377" i="25"/>
  <c r="M1232" i="25"/>
  <c r="M538" i="25"/>
  <c r="M689" i="25"/>
  <c r="M44" i="25"/>
  <c r="M454" i="25"/>
  <c r="M163" i="25"/>
  <c r="M516" i="25"/>
  <c r="M1182" i="25"/>
  <c r="M1070" i="25"/>
  <c r="M63" i="25"/>
  <c r="M734" i="25"/>
  <c r="M1075" i="25"/>
  <c r="M763" i="25"/>
  <c r="M897" i="25"/>
  <c r="M923" i="25"/>
  <c r="M10" i="25"/>
  <c r="M518" i="25"/>
  <c r="M856" i="25"/>
  <c r="M140" i="25"/>
  <c r="M880" i="25"/>
  <c r="M827" i="25"/>
  <c r="M1170" i="25"/>
  <c r="M1126" i="25"/>
  <c r="M302" i="25"/>
  <c r="M1195" i="25"/>
  <c r="M729" i="25"/>
  <c r="M644" i="25"/>
  <c r="M660" i="25"/>
  <c r="M324" i="25"/>
  <c r="M881" i="25"/>
  <c r="M945" i="25"/>
  <c r="M995" i="25"/>
  <c r="M612" i="25"/>
  <c r="M127" i="25"/>
  <c r="M91" i="25"/>
  <c r="M828" i="25"/>
  <c r="M807" i="25"/>
  <c r="M1183" i="25"/>
  <c r="M524" i="25"/>
  <c r="M1063" i="25"/>
  <c r="M229" i="25"/>
  <c r="M28" i="25"/>
  <c r="M824" i="25"/>
  <c r="M235" i="25"/>
  <c r="M465" i="25"/>
  <c r="M623" i="25"/>
  <c r="M197" i="25"/>
  <c r="M1015" i="25"/>
  <c r="M188" i="25"/>
  <c r="M825" i="25"/>
  <c r="M914" i="25"/>
  <c r="M718" i="25"/>
  <c r="M1132" i="25"/>
  <c r="M973" i="25"/>
  <c r="M362" i="25"/>
  <c r="M1094" i="25"/>
  <c r="M679" i="25"/>
  <c r="M993" i="25"/>
  <c r="M625" i="25"/>
  <c r="M339" i="25"/>
  <c r="M1038" i="25"/>
  <c r="M855" i="25"/>
  <c r="M517" i="25"/>
  <c r="M420" i="25"/>
  <c r="M134" i="25"/>
  <c r="M40" i="25"/>
  <c r="M949" i="25"/>
  <c r="M558" i="25"/>
  <c r="M956" i="25"/>
  <c r="M55" i="25"/>
  <c r="M782" i="25"/>
  <c r="M152" i="25"/>
  <c r="M97" i="25"/>
  <c r="M314" i="25"/>
  <c r="M1141" i="25"/>
  <c r="M493" i="25"/>
  <c r="M648" i="25"/>
  <c r="M216" i="25"/>
  <c r="M200" i="25"/>
  <c r="M456" i="25"/>
  <c r="M181" i="25"/>
  <c r="M1178" i="25"/>
  <c r="M187" i="25"/>
  <c r="M814" i="25"/>
  <c r="M225" i="25"/>
  <c r="M892" i="25"/>
  <c r="M9" i="25"/>
  <c r="M742" i="25"/>
  <c r="M334" i="25"/>
  <c r="M873" i="25"/>
  <c r="M62" i="25"/>
  <c r="J3" i="1" l="1"/>
  <c r="I4" i="1"/>
  <c r="J4" i="1"/>
  <c r="J7" i="1"/>
  <c r="I8" i="1"/>
  <c r="J10" i="1"/>
  <c r="J12" i="1"/>
  <c r="J14" i="1"/>
  <c r="J15" i="1"/>
  <c r="I16" i="1"/>
  <c r="J23" i="1"/>
  <c r="I24" i="1"/>
  <c r="J24" i="1"/>
  <c r="J27" i="1"/>
  <c r="J28" i="1"/>
  <c r="J32" i="1"/>
  <c r="J35" i="1"/>
  <c r="I36" i="1"/>
  <c r="I40" i="1"/>
  <c r="J44" i="1"/>
  <c r="J47" i="1"/>
  <c r="I52" i="1"/>
  <c r="J52" i="1"/>
  <c r="J54" i="1"/>
  <c r="I56" i="1"/>
  <c r="J63" i="1"/>
  <c r="J64" i="1"/>
  <c r="J66" i="1"/>
  <c r="J67" i="1"/>
  <c r="J70" i="1"/>
  <c r="J71" i="1"/>
  <c r="I72" i="1"/>
  <c r="J72" i="1"/>
  <c r="J74" i="1"/>
  <c r="I80" i="1"/>
  <c r="J80" i="1"/>
  <c r="J82" i="1"/>
  <c r="J88" i="1"/>
  <c r="J94" i="1"/>
  <c r="J95" i="1"/>
  <c r="I96" i="1"/>
  <c r="J96" i="1"/>
  <c r="J98" i="1"/>
  <c r="J102" i="1"/>
  <c r="J103" i="1"/>
  <c r="I104" i="1"/>
  <c r="J106" i="1"/>
  <c r="I108" i="1"/>
  <c r="J111" i="1"/>
  <c r="J112" i="1"/>
  <c r="I116" i="1"/>
  <c r="J119" i="1"/>
  <c r="J120" i="1"/>
  <c r="J122" i="1"/>
  <c r="I128" i="1"/>
  <c r="J128" i="1"/>
  <c r="I132" i="1"/>
  <c r="J135" i="1"/>
  <c r="I136" i="1"/>
  <c r="J136" i="1"/>
  <c r="I140" i="1"/>
  <c r="J140" i="1"/>
  <c r="J151" i="1"/>
  <c r="J152" i="1"/>
  <c r="J155" i="1"/>
  <c r="I156" i="1"/>
  <c r="J158" i="1"/>
  <c r="J159" i="1"/>
  <c r="I160" i="1"/>
  <c r="J160" i="1"/>
  <c r="J162" i="1"/>
  <c r="J164" i="1"/>
  <c r="J167" i="1"/>
  <c r="I168" i="1"/>
  <c r="J168" i="1"/>
  <c r="J170" i="1"/>
  <c r="J171" i="1"/>
  <c r="J172" i="1"/>
  <c r="J174" i="1"/>
  <c r="J175" i="1"/>
  <c r="I176" i="1"/>
  <c r="J176" i="1"/>
  <c r="J178" i="1"/>
  <c r="J183" i="1"/>
  <c r="I184" i="1"/>
  <c r="J184" i="1"/>
  <c r="J191" i="1"/>
  <c r="I192" i="1"/>
  <c r="J192" i="1"/>
  <c r="J195" i="1"/>
  <c r="I196" i="1"/>
  <c r="I200" i="1"/>
  <c r="J200" i="1"/>
  <c r="J203" i="1"/>
  <c r="J207" i="1"/>
  <c r="I208" i="1"/>
  <c r="J215" i="1"/>
  <c r="I216" i="1"/>
  <c r="J216" i="1"/>
  <c r="I220" i="1"/>
  <c r="J223" i="1"/>
  <c r="J224" i="1"/>
  <c r="J228" i="1"/>
  <c r="J231" i="1"/>
  <c r="I232" i="1"/>
  <c r="J232" i="1"/>
  <c r="J240" i="1"/>
  <c r="J244" i="1"/>
  <c r="J247" i="1"/>
  <c r="I248" i="1"/>
  <c r="J248" i="1"/>
  <c r="J250" i="1"/>
  <c r="J252" i="1"/>
  <c r="I260" i="1"/>
  <c r="J260" i="1"/>
  <c r="J263" i="1"/>
  <c r="I264" i="1"/>
  <c r="J264" i="1"/>
  <c r="J271" i="1"/>
  <c r="I272" i="1"/>
  <c r="J274" i="1"/>
  <c r="J279" i="1"/>
  <c r="I280" i="1"/>
  <c r="J283" i="1"/>
  <c r="I284" i="1"/>
  <c r="J284" i="1"/>
  <c r="J286" i="1"/>
  <c r="J287" i="1"/>
  <c r="I288" i="1"/>
  <c r="J294" i="1"/>
  <c r="I296" i="1"/>
  <c r="J296" i="1"/>
  <c r="J298" i="1"/>
  <c r="J299" i="1"/>
  <c r="I300" i="1"/>
  <c r="J303" i="1"/>
  <c r="I304" i="1"/>
  <c r="J304" i="1"/>
  <c r="J308" i="1"/>
  <c r="J311" i="1"/>
  <c r="I312" i="1"/>
  <c r="J315" i="1"/>
  <c r="J318" i="1"/>
  <c r="J320" i="1"/>
  <c r="J326" i="1"/>
  <c r="I328" i="1"/>
  <c r="J328" i="1"/>
  <c r="J331" i="1"/>
  <c r="J332" i="1"/>
  <c r="J335" i="1"/>
  <c r="J336" i="1"/>
  <c r="J338" i="1"/>
  <c r="J340" i="1"/>
  <c r="J342" i="1"/>
  <c r="J343" i="1"/>
  <c r="J344" i="1"/>
  <c r="J346" i="1"/>
  <c r="J348" i="1"/>
  <c r="J351" i="1"/>
  <c r="I352" i="1"/>
  <c r="J352" i="1"/>
  <c r="J358" i="1"/>
  <c r="J359" i="1"/>
  <c r="I360" i="1"/>
  <c r="J360" i="1"/>
  <c r="J363" i="1"/>
  <c r="I364" i="1"/>
  <c r="J367" i="1"/>
  <c r="J372" i="1"/>
  <c r="I376" i="1"/>
  <c r="J376" i="1"/>
  <c r="I380" i="1"/>
  <c r="J383" i="1"/>
  <c r="I384" i="1"/>
  <c r="J384" i="1"/>
  <c r="I388" i="1"/>
  <c r="J392" i="1"/>
  <c r="J396" i="1"/>
  <c r="I400" i="1"/>
  <c r="J400" i="1"/>
  <c r="J403" i="1"/>
  <c r="J407" i="1"/>
  <c r="I408" i="1"/>
  <c r="J408" i="1"/>
  <c r="J412" i="1"/>
  <c r="J415" i="1"/>
  <c r="I416" i="1"/>
  <c r="J416" i="1"/>
  <c r="J420" i="1"/>
  <c r="J422" i="1"/>
  <c r="J424" i="1"/>
  <c r="J428" i="1"/>
  <c r="J431" i="1"/>
  <c r="I432" i="1"/>
  <c r="J432" i="1"/>
  <c r="J438" i="1"/>
  <c r="I440" i="1"/>
  <c r="J440" i="1"/>
  <c r="J444" i="1"/>
  <c r="J446" i="1"/>
  <c r="I448" i="1"/>
  <c r="J448" i="1"/>
  <c r="I452" i="1"/>
  <c r="J455" i="1"/>
  <c r="I456" i="1"/>
  <c r="J456" i="1"/>
  <c r="I460" i="1"/>
  <c r="J460" i="1"/>
  <c r="I464" i="1"/>
  <c r="J464" i="1"/>
  <c r="J466" i="1"/>
  <c r="I468" i="1"/>
  <c r="J468" i="1"/>
  <c r="J471" i="1"/>
  <c r="I472" i="1"/>
  <c r="J472" i="1"/>
  <c r="J474" i="1"/>
  <c r="J476" i="1"/>
  <c r="I480" i="1"/>
  <c r="J480" i="1"/>
  <c r="J484" i="1"/>
  <c r="J487" i="1"/>
  <c r="I488" i="1"/>
  <c r="J488" i="1"/>
  <c r="J491" i="1"/>
  <c r="J494" i="1"/>
  <c r="J495" i="1"/>
  <c r="I496" i="1"/>
  <c r="J496" i="1"/>
  <c r="J498" i="1"/>
  <c r="I504" i="1"/>
  <c r="J506" i="1"/>
  <c r="J507" i="1"/>
  <c r="J511" i="1"/>
  <c r="J512" i="1"/>
  <c r="J515" i="1"/>
  <c r="J516" i="1"/>
  <c r="I519" i="1"/>
  <c r="J519" i="1"/>
  <c r="J523" i="1"/>
  <c r="I524" i="1"/>
  <c r="J527" i="1"/>
  <c r="I528" i="1"/>
  <c r="J531" i="1"/>
  <c r="J532" i="1"/>
  <c r="J534" i="1"/>
  <c r="J535" i="1"/>
  <c r="I536" i="1"/>
  <c r="J536" i="1"/>
  <c r="J540" i="1"/>
  <c r="J543" i="1"/>
  <c r="I544" i="1"/>
  <c r="J546" i="1"/>
  <c r="J547" i="1"/>
  <c r="I548" i="1"/>
  <c r="J551" i="1"/>
  <c r="I552" i="1"/>
  <c r="J552" i="1"/>
  <c r="J558" i="1"/>
  <c r="J559" i="1"/>
  <c r="I560" i="1"/>
  <c r="J566" i="1"/>
  <c r="I568" i="1"/>
  <c r="J574" i="1"/>
  <c r="I575" i="1"/>
  <c r="J575" i="1"/>
  <c r="I580" i="1"/>
  <c r="J583" i="1"/>
  <c r="J587" i="1"/>
  <c r="I588" i="1"/>
  <c r="J588" i="1"/>
  <c r="J590" i="1"/>
  <c r="I591" i="1"/>
  <c r="J595" i="1"/>
  <c r="I596" i="1"/>
  <c r="J596" i="1"/>
  <c r="J598" i="1"/>
  <c r="I600" i="1"/>
  <c r="J603" i="1"/>
  <c r="I604" i="1"/>
  <c r="J604" i="1"/>
  <c r="J606" i="1"/>
  <c r="J610" i="1"/>
  <c r="J611" i="1"/>
  <c r="I612" i="1"/>
  <c r="J612" i="1"/>
  <c r="J614" i="1"/>
  <c r="J615" i="1"/>
  <c r="J616" i="1"/>
  <c r="J618" i="1"/>
  <c r="J622" i="1"/>
  <c r="I624" i="1"/>
  <c r="J626" i="1"/>
  <c r="J628" i="1"/>
  <c r="J630" i="1"/>
  <c r="I631" i="1"/>
  <c r="J631" i="1"/>
  <c r="J632" i="1"/>
  <c r="I636" i="1"/>
  <c r="J636" i="1"/>
  <c r="J638" i="1"/>
  <c r="J639" i="1"/>
  <c r="J640" i="1"/>
  <c r="J643" i="1"/>
  <c r="I644" i="1"/>
  <c r="J644" i="1"/>
  <c r="J646" i="1"/>
  <c r="J647" i="1"/>
  <c r="J648" i="1"/>
  <c r="J651" i="1"/>
  <c r="I652" i="1"/>
  <c r="J654" i="1"/>
  <c r="J655" i="1"/>
  <c r="I656" i="1"/>
  <c r="J656" i="1"/>
  <c r="I659" i="1"/>
  <c r="J659" i="1"/>
  <c r="J662" i="1"/>
  <c r="I664" i="1"/>
  <c r="J664" i="1"/>
  <c r="J666" i="1"/>
  <c r="I668" i="1"/>
  <c r="J668" i="1"/>
  <c r="I672" i="1"/>
  <c r="J674" i="1"/>
  <c r="J678" i="1"/>
  <c r="I679" i="1"/>
  <c r="J683" i="1"/>
  <c r="I684" i="1"/>
  <c r="J684" i="1"/>
  <c r="I687" i="1"/>
  <c r="J687" i="1"/>
  <c r="I691" i="1"/>
  <c r="J691" i="1"/>
  <c r="J694" i="1"/>
  <c r="I695" i="1"/>
  <c r="I696" i="1"/>
  <c r="J696" i="1"/>
  <c r="J698" i="1"/>
  <c r="J699" i="1"/>
  <c r="I700" i="1"/>
  <c r="I703" i="1"/>
  <c r="I704" i="1"/>
  <c r="J704" i="1"/>
  <c r="J706" i="1"/>
  <c r="J707" i="1"/>
  <c r="I708" i="1"/>
  <c r="J708" i="1"/>
  <c r="J710" i="1"/>
  <c r="I715" i="1"/>
  <c r="J715" i="1"/>
  <c r="I716" i="1"/>
  <c r="J716" i="1"/>
  <c r="I719" i="1"/>
  <c r="I720" i="1"/>
  <c r="I723" i="1"/>
  <c r="J724" i="1"/>
  <c r="J727" i="1"/>
  <c r="I728" i="1"/>
  <c r="J730" i="1"/>
  <c r="J732" i="1"/>
  <c r="J734" i="1"/>
  <c r="I735" i="1"/>
  <c r="J735" i="1"/>
  <c r="J738" i="1"/>
  <c r="I739" i="1"/>
  <c r="J739" i="1"/>
  <c r="J740" i="1"/>
  <c r="J742" i="1"/>
  <c r="I743" i="1"/>
  <c r="J747" i="1"/>
  <c r="I748" i="1"/>
  <c r="J750" i="1"/>
  <c r="J751" i="1"/>
  <c r="I752" i="1"/>
  <c r="I755" i="1"/>
  <c r="J758" i="1"/>
  <c r="J760" i="1"/>
  <c r="J762" i="1"/>
  <c r="I763" i="1"/>
  <c r="J764" i="1"/>
  <c r="J766" i="1"/>
  <c r="I768" i="1"/>
  <c r="I771" i="1"/>
  <c r="J771" i="1"/>
  <c r="J774" i="1"/>
  <c r="I775" i="1"/>
  <c r="J778" i="1"/>
  <c r="I779" i="1"/>
  <c r="J779" i="1"/>
  <c r="I780" i="1"/>
  <c r="J780" i="1"/>
  <c r="I783" i="1"/>
  <c r="I784" i="1"/>
  <c r="J786" i="1"/>
  <c r="J787" i="1"/>
  <c r="J788" i="1"/>
  <c r="J790" i="1"/>
  <c r="J791" i="1"/>
  <c r="J792" i="1"/>
  <c r="J794" i="1"/>
  <c r="J795" i="1"/>
  <c r="J798" i="1"/>
  <c r="J799" i="1"/>
  <c r="I800" i="1"/>
  <c r="J800" i="1"/>
  <c r="J802" i="1"/>
  <c r="J803" i="1"/>
  <c r="I804" i="1"/>
  <c r="J806" i="1"/>
  <c r="I807" i="1"/>
  <c r="J811" i="1"/>
  <c r="I812" i="1"/>
  <c r="J812" i="1"/>
  <c r="I816" i="1"/>
  <c r="J818" i="1"/>
  <c r="I819" i="1"/>
  <c r="I820" i="1"/>
  <c r="I824" i="1"/>
  <c r="J824" i="1"/>
  <c r="J826" i="1"/>
  <c r="I831" i="1"/>
  <c r="J831" i="1"/>
  <c r="I832" i="1"/>
  <c r="J832" i="1"/>
  <c r="J836" i="1"/>
  <c r="J838" i="1"/>
  <c r="I839" i="1"/>
  <c r="I840" i="1"/>
  <c r="J842" i="1"/>
  <c r="I844" i="1"/>
  <c r="J844" i="1"/>
  <c r="J846" i="1"/>
  <c r="J847" i="1"/>
  <c r="I848" i="1"/>
  <c r="J848" i="1"/>
  <c r="J850" i="1"/>
  <c r="I851" i="1"/>
  <c r="I852" i="1"/>
  <c r="J854" i="1"/>
  <c r="J855" i="1"/>
  <c r="J856" i="1"/>
  <c r="J858" i="1"/>
  <c r="I860" i="1"/>
  <c r="J860" i="1"/>
  <c r="J863" i="1"/>
  <c r="J867" i="1"/>
  <c r="J868" i="1"/>
  <c r="J870" i="1"/>
  <c r="I876" i="1"/>
  <c r="J876" i="1"/>
  <c r="J878" i="1"/>
  <c r="I879" i="1"/>
  <c r="J882" i="1"/>
  <c r="J883" i="1"/>
  <c r="J886" i="1"/>
  <c r="I888" i="1"/>
  <c r="J888" i="1"/>
  <c r="J890" i="1"/>
  <c r="I891" i="1"/>
  <c r="J895" i="1"/>
  <c r="I896" i="1"/>
  <c r="J896" i="1"/>
  <c r="J899" i="1"/>
  <c r="J900" i="1"/>
  <c r="J902" i="1"/>
  <c r="I903" i="1"/>
  <c r="J904" i="1"/>
  <c r="J906" i="1"/>
  <c r="I907" i="1"/>
  <c r="J907" i="1"/>
  <c r="I908" i="1"/>
  <c r="J908" i="1"/>
  <c r="J910" i="1"/>
  <c r="J915" i="1"/>
  <c r="I919" i="1"/>
  <c r="I920" i="1"/>
  <c r="J920" i="1"/>
  <c r="J922" i="1"/>
  <c r="J924" i="1"/>
  <c r="I927" i="1"/>
  <c r="J927" i="1"/>
  <c r="J931" i="1"/>
  <c r="J932" i="1"/>
  <c r="I935" i="1"/>
  <c r="J935" i="1"/>
  <c r="I936" i="1"/>
  <c r="J936" i="1"/>
  <c r="J938" i="1"/>
  <c r="J939" i="1"/>
  <c r="J940" i="1"/>
  <c r="I943" i="1"/>
  <c r="J943" i="1"/>
  <c r="I944" i="1"/>
  <c r="J946" i="1"/>
  <c r="I947" i="1"/>
  <c r="J947" i="1"/>
  <c r="I952" i="1"/>
  <c r="J952" i="1"/>
  <c r="I955" i="1"/>
  <c r="I959" i="1"/>
  <c r="J959" i="1"/>
  <c r="I960" i="1"/>
  <c r="J960" i="1"/>
  <c r="J962" i="1"/>
  <c r="I964" i="1"/>
  <c r="J964" i="1"/>
  <c r="J966" i="1"/>
  <c r="I967" i="1"/>
  <c r="J970" i="1"/>
  <c r="J971" i="1"/>
  <c r="I972" i="1"/>
  <c r="J972" i="1"/>
  <c r="J974" i="1"/>
  <c r="I975" i="1"/>
  <c r="I976" i="1"/>
  <c r="I979" i="1"/>
  <c r="J979" i="1"/>
  <c r="J980" i="1"/>
  <c r="I984" i="1"/>
  <c r="J986" i="1"/>
  <c r="I988" i="1"/>
  <c r="J988" i="1"/>
  <c r="I991" i="1"/>
  <c r="I992" i="1"/>
  <c r="I995" i="1"/>
  <c r="I996" i="1"/>
  <c r="J996" i="1"/>
  <c r="J998" i="1"/>
  <c r="I999" i="1"/>
  <c r="J1003" i="1"/>
  <c r="I1004" i="1"/>
  <c r="J1004" i="1"/>
  <c r="I1008" i="1"/>
  <c r="J1008" i="1"/>
  <c r="I1011" i="1"/>
  <c r="J1011" i="1"/>
  <c r="I1015" i="1"/>
  <c r="I1016" i="1"/>
  <c r="J1016" i="1"/>
  <c r="J1018" i="1"/>
  <c r="I1020" i="1"/>
  <c r="I1023" i="1"/>
  <c r="J1023" i="1"/>
  <c r="I1024" i="1"/>
  <c r="J1026" i="1"/>
  <c r="J1027" i="1"/>
  <c r="J1028" i="1"/>
  <c r="J1030" i="1"/>
  <c r="I1031" i="1"/>
  <c r="J1031" i="1"/>
  <c r="J1034" i="1"/>
  <c r="I1036" i="1"/>
  <c r="J1036" i="1"/>
  <c r="J1039" i="1"/>
  <c r="J1042" i="1"/>
  <c r="I1043" i="1"/>
  <c r="J1043" i="1"/>
  <c r="I1047" i="1"/>
  <c r="J1047" i="1"/>
  <c r="I1048" i="1"/>
  <c r="J1048" i="1"/>
  <c r="J1052" i="1"/>
  <c r="I1055" i="1"/>
  <c r="J1055" i="1"/>
  <c r="I1056" i="1"/>
  <c r="J1056" i="1"/>
  <c r="J1058" i="1"/>
  <c r="J1060" i="1"/>
  <c r="J1062" i="1"/>
  <c r="J1064" i="1"/>
  <c r="J1066" i="1"/>
  <c r="J1067" i="1"/>
  <c r="I1068" i="1"/>
  <c r="J1068" i="1"/>
  <c r="I1071" i="1"/>
  <c r="J1071" i="1"/>
  <c r="I1072" i="1"/>
  <c r="J1074" i="1"/>
  <c r="I1075" i="1"/>
  <c r="J1075" i="1"/>
  <c r="I1076" i="1"/>
  <c r="J1076" i="1"/>
  <c r="I1079" i="1"/>
  <c r="J1080" i="1"/>
  <c r="J1082" i="1"/>
  <c r="J1084" i="1"/>
  <c r="J1087" i="1"/>
  <c r="J1088" i="1"/>
  <c r="J1091" i="1"/>
  <c r="J1092" i="1"/>
  <c r="J1094" i="1"/>
  <c r="I1095" i="1"/>
  <c r="J1095" i="1"/>
  <c r="J1099" i="1"/>
  <c r="I1100" i="1"/>
  <c r="J1100" i="1"/>
  <c r="J1104" i="1"/>
  <c r="J1106" i="1"/>
  <c r="I1107" i="1"/>
  <c r="I1111" i="1"/>
  <c r="J1111" i="1"/>
  <c r="I1112" i="1"/>
  <c r="J1114" i="1"/>
  <c r="I1115" i="1"/>
  <c r="J1116" i="1"/>
  <c r="I1119" i="1"/>
  <c r="J1119" i="1"/>
  <c r="I1120" i="1"/>
  <c r="J1123" i="1"/>
  <c r="J1124" i="1"/>
  <c r="J1126" i="1"/>
  <c r="I1127" i="1"/>
  <c r="J1127" i="1"/>
  <c r="J1131" i="1"/>
  <c r="I1132" i="1"/>
  <c r="J1132" i="1"/>
  <c r="J1134" i="1"/>
  <c r="J1138" i="1"/>
  <c r="I1139" i="1"/>
  <c r="J1139" i="1"/>
  <c r="I1140" i="1"/>
  <c r="J1140" i="1"/>
  <c r="I1144" i="1"/>
  <c r="J1146" i="1"/>
  <c r="I1148" i="1"/>
  <c r="J1148" i="1"/>
  <c r="I1151" i="1"/>
  <c r="J1151" i="1"/>
  <c r="J1152" i="1"/>
  <c r="I1155" i="1"/>
  <c r="J1156" i="1"/>
  <c r="J1158" i="1"/>
  <c r="I1159" i="1"/>
  <c r="J1162" i="1"/>
  <c r="I1164" i="1"/>
  <c r="J1164" i="1"/>
  <c r="J1166" i="1"/>
  <c r="I1168" i="1"/>
  <c r="J1168" i="1"/>
  <c r="J1170" i="1"/>
  <c r="I1171" i="1"/>
  <c r="J1171" i="1"/>
  <c r="J1172" i="1"/>
  <c r="I1175" i="1"/>
  <c r="J1175" i="1"/>
  <c r="I1176" i="1"/>
  <c r="J1176" i="1"/>
  <c r="J1178" i="1"/>
  <c r="I1179" i="1"/>
  <c r="J1179" i="1"/>
  <c r="J1180" i="1"/>
  <c r="I1183" i="1"/>
  <c r="J1183" i="1"/>
  <c r="I1184" i="1"/>
  <c r="J1187" i="1"/>
  <c r="J1190" i="1"/>
  <c r="I1191" i="1"/>
  <c r="J1195" i="1"/>
  <c r="I1196" i="1"/>
  <c r="J1196" i="1"/>
  <c r="J1198" i="1"/>
  <c r="I1199" i="1"/>
  <c r="J1199" i="1"/>
  <c r="I1200" i="1"/>
  <c r="J1202" i="1"/>
  <c r="I1203" i="1"/>
  <c r="J1203" i="1"/>
  <c r="J1206" i="1"/>
  <c r="J1208" i="1"/>
  <c r="J1210" i="1"/>
  <c r="I1211" i="1"/>
  <c r="J1214" i="1"/>
  <c r="J1215" i="1"/>
  <c r="I1216" i="1"/>
  <c r="J1218" i="1"/>
  <c r="J1219" i="1"/>
  <c r="I1220" i="1"/>
  <c r="J1220" i="1"/>
  <c r="J1222" i="1"/>
  <c r="I1223" i="1"/>
  <c r="I1227" i="1"/>
  <c r="I1228" i="1"/>
  <c r="J1228" i="1"/>
  <c r="I1232" i="1"/>
  <c r="I1235" i="1"/>
  <c r="I1236" i="1"/>
  <c r="I1240" i="1"/>
  <c r="J1240" i="1"/>
  <c r="J1242" i="1"/>
  <c r="J1243" i="1"/>
  <c r="I1244" i="1"/>
  <c r="I1247" i="1"/>
  <c r="J1247" i="1"/>
  <c r="I1248" i="1"/>
  <c r="I1251" i="1"/>
  <c r="J1251" i="1"/>
  <c r="I1252" i="1"/>
  <c r="J1252" i="1"/>
  <c r="J1254" i="1"/>
  <c r="I1255" i="1"/>
  <c r="J1256" i="1"/>
  <c r="J1258" i="1"/>
  <c r="J1259" i="1"/>
  <c r="I1260" i="1"/>
  <c r="J1260" i="1"/>
  <c r="I1263" i="1"/>
  <c r="J1263" i="1"/>
  <c r="J1264" i="1"/>
  <c r="J1266" i="1"/>
  <c r="I1267" i="1"/>
  <c r="J1267" i="1"/>
  <c r="I1268" i="1"/>
  <c r="I1271" i="1"/>
  <c r="I1272" i="1"/>
  <c r="J1274" i="1"/>
  <c r="J1275" i="1"/>
  <c r="I1279" i="1"/>
  <c r="J1279" i="1"/>
  <c r="I1280" i="1"/>
  <c r="J1280" i="1"/>
  <c r="J1283" i="1"/>
  <c r="I1284" i="1"/>
  <c r="J1284" i="1"/>
  <c r="J1286" i="1"/>
  <c r="I1287" i="1"/>
  <c r="J1287" i="1"/>
  <c r="J1288" i="1"/>
  <c r="J1290" i="1"/>
  <c r="I1291" i="1"/>
  <c r="I1292" i="1"/>
  <c r="J1292" i="1"/>
  <c r="J1294" i="1"/>
  <c r="I1295" i="1"/>
  <c r="I1296" i="1"/>
  <c r="J1298" i="1"/>
  <c r="I1299" i="1"/>
  <c r="J1299" i="1"/>
  <c r="J1300" i="1"/>
  <c r="J1302" i="1"/>
  <c r="I1303" i="1"/>
  <c r="I1304" i="1"/>
  <c r="J1304" i="1"/>
  <c r="J1306" i="1"/>
  <c r="J1307" i="1"/>
  <c r="I1308" i="1"/>
  <c r="J1308" i="1"/>
  <c r="J1310" i="1"/>
  <c r="I1311" i="1"/>
  <c r="J1311" i="1"/>
  <c r="I1312" i="1"/>
  <c r="J1312" i="1"/>
  <c r="J1314" i="1"/>
  <c r="I1315" i="1"/>
  <c r="J1316" i="1"/>
  <c r="J1318" i="1"/>
  <c r="I1319" i="1"/>
  <c r="J1319" i="1"/>
  <c r="I1320" i="1"/>
  <c r="J1320" i="1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N92" i="21"/>
  <c r="N41" i="21"/>
  <c r="N44" i="21"/>
  <c r="N94" i="21"/>
  <c r="N116" i="21"/>
  <c r="N88" i="21"/>
  <c r="N209" i="21"/>
  <c r="N212" i="21"/>
  <c r="N210" i="21"/>
  <c r="N375" i="21"/>
  <c r="N329" i="21"/>
  <c r="N321" i="21"/>
  <c r="N376" i="21"/>
  <c r="N433" i="21"/>
  <c r="N385" i="21"/>
  <c r="N400" i="21"/>
  <c r="N336" i="21"/>
  <c r="N306" i="21"/>
  <c r="N150" i="21"/>
  <c r="N310" i="21"/>
  <c r="N152" i="21"/>
  <c r="N468" i="21"/>
  <c r="N410" i="21"/>
  <c r="N425" i="21"/>
  <c r="N443" i="21"/>
  <c r="N447" i="21"/>
  <c r="N379" i="21"/>
  <c r="N322" i="21"/>
  <c r="N357" i="21"/>
  <c r="N188" i="21"/>
  <c r="N257" i="21"/>
  <c r="N200" i="21"/>
  <c r="N202" i="21"/>
  <c r="D2" i="22"/>
  <c r="I236" i="1" s="1"/>
  <c r="D3" i="22"/>
  <c r="I164" i="1" s="1"/>
  <c r="D5" i="22"/>
  <c r="D4" i="22"/>
  <c r="D6" i="22"/>
  <c r="D7" i="22"/>
  <c r="I57" i="1" s="1"/>
  <c r="D8" i="22"/>
  <c r="I437" i="1" s="1"/>
  <c r="D9" i="22"/>
  <c r="I65" i="1" s="1"/>
  <c r="D10" i="22"/>
  <c r="J919" i="1" s="1"/>
  <c r="D11" i="22"/>
  <c r="J198" i="1" s="1"/>
  <c r="D12" i="22"/>
  <c r="D13" i="22"/>
  <c r="I148" i="1" s="1"/>
  <c r="D14" i="22"/>
  <c r="J755" i="1" s="1"/>
  <c r="D15" i="22"/>
  <c r="I17" i="1" s="1"/>
  <c r="D16" i="22"/>
  <c r="I153" i="1" s="1"/>
  <c r="D17" i="22"/>
  <c r="I9" i="1" s="1"/>
  <c r="D18" i="22"/>
  <c r="J16" i="1" s="1"/>
  <c r="D19" i="22"/>
  <c r="J107" i="1" s="1"/>
  <c r="D20" i="22"/>
  <c r="D21" i="22"/>
  <c r="J8" i="1" s="1"/>
  <c r="D22" i="22"/>
  <c r="D23" i="22"/>
  <c r="I133" i="1" s="1"/>
  <c r="D24" i="22"/>
  <c r="I29" i="1" s="1"/>
  <c r="D25" i="22"/>
  <c r="I221" i="1" s="1"/>
  <c r="D26" i="22"/>
  <c r="J262" i="1" s="1"/>
  <c r="D27" i="22"/>
  <c r="I172" i="1" s="1"/>
  <c r="D28" i="22"/>
  <c r="D29" i="22"/>
  <c r="J454" i="1" s="1"/>
  <c r="D30" i="22"/>
  <c r="I711" i="1" s="1"/>
  <c r="C3" i="22"/>
  <c r="F3" i="22" s="1"/>
  <c r="C2" i="22"/>
  <c r="F2" i="22" s="1"/>
  <c r="F499" i="21"/>
  <c r="N21" i="21" s="1"/>
  <c r="G499" i="21"/>
  <c r="I85" i="1" l="1"/>
  <c r="I197" i="1"/>
  <c r="I533" i="1"/>
  <c r="I593" i="1"/>
  <c r="I637" i="1"/>
  <c r="I709" i="1"/>
  <c r="I781" i="1"/>
  <c r="I797" i="1"/>
  <c r="I949" i="1"/>
  <c r="I1141" i="1"/>
  <c r="J9" i="1"/>
  <c r="J125" i="1"/>
  <c r="J337" i="1"/>
  <c r="J401" i="1"/>
  <c r="J469" i="1"/>
  <c r="J553" i="1"/>
  <c r="J733" i="1"/>
  <c r="J745" i="1"/>
  <c r="J833" i="1"/>
  <c r="J1073" i="1"/>
  <c r="J1105" i="1"/>
  <c r="J1149" i="1"/>
  <c r="I62" i="1"/>
  <c r="I418" i="1"/>
  <c r="I502" i="1"/>
  <c r="I898" i="1"/>
  <c r="I1038" i="1"/>
  <c r="I1166" i="1"/>
  <c r="I1182" i="1"/>
  <c r="I167" i="1"/>
  <c r="I251" i="1"/>
  <c r="I435" i="1"/>
  <c r="I571" i="1"/>
  <c r="I651" i="1"/>
  <c r="I48" i="1"/>
  <c r="J218" i="1"/>
  <c r="J282" i="1"/>
  <c r="J322" i="1"/>
  <c r="J450" i="1"/>
  <c r="J607" i="1"/>
  <c r="J679" i="1"/>
  <c r="I1051" i="1"/>
  <c r="I540" i="1"/>
  <c r="J714" i="1"/>
  <c r="J463" i="1"/>
  <c r="I392" i="1"/>
  <c r="J307" i="1"/>
  <c r="J852" i="1"/>
  <c r="J1115" i="1"/>
  <c r="J1211" i="1"/>
  <c r="J1236" i="1"/>
  <c r="I1219" i="1"/>
  <c r="I912" i="1"/>
  <c r="J1194" i="1"/>
  <c r="I863" i="1"/>
  <c r="J1010" i="1"/>
  <c r="I368" i="1"/>
  <c r="J582" i="1"/>
  <c r="I228" i="1"/>
  <c r="I963" i="1"/>
  <c r="J268" i="1"/>
  <c r="J874" i="1"/>
  <c r="J1130" i="1"/>
  <c r="I767" i="1"/>
  <c r="J620" i="1"/>
  <c r="J20" i="1"/>
  <c r="I32" i="1"/>
  <c r="J78" i="1"/>
  <c r="J350" i="1"/>
  <c r="J486" i="1"/>
  <c r="I811" i="1"/>
  <c r="J926" i="1"/>
  <c r="J990" i="1"/>
  <c r="I1060" i="1"/>
  <c r="J143" i="1"/>
  <c r="J1234" i="1"/>
  <c r="I112" i="1"/>
  <c r="I152" i="1"/>
  <c r="I883" i="1"/>
  <c r="J934" i="1"/>
  <c r="J1272" i="1"/>
  <c r="J208" i="1"/>
  <c r="I520" i="1"/>
  <c r="J851" i="1"/>
  <c r="J504" i="1"/>
  <c r="I169" i="1"/>
  <c r="I269" i="1"/>
  <c r="I489" i="1"/>
  <c r="I1065" i="1"/>
  <c r="I1173" i="1"/>
  <c r="I1229" i="1"/>
  <c r="J137" i="1"/>
  <c r="J193" i="1"/>
  <c r="J305" i="1"/>
  <c r="J341" i="1"/>
  <c r="J369" i="1"/>
  <c r="J613" i="1"/>
  <c r="J637" i="1"/>
  <c r="J773" i="1"/>
  <c r="J821" i="1"/>
  <c r="J901" i="1"/>
  <c r="J1013" i="1"/>
  <c r="J1045" i="1"/>
  <c r="J1097" i="1"/>
  <c r="J1121" i="1"/>
  <c r="J1201" i="1"/>
  <c r="J1237" i="1"/>
  <c r="I42" i="1"/>
  <c r="I106" i="1"/>
  <c r="I282" i="1"/>
  <c r="I546" i="1"/>
  <c r="I586" i="1"/>
  <c r="I726" i="1"/>
  <c r="I55" i="1"/>
  <c r="I255" i="1"/>
  <c r="I459" i="1"/>
  <c r="I475" i="1"/>
  <c r="I563" i="1"/>
  <c r="I603" i="1"/>
  <c r="J36" i="1"/>
  <c r="J202" i="1"/>
  <c r="J814" i="1"/>
  <c r="I951" i="1"/>
  <c r="I1143" i="1"/>
  <c r="I760" i="1"/>
  <c r="I799" i="1"/>
  <c r="I120" i="1"/>
  <c r="I320" i="1"/>
  <c r="J147" i="1"/>
  <c r="J355" i="1"/>
  <c r="J692" i="1"/>
  <c r="I968" i="1"/>
  <c r="J1019" i="1"/>
  <c r="I1032" i="1"/>
  <c r="J1083" i="1"/>
  <c r="I1135" i="1"/>
  <c r="I880" i="1"/>
  <c r="I983" i="1"/>
  <c r="J391" i="1"/>
  <c r="J843" i="1"/>
  <c r="J1188" i="1"/>
  <c r="J991" i="1"/>
  <c r="I68" i="1"/>
  <c r="I180" i="1"/>
  <c r="I420" i="1"/>
  <c r="I436" i="1"/>
  <c r="I444" i="1"/>
  <c r="I675" i="1"/>
  <c r="J11" i="1"/>
  <c r="J892" i="1"/>
  <c r="I915" i="1"/>
  <c r="I940" i="1"/>
  <c r="J214" i="1"/>
  <c r="J230" i="1"/>
  <c r="J406" i="1"/>
  <c r="J524" i="1"/>
  <c r="J627" i="1"/>
  <c r="I740" i="1"/>
  <c r="J1150" i="1"/>
  <c r="J87" i="1"/>
  <c r="I512" i="1"/>
  <c r="J567" i="1"/>
  <c r="J703" i="1"/>
  <c r="I1063" i="1"/>
  <c r="J288" i="1"/>
  <c r="J144" i="1"/>
  <c r="J1112" i="1"/>
  <c r="J104" i="1"/>
  <c r="I89" i="1"/>
  <c r="I185" i="1"/>
  <c r="I293" i="1"/>
  <c r="I409" i="1"/>
  <c r="I477" i="1"/>
  <c r="I561" i="1"/>
  <c r="I605" i="1"/>
  <c r="I669" i="1"/>
  <c r="I829" i="1"/>
  <c r="I845" i="1"/>
  <c r="I1005" i="1"/>
  <c r="I1057" i="1"/>
  <c r="I1097" i="1"/>
  <c r="I1113" i="1"/>
  <c r="I1197" i="1"/>
  <c r="I1261" i="1"/>
  <c r="J17" i="1"/>
  <c r="J37" i="1"/>
  <c r="J113" i="1"/>
  <c r="J353" i="1"/>
  <c r="J481" i="1"/>
  <c r="J589" i="1"/>
  <c r="J885" i="1"/>
  <c r="J945" i="1"/>
  <c r="J1157" i="1"/>
  <c r="I286" i="1"/>
  <c r="I618" i="1"/>
  <c r="I650" i="1"/>
  <c r="I902" i="1"/>
  <c r="I1042" i="1"/>
  <c r="I1130" i="1"/>
  <c r="I103" i="1"/>
  <c r="I159" i="1"/>
  <c r="I171" i="1"/>
  <c r="I339" i="1"/>
  <c r="I439" i="1"/>
  <c r="J1070" i="1"/>
  <c r="I1083" i="1"/>
  <c r="J1230" i="1"/>
  <c r="J204" i="1"/>
  <c r="J364" i="1"/>
  <c r="J700" i="1"/>
  <c r="J796" i="1"/>
  <c r="J375" i="1"/>
  <c r="J676" i="1"/>
  <c r="I1215" i="1"/>
  <c r="J55" i="1"/>
  <c r="J323" i="1"/>
  <c r="J1250" i="1"/>
  <c r="I1256" i="1"/>
  <c r="J810" i="1"/>
  <c r="J1244" i="1"/>
  <c r="I256" i="1"/>
  <c r="I428" i="1"/>
  <c r="J539" i="1"/>
  <c r="I640" i="1"/>
  <c r="J918" i="1"/>
  <c r="J1142" i="1"/>
  <c r="J68" i="1"/>
  <c r="J500" i="1"/>
  <c r="J746" i="1"/>
  <c r="J580" i="1"/>
  <c r="J1163" i="1"/>
  <c r="I144" i="1"/>
  <c r="I424" i="1"/>
  <c r="J767" i="1"/>
  <c r="J390" i="1"/>
  <c r="J510" i="1"/>
  <c r="J688" i="1"/>
  <c r="J720" i="1"/>
  <c r="J784" i="1"/>
  <c r="I932" i="1"/>
  <c r="I971" i="1"/>
  <c r="I44" i="1"/>
  <c r="J127" i="1"/>
  <c r="J526" i="1"/>
  <c r="I224" i="1"/>
  <c r="I240" i="1"/>
  <c r="J819" i="1"/>
  <c r="I864" i="1"/>
  <c r="I1088" i="1"/>
  <c r="I871" i="1"/>
  <c r="I13" i="1"/>
  <c r="I209" i="1"/>
  <c r="I233" i="1"/>
  <c r="I373" i="1"/>
  <c r="I413" i="1"/>
  <c r="I813" i="1"/>
  <c r="I909" i="1"/>
  <c r="I1077" i="1"/>
  <c r="I1201" i="1"/>
  <c r="J41" i="1"/>
  <c r="J49" i="1"/>
  <c r="J285" i="1"/>
  <c r="J453" i="1"/>
  <c r="J593" i="1"/>
  <c r="J1153" i="1"/>
  <c r="J1165" i="1"/>
  <c r="I102" i="1"/>
  <c r="I158" i="1"/>
  <c r="I386" i="1"/>
  <c r="I690" i="1"/>
  <c r="I930" i="1"/>
  <c r="I1126" i="1"/>
  <c r="I1214" i="1"/>
  <c r="J26" i="1"/>
  <c r="I271" i="1"/>
  <c r="I307" i="1"/>
  <c r="I323" i="1"/>
  <c r="I427" i="1"/>
  <c r="I479" i="1"/>
  <c r="I547" i="1"/>
  <c r="I615" i="1"/>
  <c r="I639" i="1"/>
  <c r="I647" i="1"/>
  <c r="J186" i="1"/>
  <c r="J290" i="1"/>
  <c r="J394" i="1"/>
  <c r="J839" i="1"/>
  <c r="J1006" i="1"/>
  <c r="J1024" i="1"/>
  <c r="I564" i="1"/>
  <c r="J579" i="1"/>
  <c r="J995" i="1"/>
  <c r="J163" i="1"/>
  <c r="J443" i="1"/>
  <c r="J522" i="1"/>
  <c r="J538" i="1"/>
  <c r="I751" i="1"/>
  <c r="I776" i="1"/>
  <c r="J859" i="1"/>
  <c r="I1103" i="1"/>
  <c r="I336" i="1"/>
  <c r="J600" i="1"/>
  <c r="I828" i="1"/>
  <c r="J879" i="1"/>
  <c r="I892" i="1"/>
  <c r="J968" i="1"/>
  <c r="I1187" i="1"/>
  <c r="J116" i="1"/>
  <c r="J132" i="1"/>
  <c r="J196" i="1"/>
  <c r="J79" i="1"/>
  <c r="J239" i="1"/>
  <c r="I792" i="1"/>
  <c r="J1227" i="1"/>
  <c r="J462" i="1"/>
  <c r="J663" i="1"/>
  <c r="I676" i="1"/>
  <c r="J951" i="1"/>
  <c r="I1092" i="1"/>
  <c r="I64" i="1"/>
  <c r="I88" i="1"/>
  <c r="I344" i="1"/>
  <c r="J728" i="1"/>
  <c r="J984" i="1"/>
  <c r="J1107" i="1"/>
  <c r="I736" i="1"/>
  <c r="J652" i="1"/>
  <c r="J954" i="1"/>
  <c r="I928" i="1"/>
  <c r="J1235" i="1"/>
  <c r="J1144" i="1"/>
  <c r="J312" i="1"/>
  <c r="J272" i="1"/>
  <c r="J256" i="1"/>
  <c r="I165" i="1"/>
  <c r="I365" i="1"/>
  <c r="I381" i="1"/>
  <c r="I793" i="1"/>
  <c r="I817" i="1"/>
  <c r="I833" i="1"/>
  <c r="I877" i="1"/>
  <c r="I965" i="1"/>
  <c r="I1165" i="1"/>
  <c r="I1181" i="1"/>
  <c r="J185" i="1"/>
  <c r="J257" i="1"/>
  <c r="J389" i="1"/>
  <c r="J541" i="1"/>
  <c r="J601" i="1"/>
  <c r="J705" i="1"/>
  <c r="J937" i="1"/>
  <c r="J997" i="1"/>
  <c r="J1109" i="1"/>
  <c r="I22" i="1"/>
  <c r="I330" i="1"/>
  <c r="I758" i="1"/>
  <c r="I810" i="1"/>
  <c r="I846" i="1"/>
  <c r="I1138" i="1"/>
  <c r="I1154" i="1"/>
  <c r="I1218" i="1"/>
  <c r="I1254" i="1"/>
  <c r="J50" i="1"/>
  <c r="I7" i="1"/>
  <c r="I67" i="1"/>
  <c r="I99" i="1"/>
  <c r="I291" i="1"/>
  <c r="I303" i="1"/>
  <c r="I347" i="1"/>
  <c r="I471" i="1"/>
  <c r="I1208" i="1"/>
  <c r="J914" i="1"/>
  <c r="J875" i="1"/>
  <c r="I856" i="1"/>
  <c r="J804" i="1"/>
  <c r="J772" i="1"/>
  <c r="J754" i="1"/>
  <c r="J722" i="1"/>
  <c r="J658" i="1"/>
  <c r="I628" i="1"/>
  <c r="J542" i="1"/>
  <c r="J503" i="1"/>
  <c r="J255" i="1"/>
  <c r="J199" i="1"/>
  <c r="I93" i="1"/>
  <c r="I181" i="1"/>
  <c r="I289" i="1"/>
  <c r="I421" i="1"/>
  <c r="I653" i="1"/>
  <c r="I749" i="1"/>
  <c r="I761" i="1"/>
  <c r="I1033" i="1"/>
  <c r="I1041" i="1"/>
  <c r="I1053" i="1"/>
  <c r="J29" i="1"/>
  <c r="J569" i="1"/>
  <c r="J609" i="1"/>
  <c r="J873" i="1"/>
  <c r="J909" i="1"/>
  <c r="J1081" i="1"/>
  <c r="J1117" i="1"/>
  <c r="J1189" i="1"/>
  <c r="J1225" i="1"/>
  <c r="I78" i="1"/>
  <c r="I170" i="1"/>
  <c r="I270" i="1"/>
  <c r="I334" i="1"/>
  <c r="I346" i="1"/>
  <c r="I1066" i="1"/>
  <c r="I115" i="1"/>
  <c r="I127" i="1"/>
  <c r="I155" i="1"/>
  <c r="I283" i="1"/>
  <c r="I407" i="1"/>
  <c r="I543" i="1"/>
  <c r="I587" i="1"/>
  <c r="I41" i="1"/>
  <c r="I129" i="1"/>
  <c r="I305" i="1"/>
  <c r="I345" i="1"/>
  <c r="I385" i="1"/>
  <c r="I521" i="1"/>
  <c r="I573" i="1"/>
  <c r="I717" i="1"/>
  <c r="I725" i="1"/>
  <c r="I989" i="1"/>
  <c r="I1013" i="1"/>
  <c r="I1081" i="1"/>
  <c r="I1185" i="1"/>
  <c r="J89" i="1"/>
  <c r="J413" i="1"/>
  <c r="J445" i="1"/>
  <c r="J489" i="1"/>
  <c r="J633" i="1"/>
  <c r="J701" i="1"/>
  <c r="J769" i="1"/>
  <c r="J941" i="1"/>
  <c r="J953" i="1"/>
  <c r="J977" i="1"/>
  <c r="J1113" i="1"/>
  <c r="I54" i="1"/>
  <c r="I218" i="1"/>
  <c r="I254" i="1"/>
  <c r="I458" i="1"/>
  <c r="I478" i="1"/>
  <c r="I674" i="1"/>
  <c r="I794" i="1"/>
  <c r="I818" i="1"/>
  <c r="I842" i="1"/>
  <c r="I922" i="1"/>
  <c r="I1018" i="1"/>
  <c r="I1210" i="1"/>
  <c r="J18" i="1"/>
  <c r="I207" i="1"/>
  <c r="I319" i="1"/>
  <c r="I503" i="1"/>
  <c r="I535" i="1"/>
  <c r="I583" i="1"/>
  <c r="I25" i="1"/>
  <c r="I49" i="1"/>
  <c r="I113" i="1"/>
  <c r="I229" i="1"/>
  <c r="I277" i="1"/>
  <c r="I357" i="1"/>
  <c r="I425" i="1"/>
  <c r="I473" i="1"/>
  <c r="I557" i="1"/>
  <c r="I773" i="1"/>
  <c r="I789" i="1"/>
  <c r="I1025" i="1"/>
  <c r="J81" i="1"/>
  <c r="J321" i="1"/>
  <c r="J529" i="1"/>
  <c r="J573" i="1"/>
  <c r="J641" i="1"/>
  <c r="J665" i="1"/>
  <c r="J697" i="1"/>
  <c r="J841" i="1"/>
  <c r="J917" i="1"/>
  <c r="J1089" i="1"/>
  <c r="J1101" i="1"/>
  <c r="J1125" i="1"/>
  <c r="I246" i="1"/>
  <c r="I402" i="1"/>
  <c r="I442" i="1"/>
  <c r="I542" i="1"/>
  <c r="I602" i="1"/>
  <c r="I710" i="1"/>
  <c r="I734" i="1"/>
  <c r="I938" i="1"/>
  <c r="I982" i="1"/>
  <c r="I1010" i="1"/>
  <c r="J6" i="1"/>
  <c r="J34" i="1"/>
  <c r="I487" i="1"/>
  <c r="I579" i="1"/>
  <c r="I97" i="1"/>
  <c r="I145" i="1"/>
  <c r="I161" i="1"/>
  <c r="I261" i="1"/>
  <c r="I273" i="1"/>
  <c r="I353" i="1"/>
  <c r="I429" i="1"/>
  <c r="I541" i="1"/>
  <c r="I565" i="1"/>
  <c r="I657" i="1"/>
  <c r="I733" i="1"/>
  <c r="I753" i="1"/>
  <c r="I857" i="1"/>
  <c r="I873" i="1"/>
  <c r="I933" i="1"/>
  <c r="I1149" i="1"/>
  <c r="I1177" i="1"/>
  <c r="J201" i="1"/>
  <c r="J365" i="1"/>
  <c r="J461" i="1"/>
  <c r="J477" i="1"/>
  <c r="J493" i="1"/>
  <c r="J505" i="1"/>
  <c r="J585" i="1"/>
  <c r="J781" i="1"/>
  <c r="J785" i="1"/>
  <c r="J965" i="1"/>
  <c r="J981" i="1"/>
  <c r="J993" i="1"/>
  <c r="I18" i="1"/>
  <c r="I134" i="1"/>
  <c r="I378" i="1"/>
  <c r="I802" i="1"/>
  <c r="I946" i="1"/>
  <c r="I1006" i="1"/>
  <c r="I1114" i="1"/>
  <c r="I83" i="1"/>
  <c r="I327" i="1"/>
  <c r="I415" i="1"/>
  <c r="I643" i="1"/>
  <c r="I1316" i="1"/>
  <c r="J1303" i="1"/>
  <c r="J1296" i="1"/>
  <c r="J1278" i="1"/>
  <c r="J1271" i="1"/>
  <c r="I1259" i="1"/>
  <c r="J1246" i="1"/>
  <c r="J1239" i="1"/>
  <c r="J1232" i="1"/>
  <c r="J1207" i="1"/>
  <c r="J1200" i="1"/>
  <c r="I1195" i="1"/>
  <c r="I1188" i="1"/>
  <c r="J1182" i="1"/>
  <c r="I1163" i="1"/>
  <c r="I1156" i="1"/>
  <c r="J1143" i="1"/>
  <c r="J1136" i="1"/>
  <c r="I1124" i="1"/>
  <c r="J1118" i="1"/>
  <c r="J1086" i="1"/>
  <c r="J1079" i="1"/>
  <c r="J1072" i="1"/>
  <c r="I1067" i="1"/>
  <c r="J1054" i="1"/>
  <c r="J1040" i="1"/>
  <c r="I1035" i="1"/>
  <c r="I1028" i="1"/>
  <c r="J1022" i="1"/>
  <c r="J1015" i="1"/>
  <c r="I1003" i="1"/>
  <c r="J983" i="1"/>
  <c r="J976" i="1"/>
  <c r="J958" i="1"/>
  <c r="J944" i="1"/>
  <c r="I939" i="1"/>
  <c r="I900" i="1"/>
  <c r="J894" i="1"/>
  <c r="J887" i="1"/>
  <c r="J880" i="1"/>
  <c r="I875" i="1"/>
  <c r="I868" i="1"/>
  <c r="J862" i="1"/>
  <c r="I843" i="1"/>
  <c r="I836" i="1"/>
  <c r="J830" i="1"/>
  <c r="J823" i="1"/>
  <c r="J816" i="1"/>
  <c r="I772" i="1"/>
  <c r="J759" i="1"/>
  <c r="J752" i="1"/>
  <c r="I747" i="1"/>
  <c r="J702" i="1"/>
  <c r="J695" i="1"/>
  <c r="I683" i="1"/>
  <c r="J670" i="1"/>
  <c r="J650" i="1"/>
  <c r="J642" i="1"/>
  <c r="J634" i="1"/>
  <c r="J619" i="1"/>
  <c r="J572" i="1"/>
  <c r="J564" i="1"/>
  <c r="J556" i="1"/>
  <c r="J548" i="1"/>
  <c r="J518" i="1"/>
  <c r="J502" i="1"/>
  <c r="J478" i="1"/>
  <c r="J470" i="1"/>
  <c r="J430" i="1"/>
  <c r="J414" i="1"/>
  <c r="J398" i="1"/>
  <c r="J382" i="1"/>
  <c r="J374" i="1"/>
  <c r="J366" i="1"/>
  <c r="J334" i="1"/>
  <c r="J310" i="1"/>
  <c r="J302" i="1"/>
  <c r="J278" i="1"/>
  <c r="J270" i="1"/>
  <c r="J254" i="1"/>
  <c r="J246" i="1"/>
  <c r="J238" i="1"/>
  <c r="J222" i="1"/>
  <c r="J206" i="1"/>
  <c r="J190" i="1"/>
  <c r="J182" i="1"/>
  <c r="J166" i="1"/>
  <c r="J150" i="1"/>
  <c r="J134" i="1"/>
  <c r="J126" i="1"/>
  <c r="J118" i="1"/>
  <c r="J110" i="1"/>
  <c r="J86" i="1"/>
  <c r="J62" i="1"/>
  <c r="J43" i="1"/>
  <c r="I12" i="1"/>
  <c r="I61" i="1"/>
  <c r="I449" i="1"/>
  <c r="I645" i="1"/>
  <c r="I693" i="1"/>
  <c r="I869" i="1"/>
  <c r="I1045" i="1"/>
  <c r="I1133" i="1"/>
  <c r="J33" i="1"/>
  <c r="J485" i="1"/>
  <c r="J681" i="1"/>
  <c r="J729" i="1"/>
  <c r="J741" i="1"/>
  <c r="J789" i="1"/>
  <c r="J1069" i="1"/>
  <c r="J1177" i="1"/>
  <c r="J1193" i="1"/>
  <c r="I10" i="1"/>
  <c r="I74" i="1"/>
  <c r="I166" i="1"/>
  <c r="I342" i="1"/>
  <c r="I434" i="1"/>
  <c r="I510" i="1"/>
  <c r="I570" i="1"/>
  <c r="I598" i="1"/>
  <c r="I614" i="1"/>
  <c r="I630" i="1"/>
  <c r="I702" i="1"/>
  <c r="I826" i="1"/>
  <c r="I890" i="1"/>
  <c r="I926" i="1"/>
  <c r="I1030" i="1"/>
  <c r="I1234" i="1"/>
  <c r="J22" i="1"/>
  <c r="J46" i="1"/>
  <c r="I143" i="1"/>
  <c r="I267" i="1"/>
  <c r="I287" i="1"/>
  <c r="I367" i="1"/>
  <c r="I419" i="1"/>
  <c r="I527" i="1"/>
  <c r="I1080" i="1"/>
  <c r="J447" i="1"/>
  <c r="J399" i="1"/>
  <c r="J319" i="1"/>
  <c r="I69" i="1"/>
  <c r="I157" i="1"/>
  <c r="I285" i="1"/>
  <c r="I337" i="1"/>
  <c r="I393" i="1"/>
  <c r="I497" i="1"/>
  <c r="I537" i="1"/>
  <c r="I705" i="1"/>
  <c r="I741" i="1"/>
  <c r="I853" i="1"/>
  <c r="I945" i="1"/>
  <c r="I953" i="1"/>
  <c r="I1265" i="1"/>
  <c r="J105" i="1"/>
  <c r="J129" i="1"/>
  <c r="J221" i="1"/>
  <c r="J373" i="1"/>
  <c r="J433" i="1"/>
  <c r="J449" i="1"/>
  <c r="J661" i="1"/>
  <c r="J893" i="1"/>
  <c r="J1049" i="1"/>
  <c r="J1061" i="1"/>
  <c r="J1085" i="1"/>
  <c r="J1241" i="1"/>
  <c r="I206" i="1"/>
  <c r="I234" i="1"/>
  <c r="I514" i="1"/>
  <c r="I522" i="1"/>
  <c r="I574" i="1"/>
  <c r="I814" i="1"/>
  <c r="I866" i="1"/>
  <c r="I1026" i="1"/>
  <c r="I1122" i="1"/>
  <c r="I1278" i="1"/>
  <c r="I1286" i="1"/>
  <c r="I3" i="1"/>
  <c r="I27" i="1"/>
  <c r="I43" i="1"/>
  <c r="I183" i="1"/>
  <c r="I343" i="1"/>
  <c r="I559" i="1"/>
  <c r="I595" i="1"/>
  <c r="J1226" i="1"/>
  <c r="J1212" i="1"/>
  <c r="J956" i="1"/>
  <c r="I855" i="1"/>
  <c r="I791" i="1"/>
  <c r="I759" i="1"/>
  <c r="I688" i="1"/>
  <c r="J682" i="1"/>
  <c r="J594" i="1"/>
  <c r="I572" i="1"/>
  <c r="I556" i="1"/>
  <c r="I532" i="1"/>
  <c r="J404" i="1"/>
  <c r="J388" i="1"/>
  <c r="J356" i="1"/>
  <c r="J324" i="1"/>
  <c r="J300" i="1"/>
  <c r="J236" i="1"/>
  <c r="J220" i="1"/>
  <c r="J180" i="1"/>
  <c r="J148" i="1"/>
  <c r="J100" i="1"/>
  <c r="J84" i="1"/>
  <c r="J31" i="1"/>
  <c r="I81" i="1"/>
  <c r="I117" i="1"/>
  <c r="I377" i="1"/>
  <c r="I505" i="1"/>
  <c r="I617" i="1"/>
  <c r="I917" i="1"/>
  <c r="I941" i="1"/>
  <c r="I1105" i="1"/>
  <c r="I1121" i="1"/>
  <c r="J161" i="1"/>
  <c r="J325" i="1"/>
  <c r="J421" i="1"/>
  <c r="J437" i="1"/>
  <c r="J537" i="1"/>
  <c r="J581" i="1"/>
  <c r="J797" i="1"/>
  <c r="J973" i="1"/>
  <c r="I66" i="1"/>
  <c r="I210" i="1"/>
  <c r="I222" i="1"/>
  <c r="I706" i="1"/>
  <c r="I830" i="1"/>
  <c r="I1054" i="1"/>
  <c r="I1070" i="1"/>
  <c r="I1146" i="1"/>
  <c r="J38" i="1"/>
  <c r="I239" i="1"/>
  <c r="I395" i="1"/>
  <c r="I121" i="1"/>
  <c r="I397" i="1"/>
  <c r="I597" i="1"/>
  <c r="I633" i="1"/>
  <c r="I649" i="1"/>
  <c r="I785" i="1"/>
  <c r="I973" i="1"/>
  <c r="I993" i="1"/>
  <c r="I1021" i="1"/>
  <c r="J53" i="1"/>
  <c r="J101" i="1"/>
  <c r="J533" i="1"/>
  <c r="J545" i="1"/>
  <c r="J957" i="1"/>
  <c r="J1029" i="1"/>
  <c r="I58" i="1"/>
  <c r="I310" i="1"/>
  <c r="I326" i="1"/>
  <c r="I430" i="1"/>
  <c r="I462" i="1"/>
  <c r="I934" i="1"/>
  <c r="I978" i="1"/>
  <c r="I1178" i="1"/>
  <c r="I1190" i="1"/>
  <c r="J30" i="1"/>
  <c r="I71" i="1"/>
  <c r="I147" i="1"/>
  <c r="I187" i="1"/>
  <c r="I619" i="1"/>
  <c r="J1295" i="1"/>
  <c r="I1276" i="1"/>
  <c r="J1224" i="1"/>
  <c r="I1212" i="1"/>
  <c r="J1174" i="1"/>
  <c r="J1167" i="1"/>
  <c r="J1160" i="1"/>
  <c r="J1135" i="1"/>
  <c r="J1128" i="1"/>
  <c r="I1123" i="1"/>
  <c r="I1116" i="1"/>
  <c r="J1110" i="1"/>
  <c r="J1103" i="1"/>
  <c r="J1096" i="1"/>
  <c r="I1091" i="1"/>
  <c r="I1059" i="1"/>
  <c r="I1052" i="1"/>
  <c r="J1046" i="1"/>
  <c r="J1032" i="1"/>
  <c r="I1027" i="1"/>
  <c r="J1014" i="1"/>
  <c r="J1007" i="1"/>
  <c r="J1000" i="1"/>
  <c r="J982" i="1"/>
  <c r="J975" i="1"/>
  <c r="J950" i="1"/>
  <c r="I931" i="1"/>
  <c r="I924" i="1"/>
  <c r="J911" i="1"/>
  <c r="I899" i="1"/>
  <c r="I867" i="1"/>
  <c r="J840" i="1"/>
  <c r="I835" i="1"/>
  <c r="J822" i="1"/>
  <c r="J815" i="1"/>
  <c r="J808" i="1"/>
  <c r="I803" i="1"/>
  <c r="I796" i="1"/>
  <c r="J783" i="1"/>
  <c r="J776" i="1"/>
  <c r="I764" i="1"/>
  <c r="J744" i="1"/>
  <c r="I732" i="1"/>
  <c r="J726" i="1"/>
  <c r="J719" i="1"/>
  <c r="J712" i="1"/>
  <c r="I707" i="1"/>
  <c r="J680" i="1"/>
  <c r="I648" i="1"/>
  <c r="I632" i="1"/>
  <c r="J624" i="1"/>
  <c r="J608" i="1"/>
  <c r="J592" i="1"/>
  <c r="J578" i="1"/>
  <c r="J571" i="1"/>
  <c r="J563" i="1"/>
  <c r="J555" i="1"/>
  <c r="I516" i="1"/>
  <c r="I508" i="1"/>
  <c r="I500" i="1"/>
  <c r="I492" i="1"/>
  <c r="I484" i="1"/>
  <c r="I476" i="1"/>
  <c r="I412" i="1"/>
  <c r="I396" i="1"/>
  <c r="I372" i="1"/>
  <c r="I356" i="1"/>
  <c r="I348" i="1"/>
  <c r="I340" i="1"/>
  <c r="I332" i="1"/>
  <c r="I324" i="1"/>
  <c r="I316" i="1"/>
  <c r="I308" i="1"/>
  <c r="I292" i="1"/>
  <c r="I276" i="1"/>
  <c r="I268" i="1"/>
  <c r="I252" i="1"/>
  <c r="I244" i="1"/>
  <c r="I212" i="1"/>
  <c r="I204" i="1"/>
  <c r="I188" i="1"/>
  <c r="I100" i="1"/>
  <c r="I92" i="1"/>
  <c r="I84" i="1"/>
  <c r="I76" i="1"/>
  <c r="I60" i="1"/>
  <c r="J51" i="1"/>
  <c r="J19" i="1"/>
  <c r="I5" i="1"/>
  <c r="I237" i="1"/>
  <c r="I389" i="1"/>
  <c r="I509" i="1"/>
  <c r="I525" i="1"/>
  <c r="I581" i="1"/>
  <c r="I737" i="1"/>
  <c r="I1137" i="1"/>
  <c r="J45" i="1"/>
  <c r="J229" i="1"/>
  <c r="J293" i="1"/>
  <c r="J309" i="1"/>
  <c r="J689" i="1"/>
  <c r="J721" i="1"/>
  <c r="J825" i="1"/>
  <c r="J849" i="1"/>
  <c r="J905" i="1"/>
  <c r="J929" i="1"/>
  <c r="J1021" i="1"/>
  <c r="I30" i="1"/>
  <c r="I122" i="1"/>
  <c r="I162" i="1"/>
  <c r="I250" i="1"/>
  <c r="I278" i="1"/>
  <c r="I554" i="1"/>
  <c r="I634" i="1"/>
  <c r="I714" i="1"/>
  <c r="I778" i="1"/>
  <c r="I786" i="1"/>
  <c r="I874" i="1"/>
  <c r="I974" i="1"/>
  <c r="I994" i="1"/>
  <c r="I1058" i="1"/>
  <c r="I1150" i="1"/>
  <c r="I19" i="1"/>
  <c r="I263" i="1"/>
  <c r="I379" i="1"/>
  <c r="I403" i="1"/>
  <c r="I447" i="1"/>
  <c r="I539" i="1"/>
  <c r="I599" i="1"/>
  <c r="J1291" i="1"/>
  <c r="J1035" i="1"/>
  <c r="J690" i="1"/>
  <c r="I671" i="1"/>
  <c r="J635" i="1"/>
  <c r="I37" i="1"/>
  <c r="I461" i="1"/>
  <c r="I641" i="1"/>
  <c r="I713" i="1"/>
  <c r="I729" i="1"/>
  <c r="I961" i="1"/>
  <c r="I977" i="1"/>
  <c r="I1129" i="1"/>
  <c r="I1241" i="1"/>
  <c r="J97" i="1"/>
  <c r="J133" i="1"/>
  <c r="J157" i="1"/>
  <c r="J549" i="1"/>
  <c r="J653" i="1"/>
  <c r="J1077" i="1"/>
  <c r="J1185" i="1"/>
  <c r="J1265" i="1"/>
  <c r="I70" i="1"/>
  <c r="I82" i="1"/>
  <c r="I198" i="1"/>
  <c r="I242" i="1"/>
  <c r="I350" i="1"/>
  <c r="I538" i="1"/>
  <c r="I626" i="1"/>
  <c r="I854" i="1"/>
  <c r="I894" i="1"/>
  <c r="I954" i="1"/>
  <c r="I998" i="1"/>
  <c r="I1082" i="1"/>
  <c r="I1106" i="1"/>
  <c r="I1282" i="1"/>
  <c r="I15" i="1"/>
  <c r="I211" i="1"/>
  <c r="I223" i="1"/>
  <c r="I515" i="1"/>
  <c r="I523" i="1"/>
  <c r="I611" i="1"/>
  <c r="I73" i="1"/>
  <c r="I125" i="1"/>
  <c r="I177" i="1"/>
  <c r="I265" i="1"/>
  <c r="I329" i="1"/>
  <c r="I969" i="1"/>
  <c r="I1117" i="1"/>
  <c r="I1153" i="1"/>
  <c r="I1193" i="1"/>
  <c r="I1217" i="1"/>
  <c r="I1297" i="1"/>
  <c r="I1305" i="1"/>
  <c r="I1309" i="1"/>
  <c r="J109" i="1"/>
  <c r="J153" i="1"/>
  <c r="J393" i="1"/>
  <c r="J409" i="1"/>
  <c r="J657" i="1"/>
  <c r="J693" i="1"/>
  <c r="J921" i="1"/>
  <c r="J1009" i="1"/>
  <c r="J1025" i="1"/>
  <c r="J1257" i="1"/>
  <c r="J1277" i="1"/>
  <c r="J1289" i="1"/>
  <c r="J1293" i="1"/>
  <c r="J1301" i="1"/>
  <c r="J1313" i="1"/>
  <c r="I90" i="1"/>
  <c r="I202" i="1"/>
  <c r="I302" i="1"/>
  <c r="I446" i="1"/>
  <c r="I470" i="1"/>
  <c r="I526" i="1"/>
  <c r="I622" i="1"/>
  <c r="I750" i="1"/>
  <c r="I838" i="1"/>
  <c r="I1098" i="1"/>
  <c r="I1270" i="1"/>
  <c r="I1314" i="1"/>
  <c r="I295" i="1"/>
  <c r="I315" i="1"/>
  <c r="I431" i="1"/>
  <c r="I483" i="1"/>
  <c r="I607" i="1"/>
  <c r="I2" i="1"/>
  <c r="I1264" i="1"/>
  <c r="I1239" i="1"/>
  <c r="I1207" i="1"/>
  <c r="J1155" i="1"/>
  <c r="I1136" i="1"/>
  <c r="J1098" i="1"/>
  <c r="J1002" i="1"/>
  <c r="J963" i="1"/>
  <c r="J828" i="1"/>
  <c r="I21" i="1"/>
  <c r="I401" i="1"/>
  <c r="I469" i="1"/>
  <c r="I621" i="1"/>
  <c r="I685" i="1"/>
  <c r="I1009" i="1"/>
  <c r="I1049" i="1"/>
  <c r="I1257" i="1"/>
  <c r="I1277" i="1"/>
  <c r="J189" i="1"/>
  <c r="J205" i="1"/>
  <c r="J249" i="1"/>
  <c r="J277" i="1"/>
  <c r="J381" i="1"/>
  <c r="J405" i="1"/>
  <c r="J417" i="1"/>
  <c r="J429" i="1"/>
  <c r="J509" i="1"/>
  <c r="J605" i="1"/>
  <c r="J645" i="1"/>
  <c r="J709" i="1"/>
  <c r="J777" i="1"/>
  <c r="J801" i="1"/>
  <c r="J857" i="1"/>
  <c r="J1217" i="1"/>
  <c r="I6" i="1"/>
  <c r="I150" i="1"/>
  <c r="I174" i="1"/>
  <c r="I294" i="1"/>
  <c r="I482" i="1"/>
  <c r="I518" i="1"/>
  <c r="I662" i="1"/>
  <c r="I746" i="1"/>
  <c r="I850" i="1"/>
  <c r="I1022" i="1"/>
  <c r="I1206" i="1"/>
  <c r="I1266" i="1"/>
  <c r="J58" i="1"/>
  <c r="I39" i="1"/>
  <c r="I135" i="1"/>
  <c r="I163" i="1"/>
  <c r="I215" i="1"/>
  <c r="I355" i="1"/>
  <c r="I455" i="1"/>
  <c r="I531" i="1"/>
  <c r="I1283" i="1"/>
  <c r="J1270" i="1"/>
  <c r="J1238" i="1"/>
  <c r="J1231" i="1"/>
  <c r="I1288" i="1"/>
  <c r="J1282" i="1"/>
  <c r="J1268" i="1"/>
  <c r="I1231" i="1"/>
  <c r="J1204" i="1"/>
  <c r="I1192" i="1"/>
  <c r="J1186" i="1"/>
  <c r="I1167" i="1"/>
  <c r="I1160" i="1"/>
  <c r="J1154" i="1"/>
  <c r="J1147" i="1"/>
  <c r="I1128" i="1"/>
  <c r="J1122" i="1"/>
  <c r="J1108" i="1"/>
  <c r="I1096" i="1"/>
  <c r="J1090" i="1"/>
  <c r="I1064" i="1"/>
  <c r="J1051" i="1"/>
  <c r="J1044" i="1"/>
  <c r="I1039" i="1"/>
  <c r="J1012" i="1"/>
  <c r="I1007" i="1"/>
  <c r="J994" i="1"/>
  <c r="J987" i="1"/>
  <c r="J955" i="1"/>
  <c r="J948" i="1"/>
  <c r="J930" i="1"/>
  <c r="J916" i="1"/>
  <c r="I911" i="1"/>
  <c r="I904" i="1"/>
  <c r="J898" i="1"/>
  <c r="J891" i="1"/>
  <c r="I872" i="1"/>
  <c r="I847" i="1"/>
  <c r="J834" i="1"/>
  <c r="J827" i="1"/>
  <c r="J820" i="1"/>
  <c r="I815" i="1"/>
  <c r="I808" i="1"/>
  <c r="J770" i="1"/>
  <c r="J763" i="1"/>
  <c r="J756" i="1"/>
  <c r="I744" i="1"/>
  <c r="J731" i="1"/>
  <c r="I712" i="1"/>
  <c r="I680" i="1"/>
  <c r="J667" i="1"/>
  <c r="J660" i="1"/>
  <c r="I655" i="1"/>
  <c r="I616" i="1"/>
  <c r="I608" i="1"/>
  <c r="I592" i="1"/>
  <c r="J584" i="1"/>
  <c r="J576" i="1"/>
  <c r="J570" i="1"/>
  <c r="J554" i="1"/>
  <c r="J499" i="1"/>
  <c r="J483" i="1"/>
  <c r="J475" i="1"/>
  <c r="J467" i="1"/>
  <c r="J459" i="1"/>
  <c r="J451" i="1"/>
  <c r="J435" i="1"/>
  <c r="J427" i="1"/>
  <c r="J419" i="1"/>
  <c r="J411" i="1"/>
  <c r="J395" i="1"/>
  <c r="J387" i="1"/>
  <c r="J371" i="1"/>
  <c r="J347" i="1"/>
  <c r="J339" i="1"/>
  <c r="J291" i="1"/>
  <c r="J275" i="1"/>
  <c r="J267" i="1"/>
  <c r="J259" i="1"/>
  <c r="J251" i="1"/>
  <c r="J243" i="1"/>
  <c r="J235" i="1"/>
  <c r="J227" i="1"/>
  <c r="J219" i="1"/>
  <c r="J211" i="1"/>
  <c r="J187" i="1"/>
  <c r="J179" i="1"/>
  <c r="J139" i="1"/>
  <c r="J131" i="1"/>
  <c r="J123" i="1"/>
  <c r="J115" i="1"/>
  <c r="J99" i="1"/>
  <c r="J91" i="1"/>
  <c r="J83" i="1"/>
  <c r="J75" i="1"/>
  <c r="J59" i="1"/>
  <c r="J48" i="1"/>
  <c r="J39" i="1"/>
  <c r="I28" i="1"/>
  <c r="I193" i="1"/>
  <c r="I297" i="1"/>
  <c r="I317" i="1"/>
  <c r="I349" i="1"/>
  <c r="I569" i="1"/>
  <c r="I805" i="1"/>
  <c r="I921" i="1"/>
  <c r="I937" i="1"/>
  <c r="I981" i="1"/>
  <c r="I1125" i="1"/>
  <c r="I1169" i="1"/>
  <c r="I1281" i="1"/>
  <c r="I1285" i="1"/>
  <c r="J165" i="1"/>
  <c r="J209" i="1"/>
  <c r="J241" i="1"/>
  <c r="J513" i="1"/>
  <c r="J649" i="1"/>
  <c r="J685" i="1"/>
  <c r="J837" i="1"/>
  <c r="J969" i="1"/>
  <c r="J1005" i="1"/>
  <c r="J1249" i="1"/>
  <c r="J1273" i="1"/>
  <c r="I338" i="1"/>
  <c r="I366" i="1"/>
  <c r="I398" i="1"/>
  <c r="I486" i="1"/>
  <c r="I494" i="1"/>
  <c r="I766" i="1"/>
  <c r="I862" i="1"/>
  <c r="I906" i="1"/>
  <c r="I1074" i="1"/>
  <c r="I1222" i="1"/>
  <c r="I1258" i="1"/>
  <c r="I47" i="1"/>
  <c r="I111" i="1"/>
  <c r="I179" i="1"/>
  <c r="I275" i="1"/>
  <c r="I551" i="1"/>
  <c r="I623" i="1"/>
  <c r="I1087" i="1"/>
  <c r="I77" i="1"/>
  <c r="I253" i="1"/>
  <c r="I341" i="1"/>
  <c r="I457" i="1"/>
  <c r="I545" i="1"/>
  <c r="I589" i="1"/>
  <c r="I681" i="1"/>
  <c r="I697" i="1"/>
  <c r="I1237" i="1"/>
  <c r="J93" i="1"/>
  <c r="J213" i="1"/>
  <c r="J273" i="1"/>
  <c r="J301" i="1"/>
  <c r="J501" i="1"/>
  <c r="J521" i="1"/>
  <c r="J677" i="1"/>
  <c r="J725" i="1"/>
  <c r="J865" i="1"/>
  <c r="J961" i="1"/>
  <c r="J1129" i="1"/>
  <c r="J1145" i="1"/>
  <c r="J1181" i="1"/>
  <c r="J1233" i="1"/>
  <c r="J1245" i="1"/>
  <c r="J1253" i="1"/>
  <c r="I26" i="1"/>
  <c r="I130" i="1"/>
  <c r="I138" i="1"/>
  <c r="I154" i="1"/>
  <c r="I318" i="1"/>
  <c r="I450" i="1"/>
  <c r="I474" i="1"/>
  <c r="I558" i="1"/>
  <c r="I638" i="1"/>
  <c r="I646" i="1"/>
  <c r="I738" i="1"/>
  <c r="I774" i="1"/>
  <c r="I790" i="1"/>
  <c r="I806" i="1"/>
  <c r="I1002" i="1"/>
  <c r="I1158" i="1"/>
  <c r="J42" i="1"/>
  <c r="I11" i="1"/>
  <c r="I51" i="1"/>
  <c r="I63" i="1"/>
  <c r="I371" i="1"/>
  <c r="J1315" i="1"/>
  <c r="J1276" i="1"/>
  <c r="I1104" i="1"/>
  <c r="J1059" i="1"/>
  <c r="I1040" i="1"/>
  <c r="J1020" i="1"/>
  <c r="I887" i="1"/>
  <c r="J835" i="1"/>
  <c r="I727" i="1"/>
  <c r="J675" i="1"/>
  <c r="I663" i="1"/>
  <c r="J602" i="1"/>
  <c r="J508" i="1"/>
  <c r="J436" i="1"/>
  <c r="J380" i="1"/>
  <c r="J292" i="1"/>
  <c r="J276" i="1"/>
  <c r="J212" i="1"/>
  <c r="J188" i="1"/>
  <c r="J156" i="1"/>
  <c r="J124" i="1"/>
  <c r="J92" i="1"/>
  <c r="J76" i="1"/>
  <c r="J60" i="1"/>
  <c r="I101" i="1"/>
  <c r="I137" i="1"/>
  <c r="I205" i="1"/>
  <c r="I217" i="1"/>
  <c r="I281" i="1"/>
  <c r="I585" i="1"/>
  <c r="I897" i="1"/>
  <c r="I997" i="1"/>
  <c r="I1069" i="1"/>
  <c r="I1209" i="1"/>
  <c r="J169" i="1"/>
  <c r="J181" i="1"/>
  <c r="J317" i="1"/>
  <c r="J621" i="1"/>
  <c r="J629" i="1"/>
  <c r="J737" i="1"/>
  <c r="J845" i="1"/>
  <c r="J1137" i="1"/>
  <c r="I34" i="1"/>
  <c r="I86" i="1"/>
  <c r="I114" i="1"/>
  <c r="I370" i="1"/>
  <c r="I534" i="1"/>
  <c r="I550" i="1"/>
  <c r="I562" i="1"/>
  <c r="I658" i="1"/>
  <c r="I666" i="1"/>
  <c r="I798" i="1"/>
  <c r="I910" i="1"/>
  <c r="I1046" i="1"/>
  <c r="I1090" i="1"/>
  <c r="I1194" i="1"/>
  <c r="I59" i="1"/>
  <c r="I299" i="1"/>
  <c r="I411" i="1"/>
  <c r="I443" i="1"/>
  <c r="I1307" i="1"/>
  <c r="I1300" i="1"/>
  <c r="I1275" i="1"/>
  <c r="J1262" i="1"/>
  <c r="J1255" i="1"/>
  <c r="J1248" i="1"/>
  <c r="I1243" i="1"/>
  <c r="J1223" i="1"/>
  <c r="J1216" i="1"/>
  <c r="I1204" i="1"/>
  <c r="J1191" i="1"/>
  <c r="J1184" i="1"/>
  <c r="I1172" i="1"/>
  <c r="J1159" i="1"/>
  <c r="I1147" i="1"/>
  <c r="I1108" i="1"/>
  <c r="J1102" i="1"/>
  <c r="J1063" i="1"/>
  <c r="I1044" i="1"/>
  <c r="J1038" i="1"/>
  <c r="I1019" i="1"/>
  <c r="I1012" i="1"/>
  <c r="J999" i="1"/>
  <c r="J992" i="1"/>
  <c r="I987" i="1"/>
  <c r="I980" i="1"/>
  <c r="J967" i="1"/>
  <c r="I948" i="1"/>
  <c r="J942" i="1"/>
  <c r="J928" i="1"/>
  <c r="I923" i="1"/>
  <c r="I916" i="1"/>
  <c r="J903" i="1"/>
  <c r="I884" i="1"/>
  <c r="J871" i="1"/>
  <c r="J864" i="1"/>
  <c r="I859" i="1"/>
  <c r="I827" i="1"/>
  <c r="J807" i="1"/>
  <c r="I795" i="1"/>
  <c r="I788" i="1"/>
  <c r="J782" i="1"/>
  <c r="J775" i="1"/>
  <c r="J768" i="1"/>
  <c r="I756" i="1"/>
  <c r="J743" i="1"/>
  <c r="J736" i="1"/>
  <c r="I731" i="1"/>
  <c r="I724" i="1"/>
  <c r="J711" i="1"/>
  <c r="I699" i="1"/>
  <c r="I692" i="1"/>
  <c r="J686" i="1"/>
  <c r="J672" i="1"/>
  <c r="I667" i="1"/>
  <c r="I660" i="1"/>
  <c r="J623" i="1"/>
  <c r="J599" i="1"/>
  <c r="J591" i="1"/>
  <c r="I584" i="1"/>
  <c r="I576" i="1"/>
  <c r="J568" i="1"/>
  <c r="J560" i="1"/>
  <c r="J544" i="1"/>
  <c r="J528" i="1"/>
  <c r="J520" i="1"/>
  <c r="J514" i="1"/>
  <c r="J490" i="1"/>
  <c r="J482" i="1"/>
  <c r="J458" i="1"/>
  <c r="J442" i="1"/>
  <c r="J434" i="1"/>
  <c r="J426" i="1"/>
  <c r="J418" i="1"/>
  <c r="J410" i="1"/>
  <c r="J402" i="1"/>
  <c r="J386" i="1"/>
  <c r="J378" i="1"/>
  <c r="J370" i="1"/>
  <c r="J362" i="1"/>
  <c r="J354" i="1"/>
  <c r="J330" i="1"/>
  <c r="J314" i="1"/>
  <c r="J306" i="1"/>
  <c r="J258" i="1"/>
  <c r="J242" i="1"/>
  <c r="J234" i="1"/>
  <c r="J226" i="1"/>
  <c r="J210" i="1"/>
  <c r="J194" i="1"/>
  <c r="J154" i="1"/>
  <c r="J146" i="1"/>
  <c r="J138" i="1"/>
  <c r="J130" i="1"/>
  <c r="J114" i="1"/>
  <c r="J56" i="1"/>
  <c r="I627" i="1"/>
  <c r="I567" i="1"/>
  <c r="I555" i="1"/>
  <c r="I511" i="1"/>
  <c r="I499" i="1"/>
  <c r="I495" i="1"/>
  <c r="I491" i="1"/>
  <c r="I467" i="1"/>
  <c r="I463" i="1"/>
  <c r="I451" i="1"/>
  <c r="I423" i="1"/>
  <c r="I399" i="1"/>
  <c r="I391" i="1"/>
  <c r="I387" i="1"/>
  <c r="I383" i="1"/>
  <c r="I375" i="1"/>
  <c r="I363" i="1"/>
  <c r="I359" i="1"/>
  <c r="I335" i="1"/>
  <c r="I331" i="1"/>
  <c r="I311" i="1"/>
  <c r="I279" i="1"/>
  <c r="I259" i="1"/>
  <c r="I247" i="1"/>
  <c r="I235" i="1"/>
  <c r="I231" i="1"/>
  <c r="I227" i="1"/>
  <c r="I219" i="1"/>
  <c r="I203" i="1"/>
  <c r="I199" i="1"/>
  <c r="I191" i="1"/>
  <c r="I175" i="1"/>
  <c r="I151" i="1"/>
  <c r="I139" i="1"/>
  <c r="I131" i="1"/>
  <c r="I123" i="1"/>
  <c r="I119" i="1"/>
  <c r="I107" i="1"/>
  <c r="I95" i="1"/>
  <c r="I91" i="1"/>
  <c r="I87" i="1"/>
  <c r="I79" i="1"/>
  <c r="I35" i="1"/>
  <c r="I31" i="1"/>
  <c r="I23" i="1"/>
  <c r="J2" i="1"/>
  <c r="I1318" i="1"/>
  <c r="I1310" i="1"/>
  <c r="I1306" i="1"/>
  <c r="I1302" i="1"/>
  <c r="I1298" i="1"/>
  <c r="I1294" i="1"/>
  <c r="I1290" i="1"/>
  <c r="I1274" i="1"/>
  <c r="I1262" i="1"/>
  <c r="I1250" i="1"/>
  <c r="I1246" i="1"/>
  <c r="I1242" i="1"/>
  <c r="I1238" i="1"/>
  <c r="I1230" i="1"/>
  <c r="I1226" i="1"/>
  <c r="I1202" i="1"/>
  <c r="I1198" i="1"/>
  <c r="I1186" i="1"/>
  <c r="I1174" i="1"/>
  <c r="I1170" i="1"/>
  <c r="I1162" i="1"/>
  <c r="I1142" i="1"/>
  <c r="I1134" i="1"/>
  <c r="I1118" i="1"/>
  <c r="I1110" i="1"/>
  <c r="I1102" i="1"/>
  <c r="I1094" i="1"/>
  <c r="I1086" i="1"/>
  <c r="I1078" i="1"/>
  <c r="I1050" i="1"/>
  <c r="I1034" i="1"/>
  <c r="I1014" i="1"/>
  <c r="I990" i="1"/>
  <c r="I966" i="1"/>
  <c r="I962" i="1"/>
  <c r="I958" i="1"/>
  <c r="I950" i="1"/>
  <c r="I918" i="1"/>
  <c r="I914" i="1"/>
  <c r="I886" i="1"/>
  <c r="I882" i="1"/>
  <c r="I878" i="1"/>
  <c r="I870" i="1"/>
  <c r="I858" i="1"/>
  <c r="I834" i="1"/>
  <c r="I822" i="1"/>
  <c r="I782" i="1"/>
  <c r="I770" i="1"/>
  <c r="I762" i="1"/>
  <c r="I754" i="1"/>
  <c r="I742" i="1"/>
  <c r="I730" i="1"/>
  <c r="I722" i="1"/>
  <c r="I718" i="1"/>
  <c r="I698" i="1"/>
  <c r="I686" i="1"/>
  <c r="I682" i="1"/>
  <c r="I678" i="1"/>
  <c r="I670" i="1"/>
  <c r="I654" i="1"/>
  <c r="I642" i="1"/>
  <c r="I610" i="1"/>
  <c r="I594" i="1"/>
  <c r="I590" i="1"/>
  <c r="I582" i="1"/>
  <c r="I578" i="1"/>
  <c r="I566" i="1"/>
  <c r="I530" i="1"/>
  <c r="I506" i="1"/>
  <c r="I498" i="1"/>
  <c r="I490" i="1"/>
  <c r="I466" i="1"/>
  <c r="I454" i="1"/>
  <c r="I438" i="1"/>
  <c r="I426" i="1"/>
  <c r="I422" i="1"/>
  <c r="I414" i="1"/>
  <c r="I410" i="1"/>
  <c r="I406" i="1"/>
  <c r="I394" i="1"/>
  <c r="I382" i="1"/>
  <c r="I374" i="1"/>
  <c r="I362" i="1"/>
  <c r="I358" i="1"/>
  <c r="I354" i="1"/>
  <c r="I322" i="1"/>
  <c r="I314" i="1"/>
  <c r="I306" i="1"/>
  <c r="I298" i="1"/>
  <c r="I290" i="1"/>
  <c r="I274" i="1"/>
  <c r="I266" i="1"/>
  <c r="I262" i="1"/>
  <c r="I258" i="1"/>
  <c r="I238" i="1"/>
  <c r="I230" i="1"/>
  <c r="I226" i="1"/>
  <c r="I194" i="1"/>
  <c r="I190" i="1"/>
  <c r="I182" i="1"/>
  <c r="I178" i="1"/>
  <c r="I146" i="1"/>
  <c r="I142" i="1"/>
  <c r="I126" i="1"/>
  <c r="I118" i="1"/>
  <c r="I110" i="1"/>
  <c r="I94" i="1"/>
  <c r="I50" i="1"/>
  <c r="I46" i="1"/>
  <c r="I38" i="1"/>
  <c r="I14" i="1"/>
  <c r="K7" i="25"/>
  <c r="M7" i="25" s="1"/>
  <c r="J58" i="25"/>
  <c r="M58" i="25" s="1"/>
  <c r="K103" i="25"/>
  <c r="M103" i="25" s="1"/>
  <c r="J210" i="25"/>
  <c r="M210" i="25" s="1"/>
  <c r="K239" i="25"/>
  <c r="K287" i="25"/>
  <c r="M287" i="25" s="1"/>
  <c r="K82" i="25"/>
  <c r="M82" i="25" s="1"/>
  <c r="K234" i="25"/>
  <c r="M234" i="25" s="1"/>
  <c r="J204" i="25"/>
  <c r="M204" i="25" s="1"/>
  <c r="J463" i="25"/>
  <c r="M463" i="25" s="1"/>
  <c r="K253" i="25"/>
  <c r="M253" i="25" s="1"/>
  <c r="J328" i="25"/>
  <c r="M328" i="25" s="1"/>
  <c r="K345" i="25"/>
  <c r="M345" i="25" s="1"/>
  <c r="K403" i="25"/>
  <c r="M403" i="25" s="1"/>
  <c r="K531" i="25"/>
  <c r="M531" i="25" s="1"/>
  <c r="J553" i="25"/>
  <c r="M553" i="25" s="1"/>
  <c r="K774" i="25"/>
  <c r="M774" i="25" s="1"/>
  <c r="K998" i="25"/>
  <c r="M998" i="25" s="1"/>
  <c r="K1014" i="25"/>
  <c r="M1014" i="25" s="1"/>
  <c r="K1022" i="25"/>
  <c r="M1022" i="25" s="1"/>
  <c r="J564" i="25"/>
  <c r="M564" i="25" s="1"/>
  <c r="J748" i="25"/>
  <c r="M748" i="25" s="1"/>
  <c r="K761" i="25"/>
  <c r="K809" i="25"/>
  <c r="M809" i="25" s="1"/>
  <c r="J836" i="25"/>
  <c r="M836" i="25" s="1"/>
  <c r="K921" i="25"/>
  <c r="M921" i="25" s="1"/>
  <c r="K985" i="25"/>
  <c r="M985" i="25" s="1"/>
  <c r="J1092" i="25"/>
  <c r="J1108" i="25"/>
  <c r="M1108" i="25" s="1"/>
  <c r="K363" i="25"/>
  <c r="M363" i="25" s="1"/>
  <c r="J384" i="25"/>
  <c r="M384" i="25" s="1"/>
  <c r="J575" i="25"/>
  <c r="M575" i="25" s="1"/>
  <c r="J591" i="25"/>
  <c r="M591" i="25" s="1"/>
  <c r="J927" i="25"/>
  <c r="M927" i="25" s="1"/>
  <c r="K1156" i="25"/>
  <c r="M1156" i="25" s="1"/>
  <c r="J1191" i="25"/>
  <c r="M1191" i="25" s="1"/>
  <c r="K1220" i="25"/>
  <c r="M1220" i="25" s="1"/>
  <c r="J171" i="25"/>
  <c r="M171" i="25" s="1"/>
  <c r="J627" i="25"/>
  <c r="M627" i="25" s="1"/>
  <c r="K120" i="25"/>
  <c r="M120" i="25" s="1"/>
  <c r="K440" i="25"/>
  <c r="M440" i="25" s="1"/>
  <c r="K512" i="25"/>
  <c r="M512" i="25" s="1"/>
  <c r="J722" i="25"/>
  <c r="M722" i="25" s="1"/>
  <c r="J1066" i="25"/>
  <c r="J701" i="25"/>
  <c r="M701" i="25" s="1"/>
  <c r="K38" i="25"/>
  <c r="M38" i="25" s="1"/>
  <c r="J425" i="25"/>
  <c r="M425" i="25" s="1"/>
  <c r="K273" i="25"/>
  <c r="M273" i="25" s="1"/>
  <c r="K368" i="25"/>
  <c r="M368" i="25" s="1"/>
  <c r="K417" i="25"/>
  <c r="M417" i="25" s="1"/>
  <c r="K619" i="25"/>
  <c r="M619" i="25" s="1"/>
  <c r="K645" i="25"/>
  <c r="M645" i="25" s="1"/>
  <c r="J786" i="25"/>
  <c r="M786" i="25" s="1"/>
  <c r="K1123" i="25"/>
  <c r="M1123" i="25" s="1"/>
  <c r="J300" i="25"/>
  <c r="M300" i="25" s="1"/>
  <c r="K312" i="25"/>
  <c r="M312" i="25" s="1"/>
  <c r="K477" i="25"/>
  <c r="M477" i="25" s="1"/>
  <c r="J731" i="25"/>
  <c r="M731" i="25" s="1"/>
  <c r="J957" i="25"/>
  <c r="M957" i="25" s="1"/>
  <c r="K1042" i="25"/>
  <c r="M1042" i="25" s="1"/>
  <c r="J1053" i="25"/>
  <c r="M1053" i="25" s="1"/>
  <c r="J499" i="25"/>
  <c r="M499" i="25" s="1"/>
  <c r="J685" i="25"/>
  <c r="M685" i="25" s="1"/>
  <c r="J795" i="25"/>
  <c r="M795" i="25" s="1"/>
  <c r="K898" i="25"/>
  <c r="M898" i="25" s="1"/>
  <c r="J132" i="25"/>
  <c r="M132" i="25" s="1"/>
  <c r="K150" i="25"/>
  <c r="M150" i="25" s="1"/>
  <c r="J1083" i="25"/>
  <c r="M1083" i="25" s="1"/>
  <c r="J602" i="25"/>
  <c r="M602" i="25" s="1"/>
  <c r="J46" i="25"/>
  <c r="M46" i="25" s="1"/>
  <c r="K883" i="25"/>
  <c r="M883" i="25" s="1"/>
  <c r="J1136" i="25"/>
  <c r="M1136" i="25" s="1"/>
  <c r="K1162" i="25"/>
  <c r="M1162" i="25" s="1"/>
  <c r="J666" i="25"/>
  <c r="M666" i="25" s="1"/>
  <c r="J853" i="25"/>
  <c r="M853" i="25" s="1"/>
  <c r="J1179" i="25"/>
  <c r="M1179" i="25" s="1"/>
  <c r="J20" i="25"/>
  <c r="M20" i="25" s="1"/>
  <c r="J160" i="25"/>
  <c r="M160" i="25" s="1"/>
  <c r="K944" i="25"/>
  <c r="M944" i="25" s="1"/>
  <c r="J867" i="25"/>
  <c r="M867" i="25" s="1"/>
  <c r="K1210" i="25"/>
  <c r="M1210" i="25" s="1"/>
  <c r="K658" i="25"/>
  <c r="M658" i="25" s="1"/>
  <c r="E2" i="22"/>
  <c r="J1321" i="1"/>
  <c r="J1317" i="1"/>
  <c r="J1309" i="1"/>
  <c r="J1305" i="1"/>
  <c r="J1297" i="1"/>
  <c r="J1285" i="1"/>
  <c r="J1281" i="1"/>
  <c r="J1269" i="1"/>
  <c r="J1261" i="1"/>
  <c r="J1229" i="1"/>
  <c r="J1221" i="1"/>
  <c r="J1213" i="1"/>
  <c r="J1209" i="1"/>
  <c r="J1205" i="1"/>
  <c r="J1197" i="1"/>
  <c r="J1173" i="1"/>
  <c r="J1161" i="1"/>
  <c r="J1141" i="1"/>
  <c r="J1133" i="1"/>
  <c r="J1093" i="1"/>
  <c r="J1065" i="1"/>
  <c r="J1057" i="1"/>
  <c r="J1053" i="1"/>
  <c r="J1041" i="1"/>
  <c r="J1037" i="1"/>
  <c r="J1033" i="1"/>
  <c r="J1001" i="1"/>
  <c r="J989" i="1"/>
  <c r="J985" i="1"/>
  <c r="J949" i="1"/>
  <c r="J933" i="1"/>
  <c r="J925" i="1"/>
  <c r="J913" i="1"/>
  <c r="J897" i="1"/>
  <c r="J889" i="1"/>
  <c r="J881" i="1"/>
  <c r="J877" i="1"/>
  <c r="J869" i="1"/>
  <c r="J861" i="1"/>
  <c r="J853" i="1"/>
  <c r="J829" i="1"/>
  <c r="J817" i="1"/>
  <c r="J813" i="1"/>
  <c r="J809" i="1"/>
  <c r="J805" i="1"/>
  <c r="J765" i="1"/>
  <c r="J757" i="1"/>
  <c r="J753" i="1"/>
  <c r="J749" i="1"/>
  <c r="J717" i="1"/>
  <c r="J713" i="1"/>
  <c r="J673" i="1"/>
  <c r="J669" i="1"/>
  <c r="J625" i="1"/>
  <c r="J617" i="1"/>
  <c r="J597" i="1"/>
  <c r="J577" i="1"/>
  <c r="J565" i="1"/>
  <c r="J561" i="1"/>
  <c r="J557" i="1"/>
  <c r="J525" i="1"/>
  <c r="J517" i="1"/>
  <c r="J497" i="1"/>
  <c r="J473" i="1"/>
  <c r="J457" i="1"/>
  <c r="J441" i="1"/>
  <c r="J425" i="1"/>
  <c r="J397" i="1"/>
  <c r="J385" i="1"/>
  <c r="J377" i="1"/>
  <c r="J361" i="1"/>
  <c r="J357" i="1"/>
  <c r="J349" i="1"/>
  <c r="J345" i="1"/>
  <c r="J333" i="1"/>
  <c r="J329" i="1"/>
  <c r="J313" i="1"/>
  <c r="J297" i="1"/>
  <c r="J289" i="1"/>
  <c r="J281" i="1"/>
  <c r="J269" i="1"/>
  <c r="J265" i="1"/>
  <c r="J261" i="1"/>
  <c r="J253" i="1"/>
  <c r="J245" i="1"/>
  <c r="J237" i="1"/>
  <c r="J233" i="1"/>
  <c r="J225" i="1"/>
  <c r="J217" i="1"/>
  <c r="J197" i="1"/>
  <c r="J177" i="1"/>
  <c r="J173" i="1"/>
  <c r="J149" i="1"/>
  <c r="J141" i="1"/>
  <c r="J121" i="1"/>
  <c r="J117" i="1"/>
  <c r="J85" i="1"/>
  <c r="J77" i="1"/>
  <c r="J73" i="1"/>
  <c r="J69" i="1"/>
  <c r="J65" i="1"/>
  <c r="J61" i="1"/>
  <c r="J57" i="1"/>
  <c r="J25" i="1"/>
  <c r="J21" i="1"/>
  <c r="J13" i="1"/>
  <c r="K84" i="25"/>
  <c r="M84" i="25" s="1"/>
  <c r="J239" i="25"/>
  <c r="K191" i="25"/>
  <c r="M191" i="25" s="1"/>
  <c r="K5" i="25"/>
  <c r="M5" i="25" s="1"/>
  <c r="K161" i="25"/>
  <c r="M161" i="25" s="1"/>
  <c r="K293" i="25"/>
  <c r="M293" i="25" s="1"/>
  <c r="J351" i="25"/>
  <c r="M351" i="25" s="1"/>
  <c r="J511" i="25"/>
  <c r="M511" i="25" s="1"/>
  <c r="K102" i="25"/>
  <c r="M102" i="25" s="1"/>
  <c r="J145" i="25"/>
  <c r="M145" i="25" s="1"/>
  <c r="K195" i="25"/>
  <c r="M195" i="25" s="1"/>
  <c r="J211" i="25"/>
  <c r="M211" i="25" s="1"/>
  <c r="K222" i="25"/>
  <c r="M222" i="25" s="1"/>
  <c r="K435" i="25"/>
  <c r="M435" i="25" s="1"/>
  <c r="J453" i="25"/>
  <c r="M453" i="25" s="1"/>
  <c r="K662" i="25"/>
  <c r="M662" i="25" s="1"/>
  <c r="J761" i="25"/>
  <c r="K918" i="25"/>
  <c r="M918" i="25" s="1"/>
  <c r="K1054" i="25"/>
  <c r="M1054" i="25" s="1"/>
  <c r="J1137" i="25"/>
  <c r="M1137" i="25" s="1"/>
  <c r="J337" i="25"/>
  <c r="M337" i="25" s="1"/>
  <c r="K421" i="25"/>
  <c r="M421" i="25" s="1"/>
  <c r="J716" i="25"/>
  <c r="M716" i="25" s="1"/>
  <c r="J812" i="25"/>
  <c r="M812" i="25" s="1"/>
  <c r="J868" i="25"/>
  <c r="M868" i="25" s="1"/>
  <c r="K953" i="25"/>
  <c r="M953" i="25" s="1"/>
  <c r="J22" i="25"/>
  <c r="M22" i="25" s="1"/>
  <c r="K494" i="25"/>
  <c r="M494" i="25" s="1"/>
  <c r="J775" i="25"/>
  <c r="M775" i="25" s="1"/>
  <c r="K1012" i="25"/>
  <c r="M1012" i="25" s="1"/>
  <c r="K1092" i="25"/>
  <c r="K1180" i="25"/>
  <c r="M1180" i="25" s="1"/>
  <c r="J1199" i="25"/>
  <c r="M1199" i="25" s="1"/>
  <c r="J131" i="25"/>
  <c r="M131" i="25" s="1"/>
  <c r="J376" i="25"/>
  <c r="M376" i="25" s="1"/>
  <c r="J549" i="25"/>
  <c r="M549" i="25" s="1"/>
  <c r="J691" i="25"/>
  <c r="M691" i="25" s="1"/>
  <c r="K43" i="25"/>
  <c r="M43" i="25" s="1"/>
  <c r="J464" i="25"/>
  <c r="M464" i="25" s="1"/>
  <c r="J1016" i="25"/>
  <c r="M1016" i="25" s="1"/>
  <c r="J1030" i="25"/>
  <c r="M1030" i="25" s="1"/>
  <c r="K1119" i="25"/>
  <c r="M1119" i="25" s="1"/>
  <c r="K480" i="25"/>
  <c r="M480" i="25" s="1"/>
  <c r="J59" i="25"/>
  <c r="M59" i="25" s="1"/>
  <c r="J678" i="25"/>
  <c r="M678" i="25" s="1"/>
  <c r="K405" i="25"/>
  <c r="M405" i="25" s="1"/>
  <c r="J574" i="25"/>
  <c r="M574" i="25" s="1"/>
  <c r="J738" i="25"/>
  <c r="M738" i="25" s="1"/>
  <c r="K803" i="25"/>
  <c r="M803" i="25" s="1"/>
  <c r="J1166" i="25"/>
  <c r="M1166" i="25" s="1"/>
  <c r="K107" i="25"/>
  <c r="M107" i="25" s="1"/>
  <c r="J251" i="25"/>
  <c r="M251" i="25" s="1"/>
  <c r="J361" i="25"/>
  <c r="M361" i="25" s="1"/>
  <c r="K525" i="25"/>
  <c r="M525" i="25" s="1"/>
  <c r="K1106" i="25"/>
  <c r="M1106" i="25" s="1"/>
  <c r="K539" i="25"/>
  <c r="M539" i="25" s="1"/>
  <c r="K595" i="25"/>
  <c r="M595" i="25" s="1"/>
  <c r="J603" i="25"/>
  <c r="M603" i="25" s="1"/>
  <c r="K643" i="25"/>
  <c r="M643" i="25" s="1"/>
  <c r="K848" i="25"/>
  <c r="M848" i="25" s="1"/>
  <c r="J891" i="25"/>
  <c r="M891" i="25" s="1"/>
  <c r="K174" i="25"/>
  <c r="M174" i="25" s="1"/>
  <c r="J618" i="25"/>
  <c r="M618" i="25" s="1"/>
  <c r="K1066" i="25"/>
  <c r="K560" i="25"/>
  <c r="M560" i="25" s="1"/>
  <c r="K970" i="25"/>
  <c r="M970" i="25" s="1"/>
  <c r="K975" i="25"/>
  <c r="M975" i="25" s="1"/>
  <c r="J276" i="25"/>
  <c r="M276" i="25" s="1"/>
  <c r="K791" i="25"/>
  <c r="M791" i="25" s="1"/>
  <c r="J904" i="25"/>
  <c r="M904" i="25" s="1"/>
  <c r="J1205" i="25"/>
  <c r="M1205" i="25" s="1"/>
  <c r="J123" i="25"/>
  <c r="M123" i="25" s="1"/>
  <c r="K829" i="25"/>
  <c r="M829" i="25" s="1"/>
  <c r="J987" i="25"/>
  <c r="M987" i="25" s="1"/>
  <c r="J313" i="25"/>
  <c r="M313" i="25" s="1"/>
  <c r="K938" i="25"/>
  <c r="M938" i="25" s="1"/>
  <c r="K394" i="25"/>
  <c r="M394" i="25" s="1"/>
  <c r="K635" i="25"/>
  <c r="M635" i="25" s="1"/>
  <c r="J1218" i="25"/>
  <c r="M1218" i="25" s="1"/>
  <c r="J1150" i="25"/>
  <c r="M1150" i="25" s="1"/>
  <c r="K1043" i="25"/>
  <c r="M1043" i="25" s="1"/>
  <c r="J702" i="25"/>
  <c r="M702" i="25" s="1"/>
  <c r="I1321" i="1"/>
  <c r="I1317" i="1"/>
  <c r="I1313" i="1"/>
  <c r="I1301" i="1"/>
  <c r="I1293" i="1"/>
  <c r="I1289" i="1"/>
  <c r="I1273" i="1"/>
  <c r="I1269" i="1"/>
  <c r="I1253" i="1"/>
  <c r="I1249" i="1"/>
  <c r="I1245" i="1"/>
  <c r="I1233" i="1"/>
  <c r="I1225" i="1"/>
  <c r="I1221" i="1"/>
  <c r="I1213" i="1"/>
  <c r="I1189" i="1"/>
  <c r="I1161" i="1"/>
  <c r="I1157" i="1"/>
  <c r="I1145" i="1"/>
  <c r="I1109" i="1"/>
  <c r="I1101" i="1"/>
  <c r="I1093" i="1"/>
  <c r="I1089" i="1"/>
  <c r="I1085" i="1"/>
  <c r="I1073" i="1"/>
  <c r="I1061" i="1"/>
  <c r="I1037" i="1"/>
  <c r="I1017" i="1"/>
  <c r="I1001" i="1"/>
  <c r="I985" i="1"/>
  <c r="I957" i="1"/>
  <c r="I929" i="1"/>
  <c r="I925" i="1"/>
  <c r="I913" i="1"/>
  <c r="I905" i="1"/>
  <c r="I901" i="1"/>
  <c r="I893" i="1"/>
  <c r="I889" i="1"/>
  <c r="I885" i="1"/>
  <c r="I881" i="1"/>
  <c r="I865" i="1"/>
  <c r="I861" i="1"/>
  <c r="I841" i="1"/>
  <c r="I837" i="1"/>
  <c r="I825" i="1"/>
  <c r="I821" i="1"/>
  <c r="I801" i="1"/>
  <c r="I777" i="1"/>
  <c r="I769" i="1"/>
  <c r="I765" i="1"/>
  <c r="I757" i="1"/>
  <c r="I745" i="1"/>
  <c r="I721" i="1"/>
  <c r="I701" i="1"/>
  <c r="I689" i="1"/>
  <c r="I677" i="1"/>
  <c r="I673" i="1"/>
  <c r="I665" i="1"/>
  <c r="I629" i="1"/>
  <c r="I625" i="1"/>
  <c r="I613" i="1"/>
  <c r="I609" i="1"/>
  <c r="I601" i="1"/>
  <c r="I577" i="1"/>
  <c r="I553" i="1"/>
  <c r="I549" i="1"/>
  <c r="I529" i="1"/>
  <c r="I513" i="1"/>
  <c r="I501" i="1"/>
  <c r="I493" i="1"/>
  <c r="I485" i="1"/>
  <c r="I481" i="1"/>
  <c r="I465" i="1"/>
  <c r="I453" i="1"/>
  <c r="I445" i="1"/>
  <c r="I441" i="1"/>
  <c r="I433" i="1"/>
  <c r="I417" i="1"/>
  <c r="I405" i="1"/>
  <c r="I369" i="1"/>
  <c r="I361" i="1"/>
  <c r="I333" i="1"/>
  <c r="I325" i="1"/>
  <c r="I321" i="1"/>
  <c r="I313" i="1"/>
  <c r="I309" i="1"/>
  <c r="I257" i="1"/>
  <c r="I249" i="1"/>
  <c r="I245" i="1"/>
  <c r="I241" i="1"/>
  <c r="I213" i="1"/>
  <c r="I201" i="1"/>
  <c r="I189" i="1"/>
  <c r="I149" i="1"/>
  <c r="I141" i="1"/>
  <c r="I109" i="1"/>
  <c r="I105" i="1"/>
  <c r="I45" i="1"/>
  <c r="I33" i="1"/>
  <c r="N493" i="21"/>
  <c r="N484" i="21"/>
  <c r="N169" i="21"/>
  <c r="N399" i="21"/>
  <c r="N309" i="21"/>
  <c r="N326" i="21"/>
  <c r="N264" i="21"/>
  <c r="N349" i="21"/>
  <c r="N217" i="21"/>
  <c r="N91" i="21"/>
  <c r="N43" i="21"/>
  <c r="N404" i="21"/>
  <c r="N182" i="21"/>
  <c r="N258" i="21"/>
  <c r="N419" i="21"/>
  <c r="N424" i="21"/>
  <c r="N362" i="21"/>
  <c r="N421" i="21"/>
  <c r="N250" i="21"/>
  <c r="N111" i="21"/>
  <c r="N75" i="21"/>
  <c r="N52" i="21"/>
  <c r="N456" i="21"/>
  <c r="N181" i="21"/>
  <c r="N377" i="21"/>
  <c r="N406" i="21"/>
  <c r="N427" i="21"/>
  <c r="N354" i="21"/>
  <c r="N298" i="21"/>
  <c r="N255" i="21"/>
  <c r="N129" i="21"/>
  <c r="N98" i="21"/>
  <c r="N26" i="21"/>
  <c r="N196" i="21"/>
  <c r="N180" i="21"/>
  <c r="N245" i="21"/>
  <c r="N156" i="21"/>
  <c r="N476" i="21"/>
  <c r="N417" i="21"/>
  <c r="N396" i="21"/>
  <c r="N296" i="21"/>
  <c r="N134" i="21"/>
  <c r="N60" i="21"/>
  <c r="N24" i="21"/>
  <c r="N449" i="21"/>
  <c r="N498" i="21"/>
  <c r="N244" i="21"/>
  <c r="N478" i="21"/>
  <c r="N148" i="21"/>
  <c r="N438" i="21"/>
  <c r="N384" i="21"/>
  <c r="N316" i="21"/>
  <c r="N123" i="21"/>
  <c r="N76" i="21"/>
  <c r="N2" i="21"/>
  <c r="N10" i="21"/>
  <c r="N22" i="21"/>
  <c r="N33" i="21"/>
  <c r="N63" i="21"/>
  <c r="N51" i="21"/>
  <c r="N144" i="21"/>
  <c r="N57" i="21"/>
  <c r="N101" i="21"/>
  <c r="N95" i="21"/>
  <c r="N85" i="21"/>
  <c r="N71" i="21"/>
  <c r="N87" i="21"/>
  <c r="N103" i="21"/>
  <c r="N99" i="21"/>
  <c r="N118" i="21"/>
  <c r="N120" i="21"/>
  <c r="N136" i="21"/>
  <c r="N205" i="21"/>
  <c r="N224" i="21"/>
  <c r="N235" i="21"/>
  <c r="N266" i="21"/>
  <c r="N260" i="21"/>
  <c r="N228" i="21"/>
  <c r="N206" i="21"/>
  <c r="N268" i="21"/>
  <c r="N299" i="21"/>
  <c r="N344" i="21"/>
  <c r="N388" i="21"/>
  <c r="N359" i="21"/>
  <c r="N341" i="21"/>
  <c r="N328" i="21"/>
  <c r="N307" i="21"/>
  <c r="N288" i="21"/>
  <c r="N460" i="21"/>
  <c r="N290" i="21"/>
  <c r="N348" i="21"/>
  <c r="N446" i="21"/>
  <c r="N482" i="21"/>
  <c r="N366" i="21"/>
  <c r="N149" i="21"/>
  <c r="N436" i="21"/>
  <c r="N301" i="21"/>
  <c r="N368" i="21"/>
  <c r="N157" i="21"/>
  <c r="N159" i="21"/>
  <c r="N428" i="21"/>
  <c r="N477" i="21"/>
  <c r="N243" i="21"/>
  <c r="N459" i="21"/>
  <c r="N166" i="21"/>
  <c r="N495" i="21"/>
  <c r="N171" i="21"/>
  <c r="N175" i="21"/>
  <c r="N179" i="21"/>
  <c r="N184" i="21"/>
  <c r="N451" i="21"/>
  <c r="N465" i="21"/>
  <c r="N192" i="21"/>
  <c r="N195" i="21"/>
  <c r="N408" i="21"/>
  <c r="N486" i="21"/>
  <c r="N203" i="21"/>
  <c r="N3" i="21"/>
  <c r="N15" i="21"/>
  <c r="N49" i="21"/>
  <c r="N20" i="21"/>
  <c r="N35" i="21"/>
  <c r="N55" i="21"/>
  <c r="N56" i="21"/>
  <c r="N59" i="21"/>
  <c r="N66" i="21"/>
  <c r="N67" i="21"/>
  <c r="N102" i="21"/>
  <c r="N108" i="21"/>
  <c r="N137" i="21"/>
  <c r="N107" i="21"/>
  <c r="N121" i="21"/>
  <c r="N112" i="21"/>
  <c r="N122" i="21"/>
  <c r="N138" i="21"/>
  <c r="N211" i="21"/>
  <c r="N227" i="21"/>
  <c r="N249" i="21"/>
  <c r="N278" i="21"/>
  <c r="N283" i="21"/>
  <c r="N251" i="21"/>
  <c r="N332" i="21"/>
  <c r="N302" i="21"/>
  <c r="N383" i="21"/>
  <c r="N374" i="21"/>
  <c r="N390" i="21"/>
  <c r="N378" i="21"/>
  <c r="N337" i="21"/>
  <c r="N147" i="21"/>
  <c r="N219" i="21"/>
  <c r="N441" i="21"/>
  <c r="N323" i="21"/>
  <c r="N426" i="21"/>
  <c r="N382" i="21"/>
  <c r="N232" i="21"/>
  <c r="N392" i="21"/>
  <c r="N414" i="21"/>
  <c r="N335" i="21"/>
  <c r="N151" i="21"/>
  <c r="N345" i="21"/>
  <c r="N496" i="21"/>
  <c r="N315" i="21"/>
  <c r="N371" i="21"/>
  <c r="N422" i="21"/>
  <c r="N340" i="21"/>
  <c r="N275" i="21"/>
  <c r="N472" i="21"/>
  <c r="N254" i="21"/>
  <c r="N450" i="21"/>
  <c r="N458" i="21"/>
  <c r="N176" i="21"/>
  <c r="N233" i="21"/>
  <c r="N461" i="21"/>
  <c r="N304" i="21"/>
  <c r="N457" i="21"/>
  <c r="N391" i="21"/>
  <c r="N274" i="21"/>
  <c r="N488" i="21"/>
  <c r="N199" i="21"/>
  <c r="N6" i="21"/>
  <c r="N13" i="21"/>
  <c r="N19" i="21"/>
  <c r="N30" i="21"/>
  <c r="N34" i="21"/>
  <c r="N37" i="21"/>
  <c r="N64" i="21"/>
  <c r="N65" i="21"/>
  <c r="N53" i="21"/>
  <c r="N70" i="21"/>
  <c r="N78" i="21"/>
  <c r="N80" i="21"/>
  <c r="N86" i="21"/>
  <c r="N130" i="21"/>
  <c r="N104" i="21"/>
  <c r="N115" i="21"/>
  <c r="N126" i="21"/>
  <c r="N142" i="21"/>
  <c r="N208" i="21"/>
  <c r="N234" i="21"/>
  <c r="N263" i="21"/>
  <c r="N236" i="21"/>
  <c r="N276" i="21"/>
  <c r="N14" i="21"/>
  <c r="N12" i="21"/>
  <c r="N28" i="21"/>
  <c r="N36" i="21"/>
  <c r="N42" i="21"/>
  <c r="N62" i="21"/>
  <c r="N90" i="21"/>
  <c r="N79" i="21"/>
  <c r="N100" i="21"/>
  <c r="N113" i="21"/>
  <c r="N133" i="21"/>
  <c r="N143" i="21"/>
  <c r="N223" i="21"/>
  <c r="N221" i="21"/>
  <c r="N317" i="21"/>
  <c r="N352" i="21"/>
  <c r="N361" i="21"/>
  <c r="N367" i="21"/>
  <c r="N372" i="21"/>
  <c r="N439" i="21"/>
  <c r="N311" i="21"/>
  <c r="N285" i="21"/>
  <c r="N324" i="21"/>
  <c r="N429" i="21"/>
  <c r="N423" i="21"/>
  <c r="N281" i="21"/>
  <c r="N490" i="21"/>
  <c r="N483" i="21"/>
  <c r="N494" i="21"/>
  <c r="N155" i="21"/>
  <c r="N435" i="21"/>
  <c r="N327" i="21"/>
  <c r="N161" i="21"/>
  <c r="N380" i="21"/>
  <c r="N165" i="21"/>
  <c r="N240" i="21"/>
  <c r="N170" i="21"/>
  <c r="N469" i="21"/>
  <c r="N183" i="21"/>
  <c r="N289" i="21"/>
  <c r="N189" i="21"/>
  <c r="N358" i="21"/>
  <c r="N197" i="21"/>
  <c r="N201" i="21"/>
  <c r="N248" i="21"/>
  <c r="N4" i="21"/>
  <c r="N11" i="21"/>
  <c r="N29" i="21"/>
  <c r="N54" i="21"/>
  <c r="N48" i="21"/>
  <c r="N61" i="21"/>
  <c r="N82" i="21"/>
  <c r="N105" i="21"/>
  <c r="N110" i="21"/>
  <c r="N124" i="21"/>
  <c r="N127" i="21"/>
  <c r="N145" i="21"/>
  <c r="N252" i="21"/>
  <c r="N292" i="21"/>
  <c r="N271" i="21"/>
  <c r="N319" i="21"/>
  <c r="N282" i="21"/>
  <c r="N365" i="21"/>
  <c r="N334" i="21"/>
  <c r="N405" i="21"/>
  <c r="N320" i="21"/>
  <c r="N342" i="21"/>
  <c r="N222" i="21"/>
  <c r="N347" i="21"/>
  <c r="N369" i="21"/>
  <c r="N397" i="21"/>
  <c r="N333" i="21"/>
  <c r="N387" i="21"/>
  <c r="N338" i="21"/>
  <c r="N242" i="21"/>
  <c r="N158" i="21"/>
  <c r="N420" i="21"/>
  <c r="N467" i="21"/>
  <c r="N164" i="21"/>
  <c r="N412" i="21"/>
  <c r="N168" i="21"/>
  <c r="N277" i="21"/>
  <c r="N284" i="21"/>
  <c r="N185" i="21"/>
  <c r="N437" i="21"/>
  <c r="N7" i="21"/>
  <c r="N18" i="21"/>
  <c r="N40" i="21"/>
  <c r="N39" i="21"/>
  <c r="N46" i="21"/>
  <c r="N73" i="21"/>
  <c r="N74" i="21"/>
  <c r="N83" i="21"/>
  <c r="N96" i="21"/>
  <c r="N114" i="21"/>
  <c r="N128" i="21"/>
  <c r="N204" i="21"/>
  <c r="N215" i="21"/>
  <c r="N294" i="21"/>
  <c r="N295" i="21"/>
  <c r="N325" i="21"/>
  <c r="N270" i="21"/>
  <c r="N330" i="21"/>
  <c r="N146" i="21"/>
  <c r="N312" i="21"/>
  <c r="N430" i="21"/>
  <c r="N415" i="21"/>
  <c r="N220" i="21"/>
  <c r="N262" i="21"/>
  <c r="N393" i="21"/>
  <c r="N279" i="21"/>
  <c r="N364" i="21"/>
  <c r="N213" i="21"/>
  <c r="N153" i="21"/>
  <c r="N272" i="21"/>
  <c r="N373" i="21"/>
  <c r="N444" i="21"/>
  <c r="N466" i="21"/>
  <c r="N163" i="21"/>
  <c r="N403" i="21"/>
  <c r="N491" i="21"/>
  <c r="N172" i="21"/>
  <c r="N177" i="21"/>
  <c r="N445" i="21"/>
  <c r="N187" i="21"/>
  <c r="N386" i="21"/>
  <c r="N194" i="21"/>
  <c r="N198" i="21"/>
  <c r="N360" i="21"/>
  <c r="N16" i="21"/>
  <c r="N17" i="21"/>
  <c r="N25" i="21"/>
  <c r="N47" i="21"/>
  <c r="N68" i="21"/>
  <c r="N69" i="21"/>
  <c r="N106" i="21"/>
  <c r="N93" i="21"/>
  <c r="N117" i="21"/>
  <c r="N119" i="21"/>
  <c r="N131" i="21"/>
  <c r="N207" i="21"/>
  <c r="N225" i="21"/>
  <c r="N241" i="21"/>
  <c r="N261" i="21"/>
  <c r="N253" i="21"/>
  <c r="N313" i="21"/>
  <c r="N402" i="21"/>
  <c r="N356" i="21"/>
  <c r="N454" i="21"/>
  <c r="N355" i="21"/>
  <c r="N452" i="21"/>
  <c r="N432" i="21"/>
  <c r="N407" i="21"/>
  <c r="N331" i="21"/>
  <c r="N303" i="21"/>
  <c r="N218" i="21"/>
  <c r="N409" i="21"/>
  <c r="N154" i="21"/>
  <c r="N214" i="21"/>
  <c r="N160" i="21"/>
  <c r="N162" i="21"/>
  <c r="N291" i="21"/>
  <c r="N480" i="21"/>
  <c r="N479" i="21"/>
  <c r="N173" i="21"/>
  <c r="N178" i="21"/>
  <c r="N381" i="21"/>
  <c r="N413" i="21"/>
  <c r="N190" i="21"/>
  <c r="N473" i="21"/>
  <c r="N470" i="21"/>
  <c r="N343" i="21"/>
  <c r="N431" i="21"/>
  <c r="N193" i="21"/>
  <c r="N186" i="21"/>
  <c r="N398" i="21"/>
  <c r="N247" i="21"/>
  <c r="N370" i="21"/>
  <c r="N471" i="21"/>
  <c r="N394" i="21"/>
  <c r="N463" i="21"/>
  <c r="N416" i="21"/>
  <c r="N286" i="21"/>
  <c r="N434" i="21"/>
  <c r="N293" i="21"/>
  <c r="N305" i="21"/>
  <c r="N229" i="21"/>
  <c r="N231" i="21"/>
  <c r="N140" i="21"/>
  <c r="N109" i="21"/>
  <c r="N89" i="21"/>
  <c r="N45" i="21"/>
  <c r="N32" i="21"/>
  <c r="N23" i="21"/>
  <c r="N346" i="21"/>
  <c r="N485" i="21"/>
  <c r="N475" i="21"/>
  <c r="N230" i="21"/>
  <c r="N453" i="21"/>
  <c r="N481" i="21"/>
  <c r="N442" i="21"/>
  <c r="N492" i="21"/>
  <c r="N351" i="21"/>
  <c r="N280" i="21"/>
  <c r="N418" i="21"/>
  <c r="N411" i="21"/>
  <c r="N287" i="21"/>
  <c r="N314" i="21"/>
  <c r="N297" i="21"/>
  <c r="N267" i="21"/>
  <c r="N139" i="21"/>
  <c r="N125" i="21"/>
  <c r="N72" i="21"/>
  <c r="N58" i="21"/>
  <c r="N31" i="21"/>
  <c r="N5" i="21"/>
  <c r="N239" i="21"/>
  <c r="N448" i="21"/>
  <c r="N265" i="21"/>
  <c r="N256" i="21"/>
  <c r="N167" i="21"/>
  <c r="N464" i="21"/>
  <c r="N497" i="21"/>
  <c r="N259" i="21"/>
  <c r="N300" i="21"/>
  <c r="N474" i="21"/>
  <c r="N389" i="21"/>
  <c r="N462" i="21"/>
  <c r="N353" i="21"/>
  <c r="N395" i="21"/>
  <c r="N350" i="21"/>
  <c r="N216" i="21"/>
  <c r="N141" i="21"/>
  <c r="N97" i="21"/>
  <c r="N84" i="21"/>
  <c r="N50" i="21"/>
  <c r="N27" i="21"/>
  <c r="N8" i="21"/>
  <c r="N487" i="21"/>
  <c r="N246" i="21"/>
  <c r="N191" i="21"/>
  <c r="N401" i="21"/>
  <c r="N174" i="21"/>
  <c r="N318" i="21"/>
  <c r="N440" i="21"/>
  <c r="N226" i="21"/>
  <c r="N455" i="21"/>
  <c r="N489" i="21"/>
  <c r="N238" i="21"/>
  <c r="N363" i="21"/>
  <c r="N273" i="21"/>
  <c r="N339" i="21"/>
  <c r="N308" i="21"/>
  <c r="N237" i="21"/>
  <c r="N269" i="21"/>
  <c r="N135" i="21"/>
  <c r="N132" i="21"/>
  <c r="N77" i="21"/>
  <c r="N81" i="21"/>
  <c r="N38" i="21"/>
  <c r="N9" i="21"/>
  <c r="M761" i="25" l="1"/>
  <c r="M239" i="25"/>
  <c r="M1066" i="25"/>
  <c r="M1092" i="25"/>
  <c r="AC545" i="18" l="1"/>
  <c r="AC458" i="18"/>
  <c r="AC183" i="18"/>
  <c r="AC398" i="18"/>
  <c r="AC219" i="18"/>
  <c r="AC565" i="18"/>
  <c r="AC478" i="18"/>
  <c r="AC40" i="18"/>
  <c r="AC102" i="18"/>
  <c r="AC260" i="18"/>
  <c r="AC103" i="18"/>
  <c r="AC261" i="18"/>
  <c r="AC239" i="18"/>
  <c r="AC502" i="18"/>
  <c r="AC364" i="18"/>
  <c r="AC284" i="18"/>
  <c r="AC22" i="18"/>
  <c r="AC438" i="18"/>
  <c r="AC344" i="18"/>
  <c r="AC65" i="18"/>
  <c r="AC122" i="18"/>
  <c r="AC659" i="18"/>
  <c r="AC262" i="18"/>
  <c r="AC459" i="18"/>
  <c r="AC566" i="18"/>
  <c r="AC381" i="18"/>
  <c r="AC660" i="18"/>
  <c r="AC417" i="18"/>
  <c r="AC382" i="18"/>
  <c r="AC41" i="18"/>
  <c r="AC460" i="18"/>
  <c r="AC635" i="18"/>
  <c r="AC201" i="18"/>
  <c r="AC383" i="18"/>
  <c r="AC66" i="18"/>
  <c r="AC546" i="18"/>
  <c r="AC285" i="18"/>
  <c r="AC636" i="18"/>
  <c r="AC202" i="18"/>
  <c r="AC637" i="18"/>
  <c r="AC384" i="18"/>
  <c r="AC661" i="18"/>
  <c r="AC42" i="18"/>
  <c r="AC23" i="18"/>
  <c r="AC24" i="18"/>
  <c r="AC2" i="18"/>
  <c r="AC461" i="18"/>
  <c r="AC43" i="18"/>
  <c r="AC324" i="18"/>
  <c r="AC547" i="18"/>
  <c r="AC345" i="18"/>
  <c r="AC286" i="18"/>
  <c r="AC638" i="18"/>
  <c r="AC162" i="18"/>
  <c r="AC25" i="18"/>
  <c r="AC240" i="18"/>
  <c r="AC287" i="18"/>
  <c r="AC567" i="18"/>
  <c r="AC67" i="18"/>
  <c r="AC568" i="18"/>
  <c r="AC3" i="18"/>
  <c r="AC346" i="18"/>
  <c r="AC288" i="18"/>
  <c r="AC503" i="18"/>
  <c r="AC548" i="18"/>
  <c r="AC104" i="18"/>
  <c r="AC83" i="18"/>
  <c r="AC639" i="18"/>
  <c r="AC105" i="18"/>
  <c r="AC68" i="18"/>
  <c r="AC184" i="18"/>
  <c r="AC84" i="18"/>
  <c r="AC385" i="18"/>
  <c r="AC263" i="18"/>
  <c r="AC26" i="18"/>
  <c r="AC264" i="18"/>
  <c r="AC439" i="18"/>
  <c r="AC4" i="18"/>
  <c r="AC569" i="18"/>
  <c r="AC144" i="18"/>
  <c r="AC185" i="18"/>
  <c r="AC325" i="18"/>
  <c r="AC220" i="18"/>
  <c r="AC347" i="18"/>
  <c r="AC69" i="18"/>
  <c r="AC44" i="18"/>
  <c r="AC365" i="18"/>
  <c r="AC221" i="18"/>
  <c r="AC70" i="18"/>
  <c r="AC570" i="18"/>
  <c r="AC289" i="18"/>
  <c r="AC662" i="18"/>
  <c r="AC366" i="18"/>
  <c r="AC571" i="18"/>
  <c r="AC241" i="18"/>
  <c r="AC367" i="18"/>
  <c r="AC106" i="18"/>
  <c r="AC386" i="18"/>
  <c r="AC123" i="18"/>
  <c r="AC290" i="18"/>
  <c r="AC203" i="18"/>
  <c r="AC304" i="18"/>
  <c r="AC572" i="18"/>
  <c r="AC640" i="18"/>
  <c r="AC71" i="18"/>
  <c r="AC107" i="18"/>
  <c r="AC242" i="18"/>
  <c r="AC204" i="18"/>
  <c r="AC418" i="18"/>
  <c r="AC419" i="18"/>
  <c r="AC420" i="18"/>
  <c r="AC27" i="18"/>
  <c r="AC504" i="18"/>
  <c r="AC145" i="18"/>
  <c r="AC163" i="18"/>
  <c r="AC326" i="18"/>
  <c r="AC399" i="18"/>
  <c r="AC108" i="18"/>
  <c r="AC549" i="18"/>
  <c r="AC109" i="18"/>
  <c r="AC348" i="18"/>
  <c r="AC72" i="18"/>
  <c r="AC573" i="18"/>
  <c r="AC462" i="18"/>
  <c r="AC421" i="18"/>
  <c r="AC349" i="18"/>
  <c r="AC663" i="18"/>
  <c r="AC28" i="18"/>
  <c r="AC505" i="18"/>
  <c r="AC29" i="18"/>
  <c r="AC5" i="18"/>
  <c r="AC350" i="18"/>
  <c r="AC463" i="18"/>
  <c r="AC574" i="18"/>
  <c r="AC124" i="18"/>
  <c r="AC575" i="18"/>
  <c r="AC400" i="18"/>
  <c r="AC440" i="18"/>
  <c r="AC522" i="18"/>
  <c r="AC164" i="18"/>
  <c r="AC305" i="18"/>
  <c r="AC186" i="18"/>
  <c r="AC368" i="18"/>
  <c r="AC327" i="18"/>
  <c r="AC6" i="18"/>
  <c r="AC243" i="18"/>
  <c r="AC523" i="18"/>
  <c r="AC576" i="18"/>
  <c r="AC187" i="18"/>
  <c r="AC351" i="18"/>
  <c r="AC664" i="18"/>
  <c r="AC441" i="18"/>
  <c r="AC550" i="18"/>
  <c r="AC328" i="18"/>
  <c r="AC265" i="18"/>
  <c r="AC45" i="18"/>
  <c r="AC291" i="18"/>
  <c r="AC577" i="18"/>
  <c r="AC306" i="18"/>
  <c r="AC578" i="18"/>
  <c r="AC442" i="18"/>
  <c r="AC205" i="18"/>
  <c r="AC422" i="18"/>
  <c r="AC292" i="18"/>
  <c r="AC641" i="18"/>
  <c r="AC579" i="18"/>
  <c r="AC244" i="18"/>
  <c r="AC7" i="18"/>
  <c r="AC8" i="18"/>
  <c r="AC423" i="18"/>
  <c r="AC580" i="18"/>
  <c r="AC293" i="18"/>
  <c r="AC443" i="18"/>
  <c r="AC222" i="18"/>
  <c r="AC665" i="18"/>
  <c r="AC464" i="18"/>
  <c r="AC401" i="18"/>
  <c r="AC551" i="18"/>
  <c r="AC552" i="18"/>
  <c r="AC642" i="18"/>
  <c r="AC46" i="18"/>
  <c r="AC524" i="18"/>
  <c r="AC581" i="18"/>
  <c r="AC369" i="18"/>
  <c r="AC9" i="18"/>
  <c r="AC506" i="18"/>
  <c r="AC582" i="18"/>
  <c r="AC245" i="18"/>
  <c r="AC444" i="18"/>
  <c r="AC402" i="18"/>
  <c r="AC643" i="18"/>
  <c r="AC47" i="18"/>
  <c r="AC370" i="18"/>
  <c r="AC307" i="18"/>
  <c r="AC146" i="18"/>
  <c r="AC553" i="18"/>
  <c r="AC266" i="18"/>
  <c r="AC583" i="18"/>
  <c r="AC329" i="18"/>
  <c r="AC479" i="18"/>
  <c r="AC30" i="18"/>
  <c r="AC480" i="18"/>
  <c r="AC403" i="18"/>
  <c r="AC481" i="18"/>
  <c r="AC445" i="18"/>
  <c r="AC404" i="18"/>
  <c r="AC85" i="18"/>
  <c r="AC554" i="18"/>
  <c r="AC246" i="18"/>
  <c r="AC482" i="18"/>
  <c r="AC405" i="18"/>
  <c r="AC73" i="18"/>
  <c r="AC555" i="18"/>
  <c r="AC584" i="18"/>
  <c r="AC387" i="18"/>
  <c r="AC507" i="18"/>
  <c r="AC585" i="18"/>
  <c r="AC446" i="18"/>
  <c r="AC424" i="18"/>
  <c r="AC267" i="18"/>
  <c r="AC74" i="18"/>
  <c r="AC525" i="18"/>
  <c r="AC483" i="18"/>
  <c r="AC484" i="18"/>
  <c r="AC110" i="18"/>
  <c r="AC247" i="18"/>
  <c r="AC111" i="18"/>
  <c r="AC465" i="18"/>
  <c r="AC406" i="18"/>
  <c r="AC586" i="18"/>
  <c r="AC388" i="18"/>
  <c r="AC371" i="18"/>
  <c r="AC372" i="18"/>
  <c r="AC112" i="18"/>
  <c r="AC188" i="18"/>
  <c r="AC125" i="18"/>
  <c r="AC466" i="18"/>
  <c r="AC248" i="18"/>
  <c r="AC352" i="18"/>
  <c r="AC526" i="18"/>
  <c r="AC75" i="18"/>
  <c r="AC294" i="18"/>
  <c r="AC587" i="18"/>
  <c r="AC373" i="18"/>
  <c r="AC556" i="18"/>
  <c r="AC147" i="18"/>
  <c r="AC189" i="18"/>
  <c r="AC86" i="18"/>
  <c r="AC389" i="18"/>
  <c r="AC588" i="18"/>
  <c r="AC390" i="18"/>
  <c r="AC190" i="18"/>
  <c r="AC644" i="18"/>
  <c r="AC527" i="18"/>
  <c r="AC589" i="18"/>
  <c r="AC330" i="18"/>
  <c r="AC467" i="18"/>
  <c r="AC223" i="18"/>
  <c r="AC508" i="18"/>
  <c r="AC485" i="18"/>
  <c r="AC87" i="18"/>
  <c r="AC48" i="18"/>
  <c r="AC165" i="18"/>
  <c r="AC166" i="18"/>
  <c r="AC447" i="18"/>
  <c r="AC425" i="18"/>
  <c r="AC331" i="18"/>
  <c r="AC206" i="18"/>
  <c r="AC353" i="18"/>
  <c r="AC113" i="18"/>
  <c r="AC114" i="18"/>
  <c r="AC76" i="18"/>
  <c r="AC167" i="18"/>
  <c r="AC10" i="18"/>
  <c r="AC590" i="18"/>
  <c r="AC148" i="18"/>
  <c r="AC224" i="18"/>
  <c r="AC191" i="18"/>
  <c r="AC77" i="18"/>
  <c r="AC591" i="18"/>
  <c r="AC168" i="18"/>
  <c r="AC468" i="18"/>
  <c r="AC426" i="18"/>
  <c r="AC332" i="18"/>
  <c r="AC249" i="18"/>
  <c r="AC88" i="18"/>
  <c r="AC592" i="18"/>
  <c r="AC250" i="18"/>
  <c r="AC509" i="18"/>
  <c r="AC593" i="18"/>
  <c r="AC407" i="18"/>
  <c r="AC268" i="18"/>
  <c r="AC149" i="18"/>
  <c r="AC333" i="18"/>
  <c r="AC528" i="18"/>
  <c r="AC529" i="18"/>
  <c r="AC510" i="18"/>
  <c r="AC31" i="18"/>
  <c r="AC427" i="18"/>
  <c r="AC374" i="18"/>
  <c r="AC225" i="18"/>
  <c r="AC126" i="18"/>
  <c r="AC49" i="18"/>
  <c r="AC192" i="18"/>
  <c r="AC469" i="18"/>
  <c r="AC308" i="18"/>
  <c r="AC50" i="18"/>
  <c r="AC89" i="18"/>
  <c r="AC530" i="18"/>
  <c r="AC486" i="18"/>
  <c r="AC32" i="18"/>
  <c r="AC375" i="18"/>
  <c r="AC127" i="18"/>
  <c r="AC594" i="18"/>
  <c r="AC128" i="18"/>
  <c r="AC428" i="18"/>
  <c r="AC376" i="18"/>
  <c r="AC309" i="18"/>
  <c r="AC354" i="18"/>
  <c r="AC470" i="18"/>
  <c r="AC129" i="18"/>
  <c r="AC595" i="18"/>
  <c r="AC487" i="18"/>
  <c r="AC471" i="18"/>
  <c r="AC251" i="18"/>
  <c r="AC11" i="18"/>
  <c r="AC448" i="18"/>
  <c r="AC90" i="18"/>
  <c r="AC377" i="18"/>
  <c r="AC645" i="18"/>
  <c r="AC91" i="18"/>
  <c r="AC78" i="18"/>
  <c r="AC646" i="18"/>
  <c r="AC169" i="18"/>
  <c r="AC207" i="18"/>
  <c r="AC92" i="18"/>
  <c r="AC252" i="18"/>
  <c r="AC115" i="18"/>
  <c r="AC33" i="18"/>
  <c r="AC449" i="18"/>
  <c r="AC596" i="18"/>
  <c r="AC472" i="18"/>
  <c r="AC226" i="18"/>
  <c r="AC269" i="18"/>
  <c r="AC429" i="18"/>
  <c r="AC511" i="18"/>
  <c r="AC597" i="18"/>
  <c r="AC647" i="18"/>
  <c r="AC170" i="18"/>
  <c r="AC666" i="18"/>
  <c r="AC171" i="18"/>
  <c r="AC408" i="18"/>
  <c r="AC648" i="18"/>
  <c r="AC598" i="18"/>
  <c r="AC649" i="18"/>
  <c r="AC355" i="18"/>
  <c r="AC667" i="18"/>
  <c r="AC430" i="18"/>
  <c r="AC208" i="18"/>
  <c r="AC209" i="18"/>
  <c r="AC334" i="18"/>
  <c r="AC599" i="18"/>
  <c r="AC193" i="18"/>
  <c r="AC668" i="18"/>
  <c r="AC473" i="18"/>
  <c r="AC12" i="18"/>
  <c r="AC356" i="18"/>
  <c r="AC310" i="18"/>
  <c r="AC409" i="18"/>
  <c r="AC194" i="18"/>
  <c r="AC270" i="18"/>
  <c r="AC150" i="18"/>
  <c r="AC378" i="18"/>
  <c r="AC311" i="18"/>
  <c r="AC130" i="18"/>
  <c r="AC531" i="18"/>
  <c r="AC151" i="18"/>
  <c r="AC600" i="18"/>
  <c r="AC474" i="18"/>
  <c r="AC532" i="18"/>
  <c r="AC227" i="18"/>
  <c r="AC488" i="18"/>
  <c r="AC557" i="18"/>
  <c r="AC601" i="18"/>
  <c r="AC602" i="18"/>
  <c r="AC271" i="18"/>
  <c r="AC379" i="18"/>
  <c r="AC253" i="18"/>
  <c r="AC51" i="18"/>
  <c r="AC195" i="18"/>
  <c r="AC431" i="18"/>
  <c r="AC475" i="18"/>
  <c r="AC152" i="18"/>
  <c r="AC603" i="18"/>
  <c r="AC604" i="18"/>
  <c r="AC605" i="18"/>
  <c r="AC52" i="18"/>
  <c r="AC13" i="18"/>
  <c r="AC272" i="18"/>
  <c r="AC93" i="18"/>
  <c r="AC450" i="18"/>
  <c r="AC172" i="18"/>
  <c r="AC476" i="18"/>
  <c r="AC606" i="18"/>
  <c r="AC53" i="18"/>
  <c r="AC196" i="18"/>
  <c r="AC54" i="18"/>
  <c r="AC210" i="18"/>
  <c r="AC607" i="18"/>
  <c r="AC608" i="18"/>
  <c r="AC312" i="18"/>
  <c r="AC313" i="18"/>
  <c r="AC609" i="18"/>
  <c r="AC650" i="18"/>
  <c r="AC228" i="18"/>
  <c r="AC173" i="18"/>
  <c r="AC410" i="18"/>
  <c r="AC254" i="18"/>
  <c r="AC273" i="18"/>
  <c r="AC610" i="18"/>
  <c r="AC131" i="18"/>
  <c r="AC94" i="18"/>
  <c r="AC558" i="18"/>
  <c r="AC669" i="18"/>
  <c r="AC132" i="18"/>
  <c r="AC391" i="18"/>
  <c r="AC392" i="18"/>
  <c r="AC55" i="18"/>
  <c r="AC153" i="18"/>
  <c r="AC133" i="18"/>
  <c r="AC174" i="18"/>
  <c r="AC611" i="18"/>
  <c r="AC612" i="18"/>
  <c r="AC357" i="18"/>
  <c r="AC335" i="18"/>
  <c r="AC559" i="18"/>
  <c r="AC79" i="18"/>
  <c r="AC512" i="18"/>
  <c r="AC197" i="18"/>
  <c r="AC80" i="18"/>
  <c r="AC95" i="18"/>
  <c r="AC211" i="18"/>
  <c r="AC358" i="18"/>
  <c r="AC613" i="18"/>
  <c r="AC134" i="18"/>
  <c r="AC411" i="18"/>
  <c r="AC212" i="18"/>
  <c r="AC670" i="18"/>
  <c r="AC34" i="18"/>
  <c r="AC451" i="18"/>
  <c r="AC198" i="18"/>
  <c r="AC255" i="18"/>
  <c r="AC56" i="18"/>
  <c r="AC671" i="18"/>
  <c r="AC295" i="18"/>
  <c r="AC336" i="18"/>
  <c r="AC614" i="18"/>
  <c r="AC57" i="18"/>
  <c r="AC135" i="18"/>
  <c r="AC256" i="18"/>
  <c r="AC175" i="18"/>
  <c r="AC513" i="18"/>
  <c r="AC359" i="18"/>
  <c r="AC116" i="18"/>
  <c r="AC117" i="18"/>
  <c r="AC154" i="18"/>
  <c r="AC489" i="18"/>
  <c r="AC314" i="18"/>
  <c r="AC274" i="18"/>
  <c r="AC315" i="18"/>
  <c r="AC229" i="18"/>
  <c r="AC615" i="18"/>
  <c r="AC514" i="18"/>
  <c r="AC432" i="18"/>
  <c r="AC275" i="18"/>
  <c r="AC651" i="18"/>
  <c r="AC360" i="18"/>
  <c r="AC533" i="18"/>
  <c r="AC412" i="18"/>
  <c r="AC452" i="18"/>
  <c r="AC490" i="18"/>
  <c r="AC118" i="18"/>
  <c r="AC230" i="18"/>
  <c r="AC453" i="18"/>
  <c r="AC491" i="18"/>
  <c r="AC393" i="18"/>
  <c r="AC276" i="18"/>
  <c r="AC316" i="18"/>
  <c r="AC58" i="18"/>
  <c r="AC433" i="18"/>
  <c r="AC317" i="18"/>
  <c r="AC231" i="18"/>
  <c r="AC672" i="18"/>
  <c r="AC361" i="18"/>
  <c r="AC534" i="18"/>
  <c r="AC232" i="18"/>
  <c r="AC515" i="18"/>
  <c r="AC277" i="18"/>
  <c r="AC616" i="18"/>
  <c r="AC673" i="18"/>
  <c r="AC560" i="18"/>
  <c r="AC14" i="18"/>
  <c r="AC176" i="18"/>
  <c r="AC362" i="18"/>
  <c r="AC492" i="18"/>
  <c r="AC119" i="18"/>
  <c r="AC155" i="18"/>
  <c r="AC318" i="18"/>
  <c r="AC136" i="18"/>
  <c r="AC35" i="18"/>
  <c r="AC516" i="18"/>
  <c r="AC617" i="18"/>
  <c r="AC618" i="18"/>
  <c r="AC278" i="18"/>
  <c r="AC279" i="18"/>
  <c r="AC319" i="18"/>
  <c r="AC561" i="18"/>
  <c r="AC619" i="18"/>
  <c r="AC562" i="18"/>
  <c r="AC296" i="18"/>
  <c r="AC620" i="18"/>
  <c r="AC213" i="18"/>
  <c r="AC621" i="18"/>
  <c r="AC233" i="18"/>
  <c r="AC674" i="18"/>
  <c r="AC413" i="18"/>
  <c r="AC434" i="18"/>
  <c r="AC15" i="18"/>
  <c r="AC337" i="18"/>
  <c r="AC96" i="18"/>
  <c r="AC81" i="18"/>
  <c r="AC59" i="18"/>
  <c r="AC16" i="18"/>
  <c r="AC257" i="18"/>
  <c r="AC234" i="18"/>
  <c r="AC137" i="18"/>
  <c r="AC156" i="18"/>
  <c r="AC394" i="18"/>
  <c r="AC214" i="18"/>
  <c r="AC177" i="18"/>
  <c r="AC622" i="18"/>
  <c r="AC623" i="18"/>
  <c r="AC297" i="18"/>
  <c r="AC535" i="18"/>
  <c r="AC624" i="18"/>
  <c r="AC625" i="18"/>
  <c r="AC626" i="18"/>
  <c r="AC627" i="18"/>
  <c r="AC414" i="18"/>
  <c r="AC298" i="18"/>
  <c r="AC320" i="18"/>
  <c r="AC395" i="18"/>
  <c r="AC652" i="18"/>
  <c r="AC435" i="18"/>
  <c r="AC97" i="18"/>
  <c r="AC517" i="18"/>
  <c r="AC536" i="18"/>
  <c r="AC563" i="18"/>
  <c r="AC138" i="18"/>
  <c r="AC178" i="18"/>
  <c r="AC628" i="18"/>
  <c r="AC629" i="18"/>
  <c r="AC17" i="18"/>
  <c r="AC36" i="18"/>
  <c r="AC537" i="18"/>
  <c r="AC215" i="18"/>
  <c r="AC454" i="18"/>
  <c r="AC493" i="18"/>
  <c r="AC653" i="18"/>
  <c r="AC179" i="18"/>
  <c r="AC180" i="18"/>
  <c r="AC235" i="18"/>
  <c r="AC455" i="18"/>
  <c r="AC630" i="18"/>
  <c r="AC631" i="18"/>
  <c r="AC236" i="18"/>
  <c r="AC338" i="18"/>
  <c r="AC538" i="18"/>
  <c r="AC494" i="18"/>
  <c r="AC139" i="18"/>
  <c r="AC98" i="18"/>
  <c r="AC539" i="18"/>
  <c r="AC477" i="18"/>
  <c r="AC99" i="18"/>
  <c r="AC339" i="18"/>
  <c r="AC415" i="18"/>
  <c r="AC416" i="18"/>
  <c r="AC675" i="18"/>
  <c r="AC258" i="18"/>
  <c r="AC18" i="18"/>
  <c r="AC340" i="18"/>
  <c r="AC280" i="18"/>
  <c r="AC321" i="18"/>
  <c r="AC396" i="18"/>
  <c r="AC19" i="18"/>
  <c r="AC676" i="18"/>
  <c r="AC157" i="18"/>
  <c r="AC259" i="18"/>
  <c r="AC540" i="18"/>
  <c r="AC518" i="18"/>
  <c r="AC341" i="18"/>
  <c r="AC654" i="18"/>
  <c r="AC677" i="18"/>
  <c r="AC632" i="18"/>
  <c r="AC237" i="18"/>
  <c r="AC495" i="18"/>
  <c r="AC281" i="18"/>
  <c r="AC299" i="18"/>
  <c r="AC282" i="18"/>
  <c r="AC140" i="18"/>
  <c r="AC283" i="18"/>
  <c r="AC100" i="18"/>
  <c r="AC300" i="18"/>
  <c r="AC158" i="18"/>
  <c r="AC181" i="18"/>
  <c r="AC496" i="18"/>
  <c r="AC497" i="18"/>
  <c r="AC436" i="18"/>
  <c r="AC363" i="18"/>
  <c r="AC541" i="18"/>
  <c r="AC37" i="18"/>
  <c r="AC216" i="18"/>
  <c r="AC101" i="18"/>
  <c r="AC655" i="18"/>
  <c r="AC217" i="18"/>
  <c r="AC159" i="18"/>
  <c r="AC160" i="18"/>
  <c r="AC141" i="18"/>
  <c r="AC342" i="18"/>
  <c r="AC238" i="18"/>
  <c r="AC60" i="18"/>
  <c r="AC678" i="18"/>
  <c r="AC20" i="18"/>
  <c r="AC498" i="18"/>
  <c r="AC343" i="18"/>
  <c r="AC542" i="18"/>
  <c r="AC519" i="18"/>
  <c r="AC633" i="18"/>
  <c r="AC218" i="18"/>
  <c r="AC499" i="18"/>
  <c r="AC301" i="18"/>
  <c r="AC634" i="18"/>
  <c r="AC302" i="18"/>
  <c r="AC38" i="18"/>
  <c r="AC500" i="18"/>
  <c r="AC543" i="18"/>
  <c r="AC456" i="18"/>
  <c r="AC501" i="18"/>
  <c r="AC182" i="18"/>
  <c r="AC544" i="18"/>
  <c r="AC61" i="18"/>
  <c r="AC62" i="18"/>
  <c r="AC199" i="18"/>
  <c r="AC63" i="18"/>
  <c r="AC564" i="18"/>
  <c r="AC380" i="18"/>
  <c r="AC322" i="18"/>
  <c r="AC397" i="18"/>
  <c r="AC457" i="18"/>
  <c r="AC679" i="18"/>
  <c r="AC82" i="18"/>
  <c r="AC656" i="18"/>
  <c r="AC200" i="18"/>
  <c r="AC21" i="18"/>
  <c r="AC39" i="18"/>
  <c r="AC680" i="18"/>
  <c r="AC520" i="18"/>
  <c r="AC657" i="18"/>
  <c r="AC142" i="18"/>
  <c r="AC521" i="18"/>
  <c r="AC64" i="18"/>
  <c r="AC121" i="18"/>
  <c r="AC303" i="18"/>
  <c r="AC323" i="18"/>
  <c r="AC143" i="18"/>
  <c r="AC437" i="18"/>
  <c r="AC120" i="18"/>
  <c r="AC658" i="18"/>
  <c r="AC161" i="18"/>
  <c r="D31" i="22" l="1"/>
  <c r="I53" i="1" l="1"/>
  <c r="I173" i="1"/>
  <c r="I225" i="1"/>
  <c r="I301" i="1"/>
  <c r="I517" i="1"/>
  <c r="I661" i="1"/>
  <c r="I809" i="1"/>
  <c r="I849" i="1"/>
  <c r="I1029" i="1"/>
  <c r="I1205" i="1"/>
  <c r="J5" i="1"/>
  <c r="J145" i="1"/>
  <c r="J465" i="1"/>
  <c r="J761" i="1"/>
  <c r="J793" i="1"/>
  <c r="J1017" i="1"/>
  <c r="J1169" i="1"/>
  <c r="I98" i="1"/>
  <c r="I186" i="1"/>
  <c r="I214" i="1"/>
  <c r="I390" i="1"/>
  <c r="I606" i="1"/>
  <c r="I694" i="1"/>
  <c r="I942" i="1"/>
  <c r="I970" i="1"/>
  <c r="I986" i="1"/>
  <c r="I1062" i="1"/>
  <c r="I75" i="1"/>
  <c r="I195" i="1"/>
  <c r="I243" i="1"/>
  <c r="I351" i="1"/>
  <c r="I507" i="1"/>
  <c r="I635" i="1"/>
  <c r="J90" i="1"/>
  <c r="J266" i="1"/>
  <c r="J718" i="1"/>
  <c r="J1120" i="1"/>
  <c r="I20" i="1"/>
  <c r="J40" i="1"/>
  <c r="J108" i="1"/>
  <c r="J316" i="1"/>
  <c r="J492" i="1"/>
  <c r="J295" i="1"/>
  <c r="J439" i="1"/>
  <c r="J671" i="1"/>
  <c r="J379" i="1"/>
  <c r="J530" i="1"/>
  <c r="J562" i="1"/>
  <c r="J866" i="1"/>
  <c r="J884" i="1"/>
  <c r="J923" i="1"/>
  <c r="I1000" i="1"/>
  <c r="I1224" i="1"/>
  <c r="J423" i="1"/>
  <c r="J978" i="1"/>
  <c r="I124" i="1"/>
  <c r="I404" i="1"/>
  <c r="J586" i="1"/>
  <c r="J872" i="1"/>
  <c r="I956" i="1"/>
  <c r="J1078" i="1"/>
  <c r="I1084" i="1"/>
  <c r="I1180" i="1"/>
  <c r="J1192" i="1"/>
  <c r="J452" i="1"/>
  <c r="I823" i="1"/>
  <c r="J479" i="1"/>
  <c r="J550" i="1"/>
  <c r="I620" i="1"/>
  <c r="J142" i="1"/>
  <c r="J912" i="1"/>
  <c r="I1099" i="1"/>
  <c r="I1131" i="1"/>
  <c r="J327" i="1"/>
  <c r="I895" i="1"/>
  <c r="I787" i="1"/>
  <c r="J748" i="1"/>
  <c r="J1050" i="1"/>
  <c r="I1152" i="1"/>
  <c r="J280" i="1"/>
  <c r="J368" i="1"/>
  <c r="J723" i="1"/>
  <c r="D35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BF669-98A8-4E45-90C4-27595D4BF454}" keepAlive="1" name="Query - 82 Injuries Table" description="Connection to the '82 Injuries Table' query in the workbook." type="5" refreshedVersion="8" background="1" saveData="1">
    <dbPr connection="Provider=Microsoft.Mashup.OleDb.1;Data Source=$Workbook$;Location=&quot;82 Injuries Table&quot;;Extended Properties=&quot;&quot;" command="SELECT * FROM [82 Injuries Table]"/>
  </connection>
  <connection id="2" xr16:uid="{A9DFA144-F6D9-4B89-A80A-F6E480C00A3A}" keepAlive="1" name="Query - Advanced Table" description="Connection to the 'Advanced Table' query in the workbook." type="5" refreshedVersion="8" background="1" saveData="1">
    <dbPr connection="Provider=Microsoft.Mashup.OleDb.1;Data Source=$Workbook$;Location=&quot;Advanced Table&quot;;Extended Properties=&quot;&quot;" command="SELECT * FROM [Advanced Table]"/>
  </connection>
</connections>
</file>

<file path=xl/sharedStrings.xml><?xml version="1.0" encoding="utf-8"?>
<sst xmlns="http://schemas.openxmlformats.org/spreadsheetml/2006/main" count="12610" uniqueCount="1048">
  <si>
    <t>Date</t>
  </si>
  <si>
    <t>PTS</t>
  </si>
  <si>
    <t>PTS2</t>
  </si>
  <si>
    <t>Philadelphia 76ers</t>
  </si>
  <si>
    <t>Boston Celtics</t>
  </si>
  <si>
    <t>Los Angeles Lakers</t>
  </si>
  <si>
    <t>Golden State Warriors</t>
  </si>
  <si>
    <t>Orlando Magic</t>
  </si>
  <si>
    <t>Detroit Pistons</t>
  </si>
  <si>
    <t>Washington Wizards</t>
  </si>
  <si>
    <t>Indiana Pacers</t>
  </si>
  <si>
    <t>Houston Rockets</t>
  </si>
  <si>
    <t>Atlanta Hawks</t>
  </si>
  <si>
    <t>New Orleans Pelicans</t>
  </si>
  <si>
    <t>Brooklyn Nets</t>
  </si>
  <si>
    <t>New York Knicks</t>
  </si>
  <si>
    <t>Memphis Grizzlies</t>
  </si>
  <si>
    <t>OT</t>
  </si>
  <si>
    <t>Chicago Bulls</t>
  </si>
  <si>
    <t>Miami Heat</t>
  </si>
  <si>
    <t>Cleveland Cavaliers</t>
  </si>
  <si>
    <t>Toronto Raptors</t>
  </si>
  <si>
    <t>Oklahoma City Thunder</t>
  </si>
  <si>
    <t>Minnesota Timberwolves</t>
  </si>
  <si>
    <t>Charlotte Hornets</t>
  </si>
  <si>
    <t>San Antonio Spurs</t>
  </si>
  <si>
    <t>Denver Nuggets</t>
  </si>
  <si>
    <t>Utah Jazz</t>
  </si>
  <si>
    <t>Dallas Mavericks</t>
  </si>
  <si>
    <t>Phoenix Suns</t>
  </si>
  <si>
    <t>Portland Trail Blazers</t>
  </si>
  <si>
    <t>Sacramento Kings</t>
  </si>
  <si>
    <t>Milwaukee Bucks</t>
  </si>
  <si>
    <t>Los Angeles Clippers</t>
  </si>
  <si>
    <t>2OT</t>
  </si>
  <si>
    <t>Ot</t>
  </si>
  <si>
    <t>Home</t>
  </si>
  <si>
    <t>Visitor</t>
  </si>
  <si>
    <t>per 36</t>
  </si>
  <si>
    <t>over under</t>
  </si>
  <si>
    <t>per 100</t>
  </si>
  <si>
    <t>ml</t>
  </si>
  <si>
    <t>Player</t>
  </si>
  <si>
    <t>Markieff Morris</t>
  </si>
  <si>
    <t>Svi Mykhailiuk</t>
  </si>
  <si>
    <t>JT Thor</t>
  </si>
  <si>
    <t>Jericho Sims</t>
  </si>
  <si>
    <t>Ish Smith</t>
  </si>
  <si>
    <t>Malaki Branham</t>
  </si>
  <si>
    <t>AJ Griffin</t>
  </si>
  <si>
    <t>Omer Yurtseven</t>
  </si>
  <si>
    <t>Jamaree Bouyea</t>
  </si>
  <si>
    <t>Pos</t>
  </si>
  <si>
    <t>Tm</t>
  </si>
  <si>
    <t>G</t>
  </si>
  <si>
    <t>MP</t>
  </si>
  <si>
    <t>PF</t>
  </si>
  <si>
    <t>Precious Achiuwa</t>
  </si>
  <si>
    <t>C</t>
  </si>
  <si>
    <t>TOR</t>
  </si>
  <si>
    <t>Steven Adams</t>
  </si>
  <si>
    <t>MEM</t>
  </si>
  <si>
    <t>Bam Adebayo</t>
  </si>
  <si>
    <t>MIA</t>
  </si>
  <si>
    <t>Ochai Agbaji</t>
  </si>
  <si>
    <t>SG</t>
  </si>
  <si>
    <t>UTA</t>
  </si>
  <si>
    <t>Santi Aldama</t>
  </si>
  <si>
    <t>Nickeil Alexander-Walker</t>
  </si>
  <si>
    <t>TOT</t>
  </si>
  <si>
    <t>MIN</t>
  </si>
  <si>
    <t>Grayson Allen</t>
  </si>
  <si>
    <t>MIL</t>
  </si>
  <si>
    <t>Jarrett Allen</t>
  </si>
  <si>
    <t>CLE</t>
  </si>
  <si>
    <t>Jose Alvarado</t>
  </si>
  <si>
    <t>PG</t>
  </si>
  <si>
    <t>NOP</t>
  </si>
  <si>
    <t>Kyle Anderson</t>
  </si>
  <si>
    <t>Giannis Antetokounmpo</t>
  </si>
  <si>
    <t>Thanasis Antetokounmpo</t>
  </si>
  <si>
    <t>Cole Anthony</t>
  </si>
  <si>
    <t>ORL</t>
  </si>
  <si>
    <t>OG Anunoby</t>
  </si>
  <si>
    <t>SF</t>
  </si>
  <si>
    <t>Ryan Arcidiacono</t>
  </si>
  <si>
    <t>NYK</t>
  </si>
  <si>
    <t>POR</t>
  </si>
  <si>
    <t>Deni Avdija</t>
  </si>
  <si>
    <t>WAS</t>
  </si>
  <si>
    <t>Deandre Ayton</t>
  </si>
  <si>
    <t>PHO</t>
  </si>
  <si>
    <t>Udoka Azubuike</t>
  </si>
  <si>
    <t>Marvin Bagley III</t>
  </si>
  <si>
    <t>DET</t>
  </si>
  <si>
    <t>Patrick Baldwin Jr.</t>
  </si>
  <si>
    <t>GSW</t>
  </si>
  <si>
    <t>LaMelo Ball</t>
  </si>
  <si>
    <t>CHO</t>
  </si>
  <si>
    <t>Mo Bamba</t>
  </si>
  <si>
    <t>LAL</t>
  </si>
  <si>
    <t>Paolo Banchero</t>
  </si>
  <si>
    <t>Desmond Bane</t>
  </si>
  <si>
    <t>Dalano Banton</t>
  </si>
  <si>
    <t>Dominick Barlow</t>
  </si>
  <si>
    <t>SAS</t>
  </si>
  <si>
    <t>Harrison Barnes</t>
  </si>
  <si>
    <t>SAC</t>
  </si>
  <si>
    <t>Scottie Barnes</t>
  </si>
  <si>
    <t>RJ Barrett</t>
  </si>
  <si>
    <t>Will Barton</t>
  </si>
  <si>
    <t>Charles Bassey</t>
  </si>
  <si>
    <t>Keita Bates-Diop</t>
  </si>
  <si>
    <t>Nicolas Batum</t>
  </si>
  <si>
    <t>LAC</t>
  </si>
  <si>
    <t>Darius Bazley</t>
  </si>
  <si>
    <t>OKC</t>
  </si>
  <si>
    <t>Bradley Beal</t>
  </si>
  <si>
    <t>Malik Beasley</t>
  </si>
  <si>
    <t>MarJon Beauchamp</t>
  </si>
  <si>
    <t>Dāvis Bertāns</t>
  </si>
  <si>
    <t>DAL</t>
  </si>
  <si>
    <t>Patrick Beverley</t>
  </si>
  <si>
    <t>SG-PG</t>
  </si>
  <si>
    <t>CHI</t>
  </si>
  <si>
    <t>Saddiq Bey</t>
  </si>
  <si>
    <t>ATL</t>
  </si>
  <si>
    <t>Khem Birch</t>
  </si>
  <si>
    <t>Goga Bitadze</t>
  </si>
  <si>
    <t>IND</t>
  </si>
  <si>
    <t>Bismack Biyombo</t>
  </si>
  <si>
    <t>Buddy Boeheim</t>
  </si>
  <si>
    <t>Bogdan Bogdanović</t>
  </si>
  <si>
    <t>Bojan Bogdanović</t>
  </si>
  <si>
    <t>Bol Bol</t>
  </si>
  <si>
    <t>Leandro Bolmaro</t>
  </si>
  <si>
    <t>Devin Booker</t>
  </si>
  <si>
    <t>Brandon Boston Jr.</t>
  </si>
  <si>
    <t>Chris Boucher</t>
  </si>
  <si>
    <t>James Bouknight</t>
  </si>
  <si>
    <t>Tony Bradley</t>
  </si>
  <si>
    <t>Jarrell Brantley</t>
  </si>
  <si>
    <t>Christian Braun</t>
  </si>
  <si>
    <t>DEN</t>
  </si>
  <si>
    <t>Mikal Bridges</t>
  </si>
  <si>
    <t>SF-SG</t>
  </si>
  <si>
    <t>BRK</t>
  </si>
  <si>
    <t>Oshae Brissett</t>
  </si>
  <si>
    <t>Malcolm Brogdon</t>
  </si>
  <si>
    <t>BOS</t>
  </si>
  <si>
    <t>Dillon Brooks</t>
  </si>
  <si>
    <t>Bruce Brown</t>
  </si>
  <si>
    <t>Greg Brown III</t>
  </si>
  <si>
    <t>Jaylen Brown</t>
  </si>
  <si>
    <t>Kendall Brown</t>
  </si>
  <si>
    <t>Moses Brown</t>
  </si>
  <si>
    <t>Sterling Brown</t>
  </si>
  <si>
    <t>Troy Brown Jr.</t>
  </si>
  <si>
    <t>Jalen Brunson</t>
  </si>
  <si>
    <t>Thomas Bryant</t>
  </si>
  <si>
    <t>Reggie Bullock</t>
  </si>
  <si>
    <t>Alec Burks</t>
  </si>
  <si>
    <t>Deonte Burton</t>
  </si>
  <si>
    <t>Jared Butler</t>
  </si>
  <si>
    <t>Jimmy Butler</t>
  </si>
  <si>
    <t>John Butler</t>
  </si>
  <si>
    <t>Jamal Cain</t>
  </si>
  <si>
    <t>Kentavious Caldwell-Pope</t>
  </si>
  <si>
    <t>Facundo Campazzo</t>
  </si>
  <si>
    <t>Vlatko Čančar</t>
  </si>
  <si>
    <t>Clint Capela</t>
  </si>
  <si>
    <t>Vernon Carey Jr.</t>
  </si>
  <si>
    <t>Jevon Carter</t>
  </si>
  <si>
    <t>Wendell Carter Jr.</t>
  </si>
  <si>
    <t>Michael Carter-Williams</t>
  </si>
  <si>
    <t>Alex Caruso</t>
  </si>
  <si>
    <t>Julian Champagnie</t>
  </si>
  <si>
    <t>PHI</t>
  </si>
  <si>
    <t>Justin Champagnie</t>
  </si>
  <si>
    <t>Kennedy Chandler</t>
  </si>
  <si>
    <t>Max Christie</t>
  </si>
  <si>
    <t>Josh Christopher</t>
  </si>
  <si>
    <t>HOU</t>
  </si>
  <si>
    <t>Brandon Clarke</t>
  </si>
  <si>
    <t>Jordan Clarkson</t>
  </si>
  <si>
    <t>Nic Claxton</t>
  </si>
  <si>
    <t>Amir Coffey</t>
  </si>
  <si>
    <t>John Collins</t>
  </si>
  <si>
    <t>Zach Collins</t>
  </si>
  <si>
    <t>Chance Comanche</t>
  </si>
  <si>
    <t>Mike Conley</t>
  </si>
  <si>
    <t>Pat Connaughton</t>
  </si>
  <si>
    <t>Xavier Cooks</t>
  </si>
  <si>
    <t>Robert Covington</t>
  </si>
  <si>
    <t>Torrey Craig</t>
  </si>
  <si>
    <t>Jae Crowder</t>
  </si>
  <si>
    <t>Jarrett Culver</t>
  </si>
  <si>
    <t>Cade Cunningham</t>
  </si>
  <si>
    <t>Seth Curry</t>
  </si>
  <si>
    <t>Stephen Curry</t>
  </si>
  <si>
    <t>Dyson Daniels</t>
  </si>
  <si>
    <t>Anthony Davis</t>
  </si>
  <si>
    <t>Johnny Davis</t>
  </si>
  <si>
    <t>Terence Davis</t>
  </si>
  <si>
    <t>JD Davison</t>
  </si>
  <si>
    <t>Darius Days</t>
  </si>
  <si>
    <t>Dewayne Dedmon</t>
  </si>
  <si>
    <t>Matthew Dellavedova</t>
  </si>
  <si>
    <t>DeMar DeRozan</t>
  </si>
  <si>
    <t>Moussa Diabaté</t>
  </si>
  <si>
    <t>Mamadi Diakite</t>
  </si>
  <si>
    <t>Hamidou Diallo</t>
  </si>
  <si>
    <t>Gorgui Dieng</t>
  </si>
  <si>
    <t>Ousmane Dieng</t>
  </si>
  <si>
    <t>Spencer Dinwiddie</t>
  </si>
  <si>
    <t>Donte DiVincenzo</t>
  </si>
  <si>
    <t>Luka Dončić</t>
  </si>
  <si>
    <t>Tyler Dorsey</t>
  </si>
  <si>
    <t>Luguentz Dort</t>
  </si>
  <si>
    <t>Ayo Dosunmu</t>
  </si>
  <si>
    <t>Devon Dotson</t>
  </si>
  <si>
    <t>Jeff Dowtin</t>
  </si>
  <si>
    <t>PJ Dozier</t>
  </si>
  <si>
    <t>Goran Dragić</t>
  </si>
  <si>
    <t>Andre Drummond</t>
  </si>
  <si>
    <t>Chris Duarte</t>
  </si>
  <si>
    <t>David Duke Jr.</t>
  </si>
  <si>
    <t>Kris Dunn</t>
  </si>
  <si>
    <t>Kevin Durant</t>
  </si>
  <si>
    <t>Jalen Duren</t>
  </si>
  <si>
    <t>Tari Eason</t>
  </si>
  <si>
    <t>Anthony Edwards</t>
  </si>
  <si>
    <t>Kessler Edwards</t>
  </si>
  <si>
    <t>Keon Ellis</t>
  </si>
  <si>
    <t>Joel Embiid</t>
  </si>
  <si>
    <t>Drew Eubanks</t>
  </si>
  <si>
    <t>Bruno Fernando</t>
  </si>
  <si>
    <t>Dorian Finney-Smith</t>
  </si>
  <si>
    <t>Malachi Flynn</t>
  </si>
  <si>
    <t>Simone Fontecchio</t>
  </si>
  <si>
    <t>Bryn Forbes</t>
  </si>
  <si>
    <t>Trent Forrest</t>
  </si>
  <si>
    <t>Michael Foster Jr.</t>
  </si>
  <si>
    <t>Evan Fournier</t>
  </si>
  <si>
    <t>De'Aaron Fox</t>
  </si>
  <si>
    <t>Markelle Fultz</t>
  </si>
  <si>
    <t>Wenyen Gabriel</t>
  </si>
  <si>
    <t>Daniel Gafford</t>
  </si>
  <si>
    <t>Darius Garland</t>
  </si>
  <si>
    <t>Usman Garuba</t>
  </si>
  <si>
    <t>Luka Garza</t>
  </si>
  <si>
    <t>Rudy Gay</t>
  </si>
  <si>
    <t>Paul George</t>
  </si>
  <si>
    <t>Taj Gibson</t>
  </si>
  <si>
    <t>Josh Giddey</t>
  </si>
  <si>
    <t>Shai Gilgeous-Alexander</t>
  </si>
  <si>
    <t>Anthony Gill</t>
  </si>
  <si>
    <t>Jacob Gilyard</t>
  </si>
  <si>
    <t>Rudy Gobert</t>
  </si>
  <si>
    <t>Jordan Goodwin</t>
  </si>
  <si>
    <t>Aaron Gordon</t>
  </si>
  <si>
    <t>Eric Gordon</t>
  </si>
  <si>
    <t>Devonte' Graham</t>
  </si>
  <si>
    <t>Jerami Grant</t>
  </si>
  <si>
    <t>RaiQuan Gray</t>
  </si>
  <si>
    <t>A.J. Green</t>
  </si>
  <si>
    <t>Danny Green</t>
  </si>
  <si>
    <t>Draymond Green</t>
  </si>
  <si>
    <t>Jalen Green</t>
  </si>
  <si>
    <t>JaMychal Green</t>
  </si>
  <si>
    <t>Javonte Green</t>
  </si>
  <si>
    <t>Jeff Green</t>
  </si>
  <si>
    <t>Josh Green</t>
  </si>
  <si>
    <t>Blake Griffin</t>
  </si>
  <si>
    <t>Quentin Grimes</t>
  </si>
  <si>
    <t>Rui Hachimura</t>
  </si>
  <si>
    <t>Tyrese Haliburton</t>
  </si>
  <si>
    <t>Jordan Hall</t>
  </si>
  <si>
    <t>R.J. Hampton</t>
  </si>
  <si>
    <t>Tim Hardaway Jr.</t>
  </si>
  <si>
    <t>James Harden</t>
  </si>
  <si>
    <t>Jaden Hardy</t>
  </si>
  <si>
    <t>Ron Harper Jr.</t>
  </si>
  <si>
    <t>Montrezl Harrell</t>
  </si>
  <si>
    <t>Gary Harris</t>
  </si>
  <si>
    <t>Joe Harris</t>
  </si>
  <si>
    <t>Kevon Harris</t>
  </si>
  <si>
    <t>Tobias Harris</t>
  </si>
  <si>
    <t>Shaquille Harrison</t>
  </si>
  <si>
    <t>Josh Hart</t>
  </si>
  <si>
    <t>Isaiah Hartenstein</t>
  </si>
  <si>
    <t>Udonis Haslem</t>
  </si>
  <si>
    <t>Sam Hauser</t>
  </si>
  <si>
    <t>Jaxson Hayes</t>
  </si>
  <si>
    <t>Killian Hayes</t>
  </si>
  <si>
    <t>Gordon Hayward</t>
  </si>
  <si>
    <t>Juancho Hernangómez</t>
  </si>
  <si>
    <t>Willy Hernangómez</t>
  </si>
  <si>
    <t>Tyler Herro</t>
  </si>
  <si>
    <t>Buddy Hield</t>
  </si>
  <si>
    <t>Haywood Highsmith</t>
  </si>
  <si>
    <t>George Hill</t>
  </si>
  <si>
    <t>PG-SG</t>
  </si>
  <si>
    <t>Malcolm Hill</t>
  </si>
  <si>
    <t>Aaron Holiday</t>
  </si>
  <si>
    <t>Jrue Holiday</t>
  </si>
  <si>
    <t>Justin Holiday</t>
  </si>
  <si>
    <t>Richaun Holmes</t>
  </si>
  <si>
    <t>Al Horford</t>
  </si>
  <si>
    <t>Talen Horton-Tucker</t>
  </si>
  <si>
    <t>Danuel House Jr.</t>
  </si>
  <si>
    <t>Caleb Houstan</t>
  </si>
  <si>
    <t>Trevor Hudgins</t>
  </si>
  <si>
    <t>Kevin Huerter</t>
  </si>
  <si>
    <t>Jay Huff</t>
  </si>
  <si>
    <t>De'Andre Hunter</t>
  </si>
  <si>
    <t>Bones Hyland</t>
  </si>
  <si>
    <t>Serge Ibaka</t>
  </si>
  <si>
    <t>Andre Iguodala</t>
  </si>
  <si>
    <t>Joe Ingles</t>
  </si>
  <si>
    <t>Brandon Ingram</t>
  </si>
  <si>
    <t>Kyrie Irving</t>
  </si>
  <si>
    <t>Jonathan Isaac</t>
  </si>
  <si>
    <t>Jaden Ivey</t>
  </si>
  <si>
    <t>Frank Jackson</t>
  </si>
  <si>
    <t>Isaiah Jackson</t>
  </si>
  <si>
    <t>Jaren Jackson Jr.</t>
  </si>
  <si>
    <t>Justin Jackson</t>
  </si>
  <si>
    <t>Quenton Jackson</t>
  </si>
  <si>
    <t>Reggie Jackson</t>
  </si>
  <si>
    <t>LeBron James</t>
  </si>
  <si>
    <t>Ty Jerome</t>
  </si>
  <si>
    <t>Isaiah Joe</t>
  </si>
  <si>
    <t>Alize Johnson</t>
  </si>
  <si>
    <t>Cameron Johnson</t>
  </si>
  <si>
    <t>Jalen Johnson</t>
  </si>
  <si>
    <t>James Johnson</t>
  </si>
  <si>
    <t>Keldon Johnson</t>
  </si>
  <si>
    <t>Keon Johnson</t>
  </si>
  <si>
    <t>Stanley Johnson</t>
  </si>
  <si>
    <t>Nikola Jokić</t>
  </si>
  <si>
    <t>Carlik Jones</t>
  </si>
  <si>
    <t>Damian Jones</t>
  </si>
  <si>
    <t>Derrick Jones Jr.</t>
  </si>
  <si>
    <t>Herbert Jones</t>
  </si>
  <si>
    <t>Kai Jones</t>
  </si>
  <si>
    <t>Tre Jones</t>
  </si>
  <si>
    <t>Tyus Jones</t>
  </si>
  <si>
    <t>DeAndre Jordan</t>
  </si>
  <si>
    <t>Cory Joseph</t>
  </si>
  <si>
    <t>Nikola Jović</t>
  </si>
  <si>
    <t>Johnny Juzang</t>
  </si>
  <si>
    <t>Mfiondu Kabengele</t>
  </si>
  <si>
    <t>Frank Kaminsky</t>
  </si>
  <si>
    <t>Trevor Keels</t>
  </si>
  <si>
    <t>Luke Kennard</t>
  </si>
  <si>
    <t>Walker Kessler</t>
  </si>
  <si>
    <t>Braxton Key</t>
  </si>
  <si>
    <t>Louis King</t>
  </si>
  <si>
    <t>Corey Kispert</t>
  </si>
  <si>
    <t>Maxi Kleber</t>
  </si>
  <si>
    <t>Nathan Knight</t>
  </si>
  <si>
    <t>Kevin Knox</t>
  </si>
  <si>
    <t>SF-PF</t>
  </si>
  <si>
    <t>Christian Koloko</t>
  </si>
  <si>
    <t>John Konchar</t>
  </si>
  <si>
    <t>Furkan Korkmaz</t>
  </si>
  <si>
    <t>Luke Kornet</t>
  </si>
  <si>
    <t>Vit Krejci</t>
  </si>
  <si>
    <t>Jonathan Kuminga</t>
  </si>
  <si>
    <t>Kyle Kuzma</t>
  </si>
  <si>
    <t>Anthony Lamb</t>
  </si>
  <si>
    <t>Jock Landale</t>
  </si>
  <si>
    <t>Romeo Langford</t>
  </si>
  <si>
    <t>Jake LaRavia</t>
  </si>
  <si>
    <t>Zach LaVine</t>
  </si>
  <si>
    <t>A.J. Lawson</t>
  </si>
  <si>
    <t>Damion Lee</t>
  </si>
  <si>
    <t>Saben Lee</t>
  </si>
  <si>
    <t>Alex Len</t>
  </si>
  <si>
    <t>Kawhi Leonard</t>
  </si>
  <si>
    <t>Meyers Leonard</t>
  </si>
  <si>
    <t>Caris LeVert</t>
  </si>
  <si>
    <t>Kira Lewis Jr.</t>
  </si>
  <si>
    <t>Damian Lillard</t>
  </si>
  <si>
    <t>Nassir Little</t>
  </si>
  <si>
    <t>Isaiah Livers</t>
  </si>
  <si>
    <t>Kenneth Lofton Jr.</t>
  </si>
  <si>
    <t>Kevon Looney</t>
  </si>
  <si>
    <t>Brook Lopez</t>
  </si>
  <si>
    <t>Robin Lopez</t>
  </si>
  <si>
    <t>Kevin Love</t>
  </si>
  <si>
    <t>Kyle Lowry</t>
  </si>
  <si>
    <t>Trey Lyles</t>
  </si>
  <si>
    <t>Théo Maledon</t>
  </si>
  <si>
    <t>Sandro Mamukelashvili</t>
  </si>
  <si>
    <t>Terance Mann</t>
  </si>
  <si>
    <t>Tre Mann</t>
  </si>
  <si>
    <t>Boban Marjanović</t>
  </si>
  <si>
    <t>Lauri Markkanen</t>
  </si>
  <si>
    <t>Naji Marshall</t>
  </si>
  <si>
    <t>Caleb Martin</t>
  </si>
  <si>
    <t>Cody Martin</t>
  </si>
  <si>
    <t>KJ Martin</t>
  </si>
  <si>
    <t>Tyrese Martin</t>
  </si>
  <si>
    <t>Garrison Mathews</t>
  </si>
  <si>
    <t>Bennedict Mathurin</t>
  </si>
  <si>
    <t>Wesley Matthews</t>
  </si>
  <si>
    <t>Tyrese Maxey</t>
  </si>
  <si>
    <t>Skylar Mays</t>
  </si>
  <si>
    <t>Miles McBride</t>
  </si>
  <si>
    <t>Mac McClung</t>
  </si>
  <si>
    <t>CJ McCollum</t>
  </si>
  <si>
    <t>T.J. McConnell</t>
  </si>
  <si>
    <t>Jaden McDaniels</t>
  </si>
  <si>
    <t>Jalen McDaniels</t>
  </si>
  <si>
    <t>Doug McDermott</t>
  </si>
  <si>
    <t>JaVale McGee</t>
  </si>
  <si>
    <t>Bryce McGowens</t>
  </si>
  <si>
    <t>Rodney McGruder</t>
  </si>
  <si>
    <t>Jordan McLaughlin</t>
  </si>
  <si>
    <t>De'Anthony Melton</t>
  </si>
  <si>
    <t>Sam Merrill</t>
  </si>
  <si>
    <t>Chimezie Metu</t>
  </si>
  <si>
    <t>Khris Middleton</t>
  </si>
  <si>
    <t>Patty Mills</t>
  </si>
  <si>
    <t>Shake Milton</t>
  </si>
  <si>
    <t>Justin Minaya</t>
  </si>
  <si>
    <t>Josh Minott</t>
  </si>
  <si>
    <t>Davion Mitchell</t>
  </si>
  <si>
    <t>Donovan Mitchell</t>
  </si>
  <si>
    <t>Evan Mobley</t>
  </si>
  <si>
    <t>Isaiah Mobley</t>
  </si>
  <si>
    <t>Chima Moneke</t>
  </si>
  <si>
    <t>Malik Monk</t>
  </si>
  <si>
    <t>Moses Moody</t>
  </si>
  <si>
    <t>Xavier Moon</t>
  </si>
  <si>
    <t>Wendell Moore Jr.</t>
  </si>
  <si>
    <t>Ja Morant</t>
  </si>
  <si>
    <t>Marcus Morris</t>
  </si>
  <si>
    <t>Monte Morris</t>
  </si>
  <si>
    <t>Trey Murphy III</t>
  </si>
  <si>
    <t>Dejounte Murray</t>
  </si>
  <si>
    <t>Jamal Murray</t>
  </si>
  <si>
    <t>Keegan Murray</t>
  </si>
  <si>
    <t>Mike Muscala</t>
  </si>
  <si>
    <t>Larry Nance Jr.</t>
  </si>
  <si>
    <t>Andrew Nembhard</t>
  </si>
  <si>
    <t>Aaron Nesmith</t>
  </si>
  <si>
    <t>Raul Neto</t>
  </si>
  <si>
    <t>Georges Niang</t>
  </si>
  <si>
    <t>Daishen Nix</t>
  </si>
  <si>
    <t>Zeke Nnaji</t>
  </si>
  <si>
    <t>Nerlens Noel</t>
  </si>
  <si>
    <t>Jaylen Nowell</t>
  </si>
  <si>
    <t>Frank Ntilikina</t>
  </si>
  <si>
    <t>Kendrick Nunn</t>
  </si>
  <si>
    <t>Jusuf Nurkić</t>
  </si>
  <si>
    <t>Jordan Nwora</t>
  </si>
  <si>
    <t>Royce O'Neale</t>
  </si>
  <si>
    <t>Chuma Okeke</t>
  </si>
  <si>
    <t>Josh Okogie</t>
  </si>
  <si>
    <t>Onyeka Okongwu</t>
  </si>
  <si>
    <t>Isaac Okoro</t>
  </si>
  <si>
    <t>KZ Okpala</t>
  </si>
  <si>
    <t>Victor Oladipo</t>
  </si>
  <si>
    <t>Kelly Olynyk</t>
  </si>
  <si>
    <t>Eugene Omoruyi</t>
  </si>
  <si>
    <t>Cedi Osman</t>
  </si>
  <si>
    <t>Kelly Oubre Jr.</t>
  </si>
  <si>
    <t>Chris Paul</t>
  </si>
  <si>
    <t>Cameron Payne</t>
  </si>
  <si>
    <t>Gary Payton II</t>
  </si>
  <si>
    <t>Theo Pinson</t>
  </si>
  <si>
    <t>Scotty Pippen Jr.</t>
  </si>
  <si>
    <t>Mason Plumlee</t>
  </si>
  <si>
    <t>Jakob Poeltl</t>
  </si>
  <si>
    <t>Aleksej Pokusevski</t>
  </si>
  <si>
    <t>Jordan Poole</t>
  </si>
  <si>
    <t>Kevin Porter Jr.</t>
  </si>
  <si>
    <t>Michael Porter Jr.</t>
  </si>
  <si>
    <t>Otto Porter Jr.</t>
  </si>
  <si>
    <t>Bobby Portis</t>
  </si>
  <si>
    <t>Kristaps Porziņģis</t>
  </si>
  <si>
    <t>Micah Potter</t>
  </si>
  <si>
    <t>Dwight Powell</t>
  </si>
  <si>
    <t>Norman Powell</t>
  </si>
  <si>
    <t>Jason Preston</t>
  </si>
  <si>
    <t>Joshua Primo</t>
  </si>
  <si>
    <t>Taurean Prince</t>
  </si>
  <si>
    <t>Payton Pritchard</t>
  </si>
  <si>
    <t>Trevelin Queen</t>
  </si>
  <si>
    <t>Neemias Queta</t>
  </si>
  <si>
    <t>Immanuel Quickley</t>
  </si>
  <si>
    <t>Lester Quinones</t>
  </si>
  <si>
    <t>Julius Randle</t>
  </si>
  <si>
    <t>Austin Reaves</t>
  </si>
  <si>
    <t>Cam Reddish</t>
  </si>
  <si>
    <t>Davon Reed</t>
  </si>
  <si>
    <t>Paul Reed</t>
  </si>
  <si>
    <t>Naz Reid</t>
  </si>
  <si>
    <t>Jared Rhoden</t>
  </si>
  <si>
    <t>Nick Richards</t>
  </si>
  <si>
    <t>Josh Richardson</t>
  </si>
  <si>
    <t>Austin Rivers</t>
  </si>
  <si>
    <t>Duncan Robinson</t>
  </si>
  <si>
    <t>Mitchell Robinson</t>
  </si>
  <si>
    <t>Orlando Robinson</t>
  </si>
  <si>
    <t>Jeremiah Robinson-Earl</t>
  </si>
  <si>
    <t>Isaiah Roby</t>
  </si>
  <si>
    <t>David Roddy</t>
  </si>
  <si>
    <t>Ryan Rollins</t>
  </si>
  <si>
    <t>Derrick Rose</t>
  </si>
  <si>
    <t>Terrence Ross</t>
  </si>
  <si>
    <t>Terry Rozier</t>
  </si>
  <si>
    <t>Ricky Rubio</t>
  </si>
  <si>
    <t>D'Angelo Russell</t>
  </si>
  <si>
    <t>Matt Ryan</t>
  </si>
  <si>
    <t>Domantas Sabonis</t>
  </si>
  <si>
    <t>Luka Šamanić</t>
  </si>
  <si>
    <t>Dario Šarić</t>
  </si>
  <si>
    <t>PF-C</t>
  </si>
  <si>
    <t>Olivier Sarr</t>
  </si>
  <si>
    <t>Jordan Schakel</t>
  </si>
  <si>
    <t>Admiral Schofield</t>
  </si>
  <si>
    <t>Dennis Schröder</t>
  </si>
  <si>
    <t>Jay Scrubb</t>
  </si>
  <si>
    <t>Dereon Seabron</t>
  </si>
  <si>
    <t>Alperen Şengün</t>
  </si>
  <si>
    <t>Collin Sexton</t>
  </si>
  <si>
    <t>Landry Shamet</t>
  </si>
  <si>
    <t>Day'Ron Sharpe</t>
  </si>
  <si>
    <t>Shaedon Sharpe</t>
  </si>
  <si>
    <t>Pascal Siakam</t>
  </si>
  <si>
    <t>Chris Silva</t>
  </si>
  <si>
    <t>Ben Simmons</t>
  </si>
  <si>
    <t>Kobi Simmons</t>
  </si>
  <si>
    <t>Marko Simonovic</t>
  </si>
  <si>
    <t>Anfernee Simons</t>
  </si>
  <si>
    <t>Marcus Smart</t>
  </si>
  <si>
    <t>Dennis Smith Jr.</t>
  </si>
  <si>
    <t>Dru Smith</t>
  </si>
  <si>
    <t>Jabari Smith Jr.</t>
  </si>
  <si>
    <t>Jalen Smith</t>
  </si>
  <si>
    <t>Xavier Sneed</t>
  </si>
  <si>
    <t>Jeremy Sochan</t>
  </si>
  <si>
    <t>Jaden Springer</t>
  </si>
  <si>
    <t>Lamar Stevens</t>
  </si>
  <si>
    <t>Isaiah Stewart</t>
  </si>
  <si>
    <t>Max Strus</t>
  </si>
  <si>
    <t>Jalen Suggs</t>
  </si>
  <si>
    <t>Edmond Sumner</t>
  </si>
  <si>
    <t>Cole Swider</t>
  </si>
  <si>
    <t>Jae'Sean Tate</t>
  </si>
  <si>
    <t>Jayson Tatum</t>
  </si>
  <si>
    <t>Terry Taylor</t>
  </si>
  <si>
    <t>Garrett Temple</t>
  </si>
  <si>
    <t>Dalen Terry</t>
  </si>
  <si>
    <t>Daniel Theis</t>
  </si>
  <si>
    <t>Cam Thomas</t>
  </si>
  <si>
    <t>Klay Thompson</t>
  </si>
  <si>
    <t>Matisse Thybulle</t>
  </si>
  <si>
    <t>Xavier Tillman Sr.</t>
  </si>
  <si>
    <t>Isaiah Todd</t>
  </si>
  <si>
    <t>Obi Toppin</t>
  </si>
  <si>
    <t>Juan Toscano-Anderson</t>
  </si>
  <si>
    <t>Karl-Anthony Towns</t>
  </si>
  <si>
    <t>Gary Trent Jr.</t>
  </si>
  <si>
    <t>P.J. Tucker</t>
  </si>
  <si>
    <t>Myles Turner</t>
  </si>
  <si>
    <t>Stanley Umude</t>
  </si>
  <si>
    <t>Jonas Valančiūnas</t>
  </si>
  <si>
    <t>Jarred Vanderbilt</t>
  </si>
  <si>
    <t>Fred VanVleet</t>
  </si>
  <si>
    <t>Devin Vassell</t>
  </si>
  <si>
    <t>Gabe Vincent</t>
  </si>
  <si>
    <t>Noah Vonleh</t>
  </si>
  <si>
    <t>Nikola Vučević</t>
  </si>
  <si>
    <t>Dean Wade</t>
  </si>
  <si>
    <t>Franz Wagner</t>
  </si>
  <si>
    <t>Moritz Wagner</t>
  </si>
  <si>
    <t>Ish Wainright</t>
  </si>
  <si>
    <t>Jabari Walker</t>
  </si>
  <si>
    <t>Kemba Walker</t>
  </si>
  <si>
    <t>Lonnie Walker IV</t>
  </si>
  <si>
    <t>John Wall</t>
  </si>
  <si>
    <t>T.J. Warren</t>
  </si>
  <si>
    <t>PF-SF</t>
  </si>
  <si>
    <t>Duane Washington Jr.</t>
  </si>
  <si>
    <t>P.J. Washington</t>
  </si>
  <si>
    <t>TyTy Washington Jr.</t>
  </si>
  <si>
    <t>Yuta Watanabe</t>
  </si>
  <si>
    <t>Lindy Waters III</t>
  </si>
  <si>
    <t>Trendon Watford</t>
  </si>
  <si>
    <t>Peyton Watson</t>
  </si>
  <si>
    <t>Blake Wesley</t>
  </si>
  <si>
    <t>Russell Westbrook</t>
  </si>
  <si>
    <t>Coby White</t>
  </si>
  <si>
    <t>Derrick White</t>
  </si>
  <si>
    <t>Jack White</t>
  </si>
  <si>
    <t>Joe Wieskamp</t>
  </si>
  <si>
    <t>Aaron Wiggins</t>
  </si>
  <si>
    <t>Andrew Wiggins</t>
  </si>
  <si>
    <t>Lindell Wigginton</t>
  </si>
  <si>
    <t>Alondes Williams</t>
  </si>
  <si>
    <t>Donovan Williams</t>
  </si>
  <si>
    <t>Grant Williams</t>
  </si>
  <si>
    <t>Jalen Williams</t>
  </si>
  <si>
    <t>Jaylin Williams</t>
  </si>
  <si>
    <t>Jeenathan Williams</t>
  </si>
  <si>
    <t>Kenrich Williams</t>
  </si>
  <si>
    <t>Mark Williams</t>
  </si>
  <si>
    <t>Patrick Williams</t>
  </si>
  <si>
    <t>Robert Williams</t>
  </si>
  <si>
    <t>Vince Williams Jr.</t>
  </si>
  <si>
    <t>Ziaire Williams</t>
  </si>
  <si>
    <t>Zion Williamson</t>
  </si>
  <si>
    <t>Dylan Windler</t>
  </si>
  <si>
    <t>Justise Winslow</t>
  </si>
  <si>
    <t>James Wiseman</t>
  </si>
  <si>
    <t>Christian Wood</t>
  </si>
  <si>
    <t>Delon Wright</t>
  </si>
  <si>
    <t>McKinley Wright IV</t>
  </si>
  <si>
    <t>Gabe York</t>
  </si>
  <si>
    <t>Thaddeus Young</t>
  </si>
  <si>
    <t>Trae Young</t>
  </si>
  <si>
    <t>Cody Zeller</t>
  </si>
  <si>
    <t>Ivica Zubac</t>
  </si>
  <si>
    <t>Rk</t>
  </si>
  <si>
    <t>Age</t>
  </si>
  <si>
    <t>PER</t>
  </si>
  <si>
    <t>TS%</t>
  </si>
  <si>
    <t>3PAr</t>
  </si>
  <si>
    <t>FTr</t>
  </si>
  <si>
    <t>ORB%</t>
  </si>
  <si>
    <t>DRB%</t>
  </si>
  <si>
    <t>TRB%</t>
  </si>
  <si>
    <t>AST%</t>
  </si>
  <si>
    <t>STL%</t>
  </si>
  <si>
    <t>BLK%</t>
  </si>
  <si>
    <t>TOV%</t>
  </si>
  <si>
    <t>USG%</t>
  </si>
  <si>
    <t>Column1</t>
  </si>
  <si>
    <t>OWS</t>
  </si>
  <si>
    <t>DWS</t>
  </si>
  <si>
    <t>WS</t>
  </si>
  <si>
    <t>WS/48</t>
  </si>
  <si>
    <t>2</t>
  </si>
  <si>
    <t>OBPM</t>
  </si>
  <si>
    <t>DBPM</t>
  </si>
  <si>
    <t>BPM</t>
  </si>
  <si>
    <t>VORP</t>
  </si>
  <si>
    <t>W bpm</t>
  </si>
  <si>
    <t>Margin</t>
  </si>
  <si>
    <t>Home BPm</t>
  </si>
  <si>
    <t>Away BPM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</si>
  <si>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</si>
  <si>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</si>
  <si>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</si>
  <si>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</si>
  <si>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</si>
  <si>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</si>
  <si>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</si>
  <si>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</si>
  <si>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</si>
  <si>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</si>
  <si>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</si>
  <si>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</si>
  <si>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</si>
  <si>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</si>
  <si>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</si>
  <si>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</si>
  <si>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</si>
  <si>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</si>
  <si>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</si>
  <si>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</si>
  <si>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</si>
  <si>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</si>
  <si>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</si>
  <si>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</si>
  <si>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</si>
  <si>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</si>
  <si>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Margin</t>
  </si>
  <si>
    <t>Residuals</t>
  </si>
  <si>
    <t>season</t>
  </si>
  <si>
    <t>nba_id</t>
  </si>
  <si>
    <t>name</t>
  </si>
  <si>
    <t>gp</t>
  </si>
  <si>
    <t>usg</t>
  </si>
  <si>
    <t>min</t>
  </si>
  <si>
    <t>mpg</t>
  </si>
  <si>
    <t>team</t>
  </si>
  <si>
    <t>oepm</t>
  </si>
  <si>
    <t>depm</t>
  </si>
  <si>
    <t>epm</t>
  </si>
  <si>
    <t>ewins</t>
  </si>
  <si>
    <t>Nikola Jokic</t>
  </si>
  <si>
    <t>PHX</t>
  </si>
  <si>
    <t>Luka Doncic</t>
  </si>
  <si>
    <t>Kristaps Porzingis</t>
  </si>
  <si>
    <t>BKN</t>
  </si>
  <si>
    <t>O.G. Anunoby</t>
  </si>
  <si>
    <t>CHA</t>
  </si>
  <si>
    <t>Robert Williams III</t>
  </si>
  <si>
    <t>Bojan Bogdanovic</t>
  </si>
  <si>
    <t>Alperen Sengun</t>
  </si>
  <si>
    <t>Jusuf Nurkic</t>
  </si>
  <si>
    <t>Dennis Schroder</t>
  </si>
  <si>
    <t>Xavier Tillman</t>
  </si>
  <si>
    <t>Nikola Vucevic</t>
  </si>
  <si>
    <t>Bogdan Bogdanovic</t>
  </si>
  <si>
    <t>Jonas Valanciunas</t>
  </si>
  <si>
    <t>Kenyon Martin Jr.</t>
  </si>
  <si>
    <t>Boban Marjanovic</t>
  </si>
  <si>
    <t>Davis Bertans</t>
  </si>
  <si>
    <t>Marcus Morris Sr.</t>
  </si>
  <si>
    <t>Willy Hernangomez</t>
  </si>
  <si>
    <t>Luka Samanic</t>
  </si>
  <si>
    <t>Dario Saric</t>
  </si>
  <si>
    <t>Nikola Jovic</t>
  </si>
  <si>
    <t>Goran Dragic</t>
  </si>
  <si>
    <t>Kevin Knox II</t>
  </si>
  <si>
    <t>AJ Green</t>
  </si>
  <si>
    <t>Vlatko Cancar</t>
  </si>
  <si>
    <t>Theo Maledon</t>
  </si>
  <si>
    <t>Moussa Diabate</t>
  </si>
  <si>
    <t>John Butler Jr.</t>
  </si>
  <si>
    <t>Jeff Dowtin Jr.</t>
  </si>
  <si>
    <t>Juancho Hernangomez</t>
  </si>
  <si>
    <t>wepm</t>
  </si>
  <si>
    <t>Team</t>
  </si>
  <si>
    <t>B</t>
  </si>
  <si>
    <t>E</t>
  </si>
  <si>
    <t>visBPM</t>
  </si>
  <si>
    <t>HomeBPm</t>
  </si>
  <si>
    <t>homepm</t>
  </si>
  <si>
    <t>visepm</t>
  </si>
  <si>
    <t>spread</t>
  </si>
  <si>
    <t>Oct 24 2023</t>
  </si>
  <si>
    <t>Oct 25 2023</t>
  </si>
  <si>
    <t>Oct 26 2023</t>
  </si>
  <si>
    <t>Oct 27 2023</t>
  </si>
  <si>
    <t>Oct 28 2023</t>
  </si>
  <si>
    <t>Oct 29 2023</t>
  </si>
  <si>
    <t>Oct 30 2023</t>
  </si>
  <si>
    <t>Oct 31 2023</t>
  </si>
  <si>
    <t>Nov 1 2023</t>
  </si>
  <si>
    <t>Nov 2 2023</t>
  </si>
  <si>
    <t>Nov 3 2023</t>
  </si>
  <si>
    <t>Nov 4 2023</t>
  </si>
  <si>
    <t>Nov 5 2023</t>
  </si>
  <si>
    <t>Nov 6 2023</t>
  </si>
  <si>
    <t>Nov 8 2023</t>
  </si>
  <si>
    <t>Nov 9 2023</t>
  </si>
  <si>
    <t>Nov 10 2023</t>
  </si>
  <si>
    <t>Nov 11 2023</t>
  </si>
  <si>
    <t>Nov 12 2023</t>
  </si>
  <si>
    <t>Nov 13 2023</t>
  </si>
  <si>
    <t>Nov 14 2023</t>
  </si>
  <si>
    <t>Nov 15 2023</t>
  </si>
  <si>
    <t>Nov 16 2023</t>
  </si>
  <si>
    <t>Nov 17 2023</t>
  </si>
  <si>
    <t>Nov 18 2023</t>
  </si>
  <si>
    <t>Nov 19 2023</t>
  </si>
  <si>
    <t>Nov 20 2023</t>
  </si>
  <si>
    <t>Nov 21 2023</t>
  </si>
  <si>
    <t>Nov 22 2023</t>
  </si>
  <si>
    <t>Nov 24 2023</t>
  </si>
  <si>
    <t>Nov 25 2023</t>
  </si>
  <si>
    <t>Nov 26 2023</t>
  </si>
  <si>
    <t>Nov 27 2023</t>
  </si>
  <si>
    <t>Nov 28 2023</t>
  </si>
  <si>
    <t>Nov 29 2023</t>
  </si>
  <si>
    <t>Nov 30 2023</t>
  </si>
  <si>
    <t>Dec 1 2023</t>
  </si>
  <si>
    <t>Dec 2 2023</t>
  </si>
  <si>
    <t>Dec 4 2023</t>
  </si>
  <si>
    <t>Dec 5 2023</t>
  </si>
  <si>
    <t>Dec 6 2023</t>
  </si>
  <si>
    <t>Dec 7 2023</t>
  </si>
  <si>
    <t>Dec 8 2023</t>
  </si>
  <si>
    <t>Dec 9 2023</t>
  </si>
  <si>
    <t>Dec 11 2023</t>
  </si>
  <si>
    <t>Dec 12 2023</t>
  </si>
  <si>
    <t>Dec 13 2023</t>
  </si>
  <si>
    <t>Dec 14 2023</t>
  </si>
  <si>
    <t>Dec 15 2023</t>
  </si>
  <si>
    <t>Dec 16 2023</t>
  </si>
  <si>
    <t>Dec 17 2023</t>
  </si>
  <si>
    <t>Dec 18 2023</t>
  </si>
  <si>
    <t>Dec 19 2023</t>
  </si>
  <si>
    <t>Dec 20 2023</t>
  </si>
  <si>
    <t>Dec 21 2023</t>
  </si>
  <si>
    <t>Dec 22 2023</t>
  </si>
  <si>
    <t>Dec 23 2023</t>
  </si>
  <si>
    <t>Dec 25 2023</t>
  </si>
  <si>
    <t>Dec 26 2023</t>
  </si>
  <si>
    <t>Dec 27 2023</t>
  </si>
  <si>
    <t>Dec 28 2023</t>
  </si>
  <si>
    <t>Dec 29 2023</t>
  </si>
  <si>
    <t>Dec 30 2023</t>
  </si>
  <si>
    <t>Dec 31 2023</t>
  </si>
  <si>
    <t>Jan 1 2024</t>
  </si>
  <si>
    <t>Jan 2 2024</t>
  </si>
  <si>
    <t>Jan 3 2024</t>
  </si>
  <si>
    <t>Jan 4 2024</t>
  </si>
  <si>
    <t>Jan 5 2024</t>
  </si>
  <si>
    <t>Jan 6 2024</t>
  </si>
  <si>
    <t>Jan 7 2024</t>
  </si>
  <si>
    <t>Jan 8 2024</t>
  </si>
  <si>
    <t>Jan 9 2024</t>
  </si>
  <si>
    <t>Jan 10 2024</t>
  </si>
  <si>
    <t>Jan 11 2024</t>
  </si>
  <si>
    <t>Jan 12 2024</t>
  </si>
  <si>
    <t>Jan 13 2024</t>
  </si>
  <si>
    <t>Jan 14 2024</t>
  </si>
  <si>
    <t>Jan 15 2024</t>
  </si>
  <si>
    <t>Jan 16 2024</t>
  </si>
  <si>
    <t>Jan 17 2024</t>
  </si>
  <si>
    <t>Jan 18 2024</t>
  </si>
  <si>
    <t>Jan 19 2024</t>
  </si>
  <si>
    <t>Jan 20 2024</t>
  </si>
  <si>
    <t>Jan 21 2024</t>
  </si>
  <si>
    <t>Jan 22 2024</t>
  </si>
  <si>
    <t>Jan 23 2024</t>
  </si>
  <si>
    <t>Jan 24 2024</t>
  </si>
  <si>
    <t>Jan 25 2024</t>
  </si>
  <si>
    <t>Jan 26 2024</t>
  </si>
  <si>
    <t>Jan 27 2024</t>
  </si>
  <si>
    <t>Jan 28 2024</t>
  </si>
  <si>
    <t>Jan 29 2024</t>
  </si>
  <si>
    <t>Jan 30 2024</t>
  </si>
  <si>
    <t>Jan 31 2024</t>
  </si>
  <si>
    <t>Feb 1 2024</t>
  </si>
  <si>
    <t>Feb 2 2024</t>
  </si>
  <si>
    <t>Feb 3 2024</t>
  </si>
  <si>
    <t>Feb 4 2024</t>
  </si>
  <si>
    <t>Feb 5 2024</t>
  </si>
  <si>
    <t>Feb 6 2024</t>
  </si>
  <si>
    <t>Feb 7 2024</t>
  </si>
  <si>
    <t>Feb 8 2024</t>
  </si>
  <si>
    <t>Feb 9 2024</t>
  </si>
  <si>
    <t>Feb 10 2024</t>
  </si>
  <si>
    <t>Feb 11 2024</t>
  </si>
  <si>
    <t>Feb 12 2024</t>
  </si>
  <si>
    <t>Feb 13 2024</t>
  </si>
  <si>
    <t>Feb 14 2024</t>
  </si>
  <si>
    <t>Feb 15 2024</t>
  </si>
  <si>
    <t>Feb 22 2024</t>
  </si>
  <si>
    <t>Feb 23 2024</t>
  </si>
  <si>
    <t>Feb 24 2024</t>
  </si>
  <si>
    <t>Feb 25 2024</t>
  </si>
  <si>
    <t>Feb 26 2024</t>
  </si>
  <si>
    <t>Feb 27 2024</t>
  </si>
  <si>
    <t>Feb 28 2024</t>
  </si>
  <si>
    <t>Feb 29 2024</t>
  </si>
  <si>
    <t>Mar 1 2024</t>
  </si>
  <si>
    <t>Mar 2 2024</t>
  </si>
  <si>
    <t>Mar 3 2024</t>
  </si>
  <si>
    <t>Mar 4 2024</t>
  </si>
  <si>
    <t>Mar 5 2024</t>
  </si>
  <si>
    <t>Mar 6 2024</t>
  </si>
  <si>
    <t>Mar 7 2024</t>
  </si>
  <si>
    <t>Mar 8 2024</t>
  </si>
  <si>
    <t>Mar 9 2024</t>
  </si>
  <si>
    <t>Mar 10 2024</t>
  </si>
  <si>
    <t>Mar 11 2024</t>
  </si>
  <si>
    <t>Mar 12 2024</t>
  </si>
  <si>
    <t>Mar 13 2024</t>
  </si>
  <si>
    <t>Mar 14 2024</t>
  </si>
  <si>
    <t>Mar 15 2024</t>
  </si>
  <si>
    <t>Mar 16 2024</t>
  </si>
  <si>
    <t>Mar 17 2024</t>
  </si>
  <si>
    <t>Mar 18 2024</t>
  </si>
  <si>
    <t>Mar 19 2024</t>
  </si>
  <si>
    <t>Mar 20 2024</t>
  </si>
  <si>
    <t>Mar 21 2024</t>
  </si>
  <si>
    <t>Mar 22 2024</t>
  </si>
  <si>
    <t>Mar 23 2024</t>
  </si>
  <si>
    <t>Mar 24 2024</t>
  </si>
  <si>
    <t>Mar 25 2024</t>
  </si>
  <si>
    <t>Mar 26 2024</t>
  </si>
  <si>
    <t>Mar 27 2024</t>
  </si>
  <si>
    <t>Mar 28 2024</t>
  </si>
  <si>
    <t>Mar 29 2024</t>
  </si>
  <si>
    <t>Mar 30 2024</t>
  </si>
  <si>
    <t>Mar 31 2024</t>
  </si>
  <si>
    <t>Apr 1 2024</t>
  </si>
  <si>
    <t>Apr 2 2024</t>
  </si>
  <si>
    <t>Apr 3 2024</t>
  </si>
  <si>
    <t>Apr 4 2024</t>
  </si>
  <si>
    <t>Apr 5 2024</t>
  </si>
  <si>
    <t>Apr 6 2024</t>
  </si>
  <si>
    <t>Apr 7 2024</t>
  </si>
  <si>
    <t>Apr 9 2024</t>
  </si>
  <si>
    <t>Apr 10 2024</t>
  </si>
  <si>
    <t>Apr 11 2024</t>
  </si>
  <si>
    <t>Apr 12 2024</t>
  </si>
  <si>
    <t>Apr 14 2024</t>
  </si>
  <si>
    <t>Chet Holmgren</t>
  </si>
  <si>
    <t>Victor Wembanyama</t>
  </si>
  <si>
    <t>Dereck Lively II</t>
  </si>
  <si>
    <t>Dante Exum</t>
  </si>
  <si>
    <t>Duop Reath</t>
  </si>
  <si>
    <t>Miles Bridges</t>
  </si>
  <si>
    <t>Trayce Jackson-Davis</t>
  </si>
  <si>
    <t>Brandin Podziemski</t>
  </si>
  <si>
    <t>Tristan Thompson</t>
  </si>
  <si>
    <t>Jalen Wilson</t>
  </si>
  <si>
    <t>Cason Wallace</t>
  </si>
  <si>
    <t>Cam Whitmore</t>
  </si>
  <si>
    <t>Anthony Black</t>
  </si>
  <si>
    <t>Craig Porter Jr.</t>
  </si>
  <si>
    <t>Vasilije Micic</t>
  </si>
  <si>
    <t>Ausar Thompson</t>
  </si>
  <si>
    <t>Jaime Jaquez Jr.</t>
  </si>
  <si>
    <t>Toumani Camara</t>
  </si>
  <si>
    <t>Harry Giles III</t>
  </si>
  <si>
    <t>Brandon Miller</t>
  </si>
  <si>
    <t>Marcus Sasser</t>
  </si>
  <si>
    <t>Danilo Gallinari</t>
  </si>
  <si>
    <t>Jordan Hawkins</t>
  </si>
  <si>
    <t>Jarace Walker</t>
  </si>
  <si>
    <t>Sasha Vezenkov</t>
  </si>
  <si>
    <t>Jalen Pickett</t>
  </si>
  <si>
    <t>Ben Sheppard</t>
  </si>
  <si>
    <t>Keyonte George</t>
  </si>
  <si>
    <t>Armoni Brooks</t>
  </si>
  <si>
    <t>GG Jackson</t>
  </si>
  <si>
    <t>Jontay Porter</t>
  </si>
  <si>
    <t>Andre Jackson Jr.</t>
  </si>
  <si>
    <t>Nick Smith Jr.</t>
  </si>
  <si>
    <t>Collin Gillespie</t>
  </si>
  <si>
    <t>Leaky Black</t>
  </si>
  <si>
    <t>Kris Murray</t>
  </si>
  <si>
    <t>Bilal Coulibaly</t>
  </si>
  <si>
    <t>Taylor Hendricks</t>
  </si>
  <si>
    <t>Julian Strawther</t>
  </si>
  <si>
    <t>Amen Thompson</t>
  </si>
  <si>
    <t>Olivier-Maxence Prosper</t>
  </si>
  <si>
    <t>Colby Jones</t>
  </si>
  <si>
    <t>Ibou Badji</t>
  </si>
  <si>
    <t>Kobe Brown</t>
  </si>
  <si>
    <t>Emoni Bates</t>
  </si>
  <si>
    <t>Julian Phillips</t>
  </si>
  <si>
    <t>Reggie Bullock Jr.</t>
  </si>
  <si>
    <t>Rayan Rupert</t>
  </si>
  <si>
    <t>Scoot Henderson</t>
  </si>
  <si>
    <t>Gradey Dick</t>
  </si>
  <si>
    <t>Maxwell Lewis</t>
  </si>
  <si>
    <t>Jalen Hood-Schifino</t>
  </si>
  <si>
    <t>Nathan Mensah</t>
  </si>
  <si>
    <t>largest min</t>
  </si>
  <si>
    <t>weight</t>
  </si>
  <si>
    <t>2022wepm</t>
  </si>
  <si>
    <t>2022wbpm</t>
  </si>
  <si>
    <t>2023wepn</t>
  </si>
  <si>
    <t>ml1</t>
  </si>
  <si>
    <t>Update</t>
  </si>
  <si>
    <t>Description</t>
  </si>
  <si>
    <t>Mouhamed Gueye</t>
  </si>
  <si>
    <t>Out (Back) - The Hawks announced that Guete has a right low back stress fracture will be re-evaluated in four weeks.</t>
  </si>
  <si>
    <t>Out (Knee) - The Hawks announced that Hunter will be re-evaluated in approximately two weeks.</t>
  </si>
  <si>
    <t>Out (Shoulder) - Krejci is out for Monday's (Jan. 15) game against San Antonio.</t>
  </si>
  <si>
    <t>Out (Calf) - Matthews is out for Monday's (Jan. 15) game against San Antonio.</t>
  </si>
  <si>
    <t>Day To Day (Knee) - Brown is questionable for Monday's (Jan. 15) game against Toronto.</t>
  </si>
  <si>
    <t>Out (Knee) - The Nets announced that Sharpe has a hyperextended left knee and will be re-evaluated in approximately two weeks.</t>
  </si>
  <si>
    <t>Out (Back) - The Nets announced that Simmons is progressing and and will be re-evaluated in two weeks.</t>
  </si>
  <si>
    <t>Out (Calf) - Hayward suffered a left calf strain. He is listed as out and will be reevaluated in two weeks</t>
  </si>
  <si>
    <t>Out (Back) - Miller is out for Sunday's (Jan. 14) game against Miami.</t>
  </si>
  <si>
    <t>Out (Tibia) - Ntilikina is out for Sunday's (Jan. 14) game against Miami.</t>
  </si>
  <si>
    <t>Out (Back) - Williams hasn't played since Dec. 8 against Toronto and remains without a timetable to return.</t>
  </si>
  <si>
    <t>Lonzo Ball</t>
  </si>
  <si>
    <t>Out For Season (Knee) - Ball will miss the 2023-24 season while recovering from surgery.</t>
  </si>
  <si>
    <t>Out (Foot) - Bulls announced Craig will be out after being diagnosed with an acute sprain of his right plantar fascia.</t>
  </si>
  <si>
    <t>Day To Day (Shoulder) - Dosunmu is probable for Monday's (Jan. 15) game against Cleveland.</t>
  </si>
  <si>
    <t>Day To Day (Knee) - Terry is probable for Monday's (Jan. 15) game against Cleveland.</t>
  </si>
  <si>
    <t>Day To Day (Ankle) - Williams is questionable for Monday's (Jan. 15) game against Cleveland.</t>
  </si>
  <si>
    <t>Out (Jaw) - The Cavaliers announced Garland will miss a few weeks after sustaining a fractured jaw.</t>
  </si>
  <si>
    <t>Out (Ankle) - Jerome has been out since Oct. 28 and remains without a timetable to return.</t>
  </si>
  <si>
    <t>Out (Knee) - The Cavaliers announced Mobley will undergo surgery and is expected to miss six-to-eight weeks.</t>
  </si>
  <si>
    <t>Day To Day (Ankle) - Doncic did not play in Saturday's game (Jan. 13) against the Pelicans.</t>
  </si>
  <si>
    <t>Day To Day (Heel) - Exum did not play in Saturday's game (Jan. 13) against the Pelicans.</t>
  </si>
  <si>
    <t>Day To Day (Ankle) - Lively II did not play in Saturday's game (Jan. 13) against the Pelicans.</t>
  </si>
  <si>
    <t>Out (Knee) - The Nuggets announced that Cancar underwent surgery on his left knee and is out indefinitely.</t>
  </si>
  <si>
    <t>Out (Knee) - Nuggets coach Michael Malone said there's no timetable for Strawther's return.</t>
  </si>
  <si>
    <t>Day To Day (Calf) - Bogdanovic is questionable for Monday's (Jan. 15) game against Washington.</t>
  </si>
  <si>
    <t>Out (Knee) - The Pistons announced that Cunningham has a left knee strain and will be re-evaluated in 7-10 days.</t>
  </si>
  <si>
    <t>Out (Quad) - The Pistons announced that Morris will be re-evaluated again in 6-8 weeks.</t>
  </si>
  <si>
    <t>Out (Calf) - Moody is out for Monday's (Jan. 15) game against Memphis.</t>
  </si>
  <si>
    <t>Out (Hand) - The Warriors announced that Paul will be re-evaluated again in three weeks.</t>
  </si>
  <si>
    <t>Out (Hamstring) - Payton II will be re-evaluated in 3 weeks due to a left hamstring strain, per Shams Charania.</t>
  </si>
  <si>
    <t>Out (Leg) - Rockets coach Ime Udoka said Eason needs a couple weeks to recover before returning to action.</t>
  </si>
  <si>
    <t>Out (Knee) - Oladipo is out while recovering from a left patellar tendon repair.</t>
  </si>
  <si>
    <t>Out (Hamstring) - Haliburton has a Grade 1 left hamstring strain and will be re-evaluated in approximately two weeks, according to Adrian Wojnarowski of ESPN.</t>
  </si>
  <si>
    <t>Out (Shin) - Nesmith is out for Sunday's (Jan. 14) game against Denver.</t>
  </si>
  <si>
    <t>Out (Hip) - Diabate hasn't played since Nov. 30 against Golden State and remains without a timetable to return.</t>
  </si>
  <si>
    <t>Day To Day (Ankle) - James did not play in Saturday's game (Jan. 13) against Utah.</t>
  </si>
  <si>
    <t>Day To Day (Knee) - Reddish left Saturday's (Jan. 13) game against Utah and will not return.</t>
  </si>
  <si>
    <t>Out (Knee) - Vincent will undergo surgery and miss 6-8 weeks, according to Shams Charania of The Athletic.</t>
  </si>
  <si>
    <t>Out For Season (Knee) - The Grizzlies announced that Adams will undergo season-ending surgery on his right knee.</t>
  </si>
  <si>
    <t>Day To Day (Knee) - Aldama did not play in Saturday's (Jan. 13) against New York.</t>
  </si>
  <si>
    <t>Day To Day (Ankle) - Bane did not play in Saturday's (Jan. 13) against New York.</t>
  </si>
  <si>
    <t>Out (Achilles) - Clarke said he expects to make his season debut around the NBA All-Star break.</t>
  </si>
  <si>
    <t>Day To Day (Knee) - Jackson Jr. did not play in Saturday's (Jan. 13) game against New York.</t>
  </si>
  <si>
    <t>Day To Day (Ankle) - LaRavia left Saturday's (Jan. 13) game against New York and will not return.</t>
  </si>
  <si>
    <t>Out For Season (Shoulder) - Grizzlies announced Ja Morant will undergo season-ending surgery on his shoulder.</t>
  </si>
  <si>
    <t>Out (Hamstring) - The Grizzlies announced that Rose is week-to-week.</t>
  </si>
  <si>
    <t>Out (Finger) - Smart suffered a severe right finger injury and will miss approximately six weeks, according to Shams Charania of The Athletic.</t>
  </si>
  <si>
    <t>Out (Foot) - Butler is out for Sunday's (Jan. 14) game against Charlotte.</t>
  </si>
  <si>
    <t>Out (Knee) - Love is out for Sunday's (Jan. 14) game against Charlotte.</t>
  </si>
  <si>
    <t>Out For Season (Knee) - Dru Smith has been diagnosed with a 3rd degree right knee sprain. He will be out for the remainder of the season.</t>
  </si>
  <si>
    <t>Day To Day (Shoulder) - Antetokounmpo is questionable for Sunday's (Jan. 14) game against Sacramento.</t>
  </si>
  <si>
    <t>Out (Groin) - The Bucks announced that Crowder was diagnosed with a left adductor and abdominal tear and will be sidelined for about eight weeks.</t>
  </si>
  <si>
    <t>Chris Livingston</t>
  </si>
  <si>
    <t>Out (Illness) - Livingston is out for Sunday's (Jan. 14) game against Sacramento.</t>
  </si>
  <si>
    <t>Out (Rest) - Middleton is out for Sunday's (Jan. 14) game against Sacramento.</t>
  </si>
  <si>
    <t>Jaylen Clark</t>
  </si>
  <si>
    <t>Out (Achilles) - Clark is idle due to a right Achilles issue, and is not expected to make his season debut until sometime in February.</t>
  </si>
  <si>
    <t>Day To Day (Achilles) - Ingram did not play in Saturday's (Jan. 13) game against Dallas.</t>
  </si>
  <si>
    <t>Day To Day (Ankle) - McCollum did not play in Saturday's (Jan. 13) game against Dallas.</t>
  </si>
  <si>
    <t>Out (Calf) - Ryan hasn't played since Nov. 18 against Minnesota and remains without a timetable to return.</t>
  </si>
  <si>
    <t>Day To Day (Calf) - Brunson is questionable for Monday's (Jan. 15) game against Orlando.</t>
  </si>
  <si>
    <t>Out For Season (Ankle) - Robinson is expected to miss the rest of the season after undergoing ankle surgery last week, according to Shams Charania of The Athletic.</t>
  </si>
  <si>
    <t>Day To Day (Knee) - Gilgeous-Alexander is questionable for Monday's (Jan. 15) game against the Lakers.</t>
  </si>
  <si>
    <t>Day To Day (Knee) - Carter Jr. is questionable for Monday's (Jan. 15) game against New York.</t>
  </si>
  <si>
    <t>Out (Calf) - Harris is out for Monday's (Jan. 15) game against New York.</t>
  </si>
  <si>
    <t>Out (Ankle) - Wagner is out for Monday's (Jan. 15) game against New York.</t>
  </si>
  <si>
    <t>Day To Day (Knee) - Covington did not play in Friday's (Jan. 12) game against Sacramento.</t>
  </si>
  <si>
    <t>Day To Day (Knee) - Embiid did not play in Friday's (Jan. 12) game against Sacramento.</t>
  </si>
  <si>
    <t>Day To Day (Shoulder) - Lofton Jr. did not play in Friday's (Jan. 12) game against Sacramento.</t>
  </si>
  <si>
    <t>Out (Foot) - Bol is out for Sunday's (Jan. 14) game against Portland.</t>
  </si>
  <si>
    <t>Out (Knee) - The Suns announced that Lee sustained a meniscus injury and will be out until further notice.</t>
  </si>
  <si>
    <t>Day To Day (Knee) - Ayton is questionable for Sunday's (Jan. 14) game against Phoenix.</t>
  </si>
  <si>
    <t>Day To Day (Hip) - Badji is questionable for Sunday's (Jan. 14) game against Phoenix.</t>
  </si>
  <si>
    <t>Out (Wrist) - The Trail Blazers announced that Brown will undergo surgery this week and a timeline for his return will be determined after surgery.</t>
  </si>
  <si>
    <t>Out (Adductor) - Sharpe is out for Sunday's (Jan. 14) game against Phoenix.</t>
  </si>
  <si>
    <t>Out For Season (Knee) - Williams III will be required to undergo season-ending knee surgery, per Adrian Wojnarowski.</t>
  </si>
  <si>
    <t>Out For Season (Knee) - The San Antonio Spurs announced C Charles Bassey is out for the season with a torn ACL.</t>
  </si>
  <si>
    <t>Sidy Cissoko</t>
  </si>
  <si>
    <t>Out (Ankle) - Cissoko hasn't played since Dec. 31 against Boston and remains without a timetable to return.</t>
  </si>
  <si>
    <t>Out (Ankle) - Spurs coach Gregg Popovich said he expects Collins to miss 2-4 weeks.</t>
  </si>
  <si>
    <t>Day To Day (Ankle) - McDermott is questionable for Monday's (Jan. 15) game against Atlanta.</t>
  </si>
  <si>
    <t>Out (Respiratory) - Koloko has been dealing with a respiratory issue since the offseason and currently has no timetable to return.</t>
  </si>
  <si>
    <t>Out (Ankle) - The Raptors announced that Poeltl has a left ankle sprain and will be re-evaluated in two weeks.</t>
  </si>
  <si>
    <t>Day To Day (Knee) - Porter Jr. did not play in Friday's (Jan. 12) game against Utah.</t>
  </si>
  <si>
    <t>Day To Day (Illness) - Davis is questionable for Monday's (Jan. 15) game against Detroit.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</si>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</sst>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yyyy-mm-dd&quot;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theme="9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0" fillId="2" borderId="0" xfId="0" applyFill="1"/>
    <xf numFmtId="0" fontId="0" fillId="0" borderId="0" xfId="0" quotePrefix="1"/>
    <xf numFmtId="16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4" fontId="0" fillId="2" borderId="0" xfId="0" applyNumberFormat="1" applyFill="1"/>
    <xf numFmtId="0" fontId="3" fillId="3" borderId="2" xfId="0" applyFont="1" applyFill="1" applyBorder="1"/>
  </cellXfs>
  <cellStyles count="1">
    <cellStyle name="Normal" xfId="0" builtinId="0"/>
  </cellStyles>
  <dxfs count="15">
    <dxf>
      <numFmt numFmtId="0" formatCode="General"/>
    </dxf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 BPm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15.200000000000001</c:v>
                </c:pt>
                <c:pt idx="1">
                  <c:v>1.6999999999999988</c:v>
                </c:pt>
                <c:pt idx="2">
                  <c:v>-24.200000000000003</c:v>
                </c:pt>
                <c:pt idx="3">
                  <c:v>-10.600000000000001</c:v>
                </c:pt>
                <c:pt idx="4">
                  <c:v>-2.4999999999999982</c:v>
                </c:pt>
                <c:pt idx="5">
                  <c:v>-1.5000000000000022</c:v>
                </c:pt>
                <c:pt idx="6">
                  <c:v>5.6</c:v>
                </c:pt>
                <c:pt idx="7">
                  <c:v>-8.7000000000000011</c:v>
                </c:pt>
                <c:pt idx="8">
                  <c:v>-3</c:v>
                </c:pt>
                <c:pt idx="9">
                  <c:v>0.90000000000000036</c:v>
                </c:pt>
                <c:pt idx="10">
                  <c:v>-41.3</c:v>
                </c:pt>
                <c:pt idx="11">
                  <c:v>-6.4000000000000012</c:v>
                </c:pt>
                <c:pt idx="12">
                  <c:v>2.8000000000000016</c:v>
                </c:pt>
                <c:pt idx="13">
                  <c:v>2.6000000000000023</c:v>
                </c:pt>
                <c:pt idx="14">
                  <c:v>3.5</c:v>
                </c:pt>
                <c:pt idx="15">
                  <c:v>-4.300000000000006</c:v>
                </c:pt>
                <c:pt idx="16">
                  <c:v>-0.59999999999999964</c:v>
                </c:pt>
                <c:pt idx="17">
                  <c:v>-10.600000000000001</c:v>
                </c:pt>
                <c:pt idx="18">
                  <c:v>-14.600000000000001</c:v>
                </c:pt>
                <c:pt idx="19">
                  <c:v>-2.4999999999999982</c:v>
                </c:pt>
                <c:pt idx="20">
                  <c:v>-1.5000000000000022</c:v>
                </c:pt>
                <c:pt idx="21">
                  <c:v>-8.7000000000000011</c:v>
                </c:pt>
                <c:pt idx="22">
                  <c:v>1.9999999999999982</c:v>
                </c:pt>
                <c:pt idx="23">
                  <c:v>-33.299999999999997</c:v>
                </c:pt>
                <c:pt idx="24">
                  <c:v>0.90000000000000036</c:v>
                </c:pt>
                <c:pt idx="25">
                  <c:v>1.6999999999999988</c:v>
                </c:pt>
                <c:pt idx="26">
                  <c:v>-22.1</c:v>
                </c:pt>
                <c:pt idx="27">
                  <c:v>3.5</c:v>
                </c:pt>
                <c:pt idx="28">
                  <c:v>-10.600000000000001</c:v>
                </c:pt>
                <c:pt idx="29">
                  <c:v>-14.7</c:v>
                </c:pt>
                <c:pt idx="30">
                  <c:v>-29.2</c:v>
                </c:pt>
                <c:pt idx="31">
                  <c:v>-8.7000000000000011</c:v>
                </c:pt>
                <c:pt idx="32">
                  <c:v>1.4000000000000004</c:v>
                </c:pt>
                <c:pt idx="33">
                  <c:v>-5.1000000000000014</c:v>
                </c:pt>
                <c:pt idx="34">
                  <c:v>1.1999999999999948</c:v>
                </c:pt>
                <c:pt idx="35">
                  <c:v>2.6000000000000023</c:v>
                </c:pt>
                <c:pt idx="36">
                  <c:v>-4.300000000000006</c:v>
                </c:pt>
                <c:pt idx="37">
                  <c:v>-2.4999999999999982</c:v>
                </c:pt>
                <c:pt idx="38">
                  <c:v>6.5000000000000009</c:v>
                </c:pt>
                <c:pt idx="39">
                  <c:v>4.5</c:v>
                </c:pt>
                <c:pt idx="40">
                  <c:v>-6.4</c:v>
                </c:pt>
                <c:pt idx="41">
                  <c:v>1.6999999999999988</c:v>
                </c:pt>
                <c:pt idx="42">
                  <c:v>-0.70000000000000018</c:v>
                </c:pt>
                <c:pt idx="43">
                  <c:v>3.5</c:v>
                </c:pt>
                <c:pt idx="44">
                  <c:v>-8.7000000000000011</c:v>
                </c:pt>
                <c:pt idx="45">
                  <c:v>1.9999999999999982</c:v>
                </c:pt>
                <c:pt idx="46">
                  <c:v>-29.2</c:v>
                </c:pt>
                <c:pt idx="47">
                  <c:v>-33.299999999999997</c:v>
                </c:pt>
                <c:pt idx="48">
                  <c:v>5.6</c:v>
                </c:pt>
                <c:pt idx="49">
                  <c:v>0.90000000000000036</c:v>
                </c:pt>
                <c:pt idx="50">
                  <c:v>-22.1</c:v>
                </c:pt>
                <c:pt idx="51">
                  <c:v>-14.600000000000001</c:v>
                </c:pt>
                <c:pt idx="52">
                  <c:v>4.5</c:v>
                </c:pt>
                <c:pt idx="53">
                  <c:v>-6.4</c:v>
                </c:pt>
                <c:pt idx="54">
                  <c:v>2.8000000000000016</c:v>
                </c:pt>
                <c:pt idx="55">
                  <c:v>6.5000000000000009</c:v>
                </c:pt>
                <c:pt idx="56">
                  <c:v>-24.200000000000003</c:v>
                </c:pt>
                <c:pt idx="57">
                  <c:v>1.4000000000000004</c:v>
                </c:pt>
                <c:pt idx="58">
                  <c:v>1.9999999999999982</c:v>
                </c:pt>
                <c:pt idx="59">
                  <c:v>-3</c:v>
                </c:pt>
                <c:pt idx="60">
                  <c:v>-29.2</c:v>
                </c:pt>
                <c:pt idx="61">
                  <c:v>0.90000000000000036</c:v>
                </c:pt>
                <c:pt idx="62">
                  <c:v>-6.4000000000000012</c:v>
                </c:pt>
                <c:pt idx="63">
                  <c:v>1.1999999999999948</c:v>
                </c:pt>
                <c:pt idx="64">
                  <c:v>-22.1</c:v>
                </c:pt>
                <c:pt idx="65">
                  <c:v>-1.5000000000000022</c:v>
                </c:pt>
                <c:pt idx="66">
                  <c:v>-6.4</c:v>
                </c:pt>
                <c:pt idx="67">
                  <c:v>1.6999999999999988</c:v>
                </c:pt>
                <c:pt idx="68">
                  <c:v>2.6000000000000023</c:v>
                </c:pt>
                <c:pt idx="69">
                  <c:v>-24.200000000000003</c:v>
                </c:pt>
                <c:pt idx="70">
                  <c:v>-14.7</c:v>
                </c:pt>
                <c:pt idx="71">
                  <c:v>15.200000000000001</c:v>
                </c:pt>
                <c:pt idx="72">
                  <c:v>-3</c:v>
                </c:pt>
                <c:pt idx="73">
                  <c:v>-14.600000000000001</c:v>
                </c:pt>
                <c:pt idx="74">
                  <c:v>1.4000000000000004</c:v>
                </c:pt>
                <c:pt idx="75">
                  <c:v>0.90000000000000036</c:v>
                </c:pt>
                <c:pt idx="76">
                  <c:v>-41.3</c:v>
                </c:pt>
                <c:pt idx="77">
                  <c:v>1.1999999999999948</c:v>
                </c:pt>
                <c:pt idx="78">
                  <c:v>2.8000000000000016</c:v>
                </c:pt>
                <c:pt idx="79">
                  <c:v>-22.1</c:v>
                </c:pt>
                <c:pt idx="80">
                  <c:v>2.6000000000000023</c:v>
                </c:pt>
                <c:pt idx="81">
                  <c:v>-0.59999999999999964</c:v>
                </c:pt>
                <c:pt idx="82">
                  <c:v>-1.5000000000000022</c:v>
                </c:pt>
                <c:pt idx="83">
                  <c:v>-29.2</c:v>
                </c:pt>
                <c:pt idx="84">
                  <c:v>1.4000000000000004</c:v>
                </c:pt>
                <c:pt idx="85">
                  <c:v>-5.1000000000000014</c:v>
                </c:pt>
                <c:pt idx="86">
                  <c:v>-6.4000000000000012</c:v>
                </c:pt>
                <c:pt idx="87">
                  <c:v>-0.70000000000000018</c:v>
                </c:pt>
                <c:pt idx="88">
                  <c:v>15.200000000000001</c:v>
                </c:pt>
                <c:pt idx="89">
                  <c:v>6.5000000000000009</c:v>
                </c:pt>
                <c:pt idx="90">
                  <c:v>-24.200000000000003</c:v>
                </c:pt>
                <c:pt idx="91">
                  <c:v>-41.3</c:v>
                </c:pt>
                <c:pt idx="92">
                  <c:v>-5.1000000000000014</c:v>
                </c:pt>
                <c:pt idx="93">
                  <c:v>2.8000000000000016</c:v>
                </c:pt>
                <c:pt idx="94">
                  <c:v>-4.300000000000006</c:v>
                </c:pt>
                <c:pt idx="95">
                  <c:v>-0.59999999999999964</c:v>
                </c:pt>
                <c:pt idx="96">
                  <c:v>-14.600000000000001</c:v>
                </c:pt>
                <c:pt idx="97">
                  <c:v>-1.5000000000000022</c:v>
                </c:pt>
                <c:pt idx="98">
                  <c:v>-3</c:v>
                </c:pt>
                <c:pt idx="99">
                  <c:v>1.4000000000000004</c:v>
                </c:pt>
                <c:pt idx="100">
                  <c:v>-6.4000000000000012</c:v>
                </c:pt>
                <c:pt idx="101">
                  <c:v>-0.70000000000000018</c:v>
                </c:pt>
                <c:pt idx="102">
                  <c:v>-1.5000000000000022</c:v>
                </c:pt>
                <c:pt idx="103">
                  <c:v>-8.7000000000000011</c:v>
                </c:pt>
                <c:pt idx="104">
                  <c:v>-6.4</c:v>
                </c:pt>
                <c:pt idx="105">
                  <c:v>2.8000000000000016</c:v>
                </c:pt>
                <c:pt idx="106">
                  <c:v>3.5</c:v>
                </c:pt>
                <c:pt idx="107">
                  <c:v>6.5000000000000009</c:v>
                </c:pt>
                <c:pt idx="108">
                  <c:v>-8.7000000000000011</c:v>
                </c:pt>
                <c:pt idx="109">
                  <c:v>1.9999999999999982</c:v>
                </c:pt>
                <c:pt idx="110">
                  <c:v>-29.2</c:v>
                </c:pt>
                <c:pt idx="111">
                  <c:v>-33.299999999999997</c:v>
                </c:pt>
                <c:pt idx="112">
                  <c:v>1.4000000000000004</c:v>
                </c:pt>
                <c:pt idx="113">
                  <c:v>-41.3</c:v>
                </c:pt>
                <c:pt idx="114">
                  <c:v>-5.1000000000000014</c:v>
                </c:pt>
                <c:pt idx="115">
                  <c:v>-22.1</c:v>
                </c:pt>
                <c:pt idx="116">
                  <c:v>-4.300000000000006</c:v>
                </c:pt>
                <c:pt idx="117">
                  <c:v>-14.7</c:v>
                </c:pt>
                <c:pt idx="118">
                  <c:v>-6.4</c:v>
                </c:pt>
                <c:pt idx="119">
                  <c:v>-24.200000000000003</c:v>
                </c:pt>
                <c:pt idx="120">
                  <c:v>-10.600000000000001</c:v>
                </c:pt>
                <c:pt idx="121">
                  <c:v>3.5</c:v>
                </c:pt>
                <c:pt idx="122">
                  <c:v>-14.600000000000001</c:v>
                </c:pt>
                <c:pt idx="123">
                  <c:v>15.200000000000001</c:v>
                </c:pt>
                <c:pt idx="124">
                  <c:v>5.6</c:v>
                </c:pt>
                <c:pt idx="125">
                  <c:v>-41.3</c:v>
                </c:pt>
                <c:pt idx="126">
                  <c:v>-5.1000000000000014</c:v>
                </c:pt>
                <c:pt idx="127">
                  <c:v>4.5</c:v>
                </c:pt>
                <c:pt idx="128">
                  <c:v>0.90000000000000036</c:v>
                </c:pt>
                <c:pt idx="129">
                  <c:v>2.8000000000000016</c:v>
                </c:pt>
                <c:pt idx="130">
                  <c:v>-4.300000000000006</c:v>
                </c:pt>
                <c:pt idx="131">
                  <c:v>-14.7</c:v>
                </c:pt>
                <c:pt idx="132">
                  <c:v>-0.59999999999999964</c:v>
                </c:pt>
                <c:pt idx="133">
                  <c:v>-2.4999999999999982</c:v>
                </c:pt>
                <c:pt idx="134">
                  <c:v>1.9999999999999982</c:v>
                </c:pt>
                <c:pt idx="135">
                  <c:v>1.4000000000000004</c:v>
                </c:pt>
                <c:pt idx="136">
                  <c:v>0.90000000000000036</c:v>
                </c:pt>
                <c:pt idx="137">
                  <c:v>1.1999999999999948</c:v>
                </c:pt>
                <c:pt idx="138">
                  <c:v>2.8000000000000016</c:v>
                </c:pt>
                <c:pt idx="139">
                  <c:v>-4.300000000000006</c:v>
                </c:pt>
                <c:pt idx="140">
                  <c:v>5.6</c:v>
                </c:pt>
                <c:pt idx="141">
                  <c:v>-3</c:v>
                </c:pt>
                <c:pt idx="142">
                  <c:v>-0.70000000000000018</c:v>
                </c:pt>
                <c:pt idx="143">
                  <c:v>-0.59999999999999964</c:v>
                </c:pt>
                <c:pt idx="144">
                  <c:v>-14.7</c:v>
                </c:pt>
                <c:pt idx="145">
                  <c:v>-24.200000000000003</c:v>
                </c:pt>
                <c:pt idx="146">
                  <c:v>-10.600000000000001</c:v>
                </c:pt>
                <c:pt idx="147">
                  <c:v>3.5</c:v>
                </c:pt>
                <c:pt idx="148">
                  <c:v>-2.4999999999999982</c:v>
                </c:pt>
                <c:pt idx="149">
                  <c:v>-8.7000000000000011</c:v>
                </c:pt>
                <c:pt idx="150">
                  <c:v>-29.2</c:v>
                </c:pt>
                <c:pt idx="151">
                  <c:v>5.6</c:v>
                </c:pt>
                <c:pt idx="152">
                  <c:v>0.90000000000000036</c:v>
                </c:pt>
                <c:pt idx="153">
                  <c:v>-41.3</c:v>
                </c:pt>
                <c:pt idx="154">
                  <c:v>-5.1000000000000014</c:v>
                </c:pt>
                <c:pt idx="155">
                  <c:v>1.6999999999999988</c:v>
                </c:pt>
                <c:pt idx="156">
                  <c:v>-6.4000000000000012</c:v>
                </c:pt>
                <c:pt idx="157">
                  <c:v>-0.70000000000000018</c:v>
                </c:pt>
                <c:pt idx="158">
                  <c:v>-14.7</c:v>
                </c:pt>
                <c:pt idx="159">
                  <c:v>-0.59999999999999964</c:v>
                </c:pt>
                <c:pt idx="160">
                  <c:v>-10.600000000000001</c:v>
                </c:pt>
                <c:pt idx="161">
                  <c:v>-2.4999999999999982</c:v>
                </c:pt>
                <c:pt idx="162">
                  <c:v>15.200000000000001</c:v>
                </c:pt>
                <c:pt idx="163">
                  <c:v>-1.5000000000000022</c:v>
                </c:pt>
                <c:pt idx="164">
                  <c:v>-3</c:v>
                </c:pt>
                <c:pt idx="165">
                  <c:v>-29.2</c:v>
                </c:pt>
                <c:pt idx="166">
                  <c:v>0.90000000000000036</c:v>
                </c:pt>
                <c:pt idx="167">
                  <c:v>-6.4</c:v>
                </c:pt>
                <c:pt idx="168">
                  <c:v>-41.3</c:v>
                </c:pt>
                <c:pt idx="169">
                  <c:v>-0.70000000000000018</c:v>
                </c:pt>
                <c:pt idx="170">
                  <c:v>2.6000000000000023</c:v>
                </c:pt>
                <c:pt idx="171">
                  <c:v>-14.600000000000001</c:v>
                </c:pt>
                <c:pt idx="172">
                  <c:v>-2.4999999999999982</c:v>
                </c:pt>
                <c:pt idx="173">
                  <c:v>-8.7000000000000011</c:v>
                </c:pt>
                <c:pt idx="174">
                  <c:v>4.5</c:v>
                </c:pt>
                <c:pt idx="175">
                  <c:v>15.200000000000001</c:v>
                </c:pt>
                <c:pt idx="176">
                  <c:v>-14.7</c:v>
                </c:pt>
                <c:pt idx="177">
                  <c:v>1.9999999999999982</c:v>
                </c:pt>
                <c:pt idx="178">
                  <c:v>-6.4</c:v>
                </c:pt>
                <c:pt idx="179">
                  <c:v>-41.3</c:v>
                </c:pt>
                <c:pt idx="180">
                  <c:v>5.6</c:v>
                </c:pt>
                <c:pt idx="181">
                  <c:v>1.6999999999999988</c:v>
                </c:pt>
                <c:pt idx="182">
                  <c:v>-4.300000000000006</c:v>
                </c:pt>
                <c:pt idx="183">
                  <c:v>-0.70000000000000018</c:v>
                </c:pt>
                <c:pt idx="184">
                  <c:v>-14.600000000000001</c:v>
                </c:pt>
                <c:pt idx="185">
                  <c:v>-24.200000000000003</c:v>
                </c:pt>
                <c:pt idx="186">
                  <c:v>-10.600000000000001</c:v>
                </c:pt>
                <c:pt idx="187">
                  <c:v>3.5</c:v>
                </c:pt>
                <c:pt idx="188">
                  <c:v>-8.7000000000000011</c:v>
                </c:pt>
                <c:pt idx="189">
                  <c:v>-5.1000000000000014</c:v>
                </c:pt>
                <c:pt idx="190">
                  <c:v>4.5</c:v>
                </c:pt>
                <c:pt idx="191">
                  <c:v>1.9999999999999982</c:v>
                </c:pt>
                <c:pt idx="192">
                  <c:v>6.5000000000000009</c:v>
                </c:pt>
                <c:pt idx="193">
                  <c:v>-14.600000000000001</c:v>
                </c:pt>
                <c:pt idx="194">
                  <c:v>3.5</c:v>
                </c:pt>
                <c:pt idx="195">
                  <c:v>-29.2</c:v>
                </c:pt>
                <c:pt idx="196">
                  <c:v>2.6000000000000023</c:v>
                </c:pt>
                <c:pt idx="197">
                  <c:v>-4.300000000000006</c:v>
                </c:pt>
                <c:pt idx="198">
                  <c:v>-24.200000000000003</c:v>
                </c:pt>
                <c:pt idx="199">
                  <c:v>-14.7</c:v>
                </c:pt>
                <c:pt idx="200">
                  <c:v>15.200000000000001</c:v>
                </c:pt>
                <c:pt idx="201">
                  <c:v>-8.7000000000000011</c:v>
                </c:pt>
                <c:pt idx="202">
                  <c:v>-33.299999999999997</c:v>
                </c:pt>
                <c:pt idx="203">
                  <c:v>1.4000000000000004</c:v>
                </c:pt>
                <c:pt idx="204">
                  <c:v>1.6999999999999988</c:v>
                </c:pt>
                <c:pt idx="205">
                  <c:v>4.5</c:v>
                </c:pt>
                <c:pt idx="206">
                  <c:v>-5.1000000000000014</c:v>
                </c:pt>
                <c:pt idx="207">
                  <c:v>-6.4000000000000012</c:v>
                </c:pt>
                <c:pt idx="208">
                  <c:v>-22.1</c:v>
                </c:pt>
                <c:pt idx="209">
                  <c:v>2.6000000000000023</c:v>
                </c:pt>
                <c:pt idx="210">
                  <c:v>-0.59999999999999964</c:v>
                </c:pt>
                <c:pt idx="211">
                  <c:v>-14.7</c:v>
                </c:pt>
                <c:pt idx="212">
                  <c:v>-14.600000000000001</c:v>
                </c:pt>
                <c:pt idx="213">
                  <c:v>-2.4999999999999982</c:v>
                </c:pt>
                <c:pt idx="214">
                  <c:v>-3</c:v>
                </c:pt>
                <c:pt idx="215">
                  <c:v>1.4000000000000004</c:v>
                </c:pt>
                <c:pt idx="216">
                  <c:v>4.5</c:v>
                </c:pt>
                <c:pt idx="217">
                  <c:v>-5.1000000000000014</c:v>
                </c:pt>
                <c:pt idx="218">
                  <c:v>1.1999999999999948</c:v>
                </c:pt>
                <c:pt idx="219">
                  <c:v>2.8000000000000016</c:v>
                </c:pt>
                <c:pt idx="220">
                  <c:v>-22.1</c:v>
                </c:pt>
                <c:pt idx="221">
                  <c:v>2.6000000000000023</c:v>
                </c:pt>
                <c:pt idx="222">
                  <c:v>-0.70000000000000018</c:v>
                </c:pt>
                <c:pt idx="223">
                  <c:v>-14.600000000000001</c:v>
                </c:pt>
                <c:pt idx="224">
                  <c:v>6.5000000000000009</c:v>
                </c:pt>
                <c:pt idx="225">
                  <c:v>3.5</c:v>
                </c:pt>
                <c:pt idx="226">
                  <c:v>-29.2</c:v>
                </c:pt>
                <c:pt idx="227">
                  <c:v>-33.299999999999997</c:v>
                </c:pt>
                <c:pt idx="228">
                  <c:v>5.6</c:v>
                </c:pt>
                <c:pt idx="229">
                  <c:v>-5.1000000000000014</c:v>
                </c:pt>
                <c:pt idx="230">
                  <c:v>4.5</c:v>
                </c:pt>
                <c:pt idx="231">
                  <c:v>-6.4000000000000012</c:v>
                </c:pt>
                <c:pt idx="232">
                  <c:v>1.6999999999999988</c:v>
                </c:pt>
                <c:pt idx="233">
                  <c:v>-4.300000000000006</c:v>
                </c:pt>
                <c:pt idx="234">
                  <c:v>-2.4999999999999982</c:v>
                </c:pt>
                <c:pt idx="235">
                  <c:v>-10.600000000000001</c:v>
                </c:pt>
                <c:pt idx="236">
                  <c:v>3.5</c:v>
                </c:pt>
                <c:pt idx="237">
                  <c:v>-22.1</c:v>
                </c:pt>
                <c:pt idx="238">
                  <c:v>-0.70000000000000018</c:v>
                </c:pt>
                <c:pt idx="239">
                  <c:v>2.8000000000000016</c:v>
                </c:pt>
                <c:pt idx="240">
                  <c:v>2.6000000000000023</c:v>
                </c:pt>
                <c:pt idx="241">
                  <c:v>-14.600000000000001</c:v>
                </c:pt>
                <c:pt idx="242">
                  <c:v>-1.5000000000000022</c:v>
                </c:pt>
                <c:pt idx="243">
                  <c:v>6.5000000000000009</c:v>
                </c:pt>
                <c:pt idx="244">
                  <c:v>-33.299999999999997</c:v>
                </c:pt>
                <c:pt idx="245">
                  <c:v>-5.1000000000000014</c:v>
                </c:pt>
                <c:pt idx="246">
                  <c:v>-4.300000000000006</c:v>
                </c:pt>
                <c:pt idx="247">
                  <c:v>6.5000000000000009</c:v>
                </c:pt>
                <c:pt idx="248">
                  <c:v>-10.600000000000001</c:v>
                </c:pt>
                <c:pt idx="249">
                  <c:v>-29.2</c:v>
                </c:pt>
                <c:pt idx="250">
                  <c:v>1.4000000000000004</c:v>
                </c:pt>
                <c:pt idx="251">
                  <c:v>0.90000000000000036</c:v>
                </c:pt>
                <c:pt idx="252">
                  <c:v>4.5</c:v>
                </c:pt>
                <c:pt idx="253">
                  <c:v>-6.4</c:v>
                </c:pt>
                <c:pt idx="254">
                  <c:v>-0.70000000000000018</c:v>
                </c:pt>
                <c:pt idx="255">
                  <c:v>3.5</c:v>
                </c:pt>
                <c:pt idx="256">
                  <c:v>5.6</c:v>
                </c:pt>
                <c:pt idx="257">
                  <c:v>1.1999999999999948</c:v>
                </c:pt>
                <c:pt idx="258">
                  <c:v>2.8000000000000016</c:v>
                </c:pt>
                <c:pt idx="259">
                  <c:v>-0.59999999999999964</c:v>
                </c:pt>
                <c:pt idx="260">
                  <c:v>6.5000000000000009</c:v>
                </c:pt>
                <c:pt idx="261">
                  <c:v>-10.600000000000001</c:v>
                </c:pt>
                <c:pt idx="262">
                  <c:v>-2.4999999999999982</c:v>
                </c:pt>
                <c:pt idx="263">
                  <c:v>15.200000000000001</c:v>
                </c:pt>
                <c:pt idx="264">
                  <c:v>-8.7000000000000011</c:v>
                </c:pt>
                <c:pt idx="265">
                  <c:v>-3</c:v>
                </c:pt>
                <c:pt idx="266">
                  <c:v>1.4000000000000004</c:v>
                </c:pt>
                <c:pt idx="267">
                  <c:v>-6.4</c:v>
                </c:pt>
                <c:pt idx="268">
                  <c:v>-41.3</c:v>
                </c:pt>
                <c:pt idx="269">
                  <c:v>-6.4000000000000012</c:v>
                </c:pt>
                <c:pt idx="270">
                  <c:v>1.6999999999999988</c:v>
                </c:pt>
                <c:pt idx="271">
                  <c:v>-0.59999999999999964</c:v>
                </c:pt>
                <c:pt idx="272">
                  <c:v>-14.7</c:v>
                </c:pt>
                <c:pt idx="273">
                  <c:v>1.9999999999999982</c:v>
                </c:pt>
                <c:pt idx="274">
                  <c:v>15.200000000000001</c:v>
                </c:pt>
                <c:pt idx="275">
                  <c:v>-33.299999999999997</c:v>
                </c:pt>
                <c:pt idx="276">
                  <c:v>-10.600000000000001</c:v>
                </c:pt>
                <c:pt idx="277">
                  <c:v>5.6</c:v>
                </c:pt>
                <c:pt idx="278">
                  <c:v>-8.7000000000000011</c:v>
                </c:pt>
                <c:pt idx="279">
                  <c:v>1.4000000000000004</c:v>
                </c:pt>
                <c:pt idx="280">
                  <c:v>-6.4</c:v>
                </c:pt>
                <c:pt idx="281">
                  <c:v>-41.3</c:v>
                </c:pt>
                <c:pt idx="282">
                  <c:v>2.8000000000000016</c:v>
                </c:pt>
                <c:pt idx="283">
                  <c:v>1.6999999999999988</c:v>
                </c:pt>
                <c:pt idx="284">
                  <c:v>-0.70000000000000018</c:v>
                </c:pt>
                <c:pt idx="285">
                  <c:v>-3</c:v>
                </c:pt>
                <c:pt idx="286">
                  <c:v>-33.299999999999997</c:v>
                </c:pt>
                <c:pt idx="287">
                  <c:v>-41.3</c:v>
                </c:pt>
                <c:pt idx="288">
                  <c:v>2.8000000000000016</c:v>
                </c:pt>
                <c:pt idx="289">
                  <c:v>-1.5000000000000022</c:v>
                </c:pt>
                <c:pt idx="290">
                  <c:v>0.90000000000000036</c:v>
                </c:pt>
                <c:pt idx="291">
                  <c:v>-0.70000000000000018</c:v>
                </c:pt>
                <c:pt idx="292">
                  <c:v>-2.4999999999999982</c:v>
                </c:pt>
                <c:pt idx="293">
                  <c:v>15.200000000000001</c:v>
                </c:pt>
                <c:pt idx="294">
                  <c:v>-24.200000000000003</c:v>
                </c:pt>
                <c:pt idx="295">
                  <c:v>1.9999999999999982</c:v>
                </c:pt>
                <c:pt idx="296">
                  <c:v>-14.7</c:v>
                </c:pt>
                <c:pt idx="297">
                  <c:v>1.4000000000000004</c:v>
                </c:pt>
                <c:pt idx="298">
                  <c:v>3.5</c:v>
                </c:pt>
                <c:pt idx="299">
                  <c:v>-14.600000000000001</c:v>
                </c:pt>
                <c:pt idx="300">
                  <c:v>15.200000000000001</c:v>
                </c:pt>
                <c:pt idx="301">
                  <c:v>-1.5000000000000022</c:v>
                </c:pt>
                <c:pt idx="302">
                  <c:v>-3</c:v>
                </c:pt>
                <c:pt idx="303">
                  <c:v>4.5</c:v>
                </c:pt>
                <c:pt idx="304">
                  <c:v>1.1999999999999948</c:v>
                </c:pt>
                <c:pt idx="305">
                  <c:v>-6.4000000000000012</c:v>
                </c:pt>
                <c:pt idx="306">
                  <c:v>2.6000000000000023</c:v>
                </c:pt>
                <c:pt idx="307">
                  <c:v>-4.300000000000006</c:v>
                </c:pt>
                <c:pt idx="308">
                  <c:v>-24.200000000000003</c:v>
                </c:pt>
                <c:pt idx="309">
                  <c:v>-5.1000000000000014</c:v>
                </c:pt>
                <c:pt idx="310">
                  <c:v>-22.1</c:v>
                </c:pt>
                <c:pt idx="311">
                  <c:v>6.5000000000000009</c:v>
                </c:pt>
                <c:pt idx="312">
                  <c:v>-14.7</c:v>
                </c:pt>
                <c:pt idx="313">
                  <c:v>15.200000000000001</c:v>
                </c:pt>
                <c:pt idx="314">
                  <c:v>-1.5000000000000022</c:v>
                </c:pt>
                <c:pt idx="315">
                  <c:v>1.9999999999999982</c:v>
                </c:pt>
                <c:pt idx="316">
                  <c:v>0.90000000000000036</c:v>
                </c:pt>
                <c:pt idx="317">
                  <c:v>4.5</c:v>
                </c:pt>
                <c:pt idx="318">
                  <c:v>-6.4</c:v>
                </c:pt>
                <c:pt idx="319">
                  <c:v>1.1999999999999948</c:v>
                </c:pt>
                <c:pt idx="320">
                  <c:v>2.8000000000000016</c:v>
                </c:pt>
                <c:pt idx="321">
                  <c:v>-6.4000000000000012</c:v>
                </c:pt>
                <c:pt idx="322">
                  <c:v>2.6000000000000023</c:v>
                </c:pt>
                <c:pt idx="323">
                  <c:v>-4.300000000000006</c:v>
                </c:pt>
                <c:pt idx="324">
                  <c:v>-24.200000000000003</c:v>
                </c:pt>
                <c:pt idx="325">
                  <c:v>-0.59999999999999964</c:v>
                </c:pt>
                <c:pt idx="326">
                  <c:v>-2.4999999999999982</c:v>
                </c:pt>
                <c:pt idx="327">
                  <c:v>15.200000000000001</c:v>
                </c:pt>
                <c:pt idx="328">
                  <c:v>-1.5000000000000022</c:v>
                </c:pt>
                <c:pt idx="329">
                  <c:v>6.5000000000000009</c:v>
                </c:pt>
                <c:pt idx="330">
                  <c:v>1.4000000000000004</c:v>
                </c:pt>
                <c:pt idx="331">
                  <c:v>5.6</c:v>
                </c:pt>
                <c:pt idx="332">
                  <c:v>-41.3</c:v>
                </c:pt>
                <c:pt idx="333">
                  <c:v>2.8000000000000016</c:v>
                </c:pt>
                <c:pt idx="334">
                  <c:v>-6.4000000000000012</c:v>
                </c:pt>
                <c:pt idx="335">
                  <c:v>1.6999999999999988</c:v>
                </c:pt>
                <c:pt idx="336">
                  <c:v>1.9999999999999982</c:v>
                </c:pt>
                <c:pt idx="337">
                  <c:v>-0.70000000000000018</c:v>
                </c:pt>
                <c:pt idx="338">
                  <c:v>-0.59999999999999964</c:v>
                </c:pt>
                <c:pt idx="339">
                  <c:v>0.90000000000000036</c:v>
                </c:pt>
                <c:pt idx="340">
                  <c:v>-3</c:v>
                </c:pt>
                <c:pt idx="341">
                  <c:v>1.6999999999999988</c:v>
                </c:pt>
                <c:pt idx="342">
                  <c:v>-6.4000000000000012</c:v>
                </c:pt>
                <c:pt idx="343">
                  <c:v>4.5</c:v>
                </c:pt>
                <c:pt idx="344">
                  <c:v>-41.3</c:v>
                </c:pt>
                <c:pt idx="345">
                  <c:v>-1.5000000000000022</c:v>
                </c:pt>
                <c:pt idx="346">
                  <c:v>-24.200000000000003</c:v>
                </c:pt>
                <c:pt idx="347">
                  <c:v>1.9999999999999982</c:v>
                </c:pt>
                <c:pt idx="348">
                  <c:v>2.6000000000000023</c:v>
                </c:pt>
                <c:pt idx="349">
                  <c:v>-14.600000000000001</c:v>
                </c:pt>
                <c:pt idx="350">
                  <c:v>-22.1</c:v>
                </c:pt>
                <c:pt idx="351">
                  <c:v>-0.59999999999999964</c:v>
                </c:pt>
                <c:pt idx="352">
                  <c:v>-14.7</c:v>
                </c:pt>
                <c:pt idx="353">
                  <c:v>-2.4999999999999982</c:v>
                </c:pt>
                <c:pt idx="354">
                  <c:v>-3</c:v>
                </c:pt>
                <c:pt idx="355">
                  <c:v>-33.299999999999997</c:v>
                </c:pt>
                <c:pt idx="356">
                  <c:v>5.6</c:v>
                </c:pt>
                <c:pt idx="357">
                  <c:v>-5.1000000000000014</c:v>
                </c:pt>
                <c:pt idx="358">
                  <c:v>1.6999999999999988</c:v>
                </c:pt>
                <c:pt idx="359">
                  <c:v>6.5000000000000009</c:v>
                </c:pt>
                <c:pt idx="360">
                  <c:v>-8.7000000000000011</c:v>
                </c:pt>
                <c:pt idx="361">
                  <c:v>1.1999999999999948</c:v>
                </c:pt>
                <c:pt idx="362">
                  <c:v>-14.7</c:v>
                </c:pt>
                <c:pt idx="363">
                  <c:v>-1.5000000000000022</c:v>
                </c:pt>
                <c:pt idx="364">
                  <c:v>1.9999999999999982</c:v>
                </c:pt>
                <c:pt idx="365">
                  <c:v>-3</c:v>
                </c:pt>
                <c:pt idx="366">
                  <c:v>-29.2</c:v>
                </c:pt>
                <c:pt idx="367">
                  <c:v>5.6</c:v>
                </c:pt>
                <c:pt idx="368">
                  <c:v>1.4000000000000004</c:v>
                </c:pt>
                <c:pt idx="369">
                  <c:v>0.90000000000000036</c:v>
                </c:pt>
                <c:pt idx="370">
                  <c:v>4.5</c:v>
                </c:pt>
                <c:pt idx="371">
                  <c:v>-6.4000000000000012</c:v>
                </c:pt>
                <c:pt idx="372">
                  <c:v>2.8000000000000016</c:v>
                </c:pt>
                <c:pt idx="373">
                  <c:v>-8.7000000000000011</c:v>
                </c:pt>
                <c:pt idx="374">
                  <c:v>-41.3</c:v>
                </c:pt>
                <c:pt idx="375">
                  <c:v>-22.1</c:v>
                </c:pt>
                <c:pt idx="376">
                  <c:v>-0.59999999999999964</c:v>
                </c:pt>
                <c:pt idx="377">
                  <c:v>-10.600000000000001</c:v>
                </c:pt>
                <c:pt idx="378">
                  <c:v>-14.7</c:v>
                </c:pt>
                <c:pt idx="379">
                  <c:v>-1.5000000000000022</c:v>
                </c:pt>
                <c:pt idx="380">
                  <c:v>6.5000000000000009</c:v>
                </c:pt>
                <c:pt idx="381">
                  <c:v>3.5</c:v>
                </c:pt>
                <c:pt idx="382">
                  <c:v>5.6</c:v>
                </c:pt>
                <c:pt idx="383">
                  <c:v>4.5</c:v>
                </c:pt>
                <c:pt idx="384">
                  <c:v>-6.4000000000000012</c:v>
                </c:pt>
                <c:pt idx="385">
                  <c:v>-5.1000000000000014</c:v>
                </c:pt>
                <c:pt idx="386">
                  <c:v>-8.7000000000000011</c:v>
                </c:pt>
                <c:pt idx="387">
                  <c:v>-10.600000000000001</c:v>
                </c:pt>
                <c:pt idx="388">
                  <c:v>-14.600000000000001</c:v>
                </c:pt>
                <c:pt idx="389">
                  <c:v>6.5000000000000009</c:v>
                </c:pt>
                <c:pt idx="390">
                  <c:v>-29.2</c:v>
                </c:pt>
                <c:pt idx="391">
                  <c:v>1.6999999999999988</c:v>
                </c:pt>
                <c:pt idx="392">
                  <c:v>1.1999999999999948</c:v>
                </c:pt>
                <c:pt idx="393">
                  <c:v>-22.1</c:v>
                </c:pt>
                <c:pt idx="394">
                  <c:v>4.5</c:v>
                </c:pt>
                <c:pt idx="395">
                  <c:v>-24.200000000000003</c:v>
                </c:pt>
                <c:pt idx="396">
                  <c:v>1.9999999999999982</c:v>
                </c:pt>
                <c:pt idx="397">
                  <c:v>-14.7</c:v>
                </c:pt>
                <c:pt idx="398">
                  <c:v>3.5</c:v>
                </c:pt>
                <c:pt idx="399">
                  <c:v>-2.4999999999999982</c:v>
                </c:pt>
                <c:pt idx="400">
                  <c:v>-33.299999999999997</c:v>
                </c:pt>
                <c:pt idx="401">
                  <c:v>-10.600000000000001</c:v>
                </c:pt>
                <c:pt idx="402">
                  <c:v>-14.600000000000001</c:v>
                </c:pt>
                <c:pt idx="403">
                  <c:v>5.6</c:v>
                </c:pt>
                <c:pt idx="404">
                  <c:v>-5.1000000000000014</c:v>
                </c:pt>
                <c:pt idx="405">
                  <c:v>-41.3</c:v>
                </c:pt>
                <c:pt idx="406">
                  <c:v>-22.1</c:v>
                </c:pt>
                <c:pt idx="407">
                  <c:v>-0.70000000000000018</c:v>
                </c:pt>
                <c:pt idx="408">
                  <c:v>3.5</c:v>
                </c:pt>
                <c:pt idx="409">
                  <c:v>1.4000000000000004</c:v>
                </c:pt>
                <c:pt idx="410">
                  <c:v>-33.299999999999997</c:v>
                </c:pt>
                <c:pt idx="411">
                  <c:v>-6.4000000000000012</c:v>
                </c:pt>
                <c:pt idx="412">
                  <c:v>-4.300000000000006</c:v>
                </c:pt>
                <c:pt idx="413">
                  <c:v>-0.59999999999999964</c:v>
                </c:pt>
                <c:pt idx="414">
                  <c:v>-10.600000000000001</c:v>
                </c:pt>
                <c:pt idx="415">
                  <c:v>-14.7</c:v>
                </c:pt>
                <c:pt idx="416">
                  <c:v>-29.2</c:v>
                </c:pt>
                <c:pt idx="417">
                  <c:v>-3</c:v>
                </c:pt>
                <c:pt idx="418">
                  <c:v>-6.4</c:v>
                </c:pt>
                <c:pt idx="419">
                  <c:v>-41.3</c:v>
                </c:pt>
                <c:pt idx="420">
                  <c:v>-5.1000000000000014</c:v>
                </c:pt>
                <c:pt idx="421">
                  <c:v>1.1999999999999948</c:v>
                </c:pt>
                <c:pt idx="422">
                  <c:v>-0.70000000000000018</c:v>
                </c:pt>
                <c:pt idx="423">
                  <c:v>-33.299999999999997</c:v>
                </c:pt>
                <c:pt idx="424">
                  <c:v>5.6</c:v>
                </c:pt>
                <c:pt idx="425">
                  <c:v>-6.4000000000000012</c:v>
                </c:pt>
                <c:pt idx="426">
                  <c:v>-0.70000000000000018</c:v>
                </c:pt>
                <c:pt idx="427">
                  <c:v>-0.59999999999999964</c:v>
                </c:pt>
                <c:pt idx="428">
                  <c:v>-24.200000000000003</c:v>
                </c:pt>
                <c:pt idx="429">
                  <c:v>15.200000000000001</c:v>
                </c:pt>
                <c:pt idx="430">
                  <c:v>6.5000000000000009</c:v>
                </c:pt>
                <c:pt idx="431">
                  <c:v>3.5</c:v>
                </c:pt>
                <c:pt idx="432">
                  <c:v>-3</c:v>
                </c:pt>
                <c:pt idx="433">
                  <c:v>-29.2</c:v>
                </c:pt>
                <c:pt idx="434">
                  <c:v>-6.4</c:v>
                </c:pt>
                <c:pt idx="435">
                  <c:v>-5.1000000000000014</c:v>
                </c:pt>
                <c:pt idx="436">
                  <c:v>-4.300000000000006</c:v>
                </c:pt>
                <c:pt idx="437">
                  <c:v>-0.70000000000000018</c:v>
                </c:pt>
                <c:pt idx="438">
                  <c:v>-41.3</c:v>
                </c:pt>
                <c:pt idx="439">
                  <c:v>6.5000000000000009</c:v>
                </c:pt>
                <c:pt idx="440">
                  <c:v>-33.299999999999997</c:v>
                </c:pt>
                <c:pt idx="441">
                  <c:v>1.4000000000000004</c:v>
                </c:pt>
                <c:pt idx="442">
                  <c:v>-6.4</c:v>
                </c:pt>
                <c:pt idx="443">
                  <c:v>2.8000000000000016</c:v>
                </c:pt>
                <c:pt idx="444">
                  <c:v>15.200000000000001</c:v>
                </c:pt>
                <c:pt idx="445">
                  <c:v>-10.600000000000001</c:v>
                </c:pt>
                <c:pt idx="446">
                  <c:v>-24.200000000000003</c:v>
                </c:pt>
                <c:pt idx="447">
                  <c:v>-3</c:v>
                </c:pt>
                <c:pt idx="448">
                  <c:v>0.90000000000000036</c:v>
                </c:pt>
                <c:pt idx="449">
                  <c:v>1.1999999999999948</c:v>
                </c:pt>
                <c:pt idx="450">
                  <c:v>-4.300000000000006</c:v>
                </c:pt>
                <c:pt idx="451">
                  <c:v>6.5000000000000009</c:v>
                </c:pt>
                <c:pt idx="452">
                  <c:v>3.5</c:v>
                </c:pt>
                <c:pt idx="453">
                  <c:v>-2.4999999999999982</c:v>
                </c:pt>
                <c:pt idx="454">
                  <c:v>-33.299999999999997</c:v>
                </c:pt>
                <c:pt idx="455">
                  <c:v>0.90000000000000036</c:v>
                </c:pt>
                <c:pt idx="456">
                  <c:v>4.5</c:v>
                </c:pt>
                <c:pt idx="457">
                  <c:v>-6.4</c:v>
                </c:pt>
                <c:pt idx="458">
                  <c:v>2.8000000000000016</c:v>
                </c:pt>
                <c:pt idx="459">
                  <c:v>2.6000000000000023</c:v>
                </c:pt>
                <c:pt idx="460">
                  <c:v>-24.200000000000003</c:v>
                </c:pt>
                <c:pt idx="461">
                  <c:v>-8.7000000000000011</c:v>
                </c:pt>
                <c:pt idx="462">
                  <c:v>1.9999999999999982</c:v>
                </c:pt>
                <c:pt idx="463">
                  <c:v>2.8000000000000016</c:v>
                </c:pt>
                <c:pt idx="464">
                  <c:v>1.1999999999999948</c:v>
                </c:pt>
                <c:pt idx="465">
                  <c:v>6.5000000000000009</c:v>
                </c:pt>
                <c:pt idx="466">
                  <c:v>3.5</c:v>
                </c:pt>
                <c:pt idx="467">
                  <c:v>-2.4999999999999982</c:v>
                </c:pt>
                <c:pt idx="468">
                  <c:v>15.200000000000001</c:v>
                </c:pt>
                <c:pt idx="469">
                  <c:v>-1.5000000000000022</c:v>
                </c:pt>
                <c:pt idx="470">
                  <c:v>1.9999999999999982</c:v>
                </c:pt>
                <c:pt idx="471">
                  <c:v>-33.299999999999997</c:v>
                </c:pt>
                <c:pt idx="472">
                  <c:v>0.90000000000000036</c:v>
                </c:pt>
                <c:pt idx="473">
                  <c:v>-6.4</c:v>
                </c:pt>
                <c:pt idx="474">
                  <c:v>2.6000000000000023</c:v>
                </c:pt>
                <c:pt idx="475">
                  <c:v>-0.70000000000000018</c:v>
                </c:pt>
                <c:pt idx="476">
                  <c:v>4.5</c:v>
                </c:pt>
                <c:pt idx="477">
                  <c:v>-6.4000000000000012</c:v>
                </c:pt>
                <c:pt idx="478">
                  <c:v>-14.7</c:v>
                </c:pt>
                <c:pt idx="479">
                  <c:v>3.5</c:v>
                </c:pt>
                <c:pt idx="480">
                  <c:v>-2.4999999999999982</c:v>
                </c:pt>
                <c:pt idx="481">
                  <c:v>15.200000000000001</c:v>
                </c:pt>
                <c:pt idx="482">
                  <c:v>-1.5000000000000022</c:v>
                </c:pt>
                <c:pt idx="483">
                  <c:v>6.5000000000000009</c:v>
                </c:pt>
                <c:pt idx="484">
                  <c:v>1.9999999999999982</c:v>
                </c:pt>
                <c:pt idx="485">
                  <c:v>-33.299999999999997</c:v>
                </c:pt>
                <c:pt idx="486">
                  <c:v>-8.7000000000000011</c:v>
                </c:pt>
                <c:pt idx="487">
                  <c:v>-6.4</c:v>
                </c:pt>
                <c:pt idx="488">
                  <c:v>1.1999999999999948</c:v>
                </c:pt>
                <c:pt idx="489">
                  <c:v>2.8000000000000016</c:v>
                </c:pt>
                <c:pt idx="490">
                  <c:v>2.6000000000000023</c:v>
                </c:pt>
                <c:pt idx="491">
                  <c:v>-4.300000000000006</c:v>
                </c:pt>
                <c:pt idx="492">
                  <c:v>1.9999999999999982</c:v>
                </c:pt>
                <c:pt idx="493">
                  <c:v>-5.1000000000000014</c:v>
                </c:pt>
                <c:pt idx="494">
                  <c:v>15.200000000000001</c:v>
                </c:pt>
                <c:pt idx="495">
                  <c:v>1.6999999999999988</c:v>
                </c:pt>
                <c:pt idx="496">
                  <c:v>1.1999999999999948</c:v>
                </c:pt>
                <c:pt idx="497">
                  <c:v>6.5000000000000009</c:v>
                </c:pt>
                <c:pt idx="498">
                  <c:v>-24.200000000000003</c:v>
                </c:pt>
                <c:pt idx="499">
                  <c:v>-8.7000000000000011</c:v>
                </c:pt>
                <c:pt idx="500">
                  <c:v>-29.2</c:v>
                </c:pt>
                <c:pt idx="501">
                  <c:v>4.5</c:v>
                </c:pt>
                <c:pt idx="502">
                  <c:v>-41.3</c:v>
                </c:pt>
                <c:pt idx="503">
                  <c:v>-22.1</c:v>
                </c:pt>
                <c:pt idx="504">
                  <c:v>-14.7</c:v>
                </c:pt>
                <c:pt idx="505">
                  <c:v>-14.600000000000001</c:v>
                </c:pt>
                <c:pt idx="506">
                  <c:v>15.200000000000001</c:v>
                </c:pt>
                <c:pt idx="507">
                  <c:v>-10.600000000000001</c:v>
                </c:pt>
                <c:pt idx="508">
                  <c:v>-3</c:v>
                </c:pt>
                <c:pt idx="509">
                  <c:v>5.6</c:v>
                </c:pt>
                <c:pt idx="510">
                  <c:v>-6.4</c:v>
                </c:pt>
                <c:pt idx="511">
                  <c:v>-5.1000000000000014</c:v>
                </c:pt>
                <c:pt idx="512">
                  <c:v>1.6999999999999988</c:v>
                </c:pt>
                <c:pt idx="513">
                  <c:v>2.6000000000000023</c:v>
                </c:pt>
                <c:pt idx="514">
                  <c:v>-24.200000000000003</c:v>
                </c:pt>
                <c:pt idx="515">
                  <c:v>-14.600000000000001</c:v>
                </c:pt>
                <c:pt idx="516">
                  <c:v>-2.4999999999999982</c:v>
                </c:pt>
                <c:pt idx="517">
                  <c:v>-8.7000000000000011</c:v>
                </c:pt>
                <c:pt idx="518">
                  <c:v>-29.2</c:v>
                </c:pt>
                <c:pt idx="519">
                  <c:v>4.5</c:v>
                </c:pt>
                <c:pt idx="520">
                  <c:v>1.6999999999999988</c:v>
                </c:pt>
                <c:pt idx="521">
                  <c:v>2.6000000000000023</c:v>
                </c:pt>
                <c:pt idx="522">
                  <c:v>-0.59999999999999964</c:v>
                </c:pt>
                <c:pt idx="523">
                  <c:v>-10.600000000000001</c:v>
                </c:pt>
                <c:pt idx="524">
                  <c:v>15.200000000000001</c:v>
                </c:pt>
                <c:pt idx="525">
                  <c:v>-3</c:v>
                </c:pt>
                <c:pt idx="526">
                  <c:v>-41.3</c:v>
                </c:pt>
                <c:pt idx="527">
                  <c:v>-5.1000000000000014</c:v>
                </c:pt>
                <c:pt idx="528">
                  <c:v>-14.7</c:v>
                </c:pt>
                <c:pt idx="529">
                  <c:v>-2.4999999999999982</c:v>
                </c:pt>
                <c:pt idx="530">
                  <c:v>-3</c:v>
                </c:pt>
                <c:pt idx="531">
                  <c:v>-29.2</c:v>
                </c:pt>
                <c:pt idx="532">
                  <c:v>1.4000000000000004</c:v>
                </c:pt>
                <c:pt idx="533">
                  <c:v>4.5</c:v>
                </c:pt>
                <c:pt idx="534">
                  <c:v>1.1999999999999948</c:v>
                </c:pt>
                <c:pt idx="535">
                  <c:v>1.6999999999999988</c:v>
                </c:pt>
                <c:pt idx="536">
                  <c:v>2.6000000000000023</c:v>
                </c:pt>
                <c:pt idx="537">
                  <c:v>-10.600000000000001</c:v>
                </c:pt>
                <c:pt idx="538">
                  <c:v>-29.2</c:v>
                </c:pt>
                <c:pt idx="539">
                  <c:v>-0.59999999999999964</c:v>
                </c:pt>
                <c:pt idx="540">
                  <c:v>-33.299999999999997</c:v>
                </c:pt>
                <c:pt idx="541">
                  <c:v>-41.3</c:v>
                </c:pt>
                <c:pt idx="542">
                  <c:v>5.6</c:v>
                </c:pt>
                <c:pt idx="543">
                  <c:v>0.90000000000000036</c:v>
                </c:pt>
                <c:pt idx="544">
                  <c:v>-6.4</c:v>
                </c:pt>
                <c:pt idx="545">
                  <c:v>-6.4000000000000012</c:v>
                </c:pt>
                <c:pt idx="546">
                  <c:v>1.1999999999999948</c:v>
                </c:pt>
                <c:pt idx="547">
                  <c:v>5.6</c:v>
                </c:pt>
                <c:pt idx="548">
                  <c:v>1.4000000000000004</c:v>
                </c:pt>
                <c:pt idx="549">
                  <c:v>1.9999999999999982</c:v>
                </c:pt>
                <c:pt idx="550">
                  <c:v>-0.59999999999999964</c:v>
                </c:pt>
                <c:pt idx="551">
                  <c:v>6.5000000000000009</c:v>
                </c:pt>
                <c:pt idx="552">
                  <c:v>-10.600000000000001</c:v>
                </c:pt>
                <c:pt idx="553">
                  <c:v>3.5</c:v>
                </c:pt>
                <c:pt idx="554">
                  <c:v>-1.5000000000000022</c:v>
                </c:pt>
                <c:pt idx="555">
                  <c:v>-33.299999999999997</c:v>
                </c:pt>
                <c:pt idx="556">
                  <c:v>0.90000000000000036</c:v>
                </c:pt>
                <c:pt idx="557">
                  <c:v>1.6999999999999988</c:v>
                </c:pt>
                <c:pt idx="558">
                  <c:v>-22.1</c:v>
                </c:pt>
                <c:pt idx="559">
                  <c:v>-0.70000000000000018</c:v>
                </c:pt>
                <c:pt idx="560">
                  <c:v>1.4000000000000004</c:v>
                </c:pt>
                <c:pt idx="561">
                  <c:v>-6.4</c:v>
                </c:pt>
                <c:pt idx="562">
                  <c:v>-6.4000000000000012</c:v>
                </c:pt>
                <c:pt idx="563">
                  <c:v>-0.59999999999999964</c:v>
                </c:pt>
                <c:pt idx="564">
                  <c:v>6.5000000000000009</c:v>
                </c:pt>
                <c:pt idx="565">
                  <c:v>-14.7</c:v>
                </c:pt>
                <c:pt idx="566">
                  <c:v>3.5</c:v>
                </c:pt>
                <c:pt idx="567">
                  <c:v>1.9999999999999982</c:v>
                </c:pt>
                <c:pt idx="568">
                  <c:v>-3</c:v>
                </c:pt>
                <c:pt idx="569">
                  <c:v>-29.2</c:v>
                </c:pt>
                <c:pt idx="570">
                  <c:v>0.90000000000000036</c:v>
                </c:pt>
                <c:pt idx="571">
                  <c:v>4.5</c:v>
                </c:pt>
                <c:pt idx="572">
                  <c:v>1.6999999999999988</c:v>
                </c:pt>
                <c:pt idx="573">
                  <c:v>-4.300000000000006</c:v>
                </c:pt>
                <c:pt idx="574">
                  <c:v>2.6000000000000023</c:v>
                </c:pt>
                <c:pt idx="575">
                  <c:v>-14.7</c:v>
                </c:pt>
                <c:pt idx="576">
                  <c:v>-5.1000000000000014</c:v>
                </c:pt>
                <c:pt idx="577">
                  <c:v>-33.299999999999997</c:v>
                </c:pt>
                <c:pt idx="578">
                  <c:v>1.1999999999999948</c:v>
                </c:pt>
                <c:pt idx="579">
                  <c:v>-10.600000000000001</c:v>
                </c:pt>
                <c:pt idx="580">
                  <c:v>3.5</c:v>
                </c:pt>
                <c:pt idx="581">
                  <c:v>4.5</c:v>
                </c:pt>
                <c:pt idx="582">
                  <c:v>-3</c:v>
                </c:pt>
                <c:pt idx="583">
                  <c:v>1.4000000000000004</c:v>
                </c:pt>
                <c:pt idx="584">
                  <c:v>-6.4</c:v>
                </c:pt>
                <c:pt idx="585">
                  <c:v>-41.3</c:v>
                </c:pt>
                <c:pt idx="586">
                  <c:v>1.1999999999999948</c:v>
                </c:pt>
                <c:pt idx="587">
                  <c:v>0.90000000000000036</c:v>
                </c:pt>
                <c:pt idx="588">
                  <c:v>2.8000000000000016</c:v>
                </c:pt>
                <c:pt idx="589">
                  <c:v>-4.300000000000006</c:v>
                </c:pt>
                <c:pt idx="590">
                  <c:v>-41.3</c:v>
                </c:pt>
                <c:pt idx="591">
                  <c:v>-29.2</c:v>
                </c:pt>
                <c:pt idx="592">
                  <c:v>-5.1000000000000014</c:v>
                </c:pt>
                <c:pt idx="593">
                  <c:v>1.6999999999999988</c:v>
                </c:pt>
                <c:pt idx="594">
                  <c:v>2.6000000000000023</c:v>
                </c:pt>
                <c:pt idx="595">
                  <c:v>-24.200000000000003</c:v>
                </c:pt>
                <c:pt idx="596">
                  <c:v>-3</c:v>
                </c:pt>
                <c:pt idx="597">
                  <c:v>-10.600000000000001</c:v>
                </c:pt>
                <c:pt idx="598">
                  <c:v>5.6</c:v>
                </c:pt>
                <c:pt idx="599">
                  <c:v>-8.7000000000000011</c:v>
                </c:pt>
                <c:pt idx="600">
                  <c:v>-33.299999999999997</c:v>
                </c:pt>
                <c:pt idx="601">
                  <c:v>-6.4</c:v>
                </c:pt>
                <c:pt idx="602">
                  <c:v>2.8000000000000016</c:v>
                </c:pt>
                <c:pt idx="603">
                  <c:v>-0.70000000000000018</c:v>
                </c:pt>
                <c:pt idx="604">
                  <c:v>-14.600000000000001</c:v>
                </c:pt>
                <c:pt idx="605">
                  <c:v>15.200000000000001</c:v>
                </c:pt>
                <c:pt idx="606">
                  <c:v>1.9999999999999982</c:v>
                </c:pt>
                <c:pt idx="607">
                  <c:v>5.6</c:v>
                </c:pt>
                <c:pt idx="608">
                  <c:v>1.1999999999999948</c:v>
                </c:pt>
                <c:pt idx="609">
                  <c:v>2.6000000000000023</c:v>
                </c:pt>
                <c:pt idx="610">
                  <c:v>3.5</c:v>
                </c:pt>
                <c:pt idx="611">
                  <c:v>-8.7000000000000011</c:v>
                </c:pt>
                <c:pt idx="612">
                  <c:v>-3</c:v>
                </c:pt>
                <c:pt idx="613">
                  <c:v>-6.4000000000000012</c:v>
                </c:pt>
                <c:pt idx="614">
                  <c:v>1.6999999999999988</c:v>
                </c:pt>
                <c:pt idx="615">
                  <c:v>-22.1</c:v>
                </c:pt>
                <c:pt idx="616">
                  <c:v>-0.70000000000000018</c:v>
                </c:pt>
                <c:pt idx="617">
                  <c:v>-24.200000000000003</c:v>
                </c:pt>
                <c:pt idx="618">
                  <c:v>-14.600000000000001</c:v>
                </c:pt>
                <c:pt idx="619">
                  <c:v>-2.4999999999999982</c:v>
                </c:pt>
                <c:pt idx="620">
                  <c:v>15.200000000000001</c:v>
                </c:pt>
                <c:pt idx="621">
                  <c:v>1.9999999999999982</c:v>
                </c:pt>
                <c:pt idx="622">
                  <c:v>5.6</c:v>
                </c:pt>
                <c:pt idx="623">
                  <c:v>1.1999999999999948</c:v>
                </c:pt>
                <c:pt idx="624">
                  <c:v>2.6000000000000023</c:v>
                </c:pt>
                <c:pt idx="625">
                  <c:v>3.5</c:v>
                </c:pt>
                <c:pt idx="626">
                  <c:v>-1.5000000000000022</c:v>
                </c:pt>
                <c:pt idx="627">
                  <c:v>-8.7000000000000011</c:v>
                </c:pt>
                <c:pt idx="628">
                  <c:v>-3</c:v>
                </c:pt>
                <c:pt idx="629">
                  <c:v>-4.300000000000006</c:v>
                </c:pt>
                <c:pt idx="630">
                  <c:v>-22.1</c:v>
                </c:pt>
                <c:pt idx="631">
                  <c:v>-24.200000000000003</c:v>
                </c:pt>
                <c:pt idx="632">
                  <c:v>-10.600000000000001</c:v>
                </c:pt>
                <c:pt idx="633">
                  <c:v>-14.600000000000001</c:v>
                </c:pt>
                <c:pt idx="634">
                  <c:v>-41.3</c:v>
                </c:pt>
                <c:pt idx="635">
                  <c:v>-29.2</c:v>
                </c:pt>
                <c:pt idx="636">
                  <c:v>0.90000000000000036</c:v>
                </c:pt>
                <c:pt idx="637">
                  <c:v>-6.4000000000000012</c:v>
                </c:pt>
                <c:pt idx="638">
                  <c:v>-0.70000000000000018</c:v>
                </c:pt>
                <c:pt idx="639">
                  <c:v>2.6000000000000023</c:v>
                </c:pt>
                <c:pt idx="640">
                  <c:v>-8.7000000000000011</c:v>
                </c:pt>
                <c:pt idx="641">
                  <c:v>-0.59999999999999964</c:v>
                </c:pt>
                <c:pt idx="642">
                  <c:v>-10.600000000000001</c:v>
                </c:pt>
                <c:pt idx="643">
                  <c:v>-3</c:v>
                </c:pt>
                <c:pt idx="644">
                  <c:v>0.90000000000000036</c:v>
                </c:pt>
                <c:pt idx="645">
                  <c:v>-6.4000000000000012</c:v>
                </c:pt>
                <c:pt idx="646">
                  <c:v>-22.1</c:v>
                </c:pt>
                <c:pt idx="647">
                  <c:v>-24.200000000000003</c:v>
                </c:pt>
                <c:pt idx="648">
                  <c:v>-0.70000000000000018</c:v>
                </c:pt>
                <c:pt idx="649">
                  <c:v>-29.2</c:v>
                </c:pt>
                <c:pt idx="650">
                  <c:v>-1.5000000000000022</c:v>
                </c:pt>
                <c:pt idx="651">
                  <c:v>-41.3</c:v>
                </c:pt>
                <c:pt idx="652">
                  <c:v>1.1999999999999948</c:v>
                </c:pt>
                <c:pt idx="653">
                  <c:v>-22.1</c:v>
                </c:pt>
                <c:pt idx="654">
                  <c:v>-4.300000000000006</c:v>
                </c:pt>
                <c:pt idx="655">
                  <c:v>-0.59999999999999964</c:v>
                </c:pt>
                <c:pt idx="656">
                  <c:v>1.4000000000000004</c:v>
                </c:pt>
                <c:pt idx="657">
                  <c:v>6.5000000000000009</c:v>
                </c:pt>
                <c:pt idx="658">
                  <c:v>1.9999999999999982</c:v>
                </c:pt>
                <c:pt idx="659">
                  <c:v>-14.600000000000001</c:v>
                </c:pt>
                <c:pt idx="660">
                  <c:v>-2.4999999999999982</c:v>
                </c:pt>
                <c:pt idx="661">
                  <c:v>0.90000000000000036</c:v>
                </c:pt>
                <c:pt idx="662">
                  <c:v>5.6</c:v>
                </c:pt>
                <c:pt idx="663">
                  <c:v>-4.300000000000006</c:v>
                </c:pt>
                <c:pt idx="664">
                  <c:v>1.4000000000000004</c:v>
                </c:pt>
                <c:pt idx="665">
                  <c:v>-41.3</c:v>
                </c:pt>
                <c:pt idx="666">
                  <c:v>1.1999999999999948</c:v>
                </c:pt>
                <c:pt idx="667">
                  <c:v>-0.70000000000000018</c:v>
                </c:pt>
                <c:pt idx="668">
                  <c:v>-5.1000000000000014</c:v>
                </c:pt>
                <c:pt idx="669">
                  <c:v>1.9999999999999982</c:v>
                </c:pt>
                <c:pt idx="670">
                  <c:v>-33.299999999999997</c:v>
                </c:pt>
                <c:pt idx="671">
                  <c:v>5.6</c:v>
                </c:pt>
                <c:pt idx="672">
                  <c:v>4.5</c:v>
                </c:pt>
                <c:pt idx="673">
                  <c:v>-6.4</c:v>
                </c:pt>
                <c:pt idx="674">
                  <c:v>-6.4000000000000012</c:v>
                </c:pt>
                <c:pt idx="675">
                  <c:v>1.1999999999999948</c:v>
                </c:pt>
                <c:pt idx="676">
                  <c:v>-4.300000000000006</c:v>
                </c:pt>
                <c:pt idx="677">
                  <c:v>-24.200000000000003</c:v>
                </c:pt>
                <c:pt idx="678">
                  <c:v>15.200000000000001</c:v>
                </c:pt>
                <c:pt idx="679">
                  <c:v>0.90000000000000036</c:v>
                </c:pt>
                <c:pt idx="680">
                  <c:v>2.8000000000000016</c:v>
                </c:pt>
                <c:pt idx="681">
                  <c:v>-22.1</c:v>
                </c:pt>
                <c:pt idx="682">
                  <c:v>-14.7</c:v>
                </c:pt>
                <c:pt idx="683">
                  <c:v>-2.4999999999999982</c:v>
                </c:pt>
                <c:pt idx="684">
                  <c:v>6.5000000000000009</c:v>
                </c:pt>
                <c:pt idx="685">
                  <c:v>-5.1000000000000014</c:v>
                </c:pt>
                <c:pt idx="686">
                  <c:v>-41.3</c:v>
                </c:pt>
                <c:pt idx="687">
                  <c:v>1.1999999999999948</c:v>
                </c:pt>
                <c:pt idx="688">
                  <c:v>-6.4000000000000012</c:v>
                </c:pt>
                <c:pt idx="689">
                  <c:v>-4.300000000000006</c:v>
                </c:pt>
                <c:pt idx="690">
                  <c:v>2.6000000000000023</c:v>
                </c:pt>
                <c:pt idx="691">
                  <c:v>-3</c:v>
                </c:pt>
                <c:pt idx="692">
                  <c:v>-14.600000000000001</c:v>
                </c:pt>
                <c:pt idx="693">
                  <c:v>-2.4999999999999982</c:v>
                </c:pt>
                <c:pt idx="694">
                  <c:v>6.5000000000000009</c:v>
                </c:pt>
                <c:pt idx="695">
                  <c:v>0.90000000000000036</c:v>
                </c:pt>
                <c:pt idx="696">
                  <c:v>2.8000000000000016</c:v>
                </c:pt>
                <c:pt idx="697">
                  <c:v>2.6000000000000023</c:v>
                </c:pt>
                <c:pt idx="698">
                  <c:v>-5.1000000000000014</c:v>
                </c:pt>
                <c:pt idx="699">
                  <c:v>-8.7000000000000011</c:v>
                </c:pt>
                <c:pt idx="700">
                  <c:v>-3</c:v>
                </c:pt>
                <c:pt idx="701">
                  <c:v>1.1999999999999948</c:v>
                </c:pt>
                <c:pt idx="702">
                  <c:v>2.8000000000000016</c:v>
                </c:pt>
                <c:pt idx="703">
                  <c:v>1.6999999999999988</c:v>
                </c:pt>
                <c:pt idx="704">
                  <c:v>-22.1</c:v>
                </c:pt>
                <c:pt idx="705">
                  <c:v>-24.200000000000003</c:v>
                </c:pt>
                <c:pt idx="706">
                  <c:v>-14.7</c:v>
                </c:pt>
                <c:pt idx="707">
                  <c:v>-29.2</c:v>
                </c:pt>
                <c:pt idx="708">
                  <c:v>-33.299999999999997</c:v>
                </c:pt>
                <c:pt idx="709">
                  <c:v>-6.4000000000000012</c:v>
                </c:pt>
                <c:pt idx="710">
                  <c:v>-22.1</c:v>
                </c:pt>
                <c:pt idx="711">
                  <c:v>2.6000000000000023</c:v>
                </c:pt>
                <c:pt idx="712">
                  <c:v>-10.600000000000001</c:v>
                </c:pt>
                <c:pt idx="713">
                  <c:v>-8.7000000000000011</c:v>
                </c:pt>
                <c:pt idx="714">
                  <c:v>1.9999999999999982</c:v>
                </c:pt>
                <c:pt idx="715">
                  <c:v>4.5</c:v>
                </c:pt>
                <c:pt idx="716">
                  <c:v>-5.1000000000000014</c:v>
                </c:pt>
                <c:pt idx="717">
                  <c:v>2.8000000000000016</c:v>
                </c:pt>
                <c:pt idx="718">
                  <c:v>-4.300000000000006</c:v>
                </c:pt>
                <c:pt idx="719">
                  <c:v>-14.7</c:v>
                </c:pt>
                <c:pt idx="720">
                  <c:v>3.5</c:v>
                </c:pt>
                <c:pt idx="721">
                  <c:v>-33.299999999999997</c:v>
                </c:pt>
                <c:pt idx="722">
                  <c:v>1.4000000000000004</c:v>
                </c:pt>
                <c:pt idx="723">
                  <c:v>4.5</c:v>
                </c:pt>
                <c:pt idx="724">
                  <c:v>-6.4</c:v>
                </c:pt>
                <c:pt idx="725">
                  <c:v>1.6999999999999988</c:v>
                </c:pt>
                <c:pt idx="726">
                  <c:v>-22.1</c:v>
                </c:pt>
                <c:pt idx="727">
                  <c:v>2.6000000000000023</c:v>
                </c:pt>
                <c:pt idx="728">
                  <c:v>-4.300000000000006</c:v>
                </c:pt>
                <c:pt idx="729">
                  <c:v>15.200000000000001</c:v>
                </c:pt>
                <c:pt idx="730">
                  <c:v>-1.5000000000000022</c:v>
                </c:pt>
                <c:pt idx="731">
                  <c:v>-0.59999999999999964</c:v>
                </c:pt>
                <c:pt idx="732">
                  <c:v>-33.299999999999997</c:v>
                </c:pt>
                <c:pt idx="733">
                  <c:v>2.8000000000000016</c:v>
                </c:pt>
                <c:pt idx="734">
                  <c:v>-0.70000000000000018</c:v>
                </c:pt>
                <c:pt idx="735">
                  <c:v>-10.600000000000001</c:v>
                </c:pt>
                <c:pt idx="736">
                  <c:v>0.90000000000000036</c:v>
                </c:pt>
                <c:pt idx="737">
                  <c:v>-8.7000000000000011</c:v>
                </c:pt>
                <c:pt idx="738">
                  <c:v>-6.4</c:v>
                </c:pt>
                <c:pt idx="739">
                  <c:v>1.6999999999999988</c:v>
                </c:pt>
                <c:pt idx="740">
                  <c:v>3.5</c:v>
                </c:pt>
                <c:pt idx="741">
                  <c:v>-1.5000000000000022</c:v>
                </c:pt>
                <c:pt idx="742">
                  <c:v>-24.200000000000003</c:v>
                </c:pt>
                <c:pt idx="743">
                  <c:v>-14.7</c:v>
                </c:pt>
                <c:pt idx="744">
                  <c:v>-2.4999999999999982</c:v>
                </c:pt>
                <c:pt idx="745">
                  <c:v>0.90000000000000036</c:v>
                </c:pt>
                <c:pt idx="746">
                  <c:v>4.5</c:v>
                </c:pt>
                <c:pt idx="747">
                  <c:v>-41.3</c:v>
                </c:pt>
                <c:pt idx="748">
                  <c:v>15.200000000000001</c:v>
                </c:pt>
                <c:pt idx="749">
                  <c:v>-6.4000000000000012</c:v>
                </c:pt>
                <c:pt idx="750">
                  <c:v>-22.1</c:v>
                </c:pt>
                <c:pt idx="751">
                  <c:v>-0.59999999999999964</c:v>
                </c:pt>
                <c:pt idx="752">
                  <c:v>5.6</c:v>
                </c:pt>
                <c:pt idx="753">
                  <c:v>6.5000000000000009</c:v>
                </c:pt>
                <c:pt idx="754">
                  <c:v>1.4000000000000004</c:v>
                </c:pt>
                <c:pt idx="755">
                  <c:v>3.5</c:v>
                </c:pt>
                <c:pt idx="756">
                  <c:v>-1.5000000000000022</c:v>
                </c:pt>
                <c:pt idx="757">
                  <c:v>0.90000000000000036</c:v>
                </c:pt>
                <c:pt idx="758">
                  <c:v>-6.4</c:v>
                </c:pt>
                <c:pt idx="759">
                  <c:v>-41.3</c:v>
                </c:pt>
                <c:pt idx="760">
                  <c:v>-5.1000000000000014</c:v>
                </c:pt>
                <c:pt idx="761">
                  <c:v>2.8000000000000016</c:v>
                </c:pt>
                <c:pt idx="762">
                  <c:v>-22.1</c:v>
                </c:pt>
                <c:pt idx="763">
                  <c:v>6.5000000000000009</c:v>
                </c:pt>
                <c:pt idx="764">
                  <c:v>1.9999999999999982</c:v>
                </c:pt>
                <c:pt idx="765">
                  <c:v>-29.2</c:v>
                </c:pt>
                <c:pt idx="766">
                  <c:v>1.4000000000000004</c:v>
                </c:pt>
                <c:pt idx="767">
                  <c:v>1.1999999999999948</c:v>
                </c:pt>
                <c:pt idx="768">
                  <c:v>5.6</c:v>
                </c:pt>
                <c:pt idx="769">
                  <c:v>3.5</c:v>
                </c:pt>
                <c:pt idx="770">
                  <c:v>15.200000000000001</c:v>
                </c:pt>
                <c:pt idx="771">
                  <c:v>-33.299999999999997</c:v>
                </c:pt>
                <c:pt idx="772">
                  <c:v>0.90000000000000036</c:v>
                </c:pt>
                <c:pt idx="773">
                  <c:v>-41.3</c:v>
                </c:pt>
                <c:pt idx="774">
                  <c:v>-6.4000000000000012</c:v>
                </c:pt>
                <c:pt idx="775">
                  <c:v>2.8000000000000016</c:v>
                </c:pt>
                <c:pt idx="776">
                  <c:v>-10.600000000000001</c:v>
                </c:pt>
                <c:pt idx="777">
                  <c:v>6.5000000000000009</c:v>
                </c:pt>
                <c:pt idx="778">
                  <c:v>1.9999999999999982</c:v>
                </c:pt>
                <c:pt idx="779">
                  <c:v>-29.2</c:v>
                </c:pt>
                <c:pt idx="780">
                  <c:v>-5.1000000000000014</c:v>
                </c:pt>
                <c:pt idx="781">
                  <c:v>1.1999999999999948</c:v>
                </c:pt>
                <c:pt idx="782">
                  <c:v>1.4000000000000004</c:v>
                </c:pt>
                <c:pt idx="783">
                  <c:v>-24.200000000000003</c:v>
                </c:pt>
                <c:pt idx="784">
                  <c:v>-10.600000000000001</c:v>
                </c:pt>
                <c:pt idx="785">
                  <c:v>-14.600000000000001</c:v>
                </c:pt>
                <c:pt idx="786">
                  <c:v>15.200000000000001</c:v>
                </c:pt>
                <c:pt idx="787">
                  <c:v>-33.299999999999997</c:v>
                </c:pt>
                <c:pt idx="788">
                  <c:v>0.90000000000000036</c:v>
                </c:pt>
                <c:pt idx="789">
                  <c:v>-41.3</c:v>
                </c:pt>
                <c:pt idx="790">
                  <c:v>-6.4000000000000012</c:v>
                </c:pt>
                <c:pt idx="791">
                  <c:v>-1.5000000000000022</c:v>
                </c:pt>
                <c:pt idx="792">
                  <c:v>4.5</c:v>
                </c:pt>
                <c:pt idx="793">
                  <c:v>-24.200000000000003</c:v>
                </c:pt>
                <c:pt idx="794">
                  <c:v>1.9999999999999982</c:v>
                </c:pt>
                <c:pt idx="795">
                  <c:v>-29.2</c:v>
                </c:pt>
                <c:pt idx="796">
                  <c:v>1.4000000000000004</c:v>
                </c:pt>
                <c:pt idx="797">
                  <c:v>-6.4</c:v>
                </c:pt>
                <c:pt idx="798">
                  <c:v>1.6999999999999988</c:v>
                </c:pt>
                <c:pt idx="799">
                  <c:v>1.1999999999999948</c:v>
                </c:pt>
                <c:pt idx="800">
                  <c:v>-0.59999999999999964</c:v>
                </c:pt>
                <c:pt idx="801">
                  <c:v>-10.600000000000001</c:v>
                </c:pt>
                <c:pt idx="802">
                  <c:v>5.6</c:v>
                </c:pt>
                <c:pt idx="803">
                  <c:v>1.9999999999999982</c:v>
                </c:pt>
                <c:pt idx="804">
                  <c:v>0.90000000000000036</c:v>
                </c:pt>
                <c:pt idx="805">
                  <c:v>4.5</c:v>
                </c:pt>
                <c:pt idx="806">
                  <c:v>-24.200000000000003</c:v>
                </c:pt>
                <c:pt idx="807">
                  <c:v>-14.600000000000001</c:v>
                </c:pt>
                <c:pt idx="808">
                  <c:v>-1.5000000000000022</c:v>
                </c:pt>
                <c:pt idx="809">
                  <c:v>-29.2</c:v>
                </c:pt>
                <c:pt idx="810">
                  <c:v>-33.299999999999997</c:v>
                </c:pt>
                <c:pt idx="811">
                  <c:v>-6.4000000000000012</c:v>
                </c:pt>
                <c:pt idx="812">
                  <c:v>1.6999999999999988</c:v>
                </c:pt>
                <c:pt idx="813">
                  <c:v>-22.1</c:v>
                </c:pt>
                <c:pt idx="814">
                  <c:v>-14.7</c:v>
                </c:pt>
                <c:pt idx="815">
                  <c:v>-1.5000000000000022</c:v>
                </c:pt>
                <c:pt idx="816">
                  <c:v>4.5</c:v>
                </c:pt>
                <c:pt idx="817">
                  <c:v>5.6</c:v>
                </c:pt>
                <c:pt idx="818">
                  <c:v>1.1999999999999948</c:v>
                </c:pt>
                <c:pt idx="819">
                  <c:v>-4.300000000000006</c:v>
                </c:pt>
                <c:pt idx="820">
                  <c:v>6.5000000000000009</c:v>
                </c:pt>
                <c:pt idx="821">
                  <c:v>-14.600000000000001</c:v>
                </c:pt>
                <c:pt idx="822">
                  <c:v>15.200000000000001</c:v>
                </c:pt>
                <c:pt idx="823">
                  <c:v>-8.7000000000000011</c:v>
                </c:pt>
                <c:pt idx="824">
                  <c:v>-3</c:v>
                </c:pt>
                <c:pt idx="825">
                  <c:v>-33.299999999999997</c:v>
                </c:pt>
                <c:pt idx="826">
                  <c:v>-6.4000000000000012</c:v>
                </c:pt>
                <c:pt idx="827">
                  <c:v>-0.70000000000000018</c:v>
                </c:pt>
                <c:pt idx="828">
                  <c:v>-22.1</c:v>
                </c:pt>
                <c:pt idx="829">
                  <c:v>-14.7</c:v>
                </c:pt>
                <c:pt idx="830">
                  <c:v>-2.4999999999999982</c:v>
                </c:pt>
                <c:pt idx="831">
                  <c:v>-1.5000000000000022</c:v>
                </c:pt>
                <c:pt idx="832">
                  <c:v>-4.300000000000006</c:v>
                </c:pt>
                <c:pt idx="833">
                  <c:v>-24.200000000000003</c:v>
                </c:pt>
                <c:pt idx="834">
                  <c:v>-10.600000000000001</c:v>
                </c:pt>
                <c:pt idx="835">
                  <c:v>3.5</c:v>
                </c:pt>
                <c:pt idx="836">
                  <c:v>15.200000000000001</c:v>
                </c:pt>
                <c:pt idx="837">
                  <c:v>-3</c:v>
                </c:pt>
                <c:pt idx="838">
                  <c:v>5.6</c:v>
                </c:pt>
                <c:pt idx="839">
                  <c:v>-8.7000000000000011</c:v>
                </c:pt>
                <c:pt idx="840">
                  <c:v>4.5</c:v>
                </c:pt>
                <c:pt idx="841">
                  <c:v>-22.1</c:v>
                </c:pt>
                <c:pt idx="842">
                  <c:v>2.6000000000000023</c:v>
                </c:pt>
                <c:pt idx="843">
                  <c:v>-0.70000000000000018</c:v>
                </c:pt>
                <c:pt idx="844">
                  <c:v>-1.5000000000000022</c:v>
                </c:pt>
                <c:pt idx="845">
                  <c:v>-0.59999999999999964</c:v>
                </c:pt>
                <c:pt idx="846">
                  <c:v>-14.7</c:v>
                </c:pt>
                <c:pt idx="847">
                  <c:v>-14.600000000000001</c:v>
                </c:pt>
                <c:pt idx="848">
                  <c:v>-2.4999999999999982</c:v>
                </c:pt>
                <c:pt idx="849">
                  <c:v>1.9999999999999982</c:v>
                </c:pt>
                <c:pt idx="850">
                  <c:v>6.5000000000000009</c:v>
                </c:pt>
                <c:pt idx="851">
                  <c:v>1.6999999999999988</c:v>
                </c:pt>
                <c:pt idx="852">
                  <c:v>2.6000000000000023</c:v>
                </c:pt>
                <c:pt idx="853">
                  <c:v>15.200000000000001</c:v>
                </c:pt>
                <c:pt idx="854">
                  <c:v>-3</c:v>
                </c:pt>
                <c:pt idx="855">
                  <c:v>-0.59999999999999964</c:v>
                </c:pt>
                <c:pt idx="856">
                  <c:v>6.5000000000000009</c:v>
                </c:pt>
                <c:pt idx="857">
                  <c:v>-10.600000000000001</c:v>
                </c:pt>
                <c:pt idx="858">
                  <c:v>3.5</c:v>
                </c:pt>
                <c:pt idx="859">
                  <c:v>-8.7000000000000011</c:v>
                </c:pt>
                <c:pt idx="860">
                  <c:v>1.9999999999999982</c:v>
                </c:pt>
                <c:pt idx="861">
                  <c:v>-29.2</c:v>
                </c:pt>
                <c:pt idx="862">
                  <c:v>-6.4</c:v>
                </c:pt>
                <c:pt idx="863">
                  <c:v>-5.1000000000000014</c:v>
                </c:pt>
                <c:pt idx="864">
                  <c:v>1.6999999999999988</c:v>
                </c:pt>
                <c:pt idx="865">
                  <c:v>-22.1</c:v>
                </c:pt>
                <c:pt idx="866">
                  <c:v>1.4000000000000004</c:v>
                </c:pt>
                <c:pt idx="867">
                  <c:v>-3</c:v>
                </c:pt>
                <c:pt idx="868">
                  <c:v>2.8000000000000016</c:v>
                </c:pt>
                <c:pt idx="869">
                  <c:v>-0.70000000000000018</c:v>
                </c:pt>
                <c:pt idx="870">
                  <c:v>-22.1</c:v>
                </c:pt>
                <c:pt idx="871">
                  <c:v>-0.59999999999999964</c:v>
                </c:pt>
                <c:pt idx="872">
                  <c:v>-10.600000000000001</c:v>
                </c:pt>
                <c:pt idx="873">
                  <c:v>-2.4999999999999982</c:v>
                </c:pt>
                <c:pt idx="874">
                  <c:v>15.200000000000001</c:v>
                </c:pt>
                <c:pt idx="875">
                  <c:v>-1.5000000000000022</c:v>
                </c:pt>
                <c:pt idx="876">
                  <c:v>3.5</c:v>
                </c:pt>
                <c:pt idx="877">
                  <c:v>5.6</c:v>
                </c:pt>
                <c:pt idx="878">
                  <c:v>-6.4</c:v>
                </c:pt>
                <c:pt idx="879">
                  <c:v>1.1999999999999948</c:v>
                </c:pt>
                <c:pt idx="880">
                  <c:v>-4.300000000000006</c:v>
                </c:pt>
                <c:pt idx="881">
                  <c:v>-29.2</c:v>
                </c:pt>
                <c:pt idx="882">
                  <c:v>0.90000000000000036</c:v>
                </c:pt>
                <c:pt idx="883">
                  <c:v>2.8000000000000016</c:v>
                </c:pt>
                <c:pt idx="884">
                  <c:v>6.5000000000000009</c:v>
                </c:pt>
                <c:pt idx="885">
                  <c:v>-10.600000000000001</c:v>
                </c:pt>
                <c:pt idx="886">
                  <c:v>-14.7</c:v>
                </c:pt>
                <c:pt idx="887">
                  <c:v>3.5</c:v>
                </c:pt>
                <c:pt idx="888">
                  <c:v>-3</c:v>
                </c:pt>
                <c:pt idx="889">
                  <c:v>-5.1000000000000014</c:v>
                </c:pt>
                <c:pt idx="890">
                  <c:v>-6.4000000000000012</c:v>
                </c:pt>
                <c:pt idx="891">
                  <c:v>-4.300000000000006</c:v>
                </c:pt>
                <c:pt idx="892">
                  <c:v>2.6000000000000023</c:v>
                </c:pt>
                <c:pt idx="893">
                  <c:v>-14.600000000000001</c:v>
                </c:pt>
                <c:pt idx="894">
                  <c:v>-2.4999999999999982</c:v>
                </c:pt>
                <c:pt idx="895">
                  <c:v>1.4000000000000004</c:v>
                </c:pt>
                <c:pt idx="896">
                  <c:v>-29.2</c:v>
                </c:pt>
                <c:pt idx="897">
                  <c:v>0.90000000000000036</c:v>
                </c:pt>
                <c:pt idx="898">
                  <c:v>1.6999999999999988</c:v>
                </c:pt>
                <c:pt idx="899">
                  <c:v>2.8000000000000016</c:v>
                </c:pt>
                <c:pt idx="900">
                  <c:v>-0.70000000000000018</c:v>
                </c:pt>
                <c:pt idx="901">
                  <c:v>-24.200000000000003</c:v>
                </c:pt>
                <c:pt idx="902">
                  <c:v>-0.59999999999999964</c:v>
                </c:pt>
                <c:pt idx="903">
                  <c:v>-14.7</c:v>
                </c:pt>
                <c:pt idx="904">
                  <c:v>1.9999999999999982</c:v>
                </c:pt>
                <c:pt idx="905">
                  <c:v>5.6</c:v>
                </c:pt>
                <c:pt idx="906">
                  <c:v>3.5</c:v>
                </c:pt>
                <c:pt idx="907">
                  <c:v>-6.4000000000000012</c:v>
                </c:pt>
                <c:pt idx="908">
                  <c:v>1.4000000000000004</c:v>
                </c:pt>
                <c:pt idx="909">
                  <c:v>-2.4999999999999982</c:v>
                </c:pt>
                <c:pt idx="910">
                  <c:v>-29.2</c:v>
                </c:pt>
                <c:pt idx="911">
                  <c:v>-5.1000000000000014</c:v>
                </c:pt>
                <c:pt idx="912">
                  <c:v>6.5000000000000009</c:v>
                </c:pt>
                <c:pt idx="913">
                  <c:v>-6.4</c:v>
                </c:pt>
                <c:pt idx="914">
                  <c:v>1.6999999999999988</c:v>
                </c:pt>
                <c:pt idx="915">
                  <c:v>-22.1</c:v>
                </c:pt>
                <c:pt idx="916">
                  <c:v>1.1999999999999948</c:v>
                </c:pt>
                <c:pt idx="917">
                  <c:v>-0.59999999999999964</c:v>
                </c:pt>
                <c:pt idx="918">
                  <c:v>3.5</c:v>
                </c:pt>
                <c:pt idx="919">
                  <c:v>1.9999999999999982</c:v>
                </c:pt>
                <c:pt idx="920">
                  <c:v>4.5</c:v>
                </c:pt>
                <c:pt idx="921">
                  <c:v>-2.4999999999999982</c:v>
                </c:pt>
                <c:pt idx="922">
                  <c:v>-1.5000000000000022</c:v>
                </c:pt>
                <c:pt idx="923">
                  <c:v>5.6</c:v>
                </c:pt>
                <c:pt idx="924">
                  <c:v>-3</c:v>
                </c:pt>
                <c:pt idx="925">
                  <c:v>-33.299999999999997</c:v>
                </c:pt>
                <c:pt idx="926">
                  <c:v>-6.4</c:v>
                </c:pt>
                <c:pt idx="927">
                  <c:v>-5.1000000000000014</c:v>
                </c:pt>
                <c:pt idx="928">
                  <c:v>-6.4000000000000012</c:v>
                </c:pt>
                <c:pt idx="929">
                  <c:v>1.6999999999999988</c:v>
                </c:pt>
                <c:pt idx="930">
                  <c:v>-0.70000000000000018</c:v>
                </c:pt>
                <c:pt idx="931">
                  <c:v>-0.59999999999999964</c:v>
                </c:pt>
                <c:pt idx="932">
                  <c:v>-24.200000000000003</c:v>
                </c:pt>
                <c:pt idx="933">
                  <c:v>15.200000000000001</c:v>
                </c:pt>
                <c:pt idx="934">
                  <c:v>-8.7000000000000011</c:v>
                </c:pt>
                <c:pt idx="935">
                  <c:v>1.9999999999999982</c:v>
                </c:pt>
                <c:pt idx="936">
                  <c:v>-33.299999999999997</c:v>
                </c:pt>
                <c:pt idx="937">
                  <c:v>1.4000000000000004</c:v>
                </c:pt>
                <c:pt idx="938">
                  <c:v>-6.4</c:v>
                </c:pt>
                <c:pt idx="939">
                  <c:v>-22.1</c:v>
                </c:pt>
                <c:pt idx="940">
                  <c:v>-14.600000000000001</c:v>
                </c:pt>
                <c:pt idx="941">
                  <c:v>-5.1000000000000014</c:v>
                </c:pt>
                <c:pt idx="942">
                  <c:v>-41.3</c:v>
                </c:pt>
                <c:pt idx="943">
                  <c:v>1.6999999999999988</c:v>
                </c:pt>
                <c:pt idx="944">
                  <c:v>-0.59999999999999964</c:v>
                </c:pt>
                <c:pt idx="945">
                  <c:v>-2.4999999999999982</c:v>
                </c:pt>
                <c:pt idx="946">
                  <c:v>15.200000000000001</c:v>
                </c:pt>
                <c:pt idx="947">
                  <c:v>-29.2</c:v>
                </c:pt>
                <c:pt idx="948">
                  <c:v>-8.7000000000000011</c:v>
                </c:pt>
                <c:pt idx="949">
                  <c:v>-6.4</c:v>
                </c:pt>
                <c:pt idx="950">
                  <c:v>1.1999999999999948</c:v>
                </c:pt>
                <c:pt idx="951">
                  <c:v>1.6999999999999988</c:v>
                </c:pt>
                <c:pt idx="952">
                  <c:v>2.6000000000000023</c:v>
                </c:pt>
                <c:pt idx="953">
                  <c:v>-4.300000000000006</c:v>
                </c:pt>
                <c:pt idx="954">
                  <c:v>-14.600000000000001</c:v>
                </c:pt>
                <c:pt idx="955">
                  <c:v>6.5000000000000009</c:v>
                </c:pt>
                <c:pt idx="956">
                  <c:v>-8.7000000000000011</c:v>
                </c:pt>
                <c:pt idx="957">
                  <c:v>-41.3</c:v>
                </c:pt>
                <c:pt idx="958">
                  <c:v>1.4000000000000004</c:v>
                </c:pt>
                <c:pt idx="959">
                  <c:v>2.6000000000000023</c:v>
                </c:pt>
                <c:pt idx="960">
                  <c:v>-5.1000000000000014</c:v>
                </c:pt>
                <c:pt idx="961">
                  <c:v>-29.2</c:v>
                </c:pt>
                <c:pt idx="962">
                  <c:v>-4.300000000000006</c:v>
                </c:pt>
                <c:pt idx="963">
                  <c:v>-1.5000000000000022</c:v>
                </c:pt>
                <c:pt idx="964">
                  <c:v>-14.7</c:v>
                </c:pt>
                <c:pt idx="965">
                  <c:v>-33.299999999999997</c:v>
                </c:pt>
                <c:pt idx="966">
                  <c:v>-6.4</c:v>
                </c:pt>
                <c:pt idx="967">
                  <c:v>15.200000000000001</c:v>
                </c:pt>
                <c:pt idx="968">
                  <c:v>-14.600000000000001</c:v>
                </c:pt>
                <c:pt idx="969">
                  <c:v>-0.70000000000000018</c:v>
                </c:pt>
                <c:pt idx="970">
                  <c:v>6.5000000000000009</c:v>
                </c:pt>
                <c:pt idx="971">
                  <c:v>-24.200000000000003</c:v>
                </c:pt>
                <c:pt idx="972">
                  <c:v>-10.600000000000001</c:v>
                </c:pt>
                <c:pt idx="973">
                  <c:v>-8.7000000000000011</c:v>
                </c:pt>
                <c:pt idx="974">
                  <c:v>1.1999999999999948</c:v>
                </c:pt>
                <c:pt idx="975">
                  <c:v>2.6000000000000023</c:v>
                </c:pt>
                <c:pt idx="976">
                  <c:v>-24.200000000000003</c:v>
                </c:pt>
                <c:pt idx="977">
                  <c:v>-14.7</c:v>
                </c:pt>
                <c:pt idx="978">
                  <c:v>0.90000000000000036</c:v>
                </c:pt>
                <c:pt idx="979">
                  <c:v>1.9999999999999982</c:v>
                </c:pt>
                <c:pt idx="980">
                  <c:v>-33.299999999999997</c:v>
                </c:pt>
                <c:pt idx="981">
                  <c:v>-6.4</c:v>
                </c:pt>
                <c:pt idx="982">
                  <c:v>-5.1000000000000014</c:v>
                </c:pt>
                <c:pt idx="983">
                  <c:v>-4.300000000000006</c:v>
                </c:pt>
                <c:pt idx="984">
                  <c:v>-14.600000000000001</c:v>
                </c:pt>
                <c:pt idx="985">
                  <c:v>15.200000000000001</c:v>
                </c:pt>
                <c:pt idx="986">
                  <c:v>-8.7000000000000011</c:v>
                </c:pt>
                <c:pt idx="987">
                  <c:v>4.5</c:v>
                </c:pt>
                <c:pt idx="988">
                  <c:v>1.1999999999999948</c:v>
                </c:pt>
                <c:pt idx="989">
                  <c:v>2.8000000000000016</c:v>
                </c:pt>
                <c:pt idx="990">
                  <c:v>-0.70000000000000018</c:v>
                </c:pt>
                <c:pt idx="991">
                  <c:v>-24.200000000000003</c:v>
                </c:pt>
                <c:pt idx="992">
                  <c:v>-10.600000000000001</c:v>
                </c:pt>
                <c:pt idx="993">
                  <c:v>-14.7</c:v>
                </c:pt>
                <c:pt idx="994">
                  <c:v>5.6</c:v>
                </c:pt>
                <c:pt idx="995">
                  <c:v>1.4000000000000004</c:v>
                </c:pt>
                <c:pt idx="996">
                  <c:v>2.6000000000000023</c:v>
                </c:pt>
                <c:pt idx="997">
                  <c:v>3.5</c:v>
                </c:pt>
                <c:pt idx="998">
                  <c:v>-14.600000000000001</c:v>
                </c:pt>
                <c:pt idx="999">
                  <c:v>-8.7000000000000011</c:v>
                </c:pt>
                <c:pt idx="1000">
                  <c:v>0.90000000000000036</c:v>
                </c:pt>
                <c:pt idx="1001">
                  <c:v>-41.3</c:v>
                </c:pt>
                <c:pt idx="1002">
                  <c:v>-4.300000000000006</c:v>
                </c:pt>
                <c:pt idx="1003">
                  <c:v>-0.70000000000000018</c:v>
                </c:pt>
                <c:pt idx="1004">
                  <c:v>-0.59999999999999964</c:v>
                </c:pt>
                <c:pt idx="1005">
                  <c:v>-24.200000000000003</c:v>
                </c:pt>
                <c:pt idx="1006">
                  <c:v>-14.7</c:v>
                </c:pt>
                <c:pt idx="1007">
                  <c:v>-2.4999999999999982</c:v>
                </c:pt>
                <c:pt idx="1008">
                  <c:v>-33.299999999999997</c:v>
                </c:pt>
                <c:pt idx="1009">
                  <c:v>5.6</c:v>
                </c:pt>
                <c:pt idx="1010">
                  <c:v>1.6999999999999988</c:v>
                </c:pt>
                <c:pt idx="1011">
                  <c:v>4.5</c:v>
                </c:pt>
                <c:pt idx="1012">
                  <c:v>2.8000000000000016</c:v>
                </c:pt>
                <c:pt idx="1013">
                  <c:v>1.1999999999999948</c:v>
                </c:pt>
                <c:pt idx="1014">
                  <c:v>-0.59999999999999964</c:v>
                </c:pt>
                <c:pt idx="1015">
                  <c:v>3.5</c:v>
                </c:pt>
                <c:pt idx="1016">
                  <c:v>4.5</c:v>
                </c:pt>
                <c:pt idx="1017">
                  <c:v>-41.3</c:v>
                </c:pt>
                <c:pt idx="1018">
                  <c:v>-4.300000000000006</c:v>
                </c:pt>
                <c:pt idx="1019">
                  <c:v>-24.200000000000003</c:v>
                </c:pt>
                <c:pt idx="1020">
                  <c:v>-2.4999999999999982</c:v>
                </c:pt>
                <c:pt idx="1021">
                  <c:v>-5.1000000000000014</c:v>
                </c:pt>
                <c:pt idx="1022">
                  <c:v>-8.7000000000000011</c:v>
                </c:pt>
                <c:pt idx="1023">
                  <c:v>-33.299999999999997</c:v>
                </c:pt>
                <c:pt idx="1024">
                  <c:v>1.6999999999999988</c:v>
                </c:pt>
                <c:pt idx="1025">
                  <c:v>2.6000000000000023</c:v>
                </c:pt>
                <c:pt idx="1026">
                  <c:v>-0.59999999999999964</c:v>
                </c:pt>
                <c:pt idx="1027">
                  <c:v>-14.600000000000001</c:v>
                </c:pt>
                <c:pt idx="1028">
                  <c:v>-3</c:v>
                </c:pt>
                <c:pt idx="1029">
                  <c:v>4.5</c:v>
                </c:pt>
                <c:pt idx="1030">
                  <c:v>-6.4</c:v>
                </c:pt>
                <c:pt idx="1031">
                  <c:v>-41.3</c:v>
                </c:pt>
                <c:pt idx="1032">
                  <c:v>2.8000000000000016</c:v>
                </c:pt>
                <c:pt idx="1033">
                  <c:v>-22.1</c:v>
                </c:pt>
                <c:pt idx="1034">
                  <c:v>6.5000000000000009</c:v>
                </c:pt>
                <c:pt idx="1035">
                  <c:v>-8.7000000000000011</c:v>
                </c:pt>
                <c:pt idx="1036">
                  <c:v>-29.2</c:v>
                </c:pt>
                <c:pt idx="1037">
                  <c:v>-33.299999999999997</c:v>
                </c:pt>
                <c:pt idx="1038">
                  <c:v>0.90000000000000036</c:v>
                </c:pt>
                <c:pt idx="1039">
                  <c:v>-41.3</c:v>
                </c:pt>
                <c:pt idx="1040">
                  <c:v>-0.70000000000000018</c:v>
                </c:pt>
                <c:pt idx="1041">
                  <c:v>-24.200000000000003</c:v>
                </c:pt>
                <c:pt idx="1042">
                  <c:v>-1.5000000000000022</c:v>
                </c:pt>
                <c:pt idx="1043">
                  <c:v>-3</c:v>
                </c:pt>
                <c:pt idx="1044">
                  <c:v>1.4000000000000004</c:v>
                </c:pt>
                <c:pt idx="1045">
                  <c:v>2.8000000000000016</c:v>
                </c:pt>
                <c:pt idx="1046">
                  <c:v>-0.59999999999999964</c:v>
                </c:pt>
                <c:pt idx="1047">
                  <c:v>-2.4999999999999982</c:v>
                </c:pt>
                <c:pt idx="1048">
                  <c:v>6.5000000000000009</c:v>
                </c:pt>
                <c:pt idx="1049">
                  <c:v>-29.2</c:v>
                </c:pt>
                <c:pt idx="1050">
                  <c:v>-33.299999999999997</c:v>
                </c:pt>
                <c:pt idx="1051">
                  <c:v>-41.3</c:v>
                </c:pt>
                <c:pt idx="1052">
                  <c:v>-22.1</c:v>
                </c:pt>
                <c:pt idx="1053">
                  <c:v>-4.300000000000006</c:v>
                </c:pt>
                <c:pt idx="1054">
                  <c:v>1.9999999999999982</c:v>
                </c:pt>
                <c:pt idx="1055">
                  <c:v>-0.70000000000000018</c:v>
                </c:pt>
                <c:pt idx="1056">
                  <c:v>-10.600000000000001</c:v>
                </c:pt>
                <c:pt idx="1057">
                  <c:v>-3</c:v>
                </c:pt>
                <c:pt idx="1058">
                  <c:v>-29.2</c:v>
                </c:pt>
                <c:pt idx="1059">
                  <c:v>5.6</c:v>
                </c:pt>
                <c:pt idx="1060">
                  <c:v>-14.600000000000001</c:v>
                </c:pt>
                <c:pt idx="1061">
                  <c:v>-6.4000000000000012</c:v>
                </c:pt>
                <c:pt idx="1062">
                  <c:v>-1.5000000000000022</c:v>
                </c:pt>
                <c:pt idx="1063">
                  <c:v>-6.4</c:v>
                </c:pt>
                <c:pt idx="1064">
                  <c:v>-41.3</c:v>
                </c:pt>
                <c:pt idx="1065">
                  <c:v>-24.200000000000003</c:v>
                </c:pt>
                <c:pt idx="1066">
                  <c:v>-33.299999999999997</c:v>
                </c:pt>
                <c:pt idx="1067">
                  <c:v>1.4000000000000004</c:v>
                </c:pt>
                <c:pt idx="1068">
                  <c:v>-22.1</c:v>
                </c:pt>
                <c:pt idx="1069">
                  <c:v>-4.300000000000006</c:v>
                </c:pt>
                <c:pt idx="1070">
                  <c:v>-0.59999999999999964</c:v>
                </c:pt>
                <c:pt idx="1071">
                  <c:v>3.5</c:v>
                </c:pt>
                <c:pt idx="1072">
                  <c:v>1.9999999999999982</c:v>
                </c:pt>
                <c:pt idx="1073">
                  <c:v>-33.299999999999997</c:v>
                </c:pt>
                <c:pt idx="1074">
                  <c:v>5.6</c:v>
                </c:pt>
                <c:pt idx="1075">
                  <c:v>-6.4000000000000012</c:v>
                </c:pt>
                <c:pt idx="1076">
                  <c:v>-14.7</c:v>
                </c:pt>
                <c:pt idx="1077">
                  <c:v>-2.4999999999999982</c:v>
                </c:pt>
                <c:pt idx="1078">
                  <c:v>-1.5000000000000022</c:v>
                </c:pt>
                <c:pt idx="1079">
                  <c:v>4.5</c:v>
                </c:pt>
                <c:pt idx="1080">
                  <c:v>2.6000000000000023</c:v>
                </c:pt>
                <c:pt idx="1081">
                  <c:v>-0.70000000000000018</c:v>
                </c:pt>
                <c:pt idx="1082">
                  <c:v>-14.600000000000001</c:v>
                </c:pt>
                <c:pt idx="1083">
                  <c:v>-5.1000000000000014</c:v>
                </c:pt>
                <c:pt idx="1084">
                  <c:v>-8.7000000000000011</c:v>
                </c:pt>
                <c:pt idx="1085">
                  <c:v>-3</c:v>
                </c:pt>
                <c:pt idx="1086">
                  <c:v>-29.2</c:v>
                </c:pt>
                <c:pt idx="1087">
                  <c:v>5.6</c:v>
                </c:pt>
                <c:pt idx="1088">
                  <c:v>1.4000000000000004</c:v>
                </c:pt>
                <c:pt idx="1089">
                  <c:v>0.90000000000000036</c:v>
                </c:pt>
                <c:pt idx="1090">
                  <c:v>-6.4000000000000012</c:v>
                </c:pt>
                <c:pt idx="1091">
                  <c:v>-4.300000000000006</c:v>
                </c:pt>
                <c:pt idx="1092">
                  <c:v>-14.7</c:v>
                </c:pt>
                <c:pt idx="1093">
                  <c:v>-1.5000000000000022</c:v>
                </c:pt>
                <c:pt idx="1094">
                  <c:v>4.5</c:v>
                </c:pt>
                <c:pt idx="1095">
                  <c:v>-0.70000000000000018</c:v>
                </c:pt>
                <c:pt idx="1096">
                  <c:v>15.200000000000001</c:v>
                </c:pt>
                <c:pt idx="1097">
                  <c:v>-14.600000000000001</c:v>
                </c:pt>
                <c:pt idx="1098">
                  <c:v>-3</c:v>
                </c:pt>
                <c:pt idx="1099">
                  <c:v>5.6</c:v>
                </c:pt>
                <c:pt idx="1100">
                  <c:v>-5.1000000000000014</c:v>
                </c:pt>
                <c:pt idx="1101">
                  <c:v>-6.4000000000000012</c:v>
                </c:pt>
                <c:pt idx="1102">
                  <c:v>1.6999999999999988</c:v>
                </c:pt>
                <c:pt idx="1103">
                  <c:v>-22.1</c:v>
                </c:pt>
                <c:pt idx="1104">
                  <c:v>2.6000000000000023</c:v>
                </c:pt>
                <c:pt idx="1105">
                  <c:v>-4.300000000000006</c:v>
                </c:pt>
                <c:pt idx="1106">
                  <c:v>-2.4999999999999982</c:v>
                </c:pt>
                <c:pt idx="1107">
                  <c:v>-8.7000000000000011</c:v>
                </c:pt>
                <c:pt idx="1108">
                  <c:v>1.1999999999999948</c:v>
                </c:pt>
                <c:pt idx="1109">
                  <c:v>2.8000000000000016</c:v>
                </c:pt>
                <c:pt idx="1110">
                  <c:v>2.6000000000000023</c:v>
                </c:pt>
                <c:pt idx="1111">
                  <c:v>-0.70000000000000018</c:v>
                </c:pt>
                <c:pt idx="1112">
                  <c:v>-0.59999999999999964</c:v>
                </c:pt>
                <c:pt idx="1113">
                  <c:v>-4.300000000000006</c:v>
                </c:pt>
                <c:pt idx="1114">
                  <c:v>-2.4999999999999982</c:v>
                </c:pt>
                <c:pt idx="1115">
                  <c:v>15.200000000000001</c:v>
                </c:pt>
                <c:pt idx="1116">
                  <c:v>6.5000000000000009</c:v>
                </c:pt>
                <c:pt idx="1117">
                  <c:v>-14.7</c:v>
                </c:pt>
                <c:pt idx="1118">
                  <c:v>-3</c:v>
                </c:pt>
                <c:pt idx="1119">
                  <c:v>-22.1</c:v>
                </c:pt>
                <c:pt idx="1120">
                  <c:v>1.6999999999999988</c:v>
                </c:pt>
                <c:pt idx="1121">
                  <c:v>-24.200000000000003</c:v>
                </c:pt>
                <c:pt idx="1122">
                  <c:v>-10.600000000000001</c:v>
                </c:pt>
                <c:pt idx="1123">
                  <c:v>1.9999999999999982</c:v>
                </c:pt>
                <c:pt idx="1124">
                  <c:v>-6.4000000000000012</c:v>
                </c:pt>
                <c:pt idx="1125">
                  <c:v>1.1999999999999948</c:v>
                </c:pt>
                <c:pt idx="1126">
                  <c:v>-22.1</c:v>
                </c:pt>
                <c:pt idx="1127">
                  <c:v>2.6000000000000023</c:v>
                </c:pt>
                <c:pt idx="1128">
                  <c:v>-0.70000000000000018</c:v>
                </c:pt>
                <c:pt idx="1129">
                  <c:v>-14.600000000000001</c:v>
                </c:pt>
                <c:pt idx="1130">
                  <c:v>-2.4999999999999982</c:v>
                </c:pt>
                <c:pt idx="1131">
                  <c:v>-3</c:v>
                </c:pt>
                <c:pt idx="1132">
                  <c:v>5.6</c:v>
                </c:pt>
                <c:pt idx="1133">
                  <c:v>-6.4</c:v>
                </c:pt>
                <c:pt idx="1134">
                  <c:v>1.6999999999999988</c:v>
                </c:pt>
                <c:pt idx="1135">
                  <c:v>-10.600000000000001</c:v>
                </c:pt>
                <c:pt idx="1136">
                  <c:v>-1.5000000000000022</c:v>
                </c:pt>
                <c:pt idx="1137">
                  <c:v>1.9999999999999982</c:v>
                </c:pt>
                <c:pt idx="1138">
                  <c:v>3.5</c:v>
                </c:pt>
                <c:pt idx="1139">
                  <c:v>-29.2</c:v>
                </c:pt>
                <c:pt idx="1140">
                  <c:v>5.6</c:v>
                </c:pt>
                <c:pt idx="1141">
                  <c:v>-6.4</c:v>
                </c:pt>
                <c:pt idx="1142">
                  <c:v>-41.3</c:v>
                </c:pt>
                <c:pt idx="1143">
                  <c:v>2.8000000000000016</c:v>
                </c:pt>
                <c:pt idx="1144">
                  <c:v>-22.1</c:v>
                </c:pt>
                <c:pt idx="1145">
                  <c:v>1.4000000000000004</c:v>
                </c:pt>
                <c:pt idx="1146">
                  <c:v>1.1999999999999948</c:v>
                </c:pt>
                <c:pt idx="1147">
                  <c:v>-0.59999999999999964</c:v>
                </c:pt>
                <c:pt idx="1148">
                  <c:v>-10.600000000000001</c:v>
                </c:pt>
                <c:pt idx="1149">
                  <c:v>3.5</c:v>
                </c:pt>
                <c:pt idx="1150">
                  <c:v>-14.600000000000001</c:v>
                </c:pt>
                <c:pt idx="1151">
                  <c:v>15.200000000000001</c:v>
                </c:pt>
                <c:pt idx="1152">
                  <c:v>-1.5000000000000022</c:v>
                </c:pt>
                <c:pt idx="1153">
                  <c:v>6.5000000000000009</c:v>
                </c:pt>
                <c:pt idx="1154">
                  <c:v>-33.299999999999997</c:v>
                </c:pt>
                <c:pt idx="1155">
                  <c:v>5.6</c:v>
                </c:pt>
                <c:pt idx="1156">
                  <c:v>0.90000000000000036</c:v>
                </c:pt>
                <c:pt idx="1157">
                  <c:v>1.6999999999999988</c:v>
                </c:pt>
                <c:pt idx="1158">
                  <c:v>-22.1</c:v>
                </c:pt>
                <c:pt idx="1159">
                  <c:v>2.8000000000000016</c:v>
                </c:pt>
                <c:pt idx="1160">
                  <c:v>-8.7000000000000011</c:v>
                </c:pt>
                <c:pt idx="1161">
                  <c:v>4.5</c:v>
                </c:pt>
                <c:pt idx="1162">
                  <c:v>-0.59999999999999964</c:v>
                </c:pt>
                <c:pt idx="1163">
                  <c:v>-1.5000000000000022</c:v>
                </c:pt>
                <c:pt idx="1164">
                  <c:v>-29.2</c:v>
                </c:pt>
                <c:pt idx="1165">
                  <c:v>0.90000000000000036</c:v>
                </c:pt>
                <c:pt idx="1166">
                  <c:v>-2.4999999999999982</c:v>
                </c:pt>
                <c:pt idx="1167">
                  <c:v>1.9999999999999982</c:v>
                </c:pt>
                <c:pt idx="1168">
                  <c:v>-14.7</c:v>
                </c:pt>
                <c:pt idx="1169">
                  <c:v>2.6000000000000023</c:v>
                </c:pt>
                <c:pt idx="1170">
                  <c:v>-33.299999999999997</c:v>
                </c:pt>
                <c:pt idx="1171">
                  <c:v>-6.4</c:v>
                </c:pt>
                <c:pt idx="1172">
                  <c:v>6.5000000000000009</c:v>
                </c:pt>
                <c:pt idx="1173">
                  <c:v>1.4000000000000004</c:v>
                </c:pt>
                <c:pt idx="1174">
                  <c:v>1.1999999999999948</c:v>
                </c:pt>
                <c:pt idx="1175">
                  <c:v>-0.59999999999999964</c:v>
                </c:pt>
                <c:pt idx="1176">
                  <c:v>-24.200000000000003</c:v>
                </c:pt>
                <c:pt idx="1177">
                  <c:v>-14.7</c:v>
                </c:pt>
                <c:pt idx="1178">
                  <c:v>-14.600000000000001</c:v>
                </c:pt>
                <c:pt idx="1179">
                  <c:v>-1.5000000000000022</c:v>
                </c:pt>
                <c:pt idx="1180">
                  <c:v>-29.2</c:v>
                </c:pt>
                <c:pt idx="1181">
                  <c:v>-33.299999999999997</c:v>
                </c:pt>
                <c:pt idx="1182">
                  <c:v>5.6</c:v>
                </c:pt>
                <c:pt idx="1183">
                  <c:v>4.5</c:v>
                </c:pt>
                <c:pt idx="1184">
                  <c:v>3.5</c:v>
                </c:pt>
                <c:pt idx="1185">
                  <c:v>-6.4000000000000012</c:v>
                </c:pt>
                <c:pt idx="1186">
                  <c:v>1.6999999999999988</c:v>
                </c:pt>
                <c:pt idx="1187">
                  <c:v>2.8000000000000016</c:v>
                </c:pt>
                <c:pt idx="1188">
                  <c:v>-24.200000000000003</c:v>
                </c:pt>
                <c:pt idx="1189">
                  <c:v>-10.600000000000001</c:v>
                </c:pt>
                <c:pt idx="1190">
                  <c:v>-2.4999999999999982</c:v>
                </c:pt>
                <c:pt idx="1191">
                  <c:v>15.200000000000001</c:v>
                </c:pt>
                <c:pt idx="1192">
                  <c:v>1.4000000000000004</c:v>
                </c:pt>
                <c:pt idx="1193">
                  <c:v>4.5</c:v>
                </c:pt>
                <c:pt idx="1194">
                  <c:v>-5.1000000000000014</c:v>
                </c:pt>
                <c:pt idx="1195">
                  <c:v>-0.70000000000000018</c:v>
                </c:pt>
                <c:pt idx="1196">
                  <c:v>-14.7</c:v>
                </c:pt>
                <c:pt idx="1197">
                  <c:v>3.5</c:v>
                </c:pt>
                <c:pt idx="1198">
                  <c:v>-41.3</c:v>
                </c:pt>
                <c:pt idx="1199">
                  <c:v>-6.4000000000000012</c:v>
                </c:pt>
                <c:pt idx="1200">
                  <c:v>2.8000000000000016</c:v>
                </c:pt>
                <c:pt idx="1201">
                  <c:v>-0.59999999999999964</c:v>
                </c:pt>
                <c:pt idx="1202">
                  <c:v>-10.600000000000001</c:v>
                </c:pt>
                <c:pt idx="1203">
                  <c:v>-14.600000000000001</c:v>
                </c:pt>
                <c:pt idx="1204">
                  <c:v>-2.4999999999999982</c:v>
                </c:pt>
                <c:pt idx="1205">
                  <c:v>15.200000000000001</c:v>
                </c:pt>
                <c:pt idx="1206">
                  <c:v>-1.5000000000000022</c:v>
                </c:pt>
                <c:pt idx="1207">
                  <c:v>1.4000000000000004</c:v>
                </c:pt>
                <c:pt idx="1208">
                  <c:v>4.5</c:v>
                </c:pt>
                <c:pt idx="1209">
                  <c:v>-5.1000000000000014</c:v>
                </c:pt>
                <c:pt idx="1210">
                  <c:v>2.6000000000000023</c:v>
                </c:pt>
                <c:pt idx="1211">
                  <c:v>-4.300000000000006</c:v>
                </c:pt>
                <c:pt idx="1212">
                  <c:v>-6.4000000000000012</c:v>
                </c:pt>
                <c:pt idx="1213">
                  <c:v>-0.70000000000000018</c:v>
                </c:pt>
                <c:pt idx="1214">
                  <c:v>-41.3</c:v>
                </c:pt>
                <c:pt idx="1215">
                  <c:v>15.200000000000001</c:v>
                </c:pt>
                <c:pt idx="1216">
                  <c:v>-1.5000000000000022</c:v>
                </c:pt>
                <c:pt idx="1217">
                  <c:v>-29.2</c:v>
                </c:pt>
                <c:pt idx="1218">
                  <c:v>6.5000000000000009</c:v>
                </c:pt>
                <c:pt idx="1219">
                  <c:v>-8.7000000000000011</c:v>
                </c:pt>
                <c:pt idx="1220">
                  <c:v>1.9999999999999982</c:v>
                </c:pt>
                <c:pt idx="1221">
                  <c:v>-3</c:v>
                </c:pt>
                <c:pt idx="1222">
                  <c:v>-14.600000000000001</c:v>
                </c:pt>
                <c:pt idx="1223">
                  <c:v>-5.1000000000000014</c:v>
                </c:pt>
                <c:pt idx="1224">
                  <c:v>1.1999999999999948</c:v>
                </c:pt>
                <c:pt idx="1225">
                  <c:v>-4.300000000000006</c:v>
                </c:pt>
                <c:pt idx="1226">
                  <c:v>0.90000000000000036</c:v>
                </c:pt>
                <c:pt idx="1227">
                  <c:v>-6.4</c:v>
                </c:pt>
                <c:pt idx="1228">
                  <c:v>2.8000000000000016</c:v>
                </c:pt>
                <c:pt idx="1229">
                  <c:v>-22.1</c:v>
                </c:pt>
                <c:pt idx="1230">
                  <c:v>-8.7000000000000011</c:v>
                </c:pt>
                <c:pt idx="1231">
                  <c:v>-4.300000000000006</c:v>
                </c:pt>
                <c:pt idx="1232">
                  <c:v>-3</c:v>
                </c:pt>
                <c:pt idx="1233">
                  <c:v>4.5</c:v>
                </c:pt>
                <c:pt idx="1234">
                  <c:v>-8.7000000000000011</c:v>
                </c:pt>
                <c:pt idx="1235">
                  <c:v>0.90000000000000036</c:v>
                </c:pt>
                <c:pt idx="1236">
                  <c:v>3.5</c:v>
                </c:pt>
                <c:pt idx="1237">
                  <c:v>15.200000000000001</c:v>
                </c:pt>
                <c:pt idx="1238">
                  <c:v>6.5000000000000009</c:v>
                </c:pt>
                <c:pt idx="1239">
                  <c:v>2.6000000000000023</c:v>
                </c:pt>
                <c:pt idx="1240">
                  <c:v>5.6</c:v>
                </c:pt>
                <c:pt idx="1241">
                  <c:v>1.4000000000000004</c:v>
                </c:pt>
                <c:pt idx="1242">
                  <c:v>2.8000000000000016</c:v>
                </c:pt>
                <c:pt idx="1243">
                  <c:v>1.1999999999999948</c:v>
                </c:pt>
                <c:pt idx="1244">
                  <c:v>3.5</c:v>
                </c:pt>
                <c:pt idx="1245">
                  <c:v>2.6000000000000023</c:v>
                </c:pt>
                <c:pt idx="1246">
                  <c:v>15.200000000000001</c:v>
                </c:pt>
                <c:pt idx="1247">
                  <c:v>6.5000000000000009</c:v>
                </c:pt>
                <c:pt idx="1248">
                  <c:v>2.8000000000000016</c:v>
                </c:pt>
                <c:pt idx="1249">
                  <c:v>5.6</c:v>
                </c:pt>
                <c:pt idx="1250">
                  <c:v>1.4000000000000004</c:v>
                </c:pt>
                <c:pt idx="1251">
                  <c:v>1.1999999999999948</c:v>
                </c:pt>
                <c:pt idx="1252">
                  <c:v>-1.5000000000000022</c:v>
                </c:pt>
                <c:pt idx="1253">
                  <c:v>1.6999999999999988</c:v>
                </c:pt>
                <c:pt idx="1254">
                  <c:v>-0.70000000000000018</c:v>
                </c:pt>
                <c:pt idx="1255">
                  <c:v>-2.4999999999999982</c:v>
                </c:pt>
                <c:pt idx="1256">
                  <c:v>1.9999999999999982</c:v>
                </c:pt>
                <c:pt idx="1257">
                  <c:v>0.90000000000000036</c:v>
                </c:pt>
                <c:pt idx="1258">
                  <c:v>-1.5000000000000022</c:v>
                </c:pt>
                <c:pt idx="1259">
                  <c:v>-0.70000000000000018</c:v>
                </c:pt>
                <c:pt idx="1260">
                  <c:v>-8.7000000000000011</c:v>
                </c:pt>
                <c:pt idx="1261">
                  <c:v>-4.300000000000006</c:v>
                </c:pt>
                <c:pt idx="1262">
                  <c:v>1.9999999999999982</c:v>
                </c:pt>
                <c:pt idx="1263">
                  <c:v>1.6999999999999988</c:v>
                </c:pt>
                <c:pt idx="1264">
                  <c:v>-2.4999999999999982</c:v>
                </c:pt>
                <c:pt idx="1265">
                  <c:v>0.90000000000000036</c:v>
                </c:pt>
                <c:pt idx="1266">
                  <c:v>-8.7000000000000011</c:v>
                </c:pt>
                <c:pt idx="1267">
                  <c:v>-4.300000000000006</c:v>
                </c:pt>
                <c:pt idx="1268">
                  <c:v>15.200000000000001</c:v>
                </c:pt>
                <c:pt idx="1269">
                  <c:v>1.1999999999999948</c:v>
                </c:pt>
                <c:pt idx="1270">
                  <c:v>2.8000000000000016</c:v>
                </c:pt>
                <c:pt idx="1271">
                  <c:v>6.5000000000000009</c:v>
                </c:pt>
                <c:pt idx="1272">
                  <c:v>5.6</c:v>
                </c:pt>
                <c:pt idx="1273">
                  <c:v>1.4000000000000004</c:v>
                </c:pt>
                <c:pt idx="1274">
                  <c:v>2.6000000000000023</c:v>
                </c:pt>
                <c:pt idx="1275">
                  <c:v>-2.4999999999999982</c:v>
                </c:pt>
                <c:pt idx="1276">
                  <c:v>1.6999999999999988</c:v>
                </c:pt>
                <c:pt idx="1277">
                  <c:v>-4.300000000000006</c:v>
                </c:pt>
                <c:pt idx="1278">
                  <c:v>1.1999999999999948</c:v>
                </c:pt>
                <c:pt idx="1279">
                  <c:v>1.9999999999999982</c:v>
                </c:pt>
                <c:pt idx="1280">
                  <c:v>2.6000000000000023</c:v>
                </c:pt>
                <c:pt idx="1281">
                  <c:v>15.200000000000001</c:v>
                </c:pt>
                <c:pt idx="1282">
                  <c:v>1.1999999999999948</c:v>
                </c:pt>
                <c:pt idx="1283">
                  <c:v>1.9999999999999982</c:v>
                </c:pt>
                <c:pt idx="1284">
                  <c:v>1.6999999999999988</c:v>
                </c:pt>
                <c:pt idx="1285">
                  <c:v>15.200000000000001</c:v>
                </c:pt>
                <c:pt idx="1286">
                  <c:v>1.6999999999999988</c:v>
                </c:pt>
                <c:pt idx="1287">
                  <c:v>3.5</c:v>
                </c:pt>
                <c:pt idx="1288">
                  <c:v>2.8000000000000016</c:v>
                </c:pt>
                <c:pt idx="1289">
                  <c:v>-8.7000000000000011</c:v>
                </c:pt>
                <c:pt idx="1290">
                  <c:v>-4.300000000000006</c:v>
                </c:pt>
                <c:pt idx="1291">
                  <c:v>3.5</c:v>
                </c:pt>
                <c:pt idx="1292">
                  <c:v>2.8000000000000016</c:v>
                </c:pt>
                <c:pt idx="1293">
                  <c:v>-8.7000000000000011</c:v>
                </c:pt>
                <c:pt idx="1294">
                  <c:v>-4.300000000000006</c:v>
                </c:pt>
                <c:pt idx="1295">
                  <c:v>15.200000000000001</c:v>
                </c:pt>
                <c:pt idx="1296">
                  <c:v>1.1999999999999948</c:v>
                </c:pt>
                <c:pt idx="1297">
                  <c:v>1.9999999999999982</c:v>
                </c:pt>
                <c:pt idx="1298">
                  <c:v>1.6999999999999988</c:v>
                </c:pt>
                <c:pt idx="1299">
                  <c:v>3.5</c:v>
                </c:pt>
                <c:pt idx="1300">
                  <c:v>2.8000000000000016</c:v>
                </c:pt>
                <c:pt idx="1301">
                  <c:v>-8.7000000000000011</c:v>
                </c:pt>
                <c:pt idx="1302">
                  <c:v>-4.300000000000006</c:v>
                </c:pt>
                <c:pt idx="1303">
                  <c:v>15.200000000000001</c:v>
                </c:pt>
                <c:pt idx="1304">
                  <c:v>1.1999999999999948</c:v>
                </c:pt>
                <c:pt idx="1305">
                  <c:v>15.200000000000001</c:v>
                </c:pt>
                <c:pt idx="1306">
                  <c:v>1.1999999999999948</c:v>
                </c:pt>
                <c:pt idx="1307">
                  <c:v>15.200000000000001</c:v>
                </c:pt>
                <c:pt idx="1308">
                  <c:v>-4.300000000000006</c:v>
                </c:pt>
                <c:pt idx="1309">
                  <c:v>-8.7000000000000011</c:v>
                </c:pt>
                <c:pt idx="1310">
                  <c:v>-4.300000000000006</c:v>
                </c:pt>
                <c:pt idx="1311">
                  <c:v>-8.7000000000000011</c:v>
                </c:pt>
                <c:pt idx="1312">
                  <c:v>15.200000000000001</c:v>
                </c:pt>
                <c:pt idx="1313">
                  <c:v>-8.7000000000000011</c:v>
                </c:pt>
                <c:pt idx="1314">
                  <c:v>15.200000000000001</c:v>
                </c:pt>
                <c:pt idx="1315">
                  <c:v>1.1999999999999948</c:v>
                </c:pt>
                <c:pt idx="1316">
                  <c:v>1.1999999999999948</c:v>
                </c:pt>
                <c:pt idx="1317">
                  <c:v>-8.7000000000000011</c:v>
                </c:pt>
                <c:pt idx="1318">
                  <c:v>-8.7000000000000011</c:v>
                </c:pt>
                <c:pt idx="1319">
                  <c:v>1.1999999999999948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F1-43DC-A13F-B6501CFC5EC9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test!$I$2:$I$1321</c:f>
              <c:numCache>
                <c:formatCode>General</c:formatCode>
                <c:ptCount val="1320"/>
                <c:pt idx="0">
                  <c:v>15.200000000000001</c:v>
                </c:pt>
                <c:pt idx="1">
                  <c:v>1.6999999999999988</c:v>
                </c:pt>
                <c:pt idx="2">
                  <c:v>-24.200000000000003</c:v>
                </c:pt>
                <c:pt idx="3">
                  <c:v>-10.600000000000001</c:v>
                </c:pt>
                <c:pt idx="4">
                  <c:v>-2.4999999999999982</c:v>
                </c:pt>
                <c:pt idx="5">
                  <c:v>-1.5000000000000022</c:v>
                </c:pt>
                <c:pt idx="6">
                  <c:v>5.6</c:v>
                </c:pt>
                <c:pt idx="7">
                  <c:v>-8.7000000000000011</c:v>
                </c:pt>
                <c:pt idx="8">
                  <c:v>-3</c:v>
                </c:pt>
                <c:pt idx="9">
                  <c:v>0.90000000000000036</c:v>
                </c:pt>
                <c:pt idx="10">
                  <c:v>-41.3</c:v>
                </c:pt>
                <c:pt idx="11">
                  <c:v>-6.4000000000000012</c:v>
                </c:pt>
                <c:pt idx="12">
                  <c:v>2.8000000000000016</c:v>
                </c:pt>
                <c:pt idx="13">
                  <c:v>2.6000000000000023</c:v>
                </c:pt>
                <c:pt idx="14">
                  <c:v>3.5</c:v>
                </c:pt>
                <c:pt idx="15">
                  <c:v>-4.300000000000006</c:v>
                </c:pt>
                <c:pt idx="16">
                  <c:v>-0.59999999999999964</c:v>
                </c:pt>
                <c:pt idx="17">
                  <c:v>-10.600000000000001</c:v>
                </c:pt>
                <c:pt idx="18">
                  <c:v>-14.600000000000001</c:v>
                </c:pt>
                <c:pt idx="19">
                  <c:v>-2.4999999999999982</c:v>
                </c:pt>
                <c:pt idx="20">
                  <c:v>-1.5000000000000022</c:v>
                </c:pt>
                <c:pt idx="21">
                  <c:v>-8.7000000000000011</c:v>
                </c:pt>
                <c:pt idx="22">
                  <c:v>1.9999999999999982</c:v>
                </c:pt>
                <c:pt idx="23">
                  <c:v>-33.299999999999997</c:v>
                </c:pt>
                <c:pt idx="24">
                  <c:v>0.90000000000000036</c:v>
                </c:pt>
                <c:pt idx="25">
                  <c:v>1.6999999999999988</c:v>
                </c:pt>
                <c:pt idx="26">
                  <c:v>-22.1</c:v>
                </c:pt>
                <c:pt idx="27">
                  <c:v>3.5</c:v>
                </c:pt>
                <c:pt idx="28">
                  <c:v>-10.600000000000001</c:v>
                </c:pt>
                <c:pt idx="29">
                  <c:v>-14.7</c:v>
                </c:pt>
                <c:pt idx="30">
                  <c:v>-29.2</c:v>
                </c:pt>
                <c:pt idx="31">
                  <c:v>-8.7000000000000011</c:v>
                </c:pt>
                <c:pt idx="32">
                  <c:v>1.4000000000000004</c:v>
                </c:pt>
                <c:pt idx="33">
                  <c:v>-5.1000000000000014</c:v>
                </c:pt>
                <c:pt idx="34">
                  <c:v>1.1999999999999948</c:v>
                </c:pt>
                <c:pt idx="35">
                  <c:v>2.6000000000000023</c:v>
                </c:pt>
                <c:pt idx="36">
                  <c:v>-4.300000000000006</c:v>
                </c:pt>
                <c:pt idx="37">
                  <c:v>-2.4999999999999982</c:v>
                </c:pt>
                <c:pt idx="38">
                  <c:v>6.5000000000000009</c:v>
                </c:pt>
                <c:pt idx="39">
                  <c:v>4.5</c:v>
                </c:pt>
                <c:pt idx="40">
                  <c:v>-6.4</c:v>
                </c:pt>
                <c:pt idx="41">
                  <c:v>1.6999999999999988</c:v>
                </c:pt>
                <c:pt idx="42">
                  <c:v>-0.70000000000000018</c:v>
                </c:pt>
                <c:pt idx="43">
                  <c:v>3.5</c:v>
                </c:pt>
                <c:pt idx="44">
                  <c:v>-8.7000000000000011</c:v>
                </c:pt>
                <c:pt idx="45">
                  <c:v>1.9999999999999982</c:v>
                </c:pt>
                <c:pt idx="46">
                  <c:v>-29.2</c:v>
                </c:pt>
                <c:pt idx="47">
                  <c:v>-33.299999999999997</c:v>
                </c:pt>
                <c:pt idx="48">
                  <c:v>5.6</c:v>
                </c:pt>
                <c:pt idx="49">
                  <c:v>0.90000000000000036</c:v>
                </c:pt>
                <c:pt idx="50">
                  <c:v>-22.1</c:v>
                </c:pt>
                <c:pt idx="51">
                  <c:v>-14.600000000000001</c:v>
                </c:pt>
                <c:pt idx="52">
                  <c:v>4.5</c:v>
                </c:pt>
                <c:pt idx="53">
                  <c:v>-6.4</c:v>
                </c:pt>
                <c:pt idx="54">
                  <c:v>2.8000000000000016</c:v>
                </c:pt>
                <c:pt idx="55">
                  <c:v>6.5000000000000009</c:v>
                </c:pt>
                <c:pt idx="56">
                  <c:v>-24.200000000000003</c:v>
                </c:pt>
                <c:pt idx="57">
                  <c:v>1.4000000000000004</c:v>
                </c:pt>
                <c:pt idx="58">
                  <c:v>1.9999999999999982</c:v>
                </c:pt>
                <c:pt idx="59">
                  <c:v>-3</c:v>
                </c:pt>
                <c:pt idx="60">
                  <c:v>-29.2</c:v>
                </c:pt>
                <c:pt idx="61">
                  <c:v>0.90000000000000036</c:v>
                </c:pt>
                <c:pt idx="62">
                  <c:v>-6.4000000000000012</c:v>
                </c:pt>
                <c:pt idx="63">
                  <c:v>1.1999999999999948</c:v>
                </c:pt>
                <c:pt idx="64">
                  <c:v>-22.1</c:v>
                </c:pt>
                <c:pt idx="65">
                  <c:v>-1.5000000000000022</c:v>
                </c:pt>
                <c:pt idx="66">
                  <c:v>-6.4</c:v>
                </c:pt>
                <c:pt idx="67">
                  <c:v>1.6999999999999988</c:v>
                </c:pt>
                <c:pt idx="68">
                  <c:v>2.6000000000000023</c:v>
                </c:pt>
                <c:pt idx="69">
                  <c:v>-24.200000000000003</c:v>
                </c:pt>
                <c:pt idx="70">
                  <c:v>-14.7</c:v>
                </c:pt>
                <c:pt idx="71">
                  <c:v>15.200000000000001</c:v>
                </c:pt>
                <c:pt idx="72">
                  <c:v>-3</c:v>
                </c:pt>
                <c:pt idx="73">
                  <c:v>-14.600000000000001</c:v>
                </c:pt>
                <c:pt idx="74">
                  <c:v>1.4000000000000004</c:v>
                </c:pt>
                <c:pt idx="75">
                  <c:v>0.90000000000000036</c:v>
                </c:pt>
                <c:pt idx="76">
                  <c:v>-41.3</c:v>
                </c:pt>
                <c:pt idx="77">
                  <c:v>1.1999999999999948</c:v>
                </c:pt>
                <c:pt idx="78">
                  <c:v>2.8000000000000016</c:v>
                </c:pt>
                <c:pt idx="79">
                  <c:v>-22.1</c:v>
                </c:pt>
                <c:pt idx="80">
                  <c:v>2.6000000000000023</c:v>
                </c:pt>
                <c:pt idx="81">
                  <c:v>-0.59999999999999964</c:v>
                </c:pt>
                <c:pt idx="82">
                  <c:v>-1.5000000000000022</c:v>
                </c:pt>
                <c:pt idx="83">
                  <c:v>-29.2</c:v>
                </c:pt>
                <c:pt idx="84">
                  <c:v>1.4000000000000004</c:v>
                </c:pt>
                <c:pt idx="85">
                  <c:v>-5.1000000000000014</c:v>
                </c:pt>
                <c:pt idx="86">
                  <c:v>-6.4000000000000012</c:v>
                </c:pt>
                <c:pt idx="87">
                  <c:v>-0.70000000000000018</c:v>
                </c:pt>
                <c:pt idx="88">
                  <c:v>15.200000000000001</c:v>
                </c:pt>
                <c:pt idx="89">
                  <c:v>6.5000000000000009</c:v>
                </c:pt>
                <c:pt idx="90">
                  <c:v>-24.200000000000003</c:v>
                </c:pt>
                <c:pt idx="91">
                  <c:v>-41.3</c:v>
                </c:pt>
                <c:pt idx="92">
                  <c:v>-5.1000000000000014</c:v>
                </c:pt>
                <c:pt idx="93">
                  <c:v>2.8000000000000016</c:v>
                </c:pt>
                <c:pt idx="94">
                  <c:v>-4.300000000000006</c:v>
                </c:pt>
                <c:pt idx="95">
                  <c:v>-0.59999999999999964</c:v>
                </c:pt>
                <c:pt idx="96">
                  <c:v>-14.600000000000001</c:v>
                </c:pt>
                <c:pt idx="97">
                  <c:v>-1.5000000000000022</c:v>
                </c:pt>
                <c:pt idx="98">
                  <c:v>-3</c:v>
                </c:pt>
                <c:pt idx="99">
                  <c:v>1.4000000000000004</c:v>
                </c:pt>
                <c:pt idx="100">
                  <c:v>-6.4000000000000012</c:v>
                </c:pt>
                <c:pt idx="101">
                  <c:v>-0.70000000000000018</c:v>
                </c:pt>
                <c:pt idx="102">
                  <c:v>-1.5000000000000022</c:v>
                </c:pt>
                <c:pt idx="103">
                  <c:v>-8.7000000000000011</c:v>
                </c:pt>
                <c:pt idx="104">
                  <c:v>-6.4</c:v>
                </c:pt>
                <c:pt idx="105">
                  <c:v>2.8000000000000016</c:v>
                </c:pt>
                <c:pt idx="106">
                  <c:v>3.5</c:v>
                </c:pt>
                <c:pt idx="107">
                  <c:v>6.5000000000000009</c:v>
                </c:pt>
                <c:pt idx="108">
                  <c:v>-8.7000000000000011</c:v>
                </c:pt>
                <c:pt idx="109">
                  <c:v>1.9999999999999982</c:v>
                </c:pt>
                <c:pt idx="110">
                  <c:v>-29.2</c:v>
                </c:pt>
                <c:pt idx="111">
                  <c:v>-33.299999999999997</c:v>
                </c:pt>
                <c:pt idx="112">
                  <c:v>1.4000000000000004</c:v>
                </c:pt>
                <c:pt idx="113">
                  <c:v>-41.3</c:v>
                </c:pt>
                <c:pt idx="114">
                  <c:v>-5.1000000000000014</c:v>
                </c:pt>
                <c:pt idx="115">
                  <c:v>-22.1</c:v>
                </c:pt>
                <c:pt idx="116">
                  <c:v>-4.300000000000006</c:v>
                </c:pt>
                <c:pt idx="117">
                  <c:v>-14.7</c:v>
                </c:pt>
                <c:pt idx="118">
                  <c:v>-6.4</c:v>
                </c:pt>
                <c:pt idx="119">
                  <c:v>-24.200000000000003</c:v>
                </c:pt>
                <c:pt idx="120">
                  <c:v>-10.600000000000001</c:v>
                </c:pt>
                <c:pt idx="121">
                  <c:v>3.5</c:v>
                </c:pt>
                <c:pt idx="122">
                  <c:v>-14.600000000000001</c:v>
                </c:pt>
                <c:pt idx="123">
                  <c:v>15.200000000000001</c:v>
                </c:pt>
                <c:pt idx="124">
                  <c:v>5.6</c:v>
                </c:pt>
                <c:pt idx="125">
                  <c:v>-41.3</c:v>
                </c:pt>
                <c:pt idx="126">
                  <c:v>-5.1000000000000014</c:v>
                </c:pt>
                <c:pt idx="127">
                  <c:v>4.5</c:v>
                </c:pt>
                <c:pt idx="128">
                  <c:v>0.90000000000000036</c:v>
                </c:pt>
                <c:pt idx="129">
                  <c:v>2.8000000000000016</c:v>
                </c:pt>
                <c:pt idx="130">
                  <c:v>-4.300000000000006</c:v>
                </c:pt>
                <c:pt idx="131">
                  <c:v>-14.7</c:v>
                </c:pt>
                <c:pt idx="132">
                  <c:v>-0.59999999999999964</c:v>
                </c:pt>
                <c:pt idx="133">
                  <c:v>-2.4999999999999982</c:v>
                </c:pt>
                <c:pt idx="134">
                  <c:v>1.9999999999999982</c:v>
                </c:pt>
                <c:pt idx="135">
                  <c:v>1.4000000000000004</c:v>
                </c:pt>
                <c:pt idx="136">
                  <c:v>0.90000000000000036</c:v>
                </c:pt>
                <c:pt idx="137">
                  <c:v>1.1999999999999948</c:v>
                </c:pt>
                <c:pt idx="138">
                  <c:v>2.8000000000000016</c:v>
                </c:pt>
                <c:pt idx="139">
                  <c:v>-4.300000000000006</c:v>
                </c:pt>
                <c:pt idx="140">
                  <c:v>5.6</c:v>
                </c:pt>
                <c:pt idx="141">
                  <c:v>-3</c:v>
                </c:pt>
                <c:pt idx="142">
                  <c:v>-0.70000000000000018</c:v>
                </c:pt>
                <c:pt idx="143">
                  <c:v>-0.59999999999999964</c:v>
                </c:pt>
                <c:pt idx="144">
                  <c:v>-14.7</c:v>
                </c:pt>
                <c:pt idx="145">
                  <c:v>-24.200000000000003</c:v>
                </c:pt>
                <c:pt idx="146">
                  <c:v>-10.600000000000001</c:v>
                </c:pt>
                <c:pt idx="147">
                  <c:v>3.5</c:v>
                </c:pt>
                <c:pt idx="148">
                  <c:v>-2.4999999999999982</c:v>
                </c:pt>
                <c:pt idx="149">
                  <c:v>-8.7000000000000011</c:v>
                </c:pt>
                <c:pt idx="150">
                  <c:v>-29.2</c:v>
                </c:pt>
                <c:pt idx="151">
                  <c:v>5.6</c:v>
                </c:pt>
                <c:pt idx="152">
                  <c:v>0.90000000000000036</c:v>
                </c:pt>
                <c:pt idx="153">
                  <c:v>-41.3</c:v>
                </c:pt>
                <c:pt idx="154">
                  <c:v>-5.1000000000000014</c:v>
                </c:pt>
                <c:pt idx="155">
                  <c:v>1.6999999999999988</c:v>
                </c:pt>
                <c:pt idx="156">
                  <c:v>-6.4000000000000012</c:v>
                </c:pt>
                <c:pt idx="157">
                  <c:v>-0.70000000000000018</c:v>
                </c:pt>
                <c:pt idx="158">
                  <c:v>-14.7</c:v>
                </c:pt>
                <c:pt idx="159">
                  <c:v>-0.59999999999999964</c:v>
                </c:pt>
                <c:pt idx="160">
                  <c:v>-10.600000000000001</c:v>
                </c:pt>
                <c:pt idx="161">
                  <c:v>-2.4999999999999982</c:v>
                </c:pt>
                <c:pt idx="162">
                  <c:v>15.200000000000001</c:v>
                </c:pt>
                <c:pt idx="163">
                  <c:v>-1.5000000000000022</c:v>
                </c:pt>
                <c:pt idx="164">
                  <c:v>-3</c:v>
                </c:pt>
                <c:pt idx="165">
                  <c:v>-29.2</c:v>
                </c:pt>
                <c:pt idx="166">
                  <c:v>0.90000000000000036</c:v>
                </c:pt>
                <c:pt idx="167">
                  <c:v>-6.4</c:v>
                </c:pt>
                <c:pt idx="168">
                  <c:v>-41.3</c:v>
                </c:pt>
                <c:pt idx="169">
                  <c:v>-0.70000000000000018</c:v>
                </c:pt>
                <c:pt idx="170">
                  <c:v>2.6000000000000023</c:v>
                </c:pt>
                <c:pt idx="171">
                  <c:v>-14.600000000000001</c:v>
                </c:pt>
                <c:pt idx="172">
                  <c:v>-2.4999999999999982</c:v>
                </c:pt>
                <c:pt idx="173">
                  <c:v>-8.7000000000000011</c:v>
                </c:pt>
                <c:pt idx="174">
                  <c:v>4.5</c:v>
                </c:pt>
                <c:pt idx="175">
                  <c:v>15.200000000000001</c:v>
                </c:pt>
                <c:pt idx="176">
                  <c:v>-14.7</c:v>
                </c:pt>
                <c:pt idx="177">
                  <c:v>1.9999999999999982</c:v>
                </c:pt>
                <c:pt idx="178">
                  <c:v>-6.4</c:v>
                </c:pt>
                <c:pt idx="179">
                  <c:v>-41.3</c:v>
                </c:pt>
                <c:pt idx="180">
                  <c:v>5.6</c:v>
                </c:pt>
                <c:pt idx="181">
                  <c:v>1.6999999999999988</c:v>
                </c:pt>
                <c:pt idx="182">
                  <c:v>-4.300000000000006</c:v>
                </c:pt>
                <c:pt idx="183">
                  <c:v>-0.70000000000000018</c:v>
                </c:pt>
                <c:pt idx="184">
                  <c:v>-14.600000000000001</c:v>
                </c:pt>
                <c:pt idx="185">
                  <c:v>-24.200000000000003</c:v>
                </c:pt>
                <c:pt idx="186">
                  <c:v>-10.600000000000001</c:v>
                </c:pt>
                <c:pt idx="187">
                  <c:v>3.5</c:v>
                </c:pt>
                <c:pt idx="188">
                  <c:v>-8.7000000000000011</c:v>
                </c:pt>
                <c:pt idx="189">
                  <c:v>-5.1000000000000014</c:v>
                </c:pt>
                <c:pt idx="190">
                  <c:v>4.5</c:v>
                </c:pt>
                <c:pt idx="191">
                  <c:v>1.9999999999999982</c:v>
                </c:pt>
                <c:pt idx="192">
                  <c:v>6.5000000000000009</c:v>
                </c:pt>
                <c:pt idx="193">
                  <c:v>-14.600000000000001</c:v>
                </c:pt>
                <c:pt idx="194">
                  <c:v>3.5</c:v>
                </c:pt>
                <c:pt idx="195">
                  <c:v>-29.2</c:v>
                </c:pt>
                <c:pt idx="196">
                  <c:v>2.6000000000000023</c:v>
                </c:pt>
                <c:pt idx="197">
                  <c:v>-4.300000000000006</c:v>
                </c:pt>
                <c:pt idx="198">
                  <c:v>-24.200000000000003</c:v>
                </c:pt>
                <c:pt idx="199">
                  <c:v>-14.7</c:v>
                </c:pt>
                <c:pt idx="200">
                  <c:v>15.200000000000001</c:v>
                </c:pt>
                <c:pt idx="201">
                  <c:v>-8.7000000000000011</c:v>
                </c:pt>
                <c:pt idx="202">
                  <c:v>-33.299999999999997</c:v>
                </c:pt>
                <c:pt idx="203">
                  <c:v>1.4000000000000004</c:v>
                </c:pt>
                <c:pt idx="204">
                  <c:v>1.6999999999999988</c:v>
                </c:pt>
                <c:pt idx="205">
                  <c:v>4.5</c:v>
                </c:pt>
                <c:pt idx="206">
                  <c:v>-5.1000000000000014</c:v>
                </c:pt>
                <c:pt idx="207">
                  <c:v>-6.4000000000000012</c:v>
                </c:pt>
                <c:pt idx="208">
                  <c:v>-22.1</c:v>
                </c:pt>
                <c:pt idx="209">
                  <c:v>2.6000000000000023</c:v>
                </c:pt>
                <c:pt idx="210">
                  <c:v>-0.59999999999999964</c:v>
                </c:pt>
                <c:pt idx="211">
                  <c:v>-14.7</c:v>
                </c:pt>
                <c:pt idx="212">
                  <c:v>-14.600000000000001</c:v>
                </c:pt>
                <c:pt idx="213">
                  <c:v>-2.4999999999999982</c:v>
                </c:pt>
                <c:pt idx="214">
                  <c:v>-3</c:v>
                </c:pt>
                <c:pt idx="215">
                  <c:v>1.4000000000000004</c:v>
                </c:pt>
                <c:pt idx="216">
                  <c:v>4.5</c:v>
                </c:pt>
                <c:pt idx="217">
                  <c:v>-5.1000000000000014</c:v>
                </c:pt>
                <c:pt idx="218">
                  <c:v>1.1999999999999948</c:v>
                </c:pt>
                <c:pt idx="219">
                  <c:v>2.8000000000000016</c:v>
                </c:pt>
                <c:pt idx="220">
                  <c:v>-22.1</c:v>
                </c:pt>
                <c:pt idx="221">
                  <c:v>2.6000000000000023</c:v>
                </c:pt>
                <c:pt idx="222">
                  <c:v>-0.70000000000000018</c:v>
                </c:pt>
                <c:pt idx="223">
                  <c:v>-14.600000000000001</c:v>
                </c:pt>
                <c:pt idx="224">
                  <c:v>6.5000000000000009</c:v>
                </c:pt>
                <c:pt idx="225">
                  <c:v>3.5</c:v>
                </c:pt>
                <c:pt idx="226">
                  <c:v>-29.2</c:v>
                </c:pt>
                <c:pt idx="227">
                  <c:v>-33.299999999999997</c:v>
                </c:pt>
                <c:pt idx="228">
                  <c:v>5.6</c:v>
                </c:pt>
                <c:pt idx="229">
                  <c:v>-5.1000000000000014</c:v>
                </c:pt>
                <c:pt idx="230">
                  <c:v>4.5</c:v>
                </c:pt>
                <c:pt idx="231">
                  <c:v>-6.4000000000000012</c:v>
                </c:pt>
                <c:pt idx="232">
                  <c:v>1.6999999999999988</c:v>
                </c:pt>
                <c:pt idx="233">
                  <c:v>-4.300000000000006</c:v>
                </c:pt>
                <c:pt idx="234">
                  <c:v>-2.4999999999999982</c:v>
                </c:pt>
                <c:pt idx="235">
                  <c:v>-10.600000000000001</c:v>
                </c:pt>
                <c:pt idx="236">
                  <c:v>3.5</c:v>
                </c:pt>
                <c:pt idx="237">
                  <c:v>-22.1</c:v>
                </c:pt>
                <c:pt idx="238">
                  <c:v>-0.70000000000000018</c:v>
                </c:pt>
                <c:pt idx="239">
                  <c:v>2.8000000000000016</c:v>
                </c:pt>
                <c:pt idx="240">
                  <c:v>2.6000000000000023</c:v>
                </c:pt>
                <c:pt idx="241">
                  <c:v>-14.600000000000001</c:v>
                </c:pt>
                <c:pt idx="242">
                  <c:v>-1.5000000000000022</c:v>
                </c:pt>
                <c:pt idx="243">
                  <c:v>6.5000000000000009</c:v>
                </c:pt>
                <c:pt idx="244">
                  <c:v>-33.299999999999997</c:v>
                </c:pt>
                <c:pt idx="245">
                  <c:v>-5.1000000000000014</c:v>
                </c:pt>
                <c:pt idx="246">
                  <c:v>-4.300000000000006</c:v>
                </c:pt>
                <c:pt idx="247">
                  <c:v>6.5000000000000009</c:v>
                </c:pt>
                <c:pt idx="248">
                  <c:v>-10.600000000000001</c:v>
                </c:pt>
                <c:pt idx="249">
                  <c:v>-29.2</c:v>
                </c:pt>
                <c:pt idx="250">
                  <c:v>1.4000000000000004</c:v>
                </c:pt>
                <c:pt idx="251">
                  <c:v>0.90000000000000036</c:v>
                </c:pt>
                <c:pt idx="252">
                  <c:v>4.5</c:v>
                </c:pt>
                <c:pt idx="253">
                  <c:v>-6.4</c:v>
                </c:pt>
                <c:pt idx="254">
                  <c:v>-0.70000000000000018</c:v>
                </c:pt>
                <c:pt idx="255">
                  <c:v>3.5</c:v>
                </c:pt>
                <c:pt idx="256">
                  <c:v>5.6</c:v>
                </c:pt>
                <c:pt idx="257">
                  <c:v>1.1999999999999948</c:v>
                </c:pt>
                <c:pt idx="258">
                  <c:v>2.8000000000000016</c:v>
                </c:pt>
                <c:pt idx="259">
                  <c:v>-0.59999999999999964</c:v>
                </c:pt>
                <c:pt idx="260">
                  <c:v>6.5000000000000009</c:v>
                </c:pt>
                <c:pt idx="261">
                  <c:v>-10.600000000000001</c:v>
                </c:pt>
                <c:pt idx="262">
                  <c:v>-2.4999999999999982</c:v>
                </c:pt>
                <c:pt idx="263">
                  <c:v>15.200000000000001</c:v>
                </c:pt>
                <c:pt idx="264">
                  <c:v>-8.7000000000000011</c:v>
                </c:pt>
                <c:pt idx="265">
                  <c:v>-3</c:v>
                </c:pt>
                <c:pt idx="266">
                  <c:v>1.4000000000000004</c:v>
                </c:pt>
                <c:pt idx="267">
                  <c:v>-6.4</c:v>
                </c:pt>
                <c:pt idx="268">
                  <c:v>-41.3</c:v>
                </c:pt>
                <c:pt idx="269">
                  <c:v>-6.4000000000000012</c:v>
                </c:pt>
                <c:pt idx="270">
                  <c:v>1.6999999999999988</c:v>
                </c:pt>
                <c:pt idx="271">
                  <c:v>-0.59999999999999964</c:v>
                </c:pt>
                <c:pt idx="272">
                  <c:v>-14.7</c:v>
                </c:pt>
                <c:pt idx="273">
                  <c:v>1.9999999999999982</c:v>
                </c:pt>
                <c:pt idx="274">
                  <c:v>15.200000000000001</c:v>
                </c:pt>
                <c:pt idx="275">
                  <c:v>-33.299999999999997</c:v>
                </c:pt>
                <c:pt idx="276">
                  <c:v>-10.600000000000001</c:v>
                </c:pt>
                <c:pt idx="277">
                  <c:v>5.6</c:v>
                </c:pt>
                <c:pt idx="278">
                  <c:v>-8.7000000000000011</c:v>
                </c:pt>
                <c:pt idx="279">
                  <c:v>1.4000000000000004</c:v>
                </c:pt>
                <c:pt idx="280">
                  <c:v>-6.4</c:v>
                </c:pt>
                <c:pt idx="281">
                  <c:v>-41.3</c:v>
                </c:pt>
                <c:pt idx="282">
                  <c:v>2.8000000000000016</c:v>
                </c:pt>
                <c:pt idx="283">
                  <c:v>1.6999999999999988</c:v>
                </c:pt>
                <c:pt idx="284">
                  <c:v>-0.70000000000000018</c:v>
                </c:pt>
                <c:pt idx="285">
                  <c:v>-3</c:v>
                </c:pt>
                <c:pt idx="286">
                  <c:v>-33.299999999999997</c:v>
                </c:pt>
                <c:pt idx="287">
                  <c:v>-41.3</c:v>
                </c:pt>
                <c:pt idx="288">
                  <c:v>2.8000000000000016</c:v>
                </c:pt>
                <c:pt idx="289">
                  <c:v>-1.5000000000000022</c:v>
                </c:pt>
                <c:pt idx="290">
                  <c:v>0.90000000000000036</c:v>
                </c:pt>
                <c:pt idx="291">
                  <c:v>-0.70000000000000018</c:v>
                </c:pt>
                <c:pt idx="292">
                  <c:v>-2.4999999999999982</c:v>
                </c:pt>
                <c:pt idx="293">
                  <c:v>15.200000000000001</c:v>
                </c:pt>
                <c:pt idx="294">
                  <c:v>-24.200000000000003</c:v>
                </c:pt>
                <c:pt idx="295">
                  <c:v>1.9999999999999982</c:v>
                </c:pt>
                <c:pt idx="296">
                  <c:v>-14.7</c:v>
                </c:pt>
                <c:pt idx="297">
                  <c:v>1.4000000000000004</c:v>
                </c:pt>
                <c:pt idx="298">
                  <c:v>3.5</c:v>
                </c:pt>
                <c:pt idx="299">
                  <c:v>-14.600000000000001</c:v>
                </c:pt>
                <c:pt idx="300">
                  <c:v>15.200000000000001</c:v>
                </c:pt>
                <c:pt idx="301">
                  <c:v>-1.5000000000000022</c:v>
                </c:pt>
                <c:pt idx="302">
                  <c:v>-3</c:v>
                </c:pt>
                <c:pt idx="303">
                  <c:v>4.5</c:v>
                </c:pt>
                <c:pt idx="304">
                  <c:v>1.1999999999999948</c:v>
                </c:pt>
                <c:pt idx="305">
                  <c:v>-6.4000000000000012</c:v>
                </c:pt>
                <c:pt idx="306">
                  <c:v>2.6000000000000023</c:v>
                </c:pt>
                <c:pt idx="307">
                  <c:v>-4.300000000000006</c:v>
                </c:pt>
                <c:pt idx="308">
                  <c:v>-24.200000000000003</c:v>
                </c:pt>
                <c:pt idx="309">
                  <c:v>-5.1000000000000014</c:v>
                </c:pt>
                <c:pt idx="310">
                  <c:v>-22.1</c:v>
                </c:pt>
                <c:pt idx="311">
                  <c:v>6.5000000000000009</c:v>
                </c:pt>
                <c:pt idx="312">
                  <c:v>-14.7</c:v>
                </c:pt>
                <c:pt idx="313">
                  <c:v>15.200000000000001</c:v>
                </c:pt>
                <c:pt idx="314">
                  <c:v>-1.5000000000000022</c:v>
                </c:pt>
                <c:pt idx="315">
                  <c:v>1.9999999999999982</c:v>
                </c:pt>
                <c:pt idx="316">
                  <c:v>0.90000000000000036</c:v>
                </c:pt>
                <c:pt idx="317">
                  <c:v>4.5</c:v>
                </c:pt>
                <c:pt idx="318">
                  <c:v>-6.4</c:v>
                </c:pt>
                <c:pt idx="319">
                  <c:v>1.1999999999999948</c:v>
                </c:pt>
                <c:pt idx="320">
                  <c:v>2.8000000000000016</c:v>
                </c:pt>
                <c:pt idx="321">
                  <c:v>-6.4000000000000012</c:v>
                </c:pt>
                <c:pt idx="322">
                  <c:v>2.6000000000000023</c:v>
                </c:pt>
                <c:pt idx="323">
                  <c:v>-4.300000000000006</c:v>
                </c:pt>
                <c:pt idx="324">
                  <c:v>-24.200000000000003</c:v>
                </c:pt>
                <c:pt idx="325">
                  <c:v>-0.59999999999999964</c:v>
                </c:pt>
                <c:pt idx="326">
                  <c:v>-2.4999999999999982</c:v>
                </c:pt>
                <c:pt idx="327">
                  <c:v>15.200000000000001</c:v>
                </c:pt>
                <c:pt idx="328">
                  <c:v>-1.5000000000000022</c:v>
                </c:pt>
                <c:pt idx="329">
                  <c:v>6.5000000000000009</c:v>
                </c:pt>
                <c:pt idx="330">
                  <c:v>1.4000000000000004</c:v>
                </c:pt>
                <c:pt idx="331">
                  <c:v>5.6</c:v>
                </c:pt>
                <c:pt idx="332">
                  <c:v>-41.3</c:v>
                </c:pt>
                <c:pt idx="333">
                  <c:v>2.8000000000000016</c:v>
                </c:pt>
                <c:pt idx="334">
                  <c:v>-6.4000000000000012</c:v>
                </c:pt>
                <c:pt idx="335">
                  <c:v>1.6999999999999988</c:v>
                </c:pt>
                <c:pt idx="336">
                  <c:v>1.9999999999999982</c:v>
                </c:pt>
                <c:pt idx="337">
                  <c:v>-0.70000000000000018</c:v>
                </c:pt>
                <c:pt idx="338">
                  <c:v>-0.59999999999999964</c:v>
                </c:pt>
                <c:pt idx="339">
                  <c:v>0.90000000000000036</c:v>
                </c:pt>
                <c:pt idx="340">
                  <c:v>-3</c:v>
                </c:pt>
                <c:pt idx="341">
                  <c:v>1.6999999999999988</c:v>
                </c:pt>
                <c:pt idx="342">
                  <c:v>-6.4000000000000012</c:v>
                </c:pt>
                <c:pt idx="343">
                  <c:v>4.5</c:v>
                </c:pt>
                <c:pt idx="344">
                  <c:v>-41.3</c:v>
                </c:pt>
                <c:pt idx="345">
                  <c:v>-1.5000000000000022</c:v>
                </c:pt>
                <c:pt idx="346">
                  <c:v>-24.200000000000003</c:v>
                </c:pt>
                <c:pt idx="347">
                  <c:v>1.9999999999999982</c:v>
                </c:pt>
                <c:pt idx="348">
                  <c:v>2.6000000000000023</c:v>
                </c:pt>
                <c:pt idx="349">
                  <c:v>-14.600000000000001</c:v>
                </c:pt>
                <c:pt idx="350">
                  <c:v>-22.1</c:v>
                </c:pt>
                <c:pt idx="351">
                  <c:v>-0.59999999999999964</c:v>
                </c:pt>
                <c:pt idx="352">
                  <c:v>-14.7</c:v>
                </c:pt>
                <c:pt idx="353">
                  <c:v>-2.4999999999999982</c:v>
                </c:pt>
                <c:pt idx="354">
                  <c:v>-3</c:v>
                </c:pt>
                <c:pt idx="355">
                  <c:v>-33.299999999999997</c:v>
                </c:pt>
                <c:pt idx="356">
                  <c:v>5.6</c:v>
                </c:pt>
                <c:pt idx="357">
                  <c:v>-5.1000000000000014</c:v>
                </c:pt>
                <c:pt idx="358">
                  <c:v>1.6999999999999988</c:v>
                </c:pt>
                <c:pt idx="359">
                  <c:v>6.5000000000000009</c:v>
                </c:pt>
                <c:pt idx="360">
                  <c:v>-8.7000000000000011</c:v>
                </c:pt>
                <c:pt idx="361">
                  <c:v>1.1999999999999948</c:v>
                </c:pt>
                <c:pt idx="362">
                  <c:v>-14.7</c:v>
                </c:pt>
                <c:pt idx="363">
                  <c:v>-1.5000000000000022</c:v>
                </c:pt>
                <c:pt idx="364">
                  <c:v>1.9999999999999982</c:v>
                </c:pt>
                <c:pt idx="365">
                  <c:v>-3</c:v>
                </c:pt>
                <c:pt idx="366">
                  <c:v>-29.2</c:v>
                </c:pt>
                <c:pt idx="367">
                  <c:v>5.6</c:v>
                </c:pt>
                <c:pt idx="368">
                  <c:v>1.4000000000000004</c:v>
                </c:pt>
                <c:pt idx="369">
                  <c:v>0.90000000000000036</c:v>
                </c:pt>
                <c:pt idx="370">
                  <c:v>4.5</c:v>
                </c:pt>
                <c:pt idx="371">
                  <c:v>-6.4000000000000012</c:v>
                </c:pt>
                <c:pt idx="372">
                  <c:v>2.8000000000000016</c:v>
                </c:pt>
                <c:pt idx="373">
                  <c:v>-8.7000000000000011</c:v>
                </c:pt>
                <c:pt idx="374">
                  <c:v>-41.3</c:v>
                </c:pt>
                <c:pt idx="375">
                  <c:v>-22.1</c:v>
                </c:pt>
                <c:pt idx="376">
                  <c:v>-0.59999999999999964</c:v>
                </c:pt>
                <c:pt idx="377">
                  <c:v>-10.600000000000001</c:v>
                </c:pt>
                <c:pt idx="378">
                  <c:v>-14.7</c:v>
                </c:pt>
                <c:pt idx="379">
                  <c:v>-1.5000000000000022</c:v>
                </c:pt>
                <c:pt idx="380">
                  <c:v>6.5000000000000009</c:v>
                </c:pt>
                <c:pt idx="381">
                  <c:v>3.5</c:v>
                </c:pt>
                <c:pt idx="382">
                  <c:v>5.6</c:v>
                </c:pt>
                <c:pt idx="383">
                  <c:v>4.5</c:v>
                </c:pt>
                <c:pt idx="384">
                  <c:v>-6.4000000000000012</c:v>
                </c:pt>
                <c:pt idx="385">
                  <c:v>-5.1000000000000014</c:v>
                </c:pt>
                <c:pt idx="386">
                  <c:v>-8.7000000000000011</c:v>
                </c:pt>
                <c:pt idx="387">
                  <c:v>-10.600000000000001</c:v>
                </c:pt>
                <c:pt idx="388">
                  <c:v>-14.600000000000001</c:v>
                </c:pt>
                <c:pt idx="389">
                  <c:v>6.5000000000000009</c:v>
                </c:pt>
                <c:pt idx="390">
                  <c:v>-29.2</c:v>
                </c:pt>
                <c:pt idx="391">
                  <c:v>1.6999999999999988</c:v>
                </c:pt>
                <c:pt idx="392">
                  <c:v>1.1999999999999948</c:v>
                </c:pt>
                <c:pt idx="393">
                  <c:v>-22.1</c:v>
                </c:pt>
                <c:pt idx="394">
                  <c:v>4.5</c:v>
                </c:pt>
                <c:pt idx="395">
                  <c:v>-24.200000000000003</c:v>
                </c:pt>
                <c:pt idx="396">
                  <c:v>1.9999999999999982</c:v>
                </c:pt>
                <c:pt idx="397">
                  <c:v>-14.7</c:v>
                </c:pt>
                <c:pt idx="398">
                  <c:v>3.5</c:v>
                </c:pt>
                <c:pt idx="399">
                  <c:v>-2.4999999999999982</c:v>
                </c:pt>
                <c:pt idx="400">
                  <c:v>-33.299999999999997</c:v>
                </c:pt>
                <c:pt idx="401">
                  <c:v>-10.600000000000001</c:v>
                </c:pt>
                <c:pt idx="402">
                  <c:v>-14.600000000000001</c:v>
                </c:pt>
                <c:pt idx="403">
                  <c:v>5.6</c:v>
                </c:pt>
                <c:pt idx="404">
                  <c:v>-5.1000000000000014</c:v>
                </c:pt>
                <c:pt idx="405">
                  <c:v>-41.3</c:v>
                </c:pt>
                <c:pt idx="406">
                  <c:v>-22.1</c:v>
                </c:pt>
                <c:pt idx="407">
                  <c:v>-0.70000000000000018</c:v>
                </c:pt>
                <c:pt idx="408">
                  <c:v>3.5</c:v>
                </c:pt>
                <c:pt idx="409">
                  <c:v>1.4000000000000004</c:v>
                </c:pt>
                <c:pt idx="410">
                  <c:v>-33.299999999999997</c:v>
                </c:pt>
                <c:pt idx="411">
                  <c:v>-6.4000000000000012</c:v>
                </c:pt>
                <c:pt idx="412">
                  <c:v>-4.300000000000006</c:v>
                </c:pt>
                <c:pt idx="413">
                  <c:v>-0.59999999999999964</c:v>
                </c:pt>
                <c:pt idx="414">
                  <c:v>-10.600000000000001</c:v>
                </c:pt>
                <c:pt idx="415">
                  <c:v>-14.7</c:v>
                </c:pt>
                <c:pt idx="416">
                  <c:v>-29.2</c:v>
                </c:pt>
                <c:pt idx="417">
                  <c:v>-3</c:v>
                </c:pt>
                <c:pt idx="418">
                  <c:v>-6.4</c:v>
                </c:pt>
                <c:pt idx="419">
                  <c:v>-41.3</c:v>
                </c:pt>
                <c:pt idx="420">
                  <c:v>-5.1000000000000014</c:v>
                </c:pt>
                <c:pt idx="421">
                  <c:v>1.1999999999999948</c:v>
                </c:pt>
                <c:pt idx="422">
                  <c:v>-0.70000000000000018</c:v>
                </c:pt>
                <c:pt idx="423">
                  <c:v>-33.299999999999997</c:v>
                </c:pt>
                <c:pt idx="424">
                  <c:v>5.6</c:v>
                </c:pt>
                <c:pt idx="425">
                  <c:v>-6.4000000000000012</c:v>
                </c:pt>
                <c:pt idx="426">
                  <c:v>-0.70000000000000018</c:v>
                </c:pt>
                <c:pt idx="427">
                  <c:v>-0.59999999999999964</c:v>
                </c:pt>
                <c:pt idx="428">
                  <c:v>-24.200000000000003</c:v>
                </c:pt>
                <c:pt idx="429">
                  <c:v>15.200000000000001</c:v>
                </c:pt>
                <c:pt idx="430">
                  <c:v>6.5000000000000009</c:v>
                </c:pt>
                <c:pt idx="431">
                  <c:v>3.5</c:v>
                </c:pt>
                <c:pt idx="432">
                  <c:v>-3</c:v>
                </c:pt>
                <c:pt idx="433">
                  <c:v>-29.2</c:v>
                </c:pt>
                <c:pt idx="434">
                  <c:v>-6.4</c:v>
                </c:pt>
                <c:pt idx="435">
                  <c:v>-5.1000000000000014</c:v>
                </c:pt>
                <c:pt idx="436">
                  <c:v>-4.300000000000006</c:v>
                </c:pt>
                <c:pt idx="437">
                  <c:v>-0.70000000000000018</c:v>
                </c:pt>
                <c:pt idx="438">
                  <c:v>-41.3</c:v>
                </c:pt>
                <c:pt idx="439">
                  <c:v>6.5000000000000009</c:v>
                </c:pt>
                <c:pt idx="440">
                  <c:v>-33.299999999999997</c:v>
                </c:pt>
                <c:pt idx="441">
                  <c:v>1.4000000000000004</c:v>
                </c:pt>
                <c:pt idx="442">
                  <c:v>-6.4</c:v>
                </c:pt>
                <c:pt idx="443">
                  <c:v>2.8000000000000016</c:v>
                </c:pt>
                <c:pt idx="444">
                  <c:v>15.200000000000001</c:v>
                </c:pt>
                <c:pt idx="445">
                  <c:v>-10.600000000000001</c:v>
                </c:pt>
                <c:pt idx="446">
                  <c:v>-24.200000000000003</c:v>
                </c:pt>
                <c:pt idx="447">
                  <c:v>-3</c:v>
                </c:pt>
                <c:pt idx="448">
                  <c:v>0.90000000000000036</c:v>
                </c:pt>
                <c:pt idx="449">
                  <c:v>1.1999999999999948</c:v>
                </c:pt>
                <c:pt idx="450">
                  <c:v>-4.300000000000006</c:v>
                </c:pt>
                <c:pt idx="451">
                  <c:v>6.5000000000000009</c:v>
                </c:pt>
                <c:pt idx="452">
                  <c:v>3.5</c:v>
                </c:pt>
                <c:pt idx="453">
                  <c:v>-2.4999999999999982</c:v>
                </c:pt>
                <c:pt idx="454">
                  <c:v>-33.299999999999997</c:v>
                </c:pt>
                <c:pt idx="455">
                  <c:v>0.90000000000000036</c:v>
                </c:pt>
                <c:pt idx="456">
                  <c:v>4.5</c:v>
                </c:pt>
                <c:pt idx="457">
                  <c:v>-6.4</c:v>
                </c:pt>
                <c:pt idx="458">
                  <c:v>2.8000000000000016</c:v>
                </c:pt>
                <c:pt idx="459">
                  <c:v>2.6000000000000023</c:v>
                </c:pt>
                <c:pt idx="460">
                  <c:v>-24.200000000000003</c:v>
                </c:pt>
                <c:pt idx="461">
                  <c:v>-8.7000000000000011</c:v>
                </c:pt>
                <c:pt idx="462">
                  <c:v>1.9999999999999982</c:v>
                </c:pt>
                <c:pt idx="463">
                  <c:v>2.8000000000000016</c:v>
                </c:pt>
                <c:pt idx="464">
                  <c:v>1.1999999999999948</c:v>
                </c:pt>
                <c:pt idx="465">
                  <c:v>6.5000000000000009</c:v>
                </c:pt>
                <c:pt idx="466">
                  <c:v>3.5</c:v>
                </c:pt>
                <c:pt idx="467">
                  <c:v>-2.4999999999999982</c:v>
                </c:pt>
                <c:pt idx="468">
                  <c:v>15.200000000000001</c:v>
                </c:pt>
                <c:pt idx="469">
                  <c:v>-1.5000000000000022</c:v>
                </c:pt>
                <c:pt idx="470">
                  <c:v>1.9999999999999982</c:v>
                </c:pt>
                <c:pt idx="471">
                  <c:v>-33.299999999999997</c:v>
                </c:pt>
                <c:pt idx="472">
                  <c:v>0.90000000000000036</c:v>
                </c:pt>
                <c:pt idx="473">
                  <c:v>-6.4</c:v>
                </c:pt>
                <c:pt idx="474">
                  <c:v>2.6000000000000023</c:v>
                </c:pt>
                <c:pt idx="475">
                  <c:v>-0.70000000000000018</c:v>
                </c:pt>
                <c:pt idx="476">
                  <c:v>4.5</c:v>
                </c:pt>
                <c:pt idx="477">
                  <c:v>-6.4000000000000012</c:v>
                </c:pt>
                <c:pt idx="478">
                  <c:v>-14.7</c:v>
                </c:pt>
                <c:pt idx="479">
                  <c:v>3.5</c:v>
                </c:pt>
                <c:pt idx="480">
                  <c:v>-2.4999999999999982</c:v>
                </c:pt>
                <c:pt idx="481">
                  <c:v>15.200000000000001</c:v>
                </c:pt>
                <c:pt idx="482">
                  <c:v>-1.5000000000000022</c:v>
                </c:pt>
                <c:pt idx="483">
                  <c:v>6.5000000000000009</c:v>
                </c:pt>
                <c:pt idx="484">
                  <c:v>1.9999999999999982</c:v>
                </c:pt>
                <c:pt idx="485">
                  <c:v>-33.299999999999997</c:v>
                </c:pt>
                <c:pt idx="486">
                  <c:v>-8.7000000000000011</c:v>
                </c:pt>
                <c:pt idx="487">
                  <c:v>-6.4</c:v>
                </c:pt>
                <c:pt idx="488">
                  <c:v>1.1999999999999948</c:v>
                </c:pt>
                <c:pt idx="489">
                  <c:v>2.8000000000000016</c:v>
                </c:pt>
                <c:pt idx="490">
                  <c:v>2.6000000000000023</c:v>
                </c:pt>
                <c:pt idx="491">
                  <c:v>-4.300000000000006</c:v>
                </c:pt>
                <c:pt idx="492">
                  <c:v>1.9999999999999982</c:v>
                </c:pt>
                <c:pt idx="493">
                  <c:v>-5.1000000000000014</c:v>
                </c:pt>
                <c:pt idx="494">
                  <c:v>15.200000000000001</c:v>
                </c:pt>
                <c:pt idx="495">
                  <c:v>1.6999999999999988</c:v>
                </c:pt>
                <c:pt idx="496">
                  <c:v>1.1999999999999948</c:v>
                </c:pt>
                <c:pt idx="497">
                  <c:v>6.5000000000000009</c:v>
                </c:pt>
                <c:pt idx="498">
                  <c:v>-24.200000000000003</c:v>
                </c:pt>
                <c:pt idx="499">
                  <c:v>-8.7000000000000011</c:v>
                </c:pt>
                <c:pt idx="500">
                  <c:v>-29.2</c:v>
                </c:pt>
                <c:pt idx="501">
                  <c:v>4.5</c:v>
                </c:pt>
                <c:pt idx="502">
                  <c:v>-41.3</c:v>
                </c:pt>
                <c:pt idx="503">
                  <c:v>-22.1</c:v>
                </c:pt>
                <c:pt idx="504">
                  <c:v>-14.7</c:v>
                </c:pt>
                <c:pt idx="505">
                  <c:v>-14.600000000000001</c:v>
                </c:pt>
                <c:pt idx="506">
                  <c:v>15.200000000000001</c:v>
                </c:pt>
                <c:pt idx="507">
                  <c:v>-10.600000000000001</c:v>
                </c:pt>
                <c:pt idx="508">
                  <c:v>-3</c:v>
                </c:pt>
                <c:pt idx="509">
                  <c:v>5.6</c:v>
                </c:pt>
                <c:pt idx="510">
                  <c:v>-6.4</c:v>
                </c:pt>
                <c:pt idx="511">
                  <c:v>-5.1000000000000014</c:v>
                </c:pt>
                <c:pt idx="512">
                  <c:v>1.6999999999999988</c:v>
                </c:pt>
                <c:pt idx="513">
                  <c:v>2.6000000000000023</c:v>
                </c:pt>
                <c:pt idx="514">
                  <c:v>-24.200000000000003</c:v>
                </c:pt>
                <c:pt idx="515">
                  <c:v>-14.600000000000001</c:v>
                </c:pt>
                <c:pt idx="516">
                  <c:v>-2.4999999999999982</c:v>
                </c:pt>
                <c:pt idx="517">
                  <c:v>-8.7000000000000011</c:v>
                </c:pt>
                <c:pt idx="518">
                  <c:v>-29.2</c:v>
                </c:pt>
                <c:pt idx="519">
                  <c:v>4.5</c:v>
                </c:pt>
                <c:pt idx="520">
                  <c:v>1.6999999999999988</c:v>
                </c:pt>
                <c:pt idx="521">
                  <c:v>2.6000000000000023</c:v>
                </c:pt>
                <c:pt idx="522">
                  <c:v>-0.59999999999999964</c:v>
                </c:pt>
                <c:pt idx="523">
                  <c:v>-10.600000000000001</c:v>
                </c:pt>
                <c:pt idx="524">
                  <c:v>15.200000000000001</c:v>
                </c:pt>
                <c:pt idx="525">
                  <c:v>-3</c:v>
                </c:pt>
                <c:pt idx="526">
                  <c:v>-41.3</c:v>
                </c:pt>
                <c:pt idx="527">
                  <c:v>-5.1000000000000014</c:v>
                </c:pt>
                <c:pt idx="528">
                  <c:v>-14.7</c:v>
                </c:pt>
                <c:pt idx="529">
                  <c:v>-2.4999999999999982</c:v>
                </c:pt>
                <c:pt idx="530">
                  <c:v>-3</c:v>
                </c:pt>
                <c:pt idx="531">
                  <c:v>-29.2</c:v>
                </c:pt>
                <c:pt idx="532">
                  <c:v>1.4000000000000004</c:v>
                </c:pt>
                <c:pt idx="533">
                  <c:v>4.5</c:v>
                </c:pt>
                <c:pt idx="534">
                  <c:v>1.1999999999999948</c:v>
                </c:pt>
                <c:pt idx="535">
                  <c:v>1.6999999999999988</c:v>
                </c:pt>
                <c:pt idx="536">
                  <c:v>2.6000000000000023</c:v>
                </c:pt>
                <c:pt idx="537">
                  <c:v>-10.600000000000001</c:v>
                </c:pt>
                <c:pt idx="538">
                  <c:v>-29.2</c:v>
                </c:pt>
                <c:pt idx="539">
                  <c:v>-0.59999999999999964</c:v>
                </c:pt>
                <c:pt idx="540">
                  <c:v>-33.299999999999997</c:v>
                </c:pt>
                <c:pt idx="541">
                  <c:v>-41.3</c:v>
                </c:pt>
                <c:pt idx="542">
                  <c:v>5.6</c:v>
                </c:pt>
                <c:pt idx="543">
                  <c:v>0.90000000000000036</c:v>
                </c:pt>
                <c:pt idx="544">
                  <c:v>-6.4</c:v>
                </c:pt>
                <c:pt idx="545">
                  <c:v>-6.4000000000000012</c:v>
                </c:pt>
                <c:pt idx="546">
                  <c:v>1.1999999999999948</c:v>
                </c:pt>
                <c:pt idx="547">
                  <c:v>5.6</c:v>
                </c:pt>
                <c:pt idx="548">
                  <c:v>1.4000000000000004</c:v>
                </c:pt>
                <c:pt idx="549">
                  <c:v>1.9999999999999982</c:v>
                </c:pt>
                <c:pt idx="550">
                  <c:v>-0.59999999999999964</c:v>
                </c:pt>
                <c:pt idx="551">
                  <c:v>6.5000000000000009</c:v>
                </c:pt>
                <c:pt idx="552">
                  <c:v>-10.600000000000001</c:v>
                </c:pt>
                <c:pt idx="553">
                  <c:v>3.5</c:v>
                </c:pt>
                <c:pt idx="554">
                  <c:v>-1.5000000000000022</c:v>
                </c:pt>
                <c:pt idx="555">
                  <c:v>-33.299999999999997</c:v>
                </c:pt>
                <c:pt idx="556">
                  <c:v>0.90000000000000036</c:v>
                </c:pt>
                <c:pt idx="557">
                  <c:v>1.6999999999999988</c:v>
                </c:pt>
                <c:pt idx="558">
                  <c:v>-22.1</c:v>
                </c:pt>
                <c:pt idx="559">
                  <c:v>-0.70000000000000018</c:v>
                </c:pt>
                <c:pt idx="560">
                  <c:v>1.4000000000000004</c:v>
                </c:pt>
                <c:pt idx="561">
                  <c:v>-6.4</c:v>
                </c:pt>
                <c:pt idx="562">
                  <c:v>-6.4000000000000012</c:v>
                </c:pt>
                <c:pt idx="563">
                  <c:v>-0.59999999999999964</c:v>
                </c:pt>
                <c:pt idx="564">
                  <c:v>6.5000000000000009</c:v>
                </c:pt>
                <c:pt idx="565">
                  <c:v>-14.7</c:v>
                </c:pt>
                <c:pt idx="566">
                  <c:v>3.5</c:v>
                </c:pt>
                <c:pt idx="567">
                  <c:v>1.9999999999999982</c:v>
                </c:pt>
                <c:pt idx="568">
                  <c:v>-3</c:v>
                </c:pt>
                <c:pt idx="569">
                  <c:v>-29.2</c:v>
                </c:pt>
                <c:pt idx="570">
                  <c:v>0.90000000000000036</c:v>
                </c:pt>
                <c:pt idx="571">
                  <c:v>4.5</c:v>
                </c:pt>
                <c:pt idx="572">
                  <c:v>1.6999999999999988</c:v>
                </c:pt>
                <c:pt idx="573">
                  <c:v>-4.300000000000006</c:v>
                </c:pt>
                <c:pt idx="574">
                  <c:v>2.6000000000000023</c:v>
                </c:pt>
                <c:pt idx="575">
                  <c:v>-14.7</c:v>
                </c:pt>
                <c:pt idx="576">
                  <c:v>-5.1000000000000014</c:v>
                </c:pt>
                <c:pt idx="577">
                  <c:v>-33.299999999999997</c:v>
                </c:pt>
                <c:pt idx="578">
                  <c:v>1.1999999999999948</c:v>
                </c:pt>
                <c:pt idx="579">
                  <c:v>-10.600000000000001</c:v>
                </c:pt>
                <c:pt idx="580">
                  <c:v>3.5</c:v>
                </c:pt>
                <c:pt idx="581">
                  <c:v>4.5</c:v>
                </c:pt>
                <c:pt idx="582">
                  <c:v>-3</c:v>
                </c:pt>
                <c:pt idx="583">
                  <c:v>1.4000000000000004</c:v>
                </c:pt>
                <c:pt idx="584">
                  <c:v>-6.4</c:v>
                </c:pt>
                <c:pt idx="585">
                  <c:v>-41.3</c:v>
                </c:pt>
                <c:pt idx="586">
                  <c:v>1.1999999999999948</c:v>
                </c:pt>
                <c:pt idx="587">
                  <c:v>0.90000000000000036</c:v>
                </c:pt>
                <c:pt idx="588">
                  <c:v>2.8000000000000016</c:v>
                </c:pt>
                <c:pt idx="589">
                  <c:v>-4.300000000000006</c:v>
                </c:pt>
                <c:pt idx="590">
                  <c:v>-41.3</c:v>
                </c:pt>
                <c:pt idx="591">
                  <c:v>-29.2</c:v>
                </c:pt>
                <c:pt idx="592">
                  <c:v>-5.1000000000000014</c:v>
                </c:pt>
                <c:pt idx="593">
                  <c:v>1.6999999999999988</c:v>
                </c:pt>
                <c:pt idx="594">
                  <c:v>2.6000000000000023</c:v>
                </c:pt>
                <c:pt idx="595">
                  <c:v>-24.200000000000003</c:v>
                </c:pt>
                <c:pt idx="596">
                  <c:v>-3</c:v>
                </c:pt>
                <c:pt idx="597">
                  <c:v>-10.600000000000001</c:v>
                </c:pt>
                <c:pt idx="598">
                  <c:v>5.6</c:v>
                </c:pt>
                <c:pt idx="599">
                  <c:v>-8.7000000000000011</c:v>
                </c:pt>
                <c:pt idx="600">
                  <c:v>-33.299999999999997</c:v>
                </c:pt>
                <c:pt idx="601">
                  <c:v>-6.4</c:v>
                </c:pt>
                <c:pt idx="602">
                  <c:v>2.8000000000000016</c:v>
                </c:pt>
                <c:pt idx="603">
                  <c:v>-0.70000000000000018</c:v>
                </c:pt>
                <c:pt idx="604">
                  <c:v>-14.600000000000001</c:v>
                </c:pt>
                <c:pt idx="605">
                  <c:v>15.200000000000001</c:v>
                </c:pt>
                <c:pt idx="606">
                  <c:v>1.9999999999999982</c:v>
                </c:pt>
                <c:pt idx="607">
                  <c:v>5.6</c:v>
                </c:pt>
                <c:pt idx="608">
                  <c:v>1.1999999999999948</c:v>
                </c:pt>
                <c:pt idx="609">
                  <c:v>2.6000000000000023</c:v>
                </c:pt>
                <c:pt idx="610">
                  <c:v>3.5</c:v>
                </c:pt>
                <c:pt idx="611">
                  <c:v>-8.7000000000000011</c:v>
                </c:pt>
                <c:pt idx="612">
                  <c:v>-3</c:v>
                </c:pt>
                <c:pt idx="613">
                  <c:v>-6.4000000000000012</c:v>
                </c:pt>
                <c:pt idx="614">
                  <c:v>1.6999999999999988</c:v>
                </c:pt>
                <c:pt idx="615">
                  <c:v>-22.1</c:v>
                </c:pt>
                <c:pt idx="616">
                  <c:v>-0.70000000000000018</c:v>
                </c:pt>
                <c:pt idx="617">
                  <c:v>-24.200000000000003</c:v>
                </c:pt>
                <c:pt idx="618">
                  <c:v>-14.600000000000001</c:v>
                </c:pt>
                <c:pt idx="619">
                  <c:v>-2.4999999999999982</c:v>
                </c:pt>
                <c:pt idx="620">
                  <c:v>15.200000000000001</c:v>
                </c:pt>
                <c:pt idx="621">
                  <c:v>1.9999999999999982</c:v>
                </c:pt>
                <c:pt idx="622">
                  <c:v>5.6</c:v>
                </c:pt>
                <c:pt idx="623">
                  <c:v>1.1999999999999948</c:v>
                </c:pt>
                <c:pt idx="624">
                  <c:v>2.6000000000000023</c:v>
                </c:pt>
                <c:pt idx="625">
                  <c:v>3.5</c:v>
                </c:pt>
                <c:pt idx="626">
                  <c:v>-1.5000000000000022</c:v>
                </c:pt>
                <c:pt idx="627">
                  <c:v>-8.7000000000000011</c:v>
                </c:pt>
                <c:pt idx="628">
                  <c:v>-3</c:v>
                </c:pt>
                <c:pt idx="629">
                  <c:v>-4.300000000000006</c:v>
                </c:pt>
                <c:pt idx="630">
                  <c:v>-22.1</c:v>
                </c:pt>
                <c:pt idx="631">
                  <c:v>-24.200000000000003</c:v>
                </c:pt>
                <c:pt idx="632">
                  <c:v>-10.600000000000001</c:v>
                </c:pt>
                <c:pt idx="633">
                  <c:v>-14.600000000000001</c:v>
                </c:pt>
                <c:pt idx="634">
                  <c:v>-41.3</c:v>
                </c:pt>
                <c:pt idx="635">
                  <c:v>-29.2</c:v>
                </c:pt>
                <c:pt idx="636">
                  <c:v>0.90000000000000036</c:v>
                </c:pt>
                <c:pt idx="637">
                  <c:v>-6.4000000000000012</c:v>
                </c:pt>
                <c:pt idx="638">
                  <c:v>-0.70000000000000018</c:v>
                </c:pt>
                <c:pt idx="639">
                  <c:v>2.6000000000000023</c:v>
                </c:pt>
                <c:pt idx="640">
                  <c:v>-8.7000000000000011</c:v>
                </c:pt>
                <c:pt idx="641">
                  <c:v>-0.59999999999999964</c:v>
                </c:pt>
                <c:pt idx="642">
                  <c:v>-10.600000000000001</c:v>
                </c:pt>
                <c:pt idx="643">
                  <c:v>-3</c:v>
                </c:pt>
                <c:pt idx="644">
                  <c:v>0.90000000000000036</c:v>
                </c:pt>
                <c:pt idx="645">
                  <c:v>-6.4000000000000012</c:v>
                </c:pt>
                <c:pt idx="646">
                  <c:v>-22.1</c:v>
                </c:pt>
                <c:pt idx="647">
                  <c:v>-24.200000000000003</c:v>
                </c:pt>
                <c:pt idx="648">
                  <c:v>-0.70000000000000018</c:v>
                </c:pt>
                <c:pt idx="649">
                  <c:v>-29.2</c:v>
                </c:pt>
                <c:pt idx="650">
                  <c:v>-1.5000000000000022</c:v>
                </c:pt>
                <c:pt idx="651">
                  <c:v>-41.3</c:v>
                </c:pt>
                <c:pt idx="652">
                  <c:v>1.1999999999999948</c:v>
                </c:pt>
                <c:pt idx="653">
                  <c:v>-22.1</c:v>
                </c:pt>
                <c:pt idx="654">
                  <c:v>-4.300000000000006</c:v>
                </c:pt>
                <c:pt idx="655">
                  <c:v>-0.59999999999999964</c:v>
                </c:pt>
                <c:pt idx="656">
                  <c:v>1.4000000000000004</c:v>
                </c:pt>
                <c:pt idx="657">
                  <c:v>6.5000000000000009</c:v>
                </c:pt>
                <c:pt idx="658">
                  <c:v>1.9999999999999982</c:v>
                </c:pt>
                <c:pt idx="659">
                  <c:v>-14.600000000000001</c:v>
                </c:pt>
                <c:pt idx="660">
                  <c:v>-2.4999999999999982</c:v>
                </c:pt>
                <c:pt idx="661">
                  <c:v>0.90000000000000036</c:v>
                </c:pt>
                <c:pt idx="662">
                  <c:v>5.6</c:v>
                </c:pt>
                <c:pt idx="663">
                  <c:v>-4.300000000000006</c:v>
                </c:pt>
                <c:pt idx="664">
                  <c:v>1.4000000000000004</c:v>
                </c:pt>
                <c:pt idx="665">
                  <c:v>-41.3</c:v>
                </c:pt>
                <c:pt idx="666">
                  <c:v>1.1999999999999948</c:v>
                </c:pt>
                <c:pt idx="667">
                  <c:v>-0.70000000000000018</c:v>
                </c:pt>
                <c:pt idx="668">
                  <c:v>-5.1000000000000014</c:v>
                </c:pt>
                <c:pt idx="669">
                  <c:v>1.9999999999999982</c:v>
                </c:pt>
                <c:pt idx="670">
                  <c:v>-33.299999999999997</c:v>
                </c:pt>
                <c:pt idx="671">
                  <c:v>5.6</c:v>
                </c:pt>
                <c:pt idx="672">
                  <c:v>4.5</c:v>
                </c:pt>
                <c:pt idx="673">
                  <c:v>-6.4</c:v>
                </c:pt>
                <c:pt idx="674">
                  <c:v>-6.4000000000000012</c:v>
                </c:pt>
                <c:pt idx="675">
                  <c:v>1.1999999999999948</c:v>
                </c:pt>
                <c:pt idx="676">
                  <c:v>-4.300000000000006</c:v>
                </c:pt>
                <c:pt idx="677">
                  <c:v>-24.200000000000003</c:v>
                </c:pt>
                <c:pt idx="678">
                  <c:v>15.200000000000001</c:v>
                </c:pt>
                <c:pt idx="679">
                  <c:v>0.90000000000000036</c:v>
                </c:pt>
                <c:pt idx="680">
                  <c:v>2.8000000000000016</c:v>
                </c:pt>
                <c:pt idx="681">
                  <c:v>-22.1</c:v>
                </c:pt>
                <c:pt idx="682">
                  <c:v>-14.7</c:v>
                </c:pt>
                <c:pt idx="683">
                  <c:v>-2.4999999999999982</c:v>
                </c:pt>
                <c:pt idx="684">
                  <c:v>6.5000000000000009</c:v>
                </c:pt>
                <c:pt idx="685">
                  <c:v>-5.1000000000000014</c:v>
                </c:pt>
                <c:pt idx="686">
                  <c:v>-41.3</c:v>
                </c:pt>
                <c:pt idx="687">
                  <c:v>1.1999999999999948</c:v>
                </c:pt>
                <c:pt idx="688">
                  <c:v>-6.4000000000000012</c:v>
                </c:pt>
                <c:pt idx="689">
                  <c:v>-4.300000000000006</c:v>
                </c:pt>
                <c:pt idx="690">
                  <c:v>2.6000000000000023</c:v>
                </c:pt>
                <c:pt idx="691">
                  <c:v>-3</c:v>
                </c:pt>
                <c:pt idx="692">
                  <c:v>-14.600000000000001</c:v>
                </c:pt>
                <c:pt idx="693">
                  <c:v>-2.4999999999999982</c:v>
                </c:pt>
                <c:pt idx="694">
                  <c:v>6.5000000000000009</c:v>
                </c:pt>
                <c:pt idx="695">
                  <c:v>0.90000000000000036</c:v>
                </c:pt>
                <c:pt idx="696">
                  <c:v>2.8000000000000016</c:v>
                </c:pt>
                <c:pt idx="697">
                  <c:v>2.6000000000000023</c:v>
                </c:pt>
                <c:pt idx="698">
                  <c:v>-5.1000000000000014</c:v>
                </c:pt>
                <c:pt idx="699">
                  <c:v>-8.7000000000000011</c:v>
                </c:pt>
                <c:pt idx="700">
                  <c:v>-3</c:v>
                </c:pt>
                <c:pt idx="701">
                  <c:v>1.1999999999999948</c:v>
                </c:pt>
                <c:pt idx="702">
                  <c:v>2.8000000000000016</c:v>
                </c:pt>
                <c:pt idx="703">
                  <c:v>1.6999999999999988</c:v>
                </c:pt>
                <c:pt idx="704">
                  <c:v>-22.1</c:v>
                </c:pt>
                <c:pt idx="705">
                  <c:v>-24.200000000000003</c:v>
                </c:pt>
                <c:pt idx="706">
                  <c:v>-14.7</c:v>
                </c:pt>
                <c:pt idx="707">
                  <c:v>-29.2</c:v>
                </c:pt>
                <c:pt idx="708">
                  <c:v>-33.299999999999997</c:v>
                </c:pt>
                <c:pt idx="709">
                  <c:v>-6.4000000000000012</c:v>
                </c:pt>
                <c:pt idx="710">
                  <c:v>-22.1</c:v>
                </c:pt>
                <c:pt idx="711">
                  <c:v>2.6000000000000023</c:v>
                </c:pt>
                <c:pt idx="712">
                  <c:v>-10.600000000000001</c:v>
                </c:pt>
                <c:pt idx="713">
                  <c:v>-8.7000000000000011</c:v>
                </c:pt>
                <c:pt idx="714">
                  <c:v>1.9999999999999982</c:v>
                </c:pt>
                <c:pt idx="715">
                  <c:v>4.5</c:v>
                </c:pt>
                <c:pt idx="716">
                  <c:v>-5.1000000000000014</c:v>
                </c:pt>
                <c:pt idx="717">
                  <c:v>2.8000000000000016</c:v>
                </c:pt>
                <c:pt idx="718">
                  <c:v>-4.300000000000006</c:v>
                </c:pt>
                <c:pt idx="719">
                  <c:v>-14.7</c:v>
                </c:pt>
                <c:pt idx="720">
                  <c:v>3.5</c:v>
                </c:pt>
                <c:pt idx="721">
                  <c:v>-33.299999999999997</c:v>
                </c:pt>
                <c:pt idx="722">
                  <c:v>1.4000000000000004</c:v>
                </c:pt>
                <c:pt idx="723">
                  <c:v>4.5</c:v>
                </c:pt>
                <c:pt idx="724">
                  <c:v>-6.4</c:v>
                </c:pt>
                <c:pt idx="725">
                  <c:v>1.6999999999999988</c:v>
                </c:pt>
                <c:pt idx="726">
                  <c:v>-22.1</c:v>
                </c:pt>
                <c:pt idx="727">
                  <c:v>2.6000000000000023</c:v>
                </c:pt>
                <c:pt idx="728">
                  <c:v>-4.300000000000006</c:v>
                </c:pt>
                <c:pt idx="729">
                  <c:v>15.200000000000001</c:v>
                </c:pt>
                <c:pt idx="730">
                  <c:v>-1.5000000000000022</c:v>
                </c:pt>
                <c:pt idx="731">
                  <c:v>-0.59999999999999964</c:v>
                </c:pt>
                <c:pt idx="732">
                  <c:v>-33.299999999999997</c:v>
                </c:pt>
                <c:pt idx="733">
                  <c:v>2.8000000000000016</c:v>
                </c:pt>
                <c:pt idx="734">
                  <c:v>-0.70000000000000018</c:v>
                </c:pt>
                <c:pt idx="735">
                  <c:v>-10.600000000000001</c:v>
                </c:pt>
                <c:pt idx="736">
                  <c:v>0.90000000000000036</c:v>
                </c:pt>
                <c:pt idx="737">
                  <c:v>-8.7000000000000011</c:v>
                </c:pt>
                <c:pt idx="738">
                  <c:v>-6.4</c:v>
                </c:pt>
                <c:pt idx="739">
                  <c:v>1.6999999999999988</c:v>
                </c:pt>
                <c:pt idx="740">
                  <c:v>3.5</c:v>
                </c:pt>
                <c:pt idx="741">
                  <c:v>-1.5000000000000022</c:v>
                </c:pt>
                <c:pt idx="742">
                  <c:v>-24.200000000000003</c:v>
                </c:pt>
                <c:pt idx="743">
                  <c:v>-14.7</c:v>
                </c:pt>
                <c:pt idx="744">
                  <c:v>-2.4999999999999982</c:v>
                </c:pt>
                <c:pt idx="745">
                  <c:v>0.90000000000000036</c:v>
                </c:pt>
                <c:pt idx="746">
                  <c:v>4.5</c:v>
                </c:pt>
                <c:pt idx="747">
                  <c:v>-41.3</c:v>
                </c:pt>
                <c:pt idx="748">
                  <c:v>15.200000000000001</c:v>
                </c:pt>
                <c:pt idx="749">
                  <c:v>-6.4000000000000012</c:v>
                </c:pt>
                <c:pt idx="750">
                  <c:v>-22.1</c:v>
                </c:pt>
                <c:pt idx="751">
                  <c:v>-0.59999999999999964</c:v>
                </c:pt>
                <c:pt idx="752">
                  <c:v>5.6</c:v>
                </c:pt>
                <c:pt idx="753">
                  <c:v>6.5000000000000009</c:v>
                </c:pt>
                <c:pt idx="754">
                  <c:v>1.4000000000000004</c:v>
                </c:pt>
                <c:pt idx="755">
                  <c:v>3.5</c:v>
                </c:pt>
                <c:pt idx="756">
                  <c:v>-1.5000000000000022</c:v>
                </c:pt>
                <c:pt idx="757">
                  <c:v>0.90000000000000036</c:v>
                </c:pt>
                <c:pt idx="758">
                  <c:v>-6.4</c:v>
                </c:pt>
                <c:pt idx="759">
                  <c:v>-41.3</c:v>
                </c:pt>
                <c:pt idx="760">
                  <c:v>-5.1000000000000014</c:v>
                </c:pt>
                <c:pt idx="761">
                  <c:v>2.8000000000000016</c:v>
                </c:pt>
                <c:pt idx="762">
                  <c:v>-22.1</c:v>
                </c:pt>
                <c:pt idx="763">
                  <c:v>6.5000000000000009</c:v>
                </c:pt>
                <c:pt idx="764">
                  <c:v>1.9999999999999982</c:v>
                </c:pt>
                <c:pt idx="765">
                  <c:v>-29.2</c:v>
                </c:pt>
                <c:pt idx="766">
                  <c:v>1.4000000000000004</c:v>
                </c:pt>
                <c:pt idx="767">
                  <c:v>1.1999999999999948</c:v>
                </c:pt>
                <c:pt idx="768">
                  <c:v>5.6</c:v>
                </c:pt>
                <c:pt idx="769">
                  <c:v>3.5</c:v>
                </c:pt>
                <c:pt idx="770">
                  <c:v>15.200000000000001</c:v>
                </c:pt>
                <c:pt idx="771">
                  <c:v>-33.299999999999997</c:v>
                </c:pt>
                <c:pt idx="772">
                  <c:v>0.90000000000000036</c:v>
                </c:pt>
                <c:pt idx="773">
                  <c:v>-41.3</c:v>
                </c:pt>
                <c:pt idx="774">
                  <c:v>-6.4000000000000012</c:v>
                </c:pt>
                <c:pt idx="775">
                  <c:v>2.8000000000000016</c:v>
                </c:pt>
                <c:pt idx="776">
                  <c:v>-10.600000000000001</c:v>
                </c:pt>
                <c:pt idx="777">
                  <c:v>6.5000000000000009</c:v>
                </c:pt>
                <c:pt idx="778">
                  <c:v>1.9999999999999982</c:v>
                </c:pt>
                <c:pt idx="779">
                  <c:v>-29.2</c:v>
                </c:pt>
                <c:pt idx="780">
                  <c:v>-5.1000000000000014</c:v>
                </c:pt>
                <c:pt idx="781">
                  <c:v>1.1999999999999948</c:v>
                </c:pt>
                <c:pt idx="782">
                  <c:v>1.4000000000000004</c:v>
                </c:pt>
                <c:pt idx="783">
                  <c:v>-24.200000000000003</c:v>
                </c:pt>
                <c:pt idx="784">
                  <c:v>-10.600000000000001</c:v>
                </c:pt>
                <c:pt idx="785">
                  <c:v>-14.600000000000001</c:v>
                </c:pt>
                <c:pt idx="786">
                  <c:v>15.200000000000001</c:v>
                </c:pt>
                <c:pt idx="787">
                  <c:v>-33.299999999999997</c:v>
                </c:pt>
                <c:pt idx="788">
                  <c:v>0.90000000000000036</c:v>
                </c:pt>
                <c:pt idx="789">
                  <c:v>-41.3</c:v>
                </c:pt>
                <c:pt idx="790">
                  <c:v>-6.4000000000000012</c:v>
                </c:pt>
                <c:pt idx="791">
                  <c:v>-1.5000000000000022</c:v>
                </c:pt>
                <c:pt idx="792">
                  <c:v>4.5</c:v>
                </c:pt>
                <c:pt idx="793">
                  <c:v>-24.200000000000003</c:v>
                </c:pt>
                <c:pt idx="794">
                  <c:v>1.9999999999999982</c:v>
                </c:pt>
                <c:pt idx="795">
                  <c:v>-29.2</c:v>
                </c:pt>
                <c:pt idx="796">
                  <c:v>1.4000000000000004</c:v>
                </c:pt>
                <c:pt idx="797">
                  <c:v>-6.4</c:v>
                </c:pt>
                <c:pt idx="798">
                  <c:v>1.6999999999999988</c:v>
                </c:pt>
                <c:pt idx="799">
                  <c:v>1.1999999999999948</c:v>
                </c:pt>
                <c:pt idx="800">
                  <c:v>-0.59999999999999964</c:v>
                </c:pt>
                <c:pt idx="801">
                  <c:v>-10.600000000000001</c:v>
                </c:pt>
                <c:pt idx="802">
                  <c:v>5.6</c:v>
                </c:pt>
                <c:pt idx="803">
                  <c:v>1.9999999999999982</c:v>
                </c:pt>
                <c:pt idx="804">
                  <c:v>0.90000000000000036</c:v>
                </c:pt>
                <c:pt idx="805">
                  <c:v>4.5</c:v>
                </c:pt>
                <c:pt idx="806">
                  <c:v>-24.200000000000003</c:v>
                </c:pt>
                <c:pt idx="807">
                  <c:v>-14.600000000000001</c:v>
                </c:pt>
                <c:pt idx="808">
                  <c:v>-1.5000000000000022</c:v>
                </c:pt>
                <c:pt idx="809">
                  <c:v>-29.2</c:v>
                </c:pt>
                <c:pt idx="810">
                  <c:v>-33.299999999999997</c:v>
                </c:pt>
                <c:pt idx="811">
                  <c:v>-6.4000000000000012</c:v>
                </c:pt>
                <c:pt idx="812">
                  <c:v>1.6999999999999988</c:v>
                </c:pt>
                <c:pt idx="813">
                  <c:v>-22.1</c:v>
                </c:pt>
                <c:pt idx="814">
                  <c:v>-14.7</c:v>
                </c:pt>
                <c:pt idx="815">
                  <c:v>-1.5000000000000022</c:v>
                </c:pt>
                <c:pt idx="816">
                  <c:v>4.5</c:v>
                </c:pt>
                <c:pt idx="817">
                  <c:v>5.6</c:v>
                </c:pt>
                <c:pt idx="818">
                  <c:v>1.1999999999999948</c:v>
                </c:pt>
                <c:pt idx="819">
                  <c:v>-4.300000000000006</c:v>
                </c:pt>
                <c:pt idx="820">
                  <c:v>6.5000000000000009</c:v>
                </c:pt>
                <c:pt idx="821">
                  <c:v>-14.600000000000001</c:v>
                </c:pt>
                <c:pt idx="822">
                  <c:v>15.200000000000001</c:v>
                </c:pt>
                <c:pt idx="823">
                  <c:v>-8.7000000000000011</c:v>
                </c:pt>
                <c:pt idx="824">
                  <c:v>-3</c:v>
                </c:pt>
                <c:pt idx="825">
                  <c:v>-33.299999999999997</c:v>
                </c:pt>
                <c:pt idx="826">
                  <c:v>-6.4000000000000012</c:v>
                </c:pt>
                <c:pt idx="827">
                  <c:v>-0.70000000000000018</c:v>
                </c:pt>
                <c:pt idx="828">
                  <c:v>-22.1</c:v>
                </c:pt>
                <c:pt idx="829">
                  <c:v>-14.7</c:v>
                </c:pt>
                <c:pt idx="830">
                  <c:v>-2.4999999999999982</c:v>
                </c:pt>
                <c:pt idx="831">
                  <c:v>-1.5000000000000022</c:v>
                </c:pt>
                <c:pt idx="832">
                  <c:v>-4.300000000000006</c:v>
                </c:pt>
                <c:pt idx="833">
                  <c:v>-24.200000000000003</c:v>
                </c:pt>
                <c:pt idx="834">
                  <c:v>-10.600000000000001</c:v>
                </c:pt>
                <c:pt idx="835">
                  <c:v>3.5</c:v>
                </c:pt>
                <c:pt idx="836">
                  <c:v>15.200000000000001</c:v>
                </c:pt>
                <c:pt idx="837">
                  <c:v>-3</c:v>
                </c:pt>
                <c:pt idx="838">
                  <c:v>5.6</c:v>
                </c:pt>
                <c:pt idx="839">
                  <c:v>-8.7000000000000011</c:v>
                </c:pt>
                <c:pt idx="840">
                  <c:v>4.5</c:v>
                </c:pt>
                <c:pt idx="841">
                  <c:v>-22.1</c:v>
                </c:pt>
                <c:pt idx="842">
                  <c:v>2.6000000000000023</c:v>
                </c:pt>
                <c:pt idx="843">
                  <c:v>-0.70000000000000018</c:v>
                </c:pt>
                <c:pt idx="844">
                  <c:v>-1.5000000000000022</c:v>
                </c:pt>
                <c:pt idx="845">
                  <c:v>-0.59999999999999964</c:v>
                </c:pt>
                <c:pt idx="846">
                  <c:v>-14.7</c:v>
                </c:pt>
                <c:pt idx="847">
                  <c:v>-14.600000000000001</c:v>
                </c:pt>
                <c:pt idx="848">
                  <c:v>-2.4999999999999982</c:v>
                </c:pt>
                <c:pt idx="849">
                  <c:v>1.9999999999999982</c:v>
                </c:pt>
                <c:pt idx="850">
                  <c:v>6.5000000000000009</c:v>
                </c:pt>
                <c:pt idx="851">
                  <c:v>1.6999999999999988</c:v>
                </c:pt>
                <c:pt idx="852">
                  <c:v>2.6000000000000023</c:v>
                </c:pt>
                <c:pt idx="853">
                  <c:v>15.200000000000001</c:v>
                </c:pt>
                <c:pt idx="854">
                  <c:v>-3</c:v>
                </c:pt>
                <c:pt idx="855">
                  <c:v>-0.59999999999999964</c:v>
                </c:pt>
                <c:pt idx="856">
                  <c:v>6.5000000000000009</c:v>
                </c:pt>
                <c:pt idx="857">
                  <c:v>-10.600000000000001</c:v>
                </c:pt>
                <c:pt idx="858">
                  <c:v>3.5</c:v>
                </c:pt>
                <c:pt idx="859">
                  <c:v>-8.7000000000000011</c:v>
                </c:pt>
                <c:pt idx="860">
                  <c:v>1.9999999999999982</c:v>
                </c:pt>
                <c:pt idx="861">
                  <c:v>-29.2</c:v>
                </c:pt>
                <c:pt idx="862">
                  <c:v>-6.4</c:v>
                </c:pt>
                <c:pt idx="863">
                  <c:v>-5.1000000000000014</c:v>
                </c:pt>
                <c:pt idx="864">
                  <c:v>1.6999999999999988</c:v>
                </c:pt>
                <c:pt idx="865">
                  <c:v>-22.1</c:v>
                </c:pt>
                <c:pt idx="866">
                  <c:v>1.4000000000000004</c:v>
                </c:pt>
                <c:pt idx="867">
                  <c:v>-3</c:v>
                </c:pt>
                <c:pt idx="868">
                  <c:v>2.8000000000000016</c:v>
                </c:pt>
                <c:pt idx="869">
                  <c:v>-0.70000000000000018</c:v>
                </c:pt>
                <c:pt idx="870">
                  <c:v>-22.1</c:v>
                </c:pt>
                <c:pt idx="871">
                  <c:v>-0.59999999999999964</c:v>
                </c:pt>
                <c:pt idx="872">
                  <c:v>-10.600000000000001</c:v>
                </c:pt>
                <c:pt idx="873">
                  <c:v>-2.4999999999999982</c:v>
                </c:pt>
                <c:pt idx="874">
                  <c:v>15.200000000000001</c:v>
                </c:pt>
                <c:pt idx="875">
                  <c:v>-1.5000000000000022</c:v>
                </c:pt>
                <c:pt idx="876">
                  <c:v>3.5</c:v>
                </c:pt>
                <c:pt idx="877">
                  <c:v>5.6</c:v>
                </c:pt>
                <c:pt idx="878">
                  <c:v>-6.4</c:v>
                </c:pt>
                <c:pt idx="879">
                  <c:v>1.1999999999999948</c:v>
                </c:pt>
                <c:pt idx="880">
                  <c:v>-4.300000000000006</c:v>
                </c:pt>
                <c:pt idx="881">
                  <c:v>-29.2</c:v>
                </c:pt>
                <c:pt idx="882">
                  <c:v>0.90000000000000036</c:v>
                </c:pt>
                <c:pt idx="883">
                  <c:v>2.8000000000000016</c:v>
                </c:pt>
                <c:pt idx="884">
                  <c:v>6.5000000000000009</c:v>
                </c:pt>
                <c:pt idx="885">
                  <c:v>-10.600000000000001</c:v>
                </c:pt>
                <c:pt idx="886">
                  <c:v>-14.7</c:v>
                </c:pt>
                <c:pt idx="887">
                  <c:v>3.5</c:v>
                </c:pt>
                <c:pt idx="888">
                  <c:v>-3</c:v>
                </c:pt>
                <c:pt idx="889">
                  <c:v>-5.1000000000000014</c:v>
                </c:pt>
                <c:pt idx="890">
                  <c:v>-6.4000000000000012</c:v>
                </c:pt>
                <c:pt idx="891">
                  <c:v>-4.300000000000006</c:v>
                </c:pt>
                <c:pt idx="892">
                  <c:v>2.6000000000000023</c:v>
                </c:pt>
                <c:pt idx="893">
                  <c:v>-14.600000000000001</c:v>
                </c:pt>
                <c:pt idx="894">
                  <c:v>-2.4999999999999982</c:v>
                </c:pt>
                <c:pt idx="895">
                  <c:v>1.4000000000000004</c:v>
                </c:pt>
                <c:pt idx="896">
                  <c:v>-29.2</c:v>
                </c:pt>
                <c:pt idx="897">
                  <c:v>0.90000000000000036</c:v>
                </c:pt>
                <c:pt idx="898">
                  <c:v>1.6999999999999988</c:v>
                </c:pt>
                <c:pt idx="899">
                  <c:v>2.8000000000000016</c:v>
                </c:pt>
                <c:pt idx="900">
                  <c:v>-0.70000000000000018</c:v>
                </c:pt>
                <c:pt idx="901">
                  <c:v>-24.200000000000003</c:v>
                </c:pt>
                <c:pt idx="902">
                  <c:v>-0.59999999999999964</c:v>
                </c:pt>
                <c:pt idx="903">
                  <c:v>-14.7</c:v>
                </c:pt>
                <c:pt idx="904">
                  <c:v>1.9999999999999982</c:v>
                </c:pt>
                <c:pt idx="905">
                  <c:v>5.6</c:v>
                </c:pt>
                <c:pt idx="906">
                  <c:v>3.5</c:v>
                </c:pt>
                <c:pt idx="907">
                  <c:v>-6.4000000000000012</c:v>
                </c:pt>
                <c:pt idx="908">
                  <c:v>1.4000000000000004</c:v>
                </c:pt>
                <c:pt idx="909">
                  <c:v>-2.4999999999999982</c:v>
                </c:pt>
                <c:pt idx="910">
                  <c:v>-29.2</c:v>
                </c:pt>
                <c:pt idx="911">
                  <c:v>-5.1000000000000014</c:v>
                </c:pt>
                <c:pt idx="912">
                  <c:v>6.5000000000000009</c:v>
                </c:pt>
                <c:pt idx="913">
                  <c:v>-6.4</c:v>
                </c:pt>
                <c:pt idx="914">
                  <c:v>1.6999999999999988</c:v>
                </c:pt>
                <c:pt idx="915">
                  <c:v>-22.1</c:v>
                </c:pt>
                <c:pt idx="916">
                  <c:v>1.1999999999999948</c:v>
                </c:pt>
                <c:pt idx="917">
                  <c:v>-0.59999999999999964</c:v>
                </c:pt>
                <c:pt idx="918">
                  <c:v>3.5</c:v>
                </c:pt>
                <c:pt idx="919">
                  <c:v>1.9999999999999982</c:v>
                </c:pt>
                <c:pt idx="920">
                  <c:v>4.5</c:v>
                </c:pt>
                <c:pt idx="921">
                  <c:v>-2.4999999999999982</c:v>
                </c:pt>
                <c:pt idx="922">
                  <c:v>-1.5000000000000022</c:v>
                </c:pt>
                <c:pt idx="923">
                  <c:v>5.6</c:v>
                </c:pt>
                <c:pt idx="924">
                  <c:v>-3</c:v>
                </c:pt>
                <c:pt idx="925">
                  <c:v>-33.299999999999997</c:v>
                </c:pt>
                <c:pt idx="926">
                  <c:v>-6.4</c:v>
                </c:pt>
                <c:pt idx="927">
                  <c:v>-5.1000000000000014</c:v>
                </c:pt>
                <c:pt idx="928">
                  <c:v>-6.4000000000000012</c:v>
                </c:pt>
                <c:pt idx="929">
                  <c:v>1.6999999999999988</c:v>
                </c:pt>
                <c:pt idx="930">
                  <c:v>-0.70000000000000018</c:v>
                </c:pt>
                <c:pt idx="931">
                  <c:v>-0.59999999999999964</c:v>
                </c:pt>
                <c:pt idx="932">
                  <c:v>-24.200000000000003</c:v>
                </c:pt>
                <c:pt idx="933">
                  <c:v>15.200000000000001</c:v>
                </c:pt>
                <c:pt idx="934">
                  <c:v>-8.7000000000000011</c:v>
                </c:pt>
                <c:pt idx="935">
                  <c:v>1.9999999999999982</c:v>
                </c:pt>
                <c:pt idx="936">
                  <c:v>-33.299999999999997</c:v>
                </c:pt>
                <c:pt idx="937">
                  <c:v>1.4000000000000004</c:v>
                </c:pt>
                <c:pt idx="938">
                  <c:v>-6.4</c:v>
                </c:pt>
                <c:pt idx="939">
                  <c:v>-22.1</c:v>
                </c:pt>
                <c:pt idx="940">
                  <c:v>-14.600000000000001</c:v>
                </c:pt>
                <c:pt idx="941">
                  <c:v>-5.1000000000000014</c:v>
                </c:pt>
                <c:pt idx="942">
                  <c:v>-41.3</c:v>
                </c:pt>
                <c:pt idx="943">
                  <c:v>1.6999999999999988</c:v>
                </c:pt>
                <c:pt idx="944">
                  <c:v>-0.59999999999999964</c:v>
                </c:pt>
                <c:pt idx="945">
                  <c:v>-2.4999999999999982</c:v>
                </c:pt>
                <c:pt idx="946">
                  <c:v>15.200000000000001</c:v>
                </c:pt>
                <c:pt idx="947">
                  <c:v>-29.2</c:v>
                </c:pt>
                <c:pt idx="948">
                  <c:v>-8.7000000000000011</c:v>
                </c:pt>
                <c:pt idx="949">
                  <c:v>-6.4</c:v>
                </c:pt>
                <c:pt idx="950">
                  <c:v>1.1999999999999948</c:v>
                </c:pt>
                <c:pt idx="951">
                  <c:v>1.6999999999999988</c:v>
                </c:pt>
                <c:pt idx="952">
                  <c:v>2.6000000000000023</c:v>
                </c:pt>
                <c:pt idx="953">
                  <c:v>-4.300000000000006</c:v>
                </c:pt>
                <c:pt idx="954">
                  <c:v>-14.600000000000001</c:v>
                </c:pt>
                <c:pt idx="955">
                  <c:v>6.5000000000000009</c:v>
                </c:pt>
                <c:pt idx="956">
                  <c:v>-8.7000000000000011</c:v>
                </c:pt>
                <c:pt idx="957">
                  <c:v>-41.3</c:v>
                </c:pt>
                <c:pt idx="958">
                  <c:v>1.4000000000000004</c:v>
                </c:pt>
                <c:pt idx="959">
                  <c:v>2.6000000000000023</c:v>
                </c:pt>
                <c:pt idx="960">
                  <c:v>-5.1000000000000014</c:v>
                </c:pt>
                <c:pt idx="961">
                  <c:v>-29.2</c:v>
                </c:pt>
                <c:pt idx="962">
                  <c:v>-4.300000000000006</c:v>
                </c:pt>
                <c:pt idx="963">
                  <c:v>-1.5000000000000022</c:v>
                </c:pt>
                <c:pt idx="964">
                  <c:v>-14.7</c:v>
                </c:pt>
                <c:pt idx="965">
                  <c:v>-33.299999999999997</c:v>
                </c:pt>
                <c:pt idx="966">
                  <c:v>-6.4</c:v>
                </c:pt>
                <c:pt idx="967">
                  <c:v>15.200000000000001</c:v>
                </c:pt>
                <c:pt idx="968">
                  <c:v>-14.600000000000001</c:v>
                </c:pt>
                <c:pt idx="969">
                  <c:v>-0.70000000000000018</c:v>
                </c:pt>
                <c:pt idx="970">
                  <c:v>6.5000000000000009</c:v>
                </c:pt>
                <c:pt idx="971">
                  <c:v>-24.200000000000003</c:v>
                </c:pt>
                <c:pt idx="972">
                  <c:v>-10.600000000000001</c:v>
                </c:pt>
                <c:pt idx="973">
                  <c:v>-8.7000000000000011</c:v>
                </c:pt>
                <c:pt idx="974">
                  <c:v>1.1999999999999948</c:v>
                </c:pt>
                <c:pt idx="975">
                  <c:v>2.6000000000000023</c:v>
                </c:pt>
                <c:pt idx="976">
                  <c:v>-24.200000000000003</c:v>
                </c:pt>
                <c:pt idx="977">
                  <c:v>-14.7</c:v>
                </c:pt>
                <c:pt idx="978">
                  <c:v>0.90000000000000036</c:v>
                </c:pt>
                <c:pt idx="979">
                  <c:v>1.9999999999999982</c:v>
                </c:pt>
                <c:pt idx="980">
                  <c:v>-33.299999999999997</c:v>
                </c:pt>
                <c:pt idx="981">
                  <c:v>-6.4</c:v>
                </c:pt>
                <c:pt idx="982">
                  <c:v>-5.1000000000000014</c:v>
                </c:pt>
                <c:pt idx="983">
                  <c:v>-4.300000000000006</c:v>
                </c:pt>
                <c:pt idx="984">
                  <c:v>-14.600000000000001</c:v>
                </c:pt>
                <c:pt idx="985">
                  <c:v>15.200000000000001</c:v>
                </c:pt>
                <c:pt idx="986">
                  <c:v>-8.7000000000000011</c:v>
                </c:pt>
                <c:pt idx="987">
                  <c:v>4.5</c:v>
                </c:pt>
                <c:pt idx="988">
                  <c:v>1.1999999999999948</c:v>
                </c:pt>
                <c:pt idx="989">
                  <c:v>2.8000000000000016</c:v>
                </c:pt>
                <c:pt idx="990">
                  <c:v>-0.70000000000000018</c:v>
                </c:pt>
                <c:pt idx="991">
                  <c:v>-24.200000000000003</c:v>
                </c:pt>
                <c:pt idx="992">
                  <c:v>-10.600000000000001</c:v>
                </c:pt>
                <c:pt idx="993">
                  <c:v>-14.7</c:v>
                </c:pt>
                <c:pt idx="994">
                  <c:v>5.6</c:v>
                </c:pt>
                <c:pt idx="995">
                  <c:v>1.4000000000000004</c:v>
                </c:pt>
                <c:pt idx="996">
                  <c:v>2.6000000000000023</c:v>
                </c:pt>
                <c:pt idx="997">
                  <c:v>3.5</c:v>
                </c:pt>
                <c:pt idx="998">
                  <c:v>-14.600000000000001</c:v>
                </c:pt>
                <c:pt idx="999">
                  <c:v>-8.7000000000000011</c:v>
                </c:pt>
                <c:pt idx="1000">
                  <c:v>0.90000000000000036</c:v>
                </c:pt>
                <c:pt idx="1001">
                  <c:v>-41.3</c:v>
                </c:pt>
                <c:pt idx="1002">
                  <c:v>-4.300000000000006</c:v>
                </c:pt>
                <c:pt idx="1003">
                  <c:v>-0.70000000000000018</c:v>
                </c:pt>
                <c:pt idx="1004">
                  <c:v>-0.59999999999999964</c:v>
                </c:pt>
                <c:pt idx="1005">
                  <c:v>-24.200000000000003</c:v>
                </c:pt>
                <c:pt idx="1006">
                  <c:v>-14.7</c:v>
                </c:pt>
                <c:pt idx="1007">
                  <c:v>-2.4999999999999982</c:v>
                </c:pt>
                <c:pt idx="1008">
                  <c:v>-33.299999999999997</c:v>
                </c:pt>
                <c:pt idx="1009">
                  <c:v>5.6</c:v>
                </c:pt>
                <c:pt idx="1010">
                  <c:v>1.6999999999999988</c:v>
                </c:pt>
                <c:pt idx="1011">
                  <c:v>4.5</c:v>
                </c:pt>
                <c:pt idx="1012">
                  <c:v>2.8000000000000016</c:v>
                </c:pt>
                <c:pt idx="1013">
                  <c:v>1.1999999999999948</c:v>
                </c:pt>
                <c:pt idx="1014">
                  <c:v>-0.59999999999999964</c:v>
                </c:pt>
                <c:pt idx="1015">
                  <c:v>3.5</c:v>
                </c:pt>
                <c:pt idx="1016">
                  <c:v>4.5</c:v>
                </c:pt>
                <c:pt idx="1017">
                  <c:v>-41.3</c:v>
                </c:pt>
                <c:pt idx="1018">
                  <c:v>-4.300000000000006</c:v>
                </c:pt>
                <c:pt idx="1019">
                  <c:v>-24.200000000000003</c:v>
                </c:pt>
                <c:pt idx="1020">
                  <c:v>-2.4999999999999982</c:v>
                </c:pt>
                <c:pt idx="1021">
                  <c:v>-5.1000000000000014</c:v>
                </c:pt>
                <c:pt idx="1022">
                  <c:v>-8.7000000000000011</c:v>
                </c:pt>
                <c:pt idx="1023">
                  <c:v>-33.299999999999997</c:v>
                </c:pt>
                <c:pt idx="1024">
                  <c:v>1.6999999999999988</c:v>
                </c:pt>
                <c:pt idx="1025">
                  <c:v>2.6000000000000023</c:v>
                </c:pt>
                <c:pt idx="1026">
                  <c:v>-0.59999999999999964</c:v>
                </c:pt>
                <c:pt idx="1027">
                  <c:v>-14.600000000000001</c:v>
                </c:pt>
                <c:pt idx="1028">
                  <c:v>-3</c:v>
                </c:pt>
                <c:pt idx="1029">
                  <c:v>4.5</c:v>
                </c:pt>
                <c:pt idx="1030">
                  <c:v>-6.4</c:v>
                </c:pt>
                <c:pt idx="1031">
                  <c:v>-41.3</c:v>
                </c:pt>
                <c:pt idx="1032">
                  <c:v>2.8000000000000016</c:v>
                </c:pt>
                <c:pt idx="1033">
                  <c:v>-22.1</c:v>
                </c:pt>
                <c:pt idx="1034">
                  <c:v>6.5000000000000009</c:v>
                </c:pt>
                <c:pt idx="1035">
                  <c:v>-8.7000000000000011</c:v>
                </c:pt>
                <c:pt idx="1036">
                  <c:v>-29.2</c:v>
                </c:pt>
                <c:pt idx="1037">
                  <c:v>-33.299999999999997</c:v>
                </c:pt>
                <c:pt idx="1038">
                  <c:v>0.90000000000000036</c:v>
                </c:pt>
                <c:pt idx="1039">
                  <c:v>-41.3</c:v>
                </c:pt>
                <c:pt idx="1040">
                  <c:v>-0.70000000000000018</c:v>
                </c:pt>
                <c:pt idx="1041">
                  <c:v>-24.200000000000003</c:v>
                </c:pt>
                <c:pt idx="1042">
                  <c:v>-1.5000000000000022</c:v>
                </c:pt>
                <c:pt idx="1043">
                  <c:v>-3</c:v>
                </c:pt>
                <c:pt idx="1044">
                  <c:v>1.4000000000000004</c:v>
                </c:pt>
                <c:pt idx="1045">
                  <c:v>2.8000000000000016</c:v>
                </c:pt>
                <c:pt idx="1046">
                  <c:v>-0.59999999999999964</c:v>
                </c:pt>
                <c:pt idx="1047">
                  <c:v>-2.4999999999999982</c:v>
                </c:pt>
                <c:pt idx="1048">
                  <c:v>6.5000000000000009</c:v>
                </c:pt>
                <c:pt idx="1049">
                  <c:v>-29.2</c:v>
                </c:pt>
                <c:pt idx="1050">
                  <c:v>-33.299999999999997</c:v>
                </c:pt>
                <c:pt idx="1051">
                  <c:v>-41.3</c:v>
                </c:pt>
                <c:pt idx="1052">
                  <c:v>-22.1</c:v>
                </c:pt>
                <c:pt idx="1053">
                  <c:v>-4.300000000000006</c:v>
                </c:pt>
                <c:pt idx="1054">
                  <c:v>1.9999999999999982</c:v>
                </c:pt>
                <c:pt idx="1055">
                  <c:v>-0.70000000000000018</c:v>
                </c:pt>
                <c:pt idx="1056">
                  <c:v>-10.600000000000001</c:v>
                </c:pt>
                <c:pt idx="1057">
                  <c:v>-3</c:v>
                </c:pt>
                <c:pt idx="1058">
                  <c:v>-29.2</c:v>
                </c:pt>
                <c:pt idx="1059">
                  <c:v>5.6</c:v>
                </c:pt>
                <c:pt idx="1060">
                  <c:v>-14.600000000000001</c:v>
                </c:pt>
                <c:pt idx="1061">
                  <c:v>-6.4000000000000012</c:v>
                </c:pt>
                <c:pt idx="1062">
                  <c:v>-1.5000000000000022</c:v>
                </c:pt>
                <c:pt idx="1063">
                  <c:v>-6.4</c:v>
                </c:pt>
                <c:pt idx="1064">
                  <c:v>-41.3</c:v>
                </c:pt>
                <c:pt idx="1065">
                  <c:v>-24.200000000000003</c:v>
                </c:pt>
                <c:pt idx="1066">
                  <c:v>-33.299999999999997</c:v>
                </c:pt>
                <c:pt idx="1067">
                  <c:v>1.4000000000000004</c:v>
                </c:pt>
                <c:pt idx="1068">
                  <c:v>-22.1</c:v>
                </c:pt>
                <c:pt idx="1069">
                  <c:v>-4.300000000000006</c:v>
                </c:pt>
                <c:pt idx="1070">
                  <c:v>-0.59999999999999964</c:v>
                </c:pt>
                <c:pt idx="1071">
                  <c:v>3.5</c:v>
                </c:pt>
                <c:pt idx="1072">
                  <c:v>1.9999999999999982</c:v>
                </c:pt>
                <c:pt idx="1073">
                  <c:v>-33.299999999999997</c:v>
                </c:pt>
                <c:pt idx="1074">
                  <c:v>5.6</c:v>
                </c:pt>
                <c:pt idx="1075">
                  <c:v>-6.4000000000000012</c:v>
                </c:pt>
                <c:pt idx="1076">
                  <c:v>-14.7</c:v>
                </c:pt>
                <c:pt idx="1077">
                  <c:v>-2.4999999999999982</c:v>
                </c:pt>
                <c:pt idx="1078">
                  <c:v>-1.5000000000000022</c:v>
                </c:pt>
                <c:pt idx="1079">
                  <c:v>4.5</c:v>
                </c:pt>
                <c:pt idx="1080">
                  <c:v>2.6000000000000023</c:v>
                </c:pt>
                <c:pt idx="1081">
                  <c:v>-0.70000000000000018</c:v>
                </c:pt>
                <c:pt idx="1082">
                  <c:v>-14.600000000000001</c:v>
                </c:pt>
                <c:pt idx="1083">
                  <c:v>-5.1000000000000014</c:v>
                </c:pt>
                <c:pt idx="1084">
                  <c:v>-8.7000000000000011</c:v>
                </c:pt>
                <c:pt idx="1085">
                  <c:v>-3</c:v>
                </c:pt>
                <c:pt idx="1086">
                  <c:v>-29.2</c:v>
                </c:pt>
                <c:pt idx="1087">
                  <c:v>5.6</c:v>
                </c:pt>
                <c:pt idx="1088">
                  <c:v>1.4000000000000004</c:v>
                </c:pt>
                <c:pt idx="1089">
                  <c:v>0.90000000000000036</c:v>
                </c:pt>
                <c:pt idx="1090">
                  <c:v>-6.4000000000000012</c:v>
                </c:pt>
                <c:pt idx="1091">
                  <c:v>-4.300000000000006</c:v>
                </c:pt>
                <c:pt idx="1092">
                  <c:v>-14.7</c:v>
                </c:pt>
                <c:pt idx="1093">
                  <c:v>-1.5000000000000022</c:v>
                </c:pt>
                <c:pt idx="1094">
                  <c:v>4.5</c:v>
                </c:pt>
                <c:pt idx="1095">
                  <c:v>-0.70000000000000018</c:v>
                </c:pt>
                <c:pt idx="1096">
                  <c:v>15.200000000000001</c:v>
                </c:pt>
                <c:pt idx="1097">
                  <c:v>-14.600000000000001</c:v>
                </c:pt>
                <c:pt idx="1098">
                  <c:v>-3</c:v>
                </c:pt>
                <c:pt idx="1099">
                  <c:v>5.6</c:v>
                </c:pt>
                <c:pt idx="1100">
                  <c:v>-5.1000000000000014</c:v>
                </c:pt>
                <c:pt idx="1101">
                  <c:v>-6.4000000000000012</c:v>
                </c:pt>
                <c:pt idx="1102">
                  <c:v>1.6999999999999988</c:v>
                </c:pt>
                <c:pt idx="1103">
                  <c:v>-22.1</c:v>
                </c:pt>
                <c:pt idx="1104">
                  <c:v>2.6000000000000023</c:v>
                </c:pt>
                <c:pt idx="1105">
                  <c:v>-4.300000000000006</c:v>
                </c:pt>
                <c:pt idx="1106">
                  <c:v>-2.4999999999999982</c:v>
                </c:pt>
                <c:pt idx="1107">
                  <c:v>-8.7000000000000011</c:v>
                </c:pt>
                <c:pt idx="1108">
                  <c:v>1.1999999999999948</c:v>
                </c:pt>
                <c:pt idx="1109">
                  <c:v>2.8000000000000016</c:v>
                </c:pt>
                <c:pt idx="1110">
                  <c:v>2.6000000000000023</c:v>
                </c:pt>
                <c:pt idx="1111">
                  <c:v>-0.70000000000000018</c:v>
                </c:pt>
                <c:pt idx="1112">
                  <c:v>-0.59999999999999964</c:v>
                </c:pt>
                <c:pt idx="1113">
                  <c:v>-4.300000000000006</c:v>
                </c:pt>
                <c:pt idx="1114">
                  <c:v>-2.4999999999999982</c:v>
                </c:pt>
                <c:pt idx="1115">
                  <c:v>15.200000000000001</c:v>
                </c:pt>
                <c:pt idx="1116">
                  <c:v>6.5000000000000009</c:v>
                </c:pt>
                <c:pt idx="1117">
                  <c:v>-14.7</c:v>
                </c:pt>
                <c:pt idx="1118">
                  <c:v>-3</c:v>
                </c:pt>
                <c:pt idx="1119">
                  <c:v>-22.1</c:v>
                </c:pt>
                <c:pt idx="1120">
                  <c:v>1.6999999999999988</c:v>
                </c:pt>
                <c:pt idx="1121">
                  <c:v>-24.200000000000003</c:v>
                </c:pt>
                <c:pt idx="1122">
                  <c:v>-10.600000000000001</c:v>
                </c:pt>
                <c:pt idx="1123">
                  <c:v>1.9999999999999982</c:v>
                </c:pt>
                <c:pt idx="1124">
                  <c:v>-6.4000000000000012</c:v>
                </c:pt>
                <c:pt idx="1125">
                  <c:v>1.1999999999999948</c:v>
                </c:pt>
                <c:pt idx="1126">
                  <c:v>-22.1</c:v>
                </c:pt>
                <c:pt idx="1127">
                  <c:v>2.6000000000000023</c:v>
                </c:pt>
                <c:pt idx="1128">
                  <c:v>-0.70000000000000018</c:v>
                </c:pt>
                <c:pt idx="1129">
                  <c:v>-14.600000000000001</c:v>
                </c:pt>
                <c:pt idx="1130">
                  <c:v>-2.4999999999999982</c:v>
                </c:pt>
                <c:pt idx="1131">
                  <c:v>-3</c:v>
                </c:pt>
                <c:pt idx="1132">
                  <c:v>5.6</c:v>
                </c:pt>
                <c:pt idx="1133">
                  <c:v>-6.4</c:v>
                </c:pt>
                <c:pt idx="1134">
                  <c:v>1.6999999999999988</c:v>
                </c:pt>
                <c:pt idx="1135">
                  <c:v>-10.600000000000001</c:v>
                </c:pt>
                <c:pt idx="1136">
                  <c:v>-1.5000000000000022</c:v>
                </c:pt>
                <c:pt idx="1137">
                  <c:v>1.9999999999999982</c:v>
                </c:pt>
                <c:pt idx="1138">
                  <c:v>3.5</c:v>
                </c:pt>
                <c:pt idx="1139">
                  <c:v>-29.2</c:v>
                </c:pt>
                <c:pt idx="1140">
                  <c:v>5.6</c:v>
                </c:pt>
                <c:pt idx="1141">
                  <c:v>-6.4</c:v>
                </c:pt>
                <c:pt idx="1142">
                  <c:v>-41.3</c:v>
                </c:pt>
                <c:pt idx="1143">
                  <c:v>2.8000000000000016</c:v>
                </c:pt>
                <c:pt idx="1144">
                  <c:v>-22.1</c:v>
                </c:pt>
                <c:pt idx="1145">
                  <c:v>1.4000000000000004</c:v>
                </c:pt>
                <c:pt idx="1146">
                  <c:v>1.1999999999999948</c:v>
                </c:pt>
                <c:pt idx="1147">
                  <c:v>-0.59999999999999964</c:v>
                </c:pt>
                <c:pt idx="1148">
                  <c:v>-10.600000000000001</c:v>
                </c:pt>
                <c:pt idx="1149">
                  <c:v>3.5</c:v>
                </c:pt>
                <c:pt idx="1150">
                  <c:v>-14.600000000000001</c:v>
                </c:pt>
                <c:pt idx="1151">
                  <c:v>15.200000000000001</c:v>
                </c:pt>
                <c:pt idx="1152">
                  <c:v>-1.5000000000000022</c:v>
                </c:pt>
                <c:pt idx="1153">
                  <c:v>6.5000000000000009</c:v>
                </c:pt>
                <c:pt idx="1154">
                  <c:v>-33.299999999999997</c:v>
                </c:pt>
                <c:pt idx="1155">
                  <c:v>5.6</c:v>
                </c:pt>
                <c:pt idx="1156">
                  <c:v>0.90000000000000036</c:v>
                </c:pt>
                <c:pt idx="1157">
                  <c:v>1.6999999999999988</c:v>
                </c:pt>
                <c:pt idx="1158">
                  <c:v>-22.1</c:v>
                </c:pt>
                <c:pt idx="1159">
                  <c:v>2.8000000000000016</c:v>
                </c:pt>
                <c:pt idx="1160">
                  <c:v>-8.7000000000000011</c:v>
                </c:pt>
                <c:pt idx="1161">
                  <c:v>4.5</c:v>
                </c:pt>
                <c:pt idx="1162">
                  <c:v>-0.59999999999999964</c:v>
                </c:pt>
                <c:pt idx="1163">
                  <c:v>-1.5000000000000022</c:v>
                </c:pt>
                <c:pt idx="1164">
                  <c:v>-29.2</c:v>
                </c:pt>
                <c:pt idx="1165">
                  <c:v>0.90000000000000036</c:v>
                </c:pt>
                <c:pt idx="1166">
                  <c:v>-2.4999999999999982</c:v>
                </c:pt>
                <c:pt idx="1167">
                  <c:v>1.9999999999999982</c:v>
                </c:pt>
                <c:pt idx="1168">
                  <c:v>-14.7</c:v>
                </c:pt>
                <c:pt idx="1169">
                  <c:v>2.6000000000000023</c:v>
                </c:pt>
                <c:pt idx="1170">
                  <c:v>-33.299999999999997</c:v>
                </c:pt>
                <c:pt idx="1171">
                  <c:v>-6.4</c:v>
                </c:pt>
                <c:pt idx="1172">
                  <c:v>6.5000000000000009</c:v>
                </c:pt>
                <c:pt idx="1173">
                  <c:v>1.4000000000000004</c:v>
                </c:pt>
                <c:pt idx="1174">
                  <c:v>1.1999999999999948</c:v>
                </c:pt>
                <c:pt idx="1175">
                  <c:v>-0.59999999999999964</c:v>
                </c:pt>
                <c:pt idx="1176">
                  <c:v>-24.200000000000003</c:v>
                </c:pt>
                <c:pt idx="1177">
                  <c:v>-14.7</c:v>
                </c:pt>
                <c:pt idx="1178">
                  <c:v>-14.600000000000001</c:v>
                </c:pt>
                <c:pt idx="1179">
                  <c:v>-1.5000000000000022</c:v>
                </c:pt>
                <c:pt idx="1180">
                  <c:v>-29.2</c:v>
                </c:pt>
                <c:pt idx="1181">
                  <c:v>-33.299999999999997</c:v>
                </c:pt>
                <c:pt idx="1182">
                  <c:v>5.6</c:v>
                </c:pt>
                <c:pt idx="1183">
                  <c:v>4.5</c:v>
                </c:pt>
                <c:pt idx="1184">
                  <c:v>3.5</c:v>
                </c:pt>
                <c:pt idx="1185">
                  <c:v>-6.4000000000000012</c:v>
                </c:pt>
                <c:pt idx="1186">
                  <c:v>1.6999999999999988</c:v>
                </c:pt>
                <c:pt idx="1187">
                  <c:v>2.8000000000000016</c:v>
                </c:pt>
                <c:pt idx="1188">
                  <c:v>-24.200000000000003</c:v>
                </c:pt>
                <c:pt idx="1189">
                  <c:v>-10.600000000000001</c:v>
                </c:pt>
                <c:pt idx="1190">
                  <c:v>-2.4999999999999982</c:v>
                </c:pt>
                <c:pt idx="1191">
                  <c:v>15.200000000000001</c:v>
                </c:pt>
                <c:pt idx="1192">
                  <c:v>1.4000000000000004</c:v>
                </c:pt>
                <c:pt idx="1193">
                  <c:v>4.5</c:v>
                </c:pt>
                <c:pt idx="1194">
                  <c:v>-5.1000000000000014</c:v>
                </c:pt>
                <c:pt idx="1195">
                  <c:v>-0.70000000000000018</c:v>
                </c:pt>
                <c:pt idx="1196">
                  <c:v>-14.7</c:v>
                </c:pt>
                <c:pt idx="1197">
                  <c:v>3.5</c:v>
                </c:pt>
                <c:pt idx="1198">
                  <c:v>-41.3</c:v>
                </c:pt>
                <c:pt idx="1199">
                  <c:v>-6.4000000000000012</c:v>
                </c:pt>
                <c:pt idx="1200">
                  <c:v>2.8000000000000016</c:v>
                </c:pt>
                <c:pt idx="1201">
                  <c:v>-0.59999999999999964</c:v>
                </c:pt>
                <c:pt idx="1202">
                  <c:v>-10.600000000000001</c:v>
                </c:pt>
                <c:pt idx="1203">
                  <c:v>-14.600000000000001</c:v>
                </c:pt>
                <c:pt idx="1204">
                  <c:v>-2.4999999999999982</c:v>
                </c:pt>
                <c:pt idx="1205">
                  <c:v>15.200000000000001</c:v>
                </c:pt>
                <c:pt idx="1206">
                  <c:v>-1.5000000000000022</c:v>
                </c:pt>
                <c:pt idx="1207">
                  <c:v>1.4000000000000004</c:v>
                </c:pt>
                <c:pt idx="1208">
                  <c:v>4.5</c:v>
                </c:pt>
                <c:pt idx="1209">
                  <c:v>-5.1000000000000014</c:v>
                </c:pt>
                <c:pt idx="1210">
                  <c:v>2.6000000000000023</c:v>
                </c:pt>
                <c:pt idx="1211">
                  <c:v>-4.300000000000006</c:v>
                </c:pt>
                <c:pt idx="1212">
                  <c:v>-6.4000000000000012</c:v>
                </c:pt>
                <c:pt idx="1213">
                  <c:v>-0.70000000000000018</c:v>
                </c:pt>
                <c:pt idx="1214">
                  <c:v>-41.3</c:v>
                </c:pt>
                <c:pt idx="1215">
                  <c:v>15.200000000000001</c:v>
                </c:pt>
                <c:pt idx="1216">
                  <c:v>-1.5000000000000022</c:v>
                </c:pt>
                <c:pt idx="1217">
                  <c:v>-29.2</c:v>
                </c:pt>
                <c:pt idx="1218">
                  <c:v>6.5000000000000009</c:v>
                </c:pt>
                <c:pt idx="1219">
                  <c:v>-8.7000000000000011</c:v>
                </c:pt>
                <c:pt idx="1220">
                  <c:v>1.9999999999999982</c:v>
                </c:pt>
                <c:pt idx="1221">
                  <c:v>-3</c:v>
                </c:pt>
                <c:pt idx="1222">
                  <c:v>-14.600000000000001</c:v>
                </c:pt>
                <c:pt idx="1223">
                  <c:v>-5.1000000000000014</c:v>
                </c:pt>
                <c:pt idx="1224">
                  <c:v>1.1999999999999948</c:v>
                </c:pt>
                <c:pt idx="1225">
                  <c:v>-4.300000000000006</c:v>
                </c:pt>
                <c:pt idx="1226">
                  <c:v>0.90000000000000036</c:v>
                </c:pt>
                <c:pt idx="1227">
                  <c:v>-6.4</c:v>
                </c:pt>
                <c:pt idx="1228">
                  <c:v>2.8000000000000016</c:v>
                </c:pt>
                <c:pt idx="1229">
                  <c:v>-22.1</c:v>
                </c:pt>
                <c:pt idx="1230">
                  <c:v>-8.7000000000000011</c:v>
                </c:pt>
                <c:pt idx="1231">
                  <c:v>-4.300000000000006</c:v>
                </c:pt>
                <c:pt idx="1232">
                  <c:v>-3</c:v>
                </c:pt>
                <c:pt idx="1233">
                  <c:v>4.5</c:v>
                </c:pt>
                <c:pt idx="1234">
                  <c:v>-8.7000000000000011</c:v>
                </c:pt>
                <c:pt idx="1235">
                  <c:v>0.90000000000000036</c:v>
                </c:pt>
                <c:pt idx="1236">
                  <c:v>3.5</c:v>
                </c:pt>
                <c:pt idx="1237">
                  <c:v>15.200000000000001</c:v>
                </c:pt>
                <c:pt idx="1238">
                  <c:v>6.5000000000000009</c:v>
                </c:pt>
                <c:pt idx="1239">
                  <c:v>2.6000000000000023</c:v>
                </c:pt>
                <c:pt idx="1240">
                  <c:v>5.6</c:v>
                </c:pt>
                <c:pt idx="1241">
                  <c:v>1.4000000000000004</c:v>
                </c:pt>
                <c:pt idx="1242">
                  <c:v>2.8000000000000016</c:v>
                </c:pt>
                <c:pt idx="1243">
                  <c:v>1.1999999999999948</c:v>
                </c:pt>
                <c:pt idx="1244">
                  <c:v>3.5</c:v>
                </c:pt>
                <c:pt idx="1245">
                  <c:v>2.6000000000000023</c:v>
                </c:pt>
                <c:pt idx="1246">
                  <c:v>15.200000000000001</c:v>
                </c:pt>
                <c:pt idx="1247">
                  <c:v>6.5000000000000009</c:v>
                </c:pt>
                <c:pt idx="1248">
                  <c:v>2.8000000000000016</c:v>
                </c:pt>
                <c:pt idx="1249">
                  <c:v>5.6</c:v>
                </c:pt>
                <c:pt idx="1250">
                  <c:v>1.4000000000000004</c:v>
                </c:pt>
                <c:pt idx="1251">
                  <c:v>1.1999999999999948</c:v>
                </c:pt>
                <c:pt idx="1252">
                  <c:v>-1.5000000000000022</c:v>
                </c:pt>
                <c:pt idx="1253">
                  <c:v>1.6999999999999988</c:v>
                </c:pt>
                <c:pt idx="1254">
                  <c:v>-0.70000000000000018</c:v>
                </c:pt>
                <c:pt idx="1255">
                  <c:v>-2.4999999999999982</c:v>
                </c:pt>
                <c:pt idx="1256">
                  <c:v>1.9999999999999982</c:v>
                </c:pt>
                <c:pt idx="1257">
                  <c:v>0.90000000000000036</c:v>
                </c:pt>
                <c:pt idx="1258">
                  <c:v>-1.5000000000000022</c:v>
                </c:pt>
                <c:pt idx="1259">
                  <c:v>-0.70000000000000018</c:v>
                </c:pt>
                <c:pt idx="1260">
                  <c:v>-8.7000000000000011</c:v>
                </c:pt>
                <c:pt idx="1261">
                  <c:v>-4.300000000000006</c:v>
                </c:pt>
                <c:pt idx="1262">
                  <c:v>1.9999999999999982</c:v>
                </c:pt>
                <c:pt idx="1263">
                  <c:v>1.6999999999999988</c:v>
                </c:pt>
                <c:pt idx="1264">
                  <c:v>-2.4999999999999982</c:v>
                </c:pt>
                <c:pt idx="1265">
                  <c:v>0.90000000000000036</c:v>
                </c:pt>
                <c:pt idx="1266">
                  <c:v>-8.7000000000000011</c:v>
                </c:pt>
                <c:pt idx="1267">
                  <c:v>-4.300000000000006</c:v>
                </c:pt>
                <c:pt idx="1268">
                  <c:v>15.200000000000001</c:v>
                </c:pt>
                <c:pt idx="1269">
                  <c:v>1.1999999999999948</c:v>
                </c:pt>
                <c:pt idx="1270">
                  <c:v>2.8000000000000016</c:v>
                </c:pt>
                <c:pt idx="1271">
                  <c:v>6.5000000000000009</c:v>
                </c:pt>
                <c:pt idx="1272">
                  <c:v>5.6</c:v>
                </c:pt>
                <c:pt idx="1273">
                  <c:v>1.4000000000000004</c:v>
                </c:pt>
                <c:pt idx="1274">
                  <c:v>2.6000000000000023</c:v>
                </c:pt>
                <c:pt idx="1275">
                  <c:v>-2.4999999999999982</c:v>
                </c:pt>
                <c:pt idx="1276">
                  <c:v>1.6999999999999988</c:v>
                </c:pt>
                <c:pt idx="1277">
                  <c:v>-4.300000000000006</c:v>
                </c:pt>
                <c:pt idx="1278">
                  <c:v>1.1999999999999948</c:v>
                </c:pt>
                <c:pt idx="1279">
                  <c:v>1.9999999999999982</c:v>
                </c:pt>
                <c:pt idx="1280">
                  <c:v>2.6000000000000023</c:v>
                </c:pt>
                <c:pt idx="1281">
                  <c:v>15.200000000000001</c:v>
                </c:pt>
                <c:pt idx="1282">
                  <c:v>1.1999999999999948</c:v>
                </c:pt>
                <c:pt idx="1283">
                  <c:v>1.9999999999999982</c:v>
                </c:pt>
                <c:pt idx="1284">
                  <c:v>1.6999999999999988</c:v>
                </c:pt>
                <c:pt idx="1285">
                  <c:v>15.200000000000001</c:v>
                </c:pt>
                <c:pt idx="1286">
                  <c:v>1.6999999999999988</c:v>
                </c:pt>
                <c:pt idx="1287">
                  <c:v>3.5</c:v>
                </c:pt>
                <c:pt idx="1288">
                  <c:v>2.8000000000000016</c:v>
                </c:pt>
                <c:pt idx="1289">
                  <c:v>-8.7000000000000011</c:v>
                </c:pt>
                <c:pt idx="1290">
                  <c:v>-4.300000000000006</c:v>
                </c:pt>
                <c:pt idx="1291">
                  <c:v>3.5</c:v>
                </c:pt>
                <c:pt idx="1292">
                  <c:v>2.8000000000000016</c:v>
                </c:pt>
                <c:pt idx="1293">
                  <c:v>-8.7000000000000011</c:v>
                </c:pt>
                <c:pt idx="1294">
                  <c:v>-4.300000000000006</c:v>
                </c:pt>
                <c:pt idx="1295">
                  <c:v>15.200000000000001</c:v>
                </c:pt>
                <c:pt idx="1296">
                  <c:v>1.1999999999999948</c:v>
                </c:pt>
                <c:pt idx="1297">
                  <c:v>1.9999999999999982</c:v>
                </c:pt>
                <c:pt idx="1298">
                  <c:v>1.6999999999999988</c:v>
                </c:pt>
                <c:pt idx="1299">
                  <c:v>3.5</c:v>
                </c:pt>
                <c:pt idx="1300">
                  <c:v>2.8000000000000016</c:v>
                </c:pt>
                <c:pt idx="1301">
                  <c:v>-8.7000000000000011</c:v>
                </c:pt>
                <c:pt idx="1302">
                  <c:v>-4.300000000000006</c:v>
                </c:pt>
                <c:pt idx="1303">
                  <c:v>15.200000000000001</c:v>
                </c:pt>
                <c:pt idx="1304">
                  <c:v>1.1999999999999948</c:v>
                </c:pt>
                <c:pt idx="1305">
                  <c:v>15.200000000000001</c:v>
                </c:pt>
                <c:pt idx="1306">
                  <c:v>1.1999999999999948</c:v>
                </c:pt>
                <c:pt idx="1307">
                  <c:v>15.200000000000001</c:v>
                </c:pt>
                <c:pt idx="1308">
                  <c:v>-4.300000000000006</c:v>
                </c:pt>
                <c:pt idx="1309">
                  <c:v>-8.7000000000000011</c:v>
                </c:pt>
                <c:pt idx="1310">
                  <c:v>-4.300000000000006</c:v>
                </c:pt>
                <c:pt idx="1311">
                  <c:v>-8.7000000000000011</c:v>
                </c:pt>
                <c:pt idx="1312">
                  <c:v>15.200000000000001</c:v>
                </c:pt>
                <c:pt idx="1313">
                  <c:v>-8.7000000000000011</c:v>
                </c:pt>
                <c:pt idx="1314">
                  <c:v>15.200000000000001</c:v>
                </c:pt>
                <c:pt idx="1315">
                  <c:v>1.1999999999999948</c:v>
                </c:pt>
                <c:pt idx="1316">
                  <c:v>1.1999999999999948</c:v>
                </c:pt>
                <c:pt idx="1317">
                  <c:v>-8.7000000000000011</c:v>
                </c:pt>
                <c:pt idx="1318">
                  <c:v>-8.7000000000000011</c:v>
                </c:pt>
                <c:pt idx="1319">
                  <c:v>1.1999999999999948</c:v>
                </c:pt>
              </c:numCache>
            </c:numRef>
          </c:xVal>
          <c:yVal>
            <c:numRef>
              <c:f>'2022reg'!$B$26:$B$1345</c:f>
              <c:numCache>
                <c:formatCode>General</c:formatCode>
                <c:ptCount val="1320"/>
                <c:pt idx="0">
                  <c:v>5.9688970568809845</c:v>
                </c:pt>
                <c:pt idx="1">
                  <c:v>4.1852006193585343</c:v>
                </c:pt>
                <c:pt idx="2">
                  <c:v>-0.23921180995427971</c:v>
                </c:pt>
                <c:pt idx="3">
                  <c:v>3.2613150217876652</c:v>
                </c:pt>
                <c:pt idx="4">
                  <c:v>9.4658105034797018</c:v>
                </c:pt>
                <c:pt idx="5">
                  <c:v>1.4238890101870654</c:v>
                </c:pt>
                <c:pt idx="6">
                  <c:v>4.2510401084700513</c:v>
                </c:pt>
                <c:pt idx="7">
                  <c:v>6.959605666542422</c:v>
                </c:pt>
                <c:pt idx="8">
                  <c:v>0.59617688546469227</c:v>
                </c:pt>
                <c:pt idx="9">
                  <c:v>4.4391581645621523</c:v>
                </c:pt>
                <c:pt idx="10">
                  <c:v>-7.7645990101104037</c:v>
                </c:pt>
                <c:pt idx="11">
                  <c:v>0.87944186021384929</c:v>
                </c:pt>
                <c:pt idx="12">
                  <c:v>4.6457886662485102</c:v>
                </c:pt>
                <c:pt idx="13">
                  <c:v>8.3272089240621128</c:v>
                </c:pt>
                <c:pt idx="14">
                  <c:v>3.3996849074622348</c:v>
                </c:pt>
                <c:pt idx="15">
                  <c:v>1.8405976946514873</c:v>
                </c:pt>
                <c:pt idx="16">
                  <c:v>1.6569947647889132</c:v>
                </c:pt>
                <c:pt idx="17">
                  <c:v>9.1246688469402599</c:v>
                </c:pt>
                <c:pt idx="18">
                  <c:v>5.4314679419303147</c:v>
                </c:pt>
                <c:pt idx="19">
                  <c:v>5.3812269398902526</c:v>
                </c:pt>
                <c:pt idx="20">
                  <c:v>3.0708985116344238</c:v>
                </c:pt>
                <c:pt idx="21">
                  <c:v>-2.7906905820259413</c:v>
                </c:pt>
                <c:pt idx="22">
                  <c:v>8.1149549600620361</c:v>
                </c:pt>
                <c:pt idx="23">
                  <c:v>-7.0540757126238027</c:v>
                </c:pt>
                <c:pt idx="24">
                  <c:v>4.4391581645621523</c:v>
                </c:pt>
                <c:pt idx="25">
                  <c:v>2.9773936516304711</c:v>
                </c:pt>
                <c:pt idx="26">
                  <c:v>-3.5383205525938064</c:v>
                </c:pt>
                <c:pt idx="27">
                  <c:v>12.776659002369195</c:v>
                </c:pt>
                <c:pt idx="28">
                  <c:v>5.3694871836402847</c:v>
                </c:pt>
                <c:pt idx="29">
                  <c:v>-4.3447289460382539</c:v>
                </c:pt>
                <c:pt idx="30">
                  <c:v>-6.1897906373890725</c:v>
                </c:pt>
                <c:pt idx="31">
                  <c:v>1.2060524748196491</c:v>
                </c:pt>
                <c:pt idx="32">
                  <c:v>10.475935440087705</c:v>
                </c:pt>
                <c:pt idx="33">
                  <c:v>0.24990459823406552</c:v>
                </c:pt>
                <c:pt idx="34">
                  <c:v>4.5168600827627667</c:v>
                </c:pt>
                <c:pt idx="35">
                  <c:v>3.6277418132656489</c:v>
                </c:pt>
                <c:pt idx="36">
                  <c:v>6.5400648054479502</c:v>
                </c:pt>
                <c:pt idx="37">
                  <c:v>2.284849077169218</c:v>
                </c:pt>
                <c:pt idx="38">
                  <c:v>7.6903243592227568</c:v>
                </c:pt>
                <c:pt idx="39">
                  <c:v>5.3715811829695399</c:v>
                </c:pt>
                <c:pt idx="40">
                  <c:v>0.94532224027174272</c:v>
                </c:pt>
                <c:pt idx="41">
                  <c:v>2.6699518780269624</c:v>
                </c:pt>
                <c:pt idx="42">
                  <c:v>2.0044162790501088</c:v>
                </c:pt>
                <c:pt idx="43">
                  <c:v>6.0349001097780093</c:v>
                </c:pt>
                <c:pt idx="44">
                  <c:v>1.2060524748196491</c:v>
                </c:pt>
                <c:pt idx="45">
                  <c:v>6.0287429248953819</c:v>
                </c:pt>
                <c:pt idx="46">
                  <c:v>-8.1003216590680083</c:v>
                </c:pt>
                <c:pt idx="47">
                  <c:v>-4.4188605103080292</c:v>
                </c:pt>
                <c:pt idx="48">
                  <c:v>4.5804420087595235</c:v>
                </c:pt>
                <c:pt idx="49">
                  <c:v>12.103242377963859</c:v>
                </c:pt>
                <c:pt idx="50">
                  <c:v>-3.1869585256183686</c:v>
                </c:pt>
                <c:pt idx="51">
                  <c:v>4.333461607632076</c:v>
                </c:pt>
                <c:pt idx="52">
                  <c:v>5.0860995360519983</c:v>
                </c:pt>
                <c:pt idx="53">
                  <c:v>1.2966842672471792</c:v>
                </c:pt>
                <c:pt idx="54">
                  <c:v>3.1525000516029049</c:v>
                </c:pt>
                <c:pt idx="55">
                  <c:v>7.7122844859087207</c:v>
                </c:pt>
                <c:pt idx="56">
                  <c:v>-2.9183472656419829</c:v>
                </c:pt>
                <c:pt idx="57">
                  <c:v>3.4926151539509047</c:v>
                </c:pt>
                <c:pt idx="58">
                  <c:v>2.9323650621743478</c:v>
                </c:pt>
                <c:pt idx="59">
                  <c:v>1.2549806860436359</c:v>
                </c:pt>
                <c:pt idx="60">
                  <c:v>-2.4346089740890946</c:v>
                </c:pt>
                <c:pt idx="61">
                  <c:v>12.103242377963859</c:v>
                </c:pt>
                <c:pt idx="62">
                  <c:v>8.455685566871697</c:v>
                </c:pt>
                <c:pt idx="63">
                  <c:v>4.0556974223575075</c:v>
                </c:pt>
                <c:pt idx="64">
                  <c:v>-1.012905983707856</c:v>
                </c:pt>
                <c:pt idx="65">
                  <c:v>3.5320611720396844</c:v>
                </c:pt>
                <c:pt idx="66">
                  <c:v>1.2966842672471792</c:v>
                </c:pt>
                <c:pt idx="67">
                  <c:v>5.1514461935409841</c:v>
                </c:pt>
                <c:pt idx="68">
                  <c:v>2.2442538320498677</c:v>
                </c:pt>
                <c:pt idx="69">
                  <c:v>-2.9183472656419829</c:v>
                </c:pt>
                <c:pt idx="70">
                  <c:v>-0.8750289296558178</c:v>
                </c:pt>
                <c:pt idx="71">
                  <c:v>5.3100932563020411</c:v>
                </c:pt>
                <c:pt idx="72">
                  <c:v>1.2549806860436359</c:v>
                </c:pt>
                <c:pt idx="73">
                  <c:v>1.3468843783408655</c:v>
                </c:pt>
                <c:pt idx="74">
                  <c:v>3.1632132536614326</c:v>
                </c:pt>
                <c:pt idx="75">
                  <c:v>3.9779955041568931</c:v>
                </c:pt>
                <c:pt idx="76">
                  <c:v>-1.4840027779244762</c:v>
                </c:pt>
                <c:pt idx="77">
                  <c:v>4.5168600827627667</c:v>
                </c:pt>
                <c:pt idx="78">
                  <c:v>2.5376165043958907</c:v>
                </c:pt>
                <c:pt idx="79">
                  <c:v>4.3892851810394795</c:v>
                </c:pt>
                <c:pt idx="80">
                  <c:v>5.3845519481428319</c:v>
                </c:pt>
                <c:pt idx="81">
                  <c:v>2.2718783119959274</c:v>
                </c:pt>
                <c:pt idx="82">
                  <c:v>4.7398681397677471</c:v>
                </c:pt>
                <c:pt idx="83">
                  <c:v>-5.5309868368101291</c:v>
                </c:pt>
                <c:pt idx="84">
                  <c:v>3.7122164208105515</c:v>
                </c:pt>
                <c:pt idx="85">
                  <c:v>2.8851198005498393</c:v>
                </c:pt>
                <c:pt idx="86">
                  <c:v>-8.6803713968602203E-2</c:v>
                </c:pt>
                <c:pt idx="87">
                  <c:v>1.6310941253887079</c:v>
                </c:pt>
                <c:pt idx="88">
                  <c:v>9.9436799870406105</c:v>
                </c:pt>
                <c:pt idx="89">
                  <c:v>4.4841458630718982</c:v>
                </c:pt>
                <c:pt idx="90">
                  <c:v>-3.8406725864525031</c:v>
                </c:pt>
                <c:pt idx="91">
                  <c:v>-8.0940009103998758</c:v>
                </c:pt>
                <c:pt idx="92">
                  <c:v>4.7078103154849158</c:v>
                </c:pt>
                <c:pt idx="93">
                  <c:v>10.838544391690577</c:v>
                </c:pt>
                <c:pt idx="94">
                  <c:v>1.4233552876181577</c:v>
                </c:pt>
                <c:pt idx="95">
                  <c:v>2.0742371718222437</c:v>
                </c:pt>
                <c:pt idx="96">
                  <c:v>-1.7494934843801691</c:v>
                </c:pt>
                <c:pt idx="97">
                  <c:v>4.7398681397677471</c:v>
                </c:pt>
                <c:pt idx="98">
                  <c:v>2.5725882872015227</c:v>
                </c:pt>
                <c:pt idx="99">
                  <c:v>8.4775639116649106</c:v>
                </c:pt>
                <c:pt idx="100">
                  <c:v>-8.6803713968602203E-2</c:v>
                </c:pt>
                <c:pt idx="101">
                  <c:v>9.9320220126833938</c:v>
                </c:pt>
                <c:pt idx="102">
                  <c:v>8.8244517033571963</c:v>
                </c:pt>
                <c:pt idx="103">
                  <c:v>0.17392652057930463</c:v>
                </c:pt>
                <c:pt idx="104">
                  <c:v>4.3711020032822478</c:v>
                </c:pt>
                <c:pt idx="105">
                  <c:v>3.3281810650906225</c:v>
                </c:pt>
                <c:pt idx="106">
                  <c:v>6.9133051772165999</c:v>
                </c:pt>
                <c:pt idx="107">
                  <c:v>1.1462066068052512</c:v>
                </c:pt>
                <c:pt idx="108">
                  <c:v>-2.3714619594379149E-2</c:v>
                </c:pt>
                <c:pt idx="109">
                  <c:v>3.3496074692076787</c:v>
                </c:pt>
                <c:pt idx="110">
                  <c:v>-4.6306216426855729</c:v>
                </c:pt>
                <c:pt idx="111">
                  <c:v>-5.6705877314080215</c:v>
                </c:pt>
                <c:pt idx="112">
                  <c:v>8.4775639116649106</c:v>
                </c:pt>
                <c:pt idx="113">
                  <c:v>-7.2375559696472491</c:v>
                </c:pt>
                <c:pt idx="114">
                  <c:v>2.8851198005498393</c:v>
                </c:pt>
                <c:pt idx="115">
                  <c:v>-4.1532040998008197</c:v>
                </c:pt>
                <c:pt idx="116">
                  <c:v>0.69867110698131862</c:v>
                </c:pt>
                <c:pt idx="117">
                  <c:v>-1.3801118434330075</c:v>
                </c:pt>
                <c:pt idx="118">
                  <c:v>0.87944186021384951</c:v>
                </c:pt>
                <c:pt idx="119">
                  <c:v>-4.894758667378813</c:v>
                </c:pt>
                <c:pt idx="120">
                  <c:v>1.9656675473157428</c:v>
                </c:pt>
                <c:pt idx="121">
                  <c:v>3.7071266810657417</c:v>
                </c:pt>
                <c:pt idx="122">
                  <c:v>-0.65148715008192948</c:v>
                </c:pt>
                <c:pt idx="123">
                  <c:v>13.149858483191469</c:v>
                </c:pt>
                <c:pt idx="124">
                  <c:v>4.3828008685858402</c:v>
                </c:pt>
                <c:pt idx="125">
                  <c:v>-7.7426388834244388</c:v>
                </c:pt>
                <c:pt idx="126">
                  <c:v>2.1384754932270367</c:v>
                </c:pt>
                <c:pt idx="127">
                  <c:v>3.592810921406393</c:v>
                </c:pt>
                <c:pt idx="128">
                  <c:v>2.7262682830568994</c:v>
                </c:pt>
                <c:pt idx="129">
                  <c:v>8.3790102028625224</c:v>
                </c:pt>
                <c:pt idx="130">
                  <c:v>3.0923249157514801</c:v>
                </c:pt>
                <c:pt idx="131">
                  <c:v>-1.5777529836066913</c:v>
                </c:pt>
                <c:pt idx="132">
                  <c:v>2.9746023659468004</c:v>
                </c:pt>
                <c:pt idx="133">
                  <c:v>1.1648826161850145</c:v>
                </c:pt>
                <c:pt idx="134">
                  <c:v>-0.53733495420808763</c:v>
                </c:pt>
                <c:pt idx="135">
                  <c:v>4.5686613615631781</c:v>
                </c:pt>
                <c:pt idx="136">
                  <c:v>10.346432243086678</c:v>
                </c:pt>
                <c:pt idx="137">
                  <c:v>12.180944296164474</c:v>
                </c:pt>
                <c:pt idx="138">
                  <c:v>8.3790102028625224</c:v>
                </c:pt>
                <c:pt idx="139">
                  <c:v>0.25946857326202277</c:v>
                </c:pt>
                <c:pt idx="140">
                  <c:v>7.4572186046209099</c:v>
                </c:pt>
                <c:pt idx="141">
                  <c:v>8.4359421123541196</c:v>
                </c:pt>
                <c:pt idx="142">
                  <c:v>4.024747934158869</c:v>
                </c:pt>
                <c:pt idx="143">
                  <c:v>5.8513789618081873</c:v>
                </c:pt>
                <c:pt idx="144">
                  <c:v>6.3059324966546653</c:v>
                </c:pt>
                <c:pt idx="145">
                  <c:v>-2.0619023248893562</c:v>
                </c:pt>
                <c:pt idx="146">
                  <c:v>-0.93306917523160859</c:v>
                </c:pt>
                <c:pt idx="147">
                  <c:v>3.0922431338587275</c:v>
                </c:pt>
                <c:pt idx="148">
                  <c:v>1.8456465434499227</c:v>
                </c:pt>
                <c:pt idx="149">
                  <c:v>5.4004366718389223</c:v>
                </c:pt>
                <c:pt idx="150">
                  <c:v>-4.1035786022224183</c:v>
                </c:pt>
                <c:pt idx="151">
                  <c:v>0.91310085220340431</c:v>
                </c:pt>
                <c:pt idx="152">
                  <c:v>3.0337100566604063</c:v>
                </c:pt>
                <c:pt idx="153">
                  <c:v>-8.1598812904577684</c:v>
                </c:pt>
                <c:pt idx="154">
                  <c:v>1.8090735929375654</c:v>
                </c:pt>
                <c:pt idx="155">
                  <c:v>2.6699518780269624</c:v>
                </c:pt>
                <c:pt idx="156">
                  <c:v>2.0872488279419126</c:v>
                </c:pt>
                <c:pt idx="157">
                  <c:v>1.1918915916694119</c:v>
                </c:pt>
                <c:pt idx="158">
                  <c:v>0.11317677121259773</c:v>
                </c:pt>
                <c:pt idx="159">
                  <c:v>7.4983884632555444</c:v>
                </c:pt>
                <c:pt idx="160">
                  <c:v>-0.20838499459476967</c:v>
                </c:pt>
                <c:pt idx="161">
                  <c:v>3.5585364249551761</c:v>
                </c:pt>
                <c:pt idx="162">
                  <c:v>12.051852148893229</c:v>
                </c:pt>
                <c:pt idx="163">
                  <c:v>2.4120947110554805</c:v>
                </c:pt>
                <c:pt idx="164">
                  <c:v>9.336307306478675</c:v>
                </c:pt>
                <c:pt idx="165">
                  <c:v>-5.7505881036697772</c:v>
                </c:pt>
                <c:pt idx="166">
                  <c:v>2.4188265094533921</c:v>
                </c:pt>
                <c:pt idx="167">
                  <c:v>0.83552160684191878</c:v>
                </c:pt>
                <c:pt idx="168">
                  <c:v>-9.12612686464022</c:v>
                </c:pt>
                <c:pt idx="169">
                  <c:v>3.5635852737536098</c:v>
                </c:pt>
                <c:pt idx="170">
                  <c:v>2.0466126918761844</c:v>
                </c:pt>
                <c:pt idx="171">
                  <c:v>0.13907741061280254</c:v>
                </c:pt>
                <c:pt idx="172">
                  <c:v>1.3844838830446622</c:v>
                </c:pt>
                <c:pt idx="173">
                  <c:v>0.6790094343564943</c:v>
                </c:pt>
                <c:pt idx="174">
                  <c:v>8.8193210726660105</c:v>
                </c:pt>
                <c:pt idx="175">
                  <c:v>6.473979970658176</c:v>
                </c:pt>
                <c:pt idx="176">
                  <c:v>-1.6216732369786206</c:v>
                </c:pt>
                <c:pt idx="177">
                  <c:v>8.1149549600620361</c:v>
                </c:pt>
                <c:pt idx="178">
                  <c:v>1.8017671810243692</c:v>
                </c:pt>
                <c:pt idx="179">
                  <c:v>-8.2038015438296998</c:v>
                </c:pt>
                <c:pt idx="180">
                  <c:v>4.053398968296368</c:v>
                </c:pt>
                <c:pt idx="181">
                  <c:v>1.8135069372743364</c:v>
                </c:pt>
                <c:pt idx="182">
                  <c:v>1.115913514014649</c:v>
                </c:pt>
                <c:pt idx="183">
                  <c:v>2.9487017265465951</c:v>
                </c:pt>
                <c:pt idx="184">
                  <c:v>0.42455905753034462</c:v>
                </c:pt>
                <c:pt idx="185">
                  <c:v>-6.8052896890577497</c:v>
                </c:pt>
                <c:pt idx="186">
                  <c:v>0.71394032621574999</c:v>
                </c:pt>
                <c:pt idx="187">
                  <c:v>4.2561298482148606</c:v>
                </c:pt>
                <c:pt idx="188">
                  <c:v>0.6790094343564943</c:v>
                </c:pt>
                <c:pt idx="189">
                  <c:v>6.3328596902463099</c:v>
                </c:pt>
                <c:pt idx="190">
                  <c:v>11.278855261494066</c:v>
                </c:pt>
                <c:pt idx="191">
                  <c:v>4.2060524099603054</c:v>
                </c:pt>
                <c:pt idx="192">
                  <c:v>4.2865047228982149</c:v>
                </c:pt>
                <c:pt idx="193">
                  <c:v>-2.2106561447854292</c:v>
                </c:pt>
                <c:pt idx="194">
                  <c:v>5.1125747889674882</c:v>
                </c:pt>
                <c:pt idx="195">
                  <c:v>-5.0259039230329376</c:v>
                </c:pt>
                <c:pt idx="196">
                  <c:v>3.1006987728024944</c:v>
                </c:pt>
                <c:pt idx="197">
                  <c:v>2.0162787081392062</c:v>
                </c:pt>
                <c:pt idx="198">
                  <c:v>-2.8085466322121588</c:v>
                </c:pt>
                <c:pt idx="199">
                  <c:v>-0.8750289296558178</c:v>
                </c:pt>
                <c:pt idx="200">
                  <c:v>8.1429495987914979</c:v>
                </c:pt>
                <c:pt idx="201">
                  <c:v>-6.7634872966308546E-2</c:v>
                </c:pt>
                <c:pt idx="202">
                  <c:v>-5.6705877314080215</c:v>
                </c:pt>
                <c:pt idx="203">
                  <c:v>3.7122164208105515</c:v>
                </c:pt>
                <c:pt idx="204">
                  <c:v>12.310447493165501</c:v>
                </c:pt>
                <c:pt idx="205">
                  <c:v>2.7363659806537663</c:v>
                </c:pt>
                <c:pt idx="206">
                  <c:v>1.6333925794498467</c:v>
                </c:pt>
                <c:pt idx="207">
                  <c:v>1.1429633804454256</c:v>
                </c:pt>
                <c:pt idx="208">
                  <c:v>6.1460953159166616</c:v>
                </c:pt>
                <c:pt idx="209">
                  <c:v>3.8034228267533674</c:v>
                </c:pt>
                <c:pt idx="210">
                  <c:v>4.9729738943695949</c:v>
                </c:pt>
                <c:pt idx="211">
                  <c:v>-1.2044308299452895</c:v>
                </c:pt>
                <c:pt idx="212">
                  <c:v>0.4245590575303444</c:v>
                </c:pt>
                <c:pt idx="213">
                  <c:v>-1.1848509392132174</c:v>
                </c:pt>
                <c:pt idx="214">
                  <c:v>3.9341161417313395</c:v>
                </c:pt>
                <c:pt idx="215">
                  <c:v>1.7358050190737215</c:v>
                </c:pt>
                <c:pt idx="216">
                  <c:v>10.37849006736951</c:v>
                </c:pt>
                <c:pt idx="217">
                  <c:v>8.7923938790743641</c:v>
                </c:pt>
                <c:pt idx="218">
                  <c:v>3.1114119748610207</c:v>
                </c:pt>
                <c:pt idx="219">
                  <c:v>3.1525000516029049</c:v>
                </c:pt>
                <c:pt idx="220">
                  <c:v>-2.59403510509732</c:v>
                </c:pt>
                <c:pt idx="221">
                  <c:v>12.543553247767349</c:v>
                </c:pt>
                <c:pt idx="222">
                  <c:v>7.9336504842606006</c:v>
                </c:pt>
                <c:pt idx="223">
                  <c:v>0.92964197130753456</c:v>
                </c:pt>
                <c:pt idx="224">
                  <c:v>4.6159066231876871</c:v>
                </c:pt>
                <c:pt idx="225">
                  <c:v>3.3996849074622348</c:v>
                </c:pt>
                <c:pt idx="226">
                  <c:v>-1.5342437799645392</c:v>
                </c:pt>
                <c:pt idx="227">
                  <c:v>-3.4965351894975081</c:v>
                </c:pt>
                <c:pt idx="228">
                  <c:v>5.6564882163717973</c:v>
                </c:pt>
                <c:pt idx="229">
                  <c:v>1.2161501724165169</c:v>
                </c:pt>
                <c:pt idx="230">
                  <c:v>0.62819381880114689</c:v>
                </c:pt>
                <c:pt idx="231">
                  <c:v>0.52807983323841134</c:v>
                </c:pt>
                <c:pt idx="232">
                  <c:v>3.2409151718620475</c:v>
                </c:pt>
                <c:pt idx="233">
                  <c:v>7.0012274658532112</c:v>
                </c:pt>
                <c:pt idx="234">
                  <c:v>2.811892117632373</c:v>
                </c:pt>
                <c:pt idx="235">
                  <c:v>3.2832751484736291</c:v>
                </c:pt>
                <c:pt idx="236">
                  <c:v>3.5094855408920584</c:v>
                </c:pt>
                <c:pt idx="237">
                  <c:v>-1.517988897485046</c:v>
                </c:pt>
                <c:pt idx="238">
                  <c:v>11.688832147560577</c:v>
                </c:pt>
                <c:pt idx="239">
                  <c:v>3.5258222052643058</c:v>
                </c:pt>
                <c:pt idx="240">
                  <c:v>8.7883715844673738</c:v>
                </c:pt>
                <c:pt idx="241">
                  <c:v>-0.84912829025561298</c:v>
                </c:pt>
                <c:pt idx="242">
                  <c:v>1.1823276166414527</c:v>
                </c:pt>
                <c:pt idx="243">
                  <c:v>6.3946768847508348</c:v>
                </c:pt>
                <c:pt idx="244">
                  <c:v>-6.1976307718711761</c:v>
                </c:pt>
                <c:pt idx="245">
                  <c:v>1.2161501724165169</c:v>
                </c:pt>
                <c:pt idx="246">
                  <c:v>10.756409129153187</c:v>
                </c:pt>
                <c:pt idx="247">
                  <c:v>5.0331490302210176</c:v>
                </c:pt>
                <c:pt idx="248">
                  <c:v>3.2832751484736291</c:v>
                </c:pt>
                <c:pt idx="249">
                  <c:v>-8.1003216590680083</c:v>
                </c:pt>
                <c:pt idx="250">
                  <c:v>8.0164012512596496</c:v>
                </c:pt>
                <c:pt idx="251">
                  <c:v>4.944241078339342</c:v>
                </c:pt>
                <c:pt idx="252">
                  <c:v>3.592810921406393</c:v>
                </c:pt>
                <c:pt idx="253">
                  <c:v>1.1429633804454258</c:v>
                </c:pt>
                <c:pt idx="254">
                  <c:v>4.024747934158869</c:v>
                </c:pt>
                <c:pt idx="255">
                  <c:v>4.0365285813552143</c:v>
                </c:pt>
                <c:pt idx="256">
                  <c:v>3.6800768146349663</c:v>
                </c:pt>
                <c:pt idx="257">
                  <c:v>8.4257626328644974</c:v>
                </c:pt>
                <c:pt idx="258">
                  <c:v>4.4701076527607926</c:v>
                </c:pt>
                <c:pt idx="259">
                  <c:v>1.8765960316485608</c:v>
                </c:pt>
                <c:pt idx="260">
                  <c:v>9.3373338606701139</c:v>
                </c:pt>
                <c:pt idx="261">
                  <c:v>-0.14250461453687652</c:v>
                </c:pt>
                <c:pt idx="262">
                  <c:v>1.5821250232183448</c:v>
                </c:pt>
                <c:pt idx="263">
                  <c:v>7.8574679518739563</c:v>
                </c:pt>
                <c:pt idx="264">
                  <c:v>3.7534271703915643</c:v>
                </c:pt>
                <c:pt idx="265">
                  <c:v>2.3529870203418755</c:v>
                </c:pt>
                <c:pt idx="266">
                  <c:v>9.5755702459631493</c:v>
                </c:pt>
                <c:pt idx="267">
                  <c:v>0.87944186021384951</c:v>
                </c:pt>
                <c:pt idx="268">
                  <c:v>-8.8845654710946071</c:v>
                </c:pt>
                <c:pt idx="269">
                  <c:v>6.4573140384489029</c:v>
                </c:pt>
                <c:pt idx="270">
                  <c:v>3.3946360586638011</c:v>
                </c:pt>
                <c:pt idx="271">
                  <c:v>2.447559325483645</c:v>
                </c:pt>
                <c:pt idx="272">
                  <c:v>-1.7753941237803739</c:v>
                </c:pt>
                <c:pt idx="273">
                  <c:v>7.653792299656776</c:v>
                </c:pt>
                <c:pt idx="274">
                  <c:v>6.1665381970546669</c:v>
                </c:pt>
                <c:pt idx="275">
                  <c:v>-5.2753054510606558</c:v>
                </c:pt>
                <c:pt idx="276">
                  <c:v>0.38453842592627879</c:v>
                </c:pt>
                <c:pt idx="277">
                  <c:v>3.2628344076016362</c:v>
                </c:pt>
                <c:pt idx="278">
                  <c:v>3.7534271703915643</c:v>
                </c:pt>
                <c:pt idx="279">
                  <c:v>1.7358050190737215</c:v>
                </c:pt>
                <c:pt idx="280">
                  <c:v>7.5553203727471416</c:v>
                </c:pt>
                <c:pt idx="281">
                  <c:v>-6.9520743227297057</c:v>
                </c:pt>
                <c:pt idx="282">
                  <c:v>8.8401728632677834</c:v>
                </c:pt>
                <c:pt idx="283">
                  <c:v>4.6463632797637935</c:v>
                </c:pt>
                <c:pt idx="284">
                  <c:v>2.3557783060255466</c:v>
                </c:pt>
                <c:pt idx="285">
                  <c:v>3.1435515810366077</c:v>
                </c:pt>
                <c:pt idx="286">
                  <c:v>-4.4188605103080292</c:v>
                </c:pt>
                <c:pt idx="287">
                  <c:v>-6.9520743227297057</c:v>
                </c:pt>
                <c:pt idx="288">
                  <c:v>4.9312703131660518</c:v>
                </c:pt>
                <c:pt idx="289">
                  <c:v>7.2652827086536966</c:v>
                </c:pt>
                <c:pt idx="290">
                  <c:v>2.6603879029990054</c:v>
                </c:pt>
                <c:pt idx="291">
                  <c:v>4.9470732549693901</c:v>
                </c:pt>
                <c:pt idx="292">
                  <c:v>4.0636193387323658</c:v>
                </c:pt>
                <c:pt idx="293">
                  <c:v>9.9436799870406105</c:v>
                </c:pt>
                <c:pt idx="294">
                  <c:v>-4.894758667378813</c:v>
                </c:pt>
                <c:pt idx="295">
                  <c:v>1.5708372076445316</c:v>
                </c:pt>
                <c:pt idx="296">
                  <c:v>-1.7753941237803739</c:v>
                </c:pt>
                <c:pt idx="297">
                  <c:v>4.2831797146456365</c:v>
                </c:pt>
                <c:pt idx="298">
                  <c:v>4.2561298482148606</c:v>
                </c:pt>
                <c:pt idx="299">
                  <c:v>-1.1785301905450847</c:v>
                </c:pt>
                <c:pt idx="300">
                  <c:v>6.8692622510055408</c:v>
                </c:pt>
                <c:pt idx="301">
                  <c:v>5.6402333338923025</c:v>
                </c:pt>
                <c:pt idx="302">
                  <c:v>0.59617688546469227</c:v>
                </c:pt>
                <c:pt idx="303">
                  <c:v>5.3715811829695399</c:v>
                </c:pt>
                <c:pt idx="304">
                  <c:v>10.424134161287292</c:v>
                </c:pt>
                <c:pt idx="305">
                  <c:v>7.5553203727471416</c:v>
                </c:pt>
                <c:pt idx="306">
                  <c:v>2.8591373792568811</c:v>
                </c:pt>
                <c:pt idx="307">
                  <c:v>4.0146502365620007</c:v>
                </c:pt>
                <c:pt idx="308">
                  <c:v>-3.4673504327911022</c:v>
                </c:pt>
                <c:pt idx="309">
                  <c:v>1.1063495389866922</c:v>
                </c:pt>
                <c:pt idx="310">
                  <c:v>-2.7697161185850385</c:v>
                </c:pt>
                <c:pt idx="311">
                  <c:v>3.7155414290631308</c:v>
                </c:pt>
                <c:pt idx="312">
                  <c:v>-0.45778652262248731</c:v>
                </c:pt>
                <c:pt idx="313">
                  <c:v>8.6480325125686885</c:v>
                </c:pt>
                <c:pt idx="314">
                  <c:v>5.6182732072063395</c:v>
                </c:pt>
                <c:pt idx="315">
                  <c:v>2.4931625284550525</c:v>
                </c:pt>
                <c:pt idx="316">
                  <c:v>1.8039429622463785</c:v>
                </c:pt>
                <c:pt idx="317">
                  <c:v>4.6249368756467373</c:v>
                </c:pt>
                <c:pt idx="318">
                  <c:v>10.21249570174888</c:v>
                </c:pt>
                <c:pt idx="319">
                  <c:v>10.424134161287292</c:v>
                </c:pt>
                <c:pt idx="320">
                  <c:v>9.9381791975660221</c:v>
                </c:pt>
                <c:pt idx="321">
                  <c:v>1.296684267247179</c:v>
                </c:pt>
                <c:pt idx="322">
                  <c:v>5.8017943551761624</c:v>
                </c:pt>
                <c:pt idx="323">
                  <c:v>6.5400648054479502</c:v>
                </c:pt>
                <c:pt idx="324">
                  <c:v>-2.3473839718068978</c:v>
                </c:pt>
                <c:pt idx="325">
                  <c:v>5.8513789618081873</c:v>
                </c:pt>
                <c:pt idx="326">
                  <c:v>1.8895667968218532</c:v>
                </c:pt>
                <c:pt idx="327">
                  <c:v>8.6480325125686885</c:v>
                </c:pt>
                <c:pt idx="328">
                  <c:v>3.0708985116344238</c:v>
                </c:pt>
                <c:pt idx="329">
                  <c:v>7.7122844859087207</c:v>
                </c:pt>
                <c:pt idx="330">
                  <c:v>4.1074987011579198</c:v>
                </c:pt>
                <c:pt idx="331">
                  <c:v>3.4824356744612839</c:v>
                </c:pt>
                <c:pt idx="332">
                  <c:v>-8.8845654710946071</c:v>
                </c:pt>
                <c:pt idx="333">
                  <c:v>10.838544391690577</c:v>
                </c:pt>
                <c:pt idx="334">
                  <c:v>3.4707368091576924</c:v>
                </c:pt>
                <c:pt idx="335">
                  <c:v>9.6532721641637629</c:v>
                </c:pt>
                <c:pt idx="336">
                  <c:v>3.9205707630427638</c:v>
                </c:pt>
                <c:pt idx="337">
                  <c:v>2.0483365324220379</c:v>
                </c:pt>
                <c:pt idx="338">
                  <c:v>2.3377586920538214</c:v>
                </c:pt>
                <c:pt idx="339">
                  <c:v>4.4391581645621523</c:v>
                </c:pt>
                <c:pt idx="340">
                  <c:v>5.2517237428892258</c:v>
                </c:pt>
                <c:pt idx="341">
                  <c:v>10.55363735828832</c:v>
                </c:pt>
                <c:pt idx="342">
                  <c:v>5.996151378043642</c:v>
                </c:pt>
                <c:pt idx="343">
                  <c:v>3.7026115548362175</c:v>
                </c:pt>
                <c:pt idx="344">
                  <c:v>-8.5112433174332072</c:v>
                </c:pt>
                <c:pt idx="345">
                  <c:v>-0.92584454521116655</c:v>
                </c:pt>
                <c:pt idx="346">
                  <c:v>-4.6971175272051298</c:v>
                </c:pt>
                <c:pt idx="347">
                  <c:v>1.3731960674708483</c:v>
                </c:pt>
                <c:pt idx="348">
                  <c:v>9.8863779187656107</c:v>
                </c:pt>
                <c:pt idx="349">
                  <c:v>-3.6603602874914709E-2</c:v>
                </c:pt>
                <c:pt idx="350">
                  <c:v>-0.59566357667452507</c:v>
                </c:pt>
                <c:pt idx="351">
                  <c:v>2.7989213524590819</c:v>
                </c:pt>
                <c:pt idx="352">
                  <c:v>-1.3142314633751133</c:v>
                </c:pt>
                <c:pt idx="353">
                  <c:v>3.5585364249551756</c:v>
                </c:pt>
                <c:pt idx="354">
                  <c:v>-1.3143541362142437</c:v>
                </c:pt>
                <c:pt idx="355">
                  <c:v>-6.5929130522185426</c:v>
                </c:pt>
                <c:pt idx="356">
                  <c:v>6.1615711301489871</c:v>
                </c:pt>
                <c:pt idx="357">
                  <c:v>0.86478814544107907</c:v>
                </c:pt>
                <c:pt idx="358">
                  <c:v>5.5686886005743146</c:v>
                </c:pt>
                <c:pt idx="359">
                  <c:v>5.428431310568385</c:v>
                </c:pt>
                <c:pt idx="360">
                  <c:v>5.8615993322441833</c:v>
                </c:pt>
                <c:pt idx="361">
                  <c:v>4.2313784358452251</c:v>
                </c:pt>
                <c:pt idx="362">
                  <c:v>-0.85306880296985299</c:v>
                </c:pt>
                <c:pt idx="363">
                  <c:v>2.5438554711712689</c:v>
                </c:pt>
                <c:pt idx="364">
                  <c:v>3.3496074692076787</c:v>
                </c:pt>
                <c:pt idx="365">
                  <c:v>2.9678705675488901</c:v>
                </c:pt>
                <c:pt idx="366">
                  <c:v>-1.5562039066505031</c:v>
                </c:pt>
                <c:pt idx="367">
                  <c:v>5.6564882163717973</c:v>
                </c:pt>
                <c:pt idx="368">
                  <c:v>2.592249959826348</c:v>
                </c:pt>
                <c:pt idx="369">
                  <c:v>5.3614834853726734</c:v>
                </c:pt>
                <c:pt idx="370">
                  <c:v>9.2804837330712715</c:v>
                </c:pt>
                <c:pt idx="371">
                  <c:v>0.76964122678402447</c:v>
                </c:pt>
                <c:pt idx="372">
                  <c:v>0.18788294899765878</c:v>
                </c:pt>
                <c:pt idx="373">
                  <c:v>0.70096956104245911</c:v>
                </c:pt>
                <c:pt idx="374">
                  <c:v>-0.58363758379992081</c:v>
                </c:pt>
                <c:pt idx="375">
                  <c:v>-3.1869585256183686</c:v>
                </c:pt>
                <c:pt idx="376">
                  <c:v>2.6452004656573282</c:v>
                </c:pt>
                <c:pt idx="377">
                  <c:v>3.2613150217876652</c:v>
                </c:pt>
                <c:pt idx="378">
                  <c:v>-0.34798588919266304</c:v>
                </c:pt>
                <c:pt idx="379">
                  <c:v>2.9610978782045994</c:v>
                </c:pt>
                <c:pt idx="380">
                  <c:v>3.9131825692368132</c:v>
                </c:pt>
                <c:pt idx="381">
                  <c:v>4.651412128562229</c:v>
                </c:pt>
                <c:pt idx="382">
                  <c:v>9.5653907664735289</c:v>
                </c:pt>
                <c:pt idx="383">
                  <c:v>3.3512495278607797</c:v>
                </c:pt>
                <c:pt idx="384">
                  <c:v>0.9453222402717425</c:v>
                </c:pt>
                <c:pt idx="385">
                  <c:v>1.1722299190445864</c:v>
                </c:pt>
                <c:pt idx="386">
                  <c:v>9.6167809955441594</c:v>
                </c:pt>
                <c:pt idx="387">
                  <c:v>0.38453842592627879</c:v>
                </c:pt>
                <c:pt idx="388">
                  <c:v>-0.82716816356964817</c:v>
                </c:pt>
                <c:pt idx="389">
                  <c:v>5.8895939709736442</c:v>
                </c:pt>
                <c:pt idx="390">
                  <c:v>-3.6424159418171573</c:v>
                </c:pt>
                <c:pt idx="391">
                  <c:v>-9.7024084404599531E-2</c:v>
                </c:pt>
                <c:pt idx="392">
                  <c:v>4.5168600827627667</c:v>
                </c:pt>
                <c:pt idx="393">
                  <c:v>-3.1210781455604755</c:v>
                </c:pt>
                <c:pt idx="394">
                  <c:v>3.3512495278607797</c:v>
                </c:pt>
                <c:pt idx="395">
                  <c:v>-2.5230649852946154</c:v>
                </c:pt>
                <c:pt idx="396">
                  <c:v>2.2296410082234743</c:v>
                </c:pt>
                <c:pt idx="397">
                  <c:v>-0.34798588919266304</c:v>
                </c:pt>
                <c:pt idx="398">
                  <c:v>3.8388874411815301</c:v>
                </c:pt>
                <c:pt idx="399">
                  <c:v>8.5654453093551464</c:v>
                </c:pt>
                <c:pt idx="400">
                  <c:v>-6.1317503918132825</c:v>
                </c:pt>
                <c:pt idx="401">
                  <c:v>1.9656675473157428</c:v>
                </c:pt>
                <c:pt idx="402">
                  <c:v>-0.65148715008192948</c:v>
                </c:pt>
                <c:pt idx="403">
                  <c:v>4.8000432756191707</c:v>
                </c:pt>
                <c:pt idx="404">
                  <c:v>2.8851198005498393</c:v>
                </c:pt>
                <c:pt idx="405">
                  <c:v>-9.3237680048139033</c:v>
                </c:pt>
                <c:pt idx="406">
                  <c:v>-3.1210781455604755</c:v>
                </c:pt>
                <c:pt idx="407">
                  <c:v>-0.71863943000952402</c:v>
                </c:pt>
                <c:pt idx="408">
                  <c:v>3.1361633872306571</c:v>
                </c:pt>
                <c:pt idx="409">
                  <c:v>2.7898911000000317</c:v>
                </c:pt>
                <c:pt idx="410">
                  <c:v>-6.4391921654167898</c:v>
                </c:pt>
                <c:pt idx="411">
                  <c:v>0.15475767957701037</c:v>
                </c:pt>
                <c:pt idx="412">
                  <c:v>-1.6510624484169132</c:v>
                </c:pt>
                <c:pt idx="413">
                  <c:v>7.9595511236608054</c:v>
                </c:pt>
                <c:pt idx="414">
                  <c:v>-0.31818562802459444</c:v>
                </c:pt>
                <c:pt idx="415">
                  <c:v>-0.45778652262248731</c:v>
                </c:pt>
                <c:pt idx="416">
                  <c:v>-4.7623824028013617</c:v>
                </c:pt>
                <c:pt idx="417">
                  <c:v>1.4526218262173185</c:v>
                </c:pt>
                <c:pt idx="418">
                  <c:v>3.053494402124362</c:v>
                </c:pt>
                <c:pt idx="419">
                  <c:v>-3.0431717726279759</c:v>
                </c:pt>
                <c:pt idx="420">
                  <c:v>5.226345806038224E-2</c:v>
                </c:pt>
                <c:pt idx="421">
                  <c:v>6.3175904710118793</c:v>
                </c:pt>
                <c:pt idx="422">
                  <c:v>2.4216586860834397</c:v>
                </c:pt>
                <c:pt idx="423">
                  <c:v>-3.913777596530839</c:v>
                </c:pt>
                <c:pt idx="424">
                  <c:v>3.9435983348665444</c:v>
                </c:pt>
                <c:pt idx="425">
                  <c:v>0.15475767957701037</c:v>
                </c:pt>
                <c:pt idx="426">
                  <c:v>2.0044162790501088</c:v>
                </c:pt>
                <c:pt idx="427">
                  <c:v>3.1942036328064471</c:v>
                </c:pt>
                <c:pt idx="428">
                  <c:v>-4.0383137266261873</c:v>
                </c:pt>
                <c:pt idx="429">
                  <c:v>9.9656401137265753</c:v>
                </c:pt>
                <c:pt idx="430">
                  <c:v>6.8119192917841653</c:v>
                </c:pt>
                <c:pt idx="431">
                  <c:v>3.3338045274043409</c:v>
                </c:pt>
                <c:pt idx="432">
                  <c:v>2.3529870203418755</c:v>
                </c:pt>
                <c:pt idx="433">
                  <c:v>-4.7623824028013617</c:v>
                </c:pt>
                <c:pt idx="434">
                  <c:v>0.94532224027174272</c:v>
                </c:pt>
                <c:pt idx="435">
                  <c:v>6.3328596902463099</c:v>
                </c:pt>
                <c:pt idx="436">
                  <c:v>1.4233552876181577</c:v>
                </c:pt>
                <c:pt idx="437">
                  <c:v>5.8254783224079816</c:v>
                </c:pt>
                <c:pt idx="438">
                  <c:v>-5.9858287485472559</c:v>
                </c:pt>
                <c:pt idx="439">
                  <c:v>5.6041123240561026</c:v>
                </c:pt>
                <c:pt idx="440">
                  <c:v>-0.97112062061155857</c:v>
                </c:pt>
                <c:pt idx="441">
                  <c:v>4.568661361563179</c:v>
                </c:pt>
                <c:pt idx="442">
                  <c:v>-8.6803713968601981E-2</c:v>
                </c:pt>
                <c:pt idx="443">
                  <c:v>2.5376165043958907</c:v>
                </c:pt>
                <c:pt idx="444">
                  <c:v>9.9656401137265753</c:v>
                </c:pt>
                <c:pt idx="445">
                  <c:v>5.5136525636806599E-2</c:v>
                </c:pt>
                <c:pt idx="446">
                  <c:v>-3.1379485325016301</c:v>
                </c:pt>
                <c:pt idx="447">
                  <c:v>1.6502629663910022</c:v>
                </c:pt>
                <c:pt idx="448">
                  <c:v>9.4460670489621226</c:v>
                </c:pt>
                <c:pt idx="449">
                  <c:v>3.2431727349768091</c:v>
                </c:pt>
                <c:pt idx="450">
                  <c:v>4.8930553040005922</c:v>
                </c:pt>
                <c:pt idx="451">
                  <c:v>5.8895939709736442</c:v>
                </c:pt>
                <c:pt idx="452">
                  <c:v>4.3659304816446856</c:v>
                </c:pt>
                <c:pt idx="453">
                  <c:v>5.3812269398902526</c:v>
                </c:pt>
                <c:pt idx="454">
                  <c:v>3.2452237030936786</c:v>
                </c:pt>
                <c:pt idx="455">
                  <c:v>4.1536765176446107</c:v>
                </c:pt>
                <c:pt idx="456">
                  <c:v>3.658691301464287</c:v>
                </c:pt>
                <c:pt idx="457">
                  <c:v>5.996151378043642</c:v>
                </c:pt>
                <c:pt idx="458">
                  <c:v>4.4701076527607926</c:v>
                </c:pt>
                <c:pt idx="459">
                  <c:v>3.6057816865796837</c:v>
                </c:pt>
                <c:pt idx="460">
                  <c:v>-2.0619023248893562</c:v>
                </c:pt>
                <c:pt idx="461">
                  <c:v>6.959605666542422</c:v>
                </c:pt>
                <c:pt idx="462">
                  <c:v>2.4272821483971585</c:v>
                </c:pt>
                <c:pt idx="463">
                  <c:v>6.7320007014151644</c:v>
                </c:pt>
                <c:pt idx="464">
                  <c:v>1.881644880446993</c:v>
                </c:pt>
                <c:pt idx="465">
                  <c:v>4.1767040894683909</c:v>
                </c:pt>
                <c:pt idx="466">
                  <c:v>9.0214773390692198</c:v>
                </c:pt>
                <c:pt idx="467">
                  <c:v>8.5654453093551464</c:v>
                </c:pt>
                <c:pt idx="468">
                  <c:v>9.0652749196020181</c:v>
                </c:pt>
                <c:pt idx="469">
                  <c:v>2.0387725573940796</c:v>
                </c:pt>
                <c:pt idx="470">
                  <c:v>3.4594081026375028</c:v>
                </c:pt>
                <c:pt idx="471">
                  <c:v>-2.5961699953729527</c:v>
                </c:pt>
                <c:pt idx="472">
                  <c:v>4.1536765176446107</c:v>
                </c:pt>
                <c:pt idx="473">
                  <c:v>5.996151378043642</c:v>
                </c:pt>
                <c:pt idx="474">
                  <c:v>4.4183063739603821</c:v>
                </c:pt>
                <c:pt idx="475">
                  <c:v>2.7510605863729114</c:v>
                </c:pt>
                <c:pt idx="476">
                  <c:v>13.035665396371247</c:v>
                </c:pt>
                <c:pt idx="477">
                  <c:v>4.3491418765962839</c:v>
                </c:pt>
                <c:pt idx="478">
                  <c:v>8.0627426315318473</c:v>
                </c:pt>
                <c:pt idx="479">
                  <c:v>3.8608475678674954</c:v>
                </c:pt>
                <c:pt idx="480">
                  <c:v>7.4674389750569077</c:v>
                </c:pt>
                <c:pt idx="481">
                  <c:v>6.5398603507160686</c:v>
                </c:pt>
                <c:pt idx="482">
                  <c:v>2.1046529374519736</c:v>
                </c:pt>
                <c:pt idx="483">
                  <c:v>5.1429496636508416</c:v>
                </c:pt>
                <c:pt idx="484">
                  <c:v>9.2129612943602766</c:v>
                </c:pt>
                <c:pt idx="485">
                  <c:v>-4.7043421572255708</c:v>
                </c:pt>
                <c:pt idx="486">
                  <c:v>2.8750221029529728</c:v>
                </c:pt>
                <c:pt idx="487">
                  <c:v>0.15475767957701059</c:v>
                </c:pt>
                <c:pt idx="488">
                  <c:v>7.9645999724592373</c:v>
                </c:pt>
                <c:pt idx="489">
                  <c:v>2.2960551108502782</c:v>
                </c:pt>
                <c:pt idx="490">
                  <c:v>6.6801994226147539</c:v>
                </c:pt>
                <c:pt idx="491">
                  <c:v>1.8186375679655225</c:v>
                </c:pt>
                <c:pt idx="492">
                  <c:v>2.0319998680497919</c:v>
                </c:pt>
                <c:pt idx="493">
                  <c:v>2.4239571401445801</c:v>
                </c:pt>
                <c:pt idx="494">
                  <c:v>6.4300597172862446</c:v>
                </c:pt>
                <c:pt idx="495">
                  <c:v>2.0111480774480199</c:v>
                </c:pt>
                <c:pt idx="496">
                  <c:v>2.4965284276540065</c:v>
                </c:pt>
                <c:pt idx="497">
                  <c:v>4.8135477633613704</c:v>
                </c:pt>
                <c:pt idx="498">
                  <c:v>-3.3136295459893486</c:v>
                </c:pt>
                <c:pt idx="499">
                  <c:v>0.34960753406702255</c:v>
                </c:pt>
                <c:pt idx="500">
                  <c:v>2.55033978362491</c:v>
                </c:pt>
                <c:pt idx="501">
                  <c:v>6.293906503780061</c:v>
                </c:pt>
                <c:pt idx="502">
                  <c:v>-6.4909116623244465</c:v>
                </c:pt>
                <c:pt idx="503">
                  <c:v>-2.7916762452710038</c:v>
                </c:pt>
                <c:pt idx="504">
                  <c:v>-6.2504242275119526E-2</c:v>
                </c:pt>
                <c:pt idx="505">
                  <c:v>-1.7494934843801691</c:v>
                </c:pt>
                <c:pt idx="506">
                  <c:v>14.050223677316023</c:v>
                </c:pt>
                <c:pt idx="507">
                  <c:v>0.60413969278592572</c:v>
                </c:pt>
                <c:pt idx="508">
                  <c:v>2.177306006854157</c:v>
                </c:pt>
                <c:pt idx="509">
                  <c:v>3.6361565612630371</c:v>
                </c:pt>
                <c:pt idx="510">
                  <c:v>10.21249570174888</c:v>
                </c:pt>
                <c:pt idx="511">
                  <c:v>1.4796716926480933</c:v>
                </c:pt>
                <c:pt idx="512">
                  <c:v>3.3726759319778359</c:v>
                </c:pt>
                <c:pt idx="513">
                  <c:v>3.2104994062323189</c:v>
                </c:pt>
                <c:pt idx="514">
                  <c:v>-0.23921180995427971</c:v>
                </c:pt>
                <c:pt idx="515">
                  <c:v>-1.5957725975784158</c:v>
                </c:pt>
                <c:pt idx="516">
                  <c:v>2.4824902173429018</c:v>
                </c:pt>
                <c:pt idx="517">
                  <c:v>1.4915341217371925</c:v>
                </c:pt>
                <c:pt idx="518">
                  <c:v>-5.069824176404869</c:v>
                </c:pt>
                <c:pt idx="519">
                  <c:v>3.7684919348941106</c:v>
                </c:pt>
                <c:pt idx="520">
                  <c:v>4.6463632797637935</c:v>
                </c:pt>
                <c:pt idx="521">
                  <c:v>3.2104994062323189</c:v>
                </c:pt>
                <c:pt idx="522">
                  <c:v>4.0506485735590747</c:v>
                </c:pt>
                <c:pt idx="523">
                  <c:v>-1.3722717089509044</c:v>
                </c:pt>
                <c:pt idx="524">
                  <c:v>6.8912223776915056</c:v>
                </c:pt>
                <c:pt idx="525">
                  <c:v>0.79381802563837556</c:v>
                </c:pt>
                <c:pt idx="526">
                  <c:v>-7.8963597702261925</c:v>
                </c:pt>
                <c:pt idx="527">
                  <c:v>8.7923938790743641</c:v>
                </c:pt>
                <c:pt idx="528">
                  <c:v>2.1993888063792522</c:v>
                </c:pt>
                <c:pt idx="529">
                  <c:v>3.0973737645499164</c:v>
                </c:pt>
                <c:pt idx="530">
                  <c:v>1.4087015728453891</c:v>
                </c:pt>
                <c:pt idx="531">
                  <c:v>0.5519682552021159</c:v>
                </c:pt>
                <c:pt idx="532">
                  <c:v>2.9655721134877493</c:v>
                </c:pt>
                <c:pt idx="533">
                  <c:v>3.1975286410590265</c:v>
                </c:pt>
                <c:pt idx="534">
                  <c:v>5.0219429965399573</c:v>
                </c:pt>
                <c:pt idx="535">
                  <c:v>8.094103169460265</c:v>
                </c:pt>
                <c:pt idx="536">
                  <c:v>4.8794690343656413</c:v>
                </c:pt>
                <c:pt idx="537">
                  <c:v>0.2088574124385601</c:v>
                </c:pt>
                <c:pt idx="538">
                  <c:v>-6.1897906373890725</c:v>
                </c:pt>
                <c:pt idx="539">
                  <c:v>2.9746023659468004</c:v>
                </c:pt>
                <c:pt idx="540">
                  <c:v>-5.8243086182097752</c:v>
                </c:pt>
                <c:pt idx="541">
                  <c:v>-6.7763933092419881</c:v>
                </c:pt>
                <c:pt idx="542">
                  <c:v>3.2628344076016362</c:v>
                </c:pt>
                <c:pt idx="543">
                  <c:v>8.3480607146638839</c:v>
                </c:pt>
                <c:pt idx="544">
                  <c:v>0.37435894643665846</c:v>
                </c:pt>
                <c:pt idx="545">
                  <c:v>3.053494402124362</c:v>
                </c:pt>
                <c:pt idx="546">
                  <c:v>-0.22652728140562628</c:v>
                </c:pt>
                <c:pt idx="547">
                  <c:v>3.6800768146349663</c:v>
                </c:pt>
                <c:pt idx="548">
                  <c:v>6.3693917498122907</c:v>
                </c:pt>
                <c:pt idx="549">
                  <c:v>2.1857207548515452</c:v>
                </c:pt>
                <c:pt idx="550">
                  <c:v>3.589485913153815</c:v>
                </c:pt>
                <c:pt idx="551">
                  <c:v>10.896502855373615</c:v>
                </c:pt>
                <c:pt idx="552">
                  <c:v>0.71394032621574999</c:v>
                </c:pt>
                <c:pt idx="553">
                  <c:v>2.7189209801973266</c:v>
                </c:pt>
                <c:pt idx="554">
                  <c:v>11.481627032358935</c:v>
                </c:pt>
                <c:pt idx="555">
                  <c:v>-4.7043421572255708</c:v>
                </c:pt>
                <c:pt idx="556">
                  <c:v>2.7701885364288299</c:v>
                </c:pt>
                <c:pt idx="557">
                  <c:v>3.7899183390111668</c:v>
                </c:pt>
                <c:pt idx="558">
                  <c:v>2.3909136526166854</c:v>
                </c:pt>
                <c:pt idx="559">
                  <c:v>4.5298308479360596</c:v>
                </c:pt>
                <c:pt idx="560">
                  <c:v>6.3693917498122907</c:v>
                </c:pt>
                <c:pt idx="561">
                  <c:v>-2.1949758758212212</c:v>
                </c:pt>
                <c:pt idx="562">
                  <c:v>0.57200008661034074</c:v>
                </c:pt>
                <c:pt idx="563">
                  <c:v>1.4154333712433005</c:v>
                </c:pt>
                <c:pt idx="564">
                  <c:v>3.869262315864884</c:v>
                </c:pt>
                <c:pt idx="565">
                  <c:v>0.39865841813013958</c:v>
                </c:pt>
                <c:pt idx="566">
                  <c:v>6.0349001097780093</c:v>
                </c:pt>
                <c:pt idx="567">
                  <c:v>11.870136623362013</c:v>
                </c:pt>
                <c:pt idx="568">
                  <c:v>1.7161433464488964</c:v>
                </c:pt>
                <c:pt idx="569">
                  <c:v>-4.4329805025118896</c:v>
                </c:pt>
                <c:pt idx="570">
                  <c:v>7.8868980542586229</c:v>
                </c:pt>
                <c:pt idx="571">
                  <c:v>11.278855261494066</c:v>
                </c:pt>
                <c:pt idx="572">
                  <c:v>8.555265829865526</c:v>
                </c:pt>
                <c:pt idx="573">
                  <c:v>3.5974078295286702</c:v>
                </c:pt>
                <c:pt idx="574">
                  <c:v>4.0230240936130146</c:v>
                </c:pt>
                <c:pt idx="575">
                  <c:v>-2.236556784185634</c:v>
                </c:pt>
                <c:pt idx="576">
                  <c:v>-1.8582675636185537</c:v>
                </c:pt>
                <c:pt idx="577">
                  <c:v>-4.4188605103080292</c:v>
                </c:pt>
                <c:pt idx="578">
                  <c:v>3.2651328616627744</c:v>
                </c:pt>
                <c:pt idx="579">
                  <c:v>4.9083245232350237</c:v>
                </c:pt>
                <c:pt idx="580">
                  <c:v>10.119483673367458</c:v>
                </c:pt>
                <c:pt idx="581">
                  <c:v>4.295534975357266</c:v>
                </c:pt>
                <c:pt idx="582">
                  <c:v>2.0235851200524033</c:v>
                </c:pt>
                <c:pt idx="583">
                  <c:v>3.294974013777221</c:v>
                </c:pt>
                <c:pt idx="584">
                  <c:v>4.3491418765962848</c:v>
                </c:pt>
                <c:pt idx="585">
                  <c:v>-2.5820091122227149</c:v>
                </c:pt>
                <c:pt idx="586">
                  <c:v>1.6840037402733097</c:v>
                </c:pt>
                <c:pt idx="587">
                  <c:v>3.1874309434621599</c:v>
                </c:pt>
                <c:pt idx="588">
                  <c:v>5.4363532269432415</c:v>
                </c:pt>
                <c:pt idx="589">
                  <c:v>2.2358799749988529</c:v>
                </c:pt>
                <c:pt idx="590">
                  <c:v>-11.23429902649284</c:v>
                </c:pt>
                <c:pt idx="591">
                  <c:v>-3.3569342948996157</c:v>
                </c:pt>
                <c:pt idx="592">
                  <c:v>0.49146599177967809</c:v>
                </c:pt>
                <c:pt idx="593">
                  <c:v>6.46905379469887</c:v>
                </c:pt>
                <c:pt idx="594">
                  <c:v>4.4183063739603821</c:v>
                </c:pt>
                <c:pt idx="595">
                  <c:v>-4.2359548667998697</c:v>
                </c:pt>
                <c:pt idx="596">
                  <c:v>6.8767731176506199</c:v>
                </c:pt>
                <c:pt idx="597">
                  <c:v>0.1868972857525952</c:v>
                </c:pt>
                <c:pt idx="598">
                  <c:v>5.6564882163717973</c:v>
                </c:pt>
                <c:pt idx="599">
                  <c:v>0.87665057453017781</c:v>
                </c:pt>
                <c:pt idx="600">
                  <c:v>-6.0219497583834585</c:v>
                </c:pt>
                <c:pt idx="601">
                  <c:v>2.2629298414296297</c:v>
                </c:pt>
                <c:pt idx="602">
                  <c:v>2.098413970676595</c:v>
                </c:pt>
                <c:pt idx="603">
                  <c:v>3.1683029934062423</c:v>
                </c:pt>
                <c:pt idx="604">
                  <c:v>-1.9690947512398167</c:v>
                </c:pt>
                <c:pt idx="605">
                  <c:v>13.149858483191469</c:v>
                </c:pt>
                <c:pt idx="606">
                  <c:v>2.4931625284550525</c:v>
                </c:pt>
                <c:pt idx="607">
                  <c:v>13.320572429773506</c:v>
                </c:pt>
                <c:pt idx="608">
                  <c:v>4.0556974223575075</c:v>
                </c:pt>
                <c:pt idx="609">
                  <c:v>6.7021595493007178</c:v>
                </c:pt>
                <c:pt idx="610">
                  <c:v>9.0214773390692198</c:v>
                </c:pt>
                <c:pt idx="611">
                  <c:v>1.9526967821424517</c:v>
                </c:pt>
                <c:pt idx="612">
                  <c:v>2.1553458801681917</c:v>
                </c:pt>
                <c:pt idx="613">
                  <c:v>-0.28444485414228549</c:v>
                </c:pt>
                <c:pt idx="614">
                  <c:v>2.6260316246550333</c:v>
                </c:pt>
                <c:pt idx="615">
                  <c:v>0.30470161745003033</c:v>
                </c:pt>
                <c:pt idx="616">
                  <c:v>3.7392662872413274</c:v>
                </c:pt>
                <c:pt idx="617">
                  <c:v>-3.6649915729647855</c:v>
                </c:pt>
                <c:pt idx="618">
                  <c:v>5.4314679419303147</c:v>
                </c:pt>
                <c:pt idx="619">
                  <c:v>1.8456465434499227</c:v>
                </c:pt>
                <c:pt idx="620">
                  <c:v>5.7492957900213364</c:v>
                </c:pt>
                <c:pt idx="621">
                  <c:v>5.1283777307708265</c:v>
                </c:pt>
                <c:pt idx="622">
                  <c:v>13.320572429773506</c:v>
                </c:pt>
                <c:pt idx="623">
                  <c:v>2.4965284276540065</c:v>
                </c:pt>
                <c:pt idx="624">
                  <c:v>10.786743112890168</c:v>
                </c:pt>
                <c:pt idx="625">
                  <c:v>5.1125747889674873</c:v>
                </c:pt>
                <c:pt idx="626">
                  <c:v>-0.92584454521116655</c:v>
                </c:pt>
                <c:pt idx="627">
                  <c:v>0.23980690063719867</c:v>
                </c:pt>
                <c:pt idx="628">
                  <c:v>2.1553458801681917</c:v>
                </c:pt>
                <c:pt idx="629">
                  <c:v>2.806843268833938</c:v>
                </c:pt>
                <c:pt idx="630">
                  <c:v>-4.350845239974503</c:v>
                </c:pt>
                <c:pt idx="631">
                  <c:v>-4.4555561336595177</c:v>
                </c:pt>
                <c:pt idx="632">
                  <c:v>0.60413969278592572</c:v>
                </c:pt>
                <c:pt idx="633">
                  <c:v>-0.98088905037140162</c:v>
                </c:pt>
                <c:pt idx="634">
                  <c:v>-8.2696819238875943</c:v>
                </c:pt>
                <c:pt idx="635">
                  <c:v>-3.3569342948996157</c:v>
                </c:pt>
                <c:pt idx="636">
                  <c:v>2.4188265094533921</c:v>
                </c:pt>
                <c:pt idx="637">
                  <c:v>4.3711020032822478</c:v>
                </c:pt>
                <c:pt idx="638">
                  <c:v>2.3557783060255466</c:v>
                </c:pt>
                <c:pt idx="639">
                  <c:v>10.786743112890168</c:v>
                </c:pt>
                <c:pt idx="640">
                  <c:v>0.23980690063719867</c:v>
                </c:pt>
                <c:pt idx="641">
                  <c:v>-0.69273879060931876</c:v>
                </c:pt>
                <c:pt idx="642">
                  <c:v>-1.1746305687772212</c:v>
                </c:pt>
                <c:pt idx="643">
                  <c:v>2.5725882872015227</c:v>
                </c:pt>
                <c:pt idx="644">
                  <c:v>1.6063018220726952</c:v>
                </c:pt>
                <c:pt idx="645">
                  <c:v>0.37435894643665824</c:v>
                </c:pt>
                <c:pt idx="646">
                  <c:v>-1.803470544402588</c:v>
                </c:pt>
                <c:pt idx="647">
                  <c:v>-3.4673504327911022</c:v>
                </c:pt>
                <c:pt idx="648">
                  <c:v>9.9320220126833938</c:v>
                </c:pt>
                <c:pt idx="649">
                  <c:v>-5.1357045564627626</c:v>
                </c:pt>
                <c:pt idx="650">
                  <c:v>3.8175428189572265</c:v>
                </c:pt>
                <c:pt idx="651">
                  <c:v>-8.4673230640612775</c:v>
                </c:pt>
                <c:pt idx="652">
                  <c:v>6.3395505976978432</c:v>
                </c:pt>
                <c:pt idx="653">
                  <c:v>-1.803470544402588</c:v>
                </c:pt>
                <c:pt idx="654">
                  <c:v>0.91827237384096649</c:v>
                </c:pt>
                <c:pt idx="655">
                  <c:v>-0.69273879060931876</c:v>
                </c:pt>
                <c:pt idx="656">
                  <c:v>5.4909866823737001</c:v>
                </c:pt>
                <c:pt idx="657">
                  <c:v>3.4959401622034831</c:v>
                </c:pt>
                <c:pt idx="658">
                  <c:v>3.4594081026375028</c:v>
                </c:pt>
                <c:pt idx="659">
                  <c:v>-1.3542112040328027</c:v>
                </c:pt>
                <c:pt idx="660">
                  <c:v>4.0636193387323658</c:v>
                </c:pt>
                <c:pt idx="661">
                  <c:v>4.4391581645621523</c:v>
                </c:pt>
                <c:pt idx="662">
                  <c:v>3.6361565612630371</c:v>
                </c:pt>
                <c:pt idx="663">
                  <c:v>8.9995989942760062</c:v>
                </c:pt>
                <c:pt idx="664">
                  <c:v>3.822017054240376</c:v>
                </c:pt>
                <c:pt idx="665">
                  <c:v>-7.5669578699367204</c:v>
                </c:pt>
                <c:pt idx="666">
                  <c:v>7.9645999724592373</c:v>
                </c:pt>
                <c:pt idx="667">
                  <c:v>1.8506953922483556</c:v>
                </c:pt>
                <c:pt idx="668">
                  <c:v>2.0286748597972126</c:v>
                </c:pt>
                <c:pt idx="669">
                  <c:v>6.006782798209418</c:v>
                </c:pt>
                <c:pt idx="670">
                  <c:v>-5.6925478580939863</c:v>
                </c:pt>
                <c:pt idx="671">
                  <c:v>2.8236318738823405</c:v>
                </c:pt>
                <c:pt idx="672">
                  <c:v>5.8766640967467296</c:v>
                </c:pt>
                <c:pt idx="673">
                  <c:v>3.4707368091576929</c:v>
                </c:pt>
                <c:pt idx="674">
                  <c:v>1.296684267247179</c:v>
                </c:pt>
                <c:pt idx="675">
                  <c:v>2.9137708346873374</c:v>
                </c:pt>
                <c:pt idx="676">
                  <c:v>1.115913514014649</c:v>
                </c:pt>
                <c:pt idx="677">
                  <c:v>2.9450065595106141</c:v>
                </c:pt>
                <c:pt idx="678">
                  <c:v>6.3641793372283511</c:v>
                </c:pt>
                <c:pt idx="679">
                  <c:v>3.6925138572393497</c:v>
                </c:pt>
                <c:pt idx="680">
                  <c:v>3.8552241055537779</c:v>
                </c:pt>
                <c:pt idx="681">
                  <c:v>-3.6920414393955596</c:v>
                </c:pt>
                <c:pt idx="682">
                  <c:v>-1.9949953906400215</c:v>
                </c:pt>
                <c:pt idx="683">
                  <c:v>2.1530883170534296</c:v>
                </c:pt>
                <c:pt idx="684">
                  <c:v>4.1108237094104974</c:v>
                </c:pt>
                <c:pt idx="685">
                  <c:v>3.3902027143270295</c:v>
                </c:pt>
                <c:pt idx="686">
                  <c:v>-7.7426388834244388</c:v>
                </c:pt>
                <c:pt idx="687">
                  <c:v>5.4391854035732878</c:v>
                </c:pt>
                <c:pt idx="688">
                  <c:v>1.4723652807348977</c:v>
                </c:pt>
                <c:pt idx="689">
                  <c:v>0.45710971343570606</c:v>
                </c:pt>
                <c:pt idx="690">
                  <c:v>4.8794690343656413</c:v>
                </c:pt>
                <c:pt idx="691">
                  <c:v>-1.3143541362142437</c:v>
                </c:pt>
                <c:pt idx="692">
                  <c:v>2.2472495724654209</c:v>
                </c:pt>
                <c:pt idx="693">
                  <c:v>2.284849077169218</c:v>
                </c:pt>
                <c:pt idx="694">
                  <c:v>4.1767040894683909</c:v>
                </c:pt>
                <c:pt idx="695">
                  <c:v>10.346432243086678</c:v>
                </c:pt>
                <c:pt idx="696">
                  <c:v>5.8535956339765729</c:v>
                </c:pt>
                <c:pt idx="697">
                  <c:v>2.7054164924551278</c:v>
                </c:pt>
                <c:pt idx="698">
                  <c:v>1.6333925794498467</c:v>
                </c:pt>
                <c:pt idx="699">
                  <c:v>-0.44095702662770953</c:v>
                </c:pt>
                <c:pt idx="700">
                  <c:v>2.0235851200524033</c:v>
                </c:pt>
                <c:pt idx="701">
                  <c:v>4.5168600827627667</c:v>
                </c:pt>
                <c:pt idx="702">
                  <c:v>2.2960551108502782</c:v>
                </c:pt>
                <c:pt idx="703">
                  <c:v>3.5703170721515196</c:v>
                </c:pt>
                <c:pt idx="704">
                  <c:v>-1.9791515578903054</c:v>
                </c:pt>
                <c:pt idx="705">
                  <c:v>-3.7747922063946091</c:v>
                </c:pt>
                <c:pt idx="706">
                  <c:v>-4.3447289460382539</c:v>
                </c:pt>
                <c:pt idx="707">
                  <c:v>-4.2133792356522424</c:v>
                </c:pt>
                <c:pt idx="708">
                  <c:v>-6.0219497583834585</c:v>
                </c:pt>
                <c:pt idx="709">
                  <c:v>1.2747241405612142</c:v>
                </c:pt>
                <c:pt idx="710">
                  <c:v>6.1460953159166616</c:v>
                </c:pt>
                <c:pt idx="711">
                  <c:v>2.2442538320498677</c:v>
                </c:pt>
                <c:pt idx="712">
                  <c:v>6.4674935179385233</c:v>
                </c:pt>
                <c:pt idx="713">
                  <c:v>-2.7906905820259413</c:v>
                </c:pt>
                <c:pt idx="714">
                  <c:v>1.3731960674708483</c:v>
                </c:pt>
                <c:pt idx="715">
                  <c:v>3.7026115548362175</c:v>
                </c:pt>
                <c:pt idx="716">
                  <c:v>4.6858501887989519</c:v>
                </c:pt>
                <c:pt idx="717">
                  <c:v>3.6575829653800942</c:v>
                </c:pt>
                <c:pt idx="718">
                  <c:v>1.8405976946514873</c:v>
                </c:pt>
                <c:pt idx="719">
                  <c:v>1.3209837389406607</c:v>
                </c:pt>
                <c:pt idx="720">
                  <c:v>4.0365285813552143</c:v>
                </c:pt>
                <c:pt idx="721">
                  <c:v>-2.6181301220589166</c:v>
                </c:pt>
                <c:pt idx="722">
                  <c:v>2.8996917334298562</c:v>
                </c:pt>
                <c:pt idx="723">
                  <c:v>3.7684919348941106</c:v>
                </c:pt>
                <c:pt idx="724">
                  <c:v>1.6919665475945449</c:v>
                </c:pt>
                <c:pt idx="725">
                  <c:v>2.0111480774480199</c:v>
                </c:pt>
                <c:pt idx="726">
                  <c:v>-1.517988897485046</c:v>
                </c:pt>
                <c:pt idx="727">
                  <c:v>4.1328247270428387</c:v>
                </c:pt>
                <c:pt idx="728">
                  <c:v>10.756409129153187</c:v>
                </c:pt>
                <c:pt idx="729">
                  <c:v>6.7375014908897519</c:v>
                </c:pt>
                <c:pt idx="730">
                  <c:v>7.7264453690589576</c:v>
                </c:pt>
                <c:pt idx="731">
                  <c:v>9.0575574579590441</c:v>
                </c:pt>
                <c:pt idx="732">
                  <c:v>-7.251716852797486</c:v>
                </c:pt>
                <c:pt idx="733">
                  <c:v>4.6457886662485102</c:v>
                </c:pt>
                <c:pt idx="734">
                  <c:v>11.688832147560577</c:v>
                </c:pt>
                <c:pt idx="735">
                  <c:v>-0.2523052479667004</c:v>
                </c:pt>
                <c:pt idx="736">
                  <c:v>1.8039429622463785</c:v>
                </c:pt>
                <c:pt idx="737">
                  <c:v>3.7753872970775282</c:v>
                </c:pt>
                <c:pt idx="738">
                  <c:v>-0.28444485414228526</c:v>
                </c:pt>
                <c:pt idx="739">
                  <c:v>3.8997189724409909</c:v>
                </c:pt>
                <c:pt idx="740">
                  <c:v>3.4436051608341653</c:v>
                </c:pt>
                <c:pt idx="741">
                  <c:v>2.4120947110554805</c:v>
                </c:pt>
                <c:pt idx="742">
                  <c:v>3.8453717536351695</c:v>
                </c:pt>
                <c:pt idx="743">
                  <c:v>5.4055673025301099</c:v>
                </c:pt>
                <c:pt idx="744">
                  <c:v>2.3068092038551833</c:v>
                </c:pt>
                <c:pt idx="745">
                  <c:v>2.4627467628253212</c:v>
                </c:pt>
                <c:pt idx="746">
                  <c:v>7.1723115712186525</c:v>
                </c:pt>
                <c:pt idx="747">
                  <c:v>-8.5112433174332072</c:v>
                </c:pt>
                <c:pt idx="748">
                  <c:v>7.6817869383862387</c:v>
                </c:pt>
                <c:pt idx="749">
                  <c:v>2.2629298414296297</c:v>
                </c:pt>
                <c:pt idx="750">
                  <c:v>-2.2646332048078488</c:v>
                </c:pt>
                <c:pt idx="751">
                  <c:v>4.5557314873362644</c:v>
                </c:pt>
                <c:pt idx="752">
                  <c:v>6.5788135371823184</c:v>
                </c:pt>
                <c:pt idx="753">
                  <c:v>4.6378667498736519</c:v>
                </c:pt>
                <c:pt idx="754">
                  <c:v>2.1750075527930175</c:v>
                </c:pt>
                <c:pt idx="755">
                  <c:v>6.9352653039025647</c:v>
                </c:pt>
                <c:pt idx="756">
                  <c:v>3.3563801585519673</c:v>
                </c:pt>
                <c:pt idx="757">
                  <c:v>2.4627467628253212</c:v>
                </c:pt>
                <c:pt idx="758">
                  <c:v>0.76964122678402469</c:v>
                </c:pt>
                <c:pt idx="759">
                  <c:v>-4.6901812740753339</c:v>
                </c:pt>
                <c:pt idx="760">
                  <c:v>6.7940223506515709</c:v>
                </c:pt>
                <c:pt idx="761">
                  <c:v>4.1846260058432492</c:v>
                </c:pt>
                <c:pt idx="762">
                  <c:v>-2.3744338382376728</c:v>
                </c:pt>
                <c:pt idx="763">
                  <c:v>6.3946768847508348</c:v>
                </c:pt>
                <c:pt idx="764">
                  <c:v>3.7448897495550462</c:v>
                </c:pt>
                <c:pt idx="765">
                  <c:v>-4.608661515999608</c:v>
                </c:pt>
                <c:pt idx="766">
                  <c:v>3.294974013777221</c:v>
                </c:pt>
                <c:pt idx="767">
                  <c:v>2.1232062739926056</c:v>
                </c:pt>
                <c:pt idx="768">
                  <c:v>9.1042281060682679</c:v>
                </c:pt>
                <c:pt idx="769">
                  <c:v>6.9352653039025647</c:v>
                </c:pt>
                <c:pt idx="770">
                  <c:v>7.0669033911792241</c:v>
                </c:pt>
                <c:pt idx="771">
                  <c:v>-4.4188605103080292</c:v>
                </c:pt>
                <c:pt idx="772">
                  <c:v>2.6603879029990054</c:v>
                </c:pt>
                <c:pt idx="773">
                  <c:v>-8.4673230640612775</c:v>
                </c:pt>
                <c:pt idx="774">
                  <c:v>1.8017671810243689</c:v>
                </c:pt>
                <c:pt idx="775">
                  <c:v>4.0748253724134251</c:v>
                </c:pt>
                <c:pt idx="776">
                  <c:v>0.99942197313329351</c:v>
                </c:pt>
                <c:pt idx="777">
                  <c:v>3.2543787686578707</c:v>
                </c:pt>
                <c:pt idx="778">
                  <c:v>4.711135323737496</c:v>
                </c:pt>
                <c:pt idx="779">
                  <c:v>-4.6306216426855729</c:v>
                </c:pt>
                <c:pt idx="780">
                  <c:v>0.49146599177967809</c:v>
                </c:pt>
                <c:pt idx="781">
                  <c:v>2.7380898211996199</c:v>
                </c:pt>
                <c:pt idx="782">
                  <c:v>3.3169341404631862</c:v>
                </c:pt>
                <c:pt idx="783">
                  <c:v>-3.3355896726753138</c:v>
                </c:pt>
                <c:pt idx="784">
                  <c:v>-0.51582676819827822</c:v>
                </c:pt>
                <c:pt idx="785">
                  <c:v>3.872298947226815</c:v>
                </c:pt>
                <c:pt idx="786">
                  <c:v>6.1226179436827373</c:v>
                </c:pt>
                <c:pt idx="787">
                  <c:v>-5.1655048176308318</c:v>
                </c:pt>
                <c:pt idx="788">
                  <c:v>6.2618486794972288</c:v>
                </c:pt>
                <c:pt idx="789">
                  <c:v>-8.6649642042349591</c:v>
                </c:pt>
                <c:pt idx="790">
                  <c:v>1.6919665475945447</c:v>
                </c:pt>
                <c:pt idx="791">
                  <c:v>5.6182732072063395</c:v>
                </c:pt>
                <c:pt idx="792">
                  <c:v>4.9104185225642807</c:v>
                </c:pt>
                <c:pt idx="793">
                  <c:v>-4.0822339799981169</c:v>
                </c:pt>
                <c:pt idx="794">
                  <c:v>2.954325188860313</c:v>
                </c:pt>
                <c:pt idx="795">
                  <c:v>9.0805594796854905E-2</c:v>
                </c:pt>
                <c:pt idx="796">
                  <c:v>5.0737442753403688</c:v>
                </c:pt>
                <c:pt idx="797">
                  <c:v>8.455685566871697</c:v>
                </c:pt>
                <c:pt idx="798">
                  <c:v>4.3608816328462519</c:v>
                </c:pt>
                <c:pt idx="799">
                  <c:v>3.6604151420101401</c:v>
                </c:pt>
                <c:pt idx="800">
                  <c:v>5.8733390884941503</c:v>
                </c:pt>
                <c:pt idx="801">
                  <c:v>-1.3722717089509044</c:v>
                </c:pt>
                <c:pt idx="802">
                  <c:v>4.9098439090489947</c:v>
                </c:pt>
                <c:pt idx="803">
                  <c:v>2.0319998680497919</c:v>
                </c:pt>
                <c:pt idx="804">
                  <c:v>2.7701885364288299</c:v>
                </c:pt>
                <c:pt idx="805">
                  <c:v>3.3951697812327088</c:v>
                </c:pt>
                <c:pt idx="806">
                  <c:v>-6.8052896890577497</c:v>
                </c:pt>
                <c:pt idx="807">
                  <c:v>-2.4082972849591124</c:v>
                </c:pt>
                <c:pt idx="808">
                  <c:v>2.5658155978572341</c:v>
                </c:pt>
                <c:pt idx="809">
                  <c:v>4.3071499185020921</c:v>
                </c:pt>
                <c:pt idx="810">
                  <c:v>-6.3952719120448602</c:v>
                </c:pt>
                <c:pt idx="811">
                  <c:v>2.2629298414296297</c:v>
                </c:pt>
                <c:pt idx="812">
                  <c:v>4.6463632797637935</c:v>
                </c:pt>
                <c:pt idx="813">
                  <c:v>-3.2308787789902991</c:v>
                </c:pt>
                <c:pt idx="814">
                  <c:v>-1.0067896897716064</c:v>
                </c:pt>
                <c:pt idx="815">
                  <c:v>1.7972111638484662</c:v>
                </c:pt>
                <c:pt idx="816">
                  <c:v>4.5151362422169132</c:v>
                </c:pt>
                <c:pt idx="817">
                  <c:v>10.663397100771768</c:v>
                </c:pt>
                <c:pt idx="818">
                  <c:v>2.9137708346873374</c:v>
                </c:pt>
                <c:pt idx="819">
                  <c:v>3.0923249157514796</c:v>
                </c:pt>
                <c:pt idx="820">
                  <c:v>9.7984965210753749</c:v>
                </c:pt>
                <c:pt idx="821">
                  <c:v>-0.84912829025561298</c:v>
                </c:pt>
                <c:pt idx="822">
                  <c:v>5.9688970568809845</c:v>
                </c:pt>
                <c:pt idx="823">
                  <c:v>2.8750221029529728</c:v>
                </c:pt>
                <c:pt idx="824">
                  <c:v>11.093117441355858</c:v>
                </c:pt>
                <c:pt idx="825">
                  <c:v>-6.3952719120448602</c:v>
                </c:pt>
                <c:pt idx="826">
                  <c:v>0.9453222402717425</c:v>
                </c:pt>
                <c:pt idx="827">
                  <c:v>3.7392662872413274</c:v>
                </c:pt>
                <c:pt idx="828">
                  <c:v>-3.2967591590481931</c:v>
                </c:pt>
                <c:pt idx="829">
                  <c:v>-1.2703112100031828</c:v>
                </c:pt>
                <c:pt idx="830">
                  <c:v>1.5382047698464154</c:v>
                </c:pt>
                <c:pt idx="831">
                  <c:v>8.8244517033571963</c:v>
                </c:pt>
                <c:pt idx="832">
                  <c:v>1.3794350342462267</c:v>
                </c:pt>
                <c:pt idx="833">
                  <c:v>5.6021818885123515</c:v>
                </c:pt>
                <c:pt idx="834">
                  <c:v>-0.55974702157020761</c:v>
                </c:pt>
                <c:pt idx="835">
                  <c:v>3.7071266810657417</c:v>
                </c:pt>
                <c:pt idx="836">
                  <c:v>6.8692622510055408</c:v>
                </c:pt>
                <c:pt idx="837">
                  <c:v>3.4290332279541493</c:v>
                </c:pt>
                <c:pt idx="838">
                  <c:v>4.053398968296368</c:v>
                </c:pt>
                <c:pt idx="839">
                  <c:v>7.8599708606669774</c:v>
                </c:pt>
                <c:pt idx="840">
                  <c:v>2.5387248404800831</c:v>
                </c:pt>
                <c:pt idx="841">
                  <c:v>-1.5179888974850462</c:v>
                </c:pt>
                <c:pt idx="842">
                  <c:v>4.5939873874480996</c:v>
                </c:pt>
                <c:pt idx="843">
                  <c:v>2.3118580526536161</c:v>
                </c:pt>
                <c:pt idx="844">
                  <c:v>1.643490277046713</c:v>
                </c:pt>
                <c:pt idx="845">
                  <c:v>2.3816789454257519</c:v>
                </c:pt>
                <c:pt idx="846">
                  <c:v>0.90374133190732975</c:v>
                </c:pt>
                <c:pt idx="847">
                  <c:v>1.3468843783408655</c:v>
                </c:pt>
                <c:pt idx="848">
                  <c:v>11.222620638356883</c:v>
                </c:pt>
                <c:pt idx="849">
                  <c:v>4.2060524099603054</c:v>
                </c:pt>
                <c:pt idx="850">
                  <c:v>10.896502855373615</c:v>
                </c:pt>
                <c:pt idx="851">
                  <c:v>4.1852006193585343</c:v>
                </c:pt>
                <c:pt idx="852">
                  <c:v>4.5939873874480996</c:v>
                </c:pt>
                <c:pt idx="853">
                  <c:v>5.5077343964757244</c:v>
                </c:pt>
                <c:pt idx="854">
                  <c:v>7.3379357780558809</c:v>
                </c:pt>
                <c:pt idx="855">
                  <c:v>3.1942036328064471</c:v>
                </c:pt>
                <c:pt idx="856">
                  <c:v>13.553678184375352</c:v>
                </c:pt>
                <c:pt idx="857">
                  <c:v>1.4605846335385528</c:v>
                </c:pt>
                <c:pt idx="858">
                  <c:v>11.019848867492014</c:v>
                </c:pt>
                <c:pt idx="859">
                  <c:v>0.2837271540091294</c:v>
                </c:pt>
                <c:pt idx="860">
                  <c:v>3.1300062023480315</c:v>
                </c:pt>
                <c:pt idx="861">
                  <c:v>-1.5342437799645392</c:v>
                </c:pt>
                <c:pt idx="862">
                  <c:v>0.15475767957701059</c:v>
                </c:pt>
                <c:pt idx="863">
                  <c:v>1.2820305524744102</c:v>
                </c:pt>
                <c:pt idx="864">
                  <c:v>6.4470936680129061</c:v>
                </c:pt>
                <c:pt idx="865">
                  <c:v>-1.9791515578903054</c:v>
                </c:pt>
                <c:pt idx="866">
                  <c:v>-0.17472600260521443</c:v>
                </c:pt>
                <c:pt idx="867">
                  <c:v>5.2517237428892258</c:v>
                </c:pt>
                <c:pt idx="868">
                  <c:v>2.9548589114292207</c:v>
                </c:pt>
                <c:pt idx="869">
                  <c:v>2.2459776725957221</c:v>
                </c:pt>
                <c:pt idx="870">
                  <c:v>0.28274149076406641</c:v>
                </c:pt>
                <c:pt idx="871">
                  <c:v>11.714732786960782</c:v>
                </c:pt>
                <c:pt idx="872">
                  <c:v>6.4674935179385233</c:v>
                </c:pt>
                <c:pt idx="873">
                  <c:v>2.1530883170534296</c:v>
                </c:pt>
                <c:pt idx="874">
                  <c:v>12.051852148893229</c:v>
                </c:pt>
                <c:pt idx="875">
                  <c:v>4.3226257327344166</c:v>
                </c:pt>
                <c:pt idx="876">
                  <c:v>2.2797184464780305</c:v>
                </c:pt>
                <c:pt idx="877">
                  <c:v>5.6564882163717973</c:v>
                </c:pt>
                <c:pt idx="878">
                  <c:v>8.455685566871697</c:v>
                </c:pt>
                <c:pt idx="879">
                  <c:v>4.2313784358452251</c:v>
                </c:pt>
                <c:pt idx="880">
                  <c:v>0.69867110698131862</c:v>
                </c:pt>
                <c:pt idx="881">
                  <c:v>-5.069824176404869</c:v>
                </c:pt>
                <c:pt idx="882">
                  <c:v>6.2398885528112649</c:v>
                </c:pt>
                <c:pt idx="883">
                  <c:v>3.6795430920660595</c:v>
                </c:pt>
                <c:pt idx="884">
                  <c:v>4.2206243428403223</c:v>
                </c:pt>
                <c:pt idx="885">
                  <c:v>-3.2828027306298404</c:v>
                </c:pt>
                <c:pt idx="886">
                  <c:v>4.3075609682318712</c:v>
                </c:pt>
                <c:pt idx="887">
                  <c:v>2.4773595866517137</c:v>
                </c:pt>
                <c:pt idx="888">
                  <c:v>1.0353794191839882</c:v>
                </c:pt>
                <c:pt idx="889">
                  <c:v>10.549204013951547</c:v>
                </c:pt>
                <c:pt idx="890">
                  <c:v>2.5484114883471713</c:v>
                </c:pt>
                <c:pt idx="891">
                  <c:v>1.3135546541883327</c:v>
                </c:pt>
                <c:pt idx="892">
                  <c:v>8.3272089240621128</c:v>
                </c:pt>
                <c:pt idx="893">
                  <c:v>-0.98088905037140162</c:v>
                </c:pt>
                <c:pt idx="894">
                  <c:v>0.72568008246571858</c:v>
                </c:pt>
                <c:pt idx="895">
                  <c:v>5.0737442753403688</c:v>
                </c:pt>
                <c:pt idx="896">
                  <c:v>-4.4329805025118896</c:v>
                </c:pt>
                <c:pt idx="897">
                  <c:v>3.1654708167761947</c:v>
                </c:pt>
                <c:pt idx="898">
                  <c:v>10.55363735828832</c:v>
                </c:pt>
                <c:pt idx="899">
                  <c:v>4.9312703131660518</c:v>
                </c:pt>
                <c:pt idx="900">
                  <c:v>2.0483365324220379</c:v>
                </c:pt>
                <c:pt idx="901">
                  <c:v>-2.8085466322121588</c:v>
                </c:pt>
                <c:pt idx="902">
                  <c:v>4.5557314873362644</c:v>
                </c:pt>
                <c:pt idx="903">
                  <c:v>1.3209837389406607</c:v>
                </c:pt>
                <c:pt idx="904">
                  <c:v>1.8123986011901443</c:v>
                </c:pt>
                <c:pt idx="905">
                  <c:v>3.9875185882384749</c:v>
                </c:pt>
                <c:pt idx="906">
                  <c:v>0.36918742479909472</c:v>
                </c:pt>
                <c:pt idx="907">
                  <c:v>10.21249570174888</c:v>
                </c:pt>
                <c:pt idx="908">
                  <c:v>2.5483297064544184</c:v>
                </c:pt>
                <c:pt idx="909">
                  <c:v>2.4824902173429018</c:v>
                </c:pt>
                <c:pt idx="910">
                  <c:v>-1.5562039066505031</c:v>
                </c:pt>
                <c:pt idx="911">
                  <c:v>2.4239571401445801</c:v>
                </c:pt>
                <c:pt idx="912">
                  <c:v>5.1429496636508416</c:v>
                </c:pt>
                <c:pt idx="913">
                  <c:v>0.57200008661034096</c:v>
                </c:pt>
                <c:pt idx="914">
                  <c:v>3.0432740316883642</c:v>
                </c:pt>
                <c:pt idx="915">
                  <c:v>4.3892851810394795</c:v>
                </c:pt>
                <c:pt idx="916">
                  <c:v>3.2651328616627744</c:v>
                </c:pt>
                <c:pt idx="917">
                  <c:v>7.9595511236608054</c:v>
                </c:pt>
                <c:pt idx="918">
                  <c:v>5.6176577027446779</c:v>
                </c:pt>
                <c:pt idx="919">
                  <c:v>-0.53733495420808763</c:v>
                </c:pt>
                <c:pt idx="920">
                  <c:v>7.1942716979046164</c:v>
                </c:pt>
                <c:pt idx="921">
                  <c:v>5.3592668132042878</c:v>
                </c:pt>
                <c:pt idx="922">
                  <c:v>2.1046529374519736</c:v>
                </c:pt>
                <c:pt idx="923">
                  <c:v>5.1953255559665381</c:v>
                </c:pt>
                <c:pt idx="924">
                  <c:v>8.4359421123541196</c:v>
                </c:pt>
                <c:pt idx="925">
                  <c:v>-6.0878301384413511</c:v>
                </c:pt>
                <c:pt idx="926">
                  <c:v>0.57200008661034096</c:v>
                </c:pt>
                <c:pt idx="927">
                  <c:v>3.8074451213603604</c:v>
                </c:pt>
                <c:pt idx="928">
                  <c:v>10.21249570174888</c:v>
                </c:pt>
                <c:pt idx="929">
                  <c:v>8.094103169460265</c:v>
                </c:pt>
                <c:pt idx="930">
                  <c:v>2.4216586860834397</c:v>
                </c:pt>
                <c:pt idx="931">
                  <c:v>2.030316918450314</c:v>
                </c:pt>
                <c:pt idx="932">
                  <c:v>2.9450065595106141</c:v>
                </c:pt>
                <c:pt idx="933">
                  <c:v>5.3100932563020411</c:v>
                </c:pt>
                <c:pt idx="934">
                  <c:v>-0.22135575976806166</c:v>
                </c:pt>
                <c:pt idx="935">
                  <c:v>3.1300062023480315</c:v>
                </c:pt>
                <c:pt idx="936">
                  <c:v>-7.0540757126238027</c:v>
                </c:pt>
                <c:pt idx="937">
                  <c:v>6.3913518764982555</c:v>
                </c:pt>
                <c:pt idx="938">
                  <c:v>2.0872488279419126</c:v>
                </c:pt>
                <c:pt idx="939">
                  <c:v>-3.9116427062552073</c:v>
                </c:pt>
                <c:pt idx="940">
                  <c:v>-0.32208524979245823</c:v>
                </c:pt>
                <c:pt idx="941">
                  <c:v>0.71106725863932596</c:v>
                </c:pt>
                <c:pt idx="942">
                  <c:v>-5.5685863415139254</c:v>
                </c:pt>
                <c:pt idx="943">
                  <c:v>3.3946360586638011</c:v>
                </c:pt>
                <c:pt idx="944">
                  <c:v>5.8733390884941503</c:v>
                </c:pt>
                <c:pt idx="945">
                  <c:v>7.0062763146516467</c:v>
                </c:pt>
                <c:pt idx="946">
                  <c:v>7.0669033911792241</c:v>
                </c:pt>
                <c:pt idx="947">
                  <c:v>-5.3772659500083755</c:v>
                </c:pt>
                <c:pt idx="948">
                  <c:v>0.54724867424070567</c:v>
                </c:pt>
                <c:pt idx="949">
                  <c:v>2.5484114883471722</c:v>
                </c:pt>
                <c:pt idx="950">
                  <c:v>1.881644880446993</c:v>
                </c:pt>
                <c:pt idx="951">
                  <c:v>2.2527094709936324</c:v>
                </c:pt>
                <c:pt idx="952">
                  <c:v>3.6277418132656489</c:v>
                </c:pt>
                <c:pt idx="953">
                  <c:v>1.4892356676760508</c:v>
                </c:pt>
                <c:pt idx="954">
                  <c:v>-0.32208524979245823</c:v>
                </c:pt>
                <c:pt idx="955">
                  <c:v>9.7984965210753749</c:v>
                </c:pt>
                <c:pt idx="956">
                  <c:v>1.0962518413898248</c:v>
                </c:pt>
                <c:pt idx="957">
                  <c:v>-0.58363758379992081</c:v>
                </c:pt>
                <c:pt idx="958">
                  <c:v>2.3946088196526651</c:v>
                </c:pt>
                <c:pt idx="959">
                  <c:v>3.276379786290212</c:v>
                </c:pt>
                <c:pt idx="960">
                  <c:v>0.86478814544107907</c:v>
                </c:pt>
                <c:pt idx="961">
                  <c:v>-2.4346089740890946</c:v>
                </c:pt>
                <c:pt idx="962">
                  <c:v>1.3135546541883327</c:v>
                </c:pt>
                <c:pt idx="963">
                  <c:v>2.5438554711712689</c:v>
                </c:pt>
                <c:pt idx="964">
                  <c:v>3.8463983078266102</c:v>
                </c:pt>
                <c:pt idx="965">
                  <c:v>3.2452237030936786</c:v>
                </c:pt>
                <c:pt idx="966">
                  <c:v>2.5484114883471722</c:v>
                </c:pt>
                <c:pt idx="967">
                  <c:v>6.7375014908897519</c:v>
                </c:pt>
                <c:pt idx="968">
                  <c:v>-1.2883308239749085</c:v>
                </c:pt>
                <c:pt idx="969">
                  <c:v>1.3895327318430952</c:v>
                </c:pt>
                <c:pt idx="970">
                  <c:v>1.1462066068052512</c:v>
                </c:pt>
                <c:pt idx="971">
                  <c:v>1.3858375648071144</c:v>
                </c:pt>
                <c:pt idx="972">
                  <c:v>-0.71346790837196072</c:v>
                </c:pt>
                <c:pt idx="973">
                  <c:v>1.0962518413898248</c:v>
                </c:pt>
                <c:pt idx="974">
                  <c:v>3.7702157754399641</c:v>
                </c:pt>
                <c:pt idx="975">
                  <c:v>2.4858152255954802</c:v>
                </c:pt>
                <c:pt idx="976">
                  <c:v>-0.26117193664024363</c:v>
                </c:pt>
                <c:pt idx="977">
                  <c:v>-1.3142314633751133</c:v>
                </c:pt>
                <c:pt idx="978">
                  <c:v>2.2651056226516388</c:v>
                </c:pt>
                <c:pt idx="979">
                  <c:v>2.9323650621743478</c:v>
                </c:pt>
                <c:pt idx="980">
                  <c:v>-5.4949067179203031</c:v>
                </c:pt>
                <c:pt idx="981">
                  <c:v>0.76964122678402469</c:v>
                </c:pt>
                <c:pt idx="982">
                  <c:v>2.8851198005498393</c:v>
                </c:pt>
                <c:pt idx="983">
                  <c:v>0.45710971343570606</c:v>
                </c:pt>
                <c:pt idx="984">
                  <c:v>-0.4318858832222825</c:v>
                </c:pt>
                <c:pt idx="985">
                  <c:v>11.590689488487968</c:v>
                </c:pt>
                <c:pt idx="986">
                  <c:v>-0.88015956034700538</c:v>
                </c:pt>
                <c:pt idx="987">
                  <c:v>5.0860995360519983</c:v>
                </c:pt>
                <c:pt idx="988">
                  <c:v>9.5237689671627379</c:v>
                </c:pt>
                <c:pt idx="989">
                  <c:v>4.9312703131660518</c:v>
                </c:pt>
                <c:pt idx="990">
                  <c:v>3.2781036268360664</c:v>
                </c:pt>
                <c:pt idx="991">
                  <c:v>-3.3355896726753138</c:v>
                </c:pt>
                <c:pt idx="992">
                  <c:v>7.3678587120630787</c:v>
                </c:pt>
                <c:pt idx="993">
                  <c:v>0.3986584181301398</c:v>
                </c:pt>
                <c:pt idx="994">
                  <c:v>3.8777179548086504</c:v>
                </c:pt>
                <c:pt idx="995">
                  <c:v>3.4926151539509047</c:v>
                </c:pt>
                <c:pt idx="996">
                  <c:v>3.4740209264638953</c:v>
                </c:pt>
                <c:pt idx="997">
                  <c:v>8.5603146786639588</c:v>
                </c:pt>
                <c:pt idx="998">
                  <c:v>-0.4318858832222825</c:v>
                </c:pt>
                <c:pt idx="999">
                  <c:v>-0.88015956034700538</c:v>
                </c:pt>
                <c:pt idx="1000">
                  <c:v>3.3631119569498784</c:v>
                </c:pt>
                <c:pt idx="1001">
                  <c:v>-8.1598812904577684</c:v>
                </c:pt>
                <c:pt idx="1002">
                  <c:v>2.345680608428677</c:v>
                </c:pt>
                <c:pt idx="1003">
                  <c:v>2.619299826257123</c:v>
                </c:pt>
                <c:pt idx="1004">
                  <c:v>4.0506485735590747</c:v>
                </c:pt>
                <c:pt idx="1005">
                  <c:v>-1.1395770040788351</c:v>
                </c:pt>
                <c:pt idx="1006">
                  <c:v>0.90374133190732975</c:v>
                </c:pt>
                <c:pt idx="1007">
                  <c:v>-1.1848509392132174</c:v>
                </c:pt>
                <c:pt idx="1008">
                  <c:v>0.58804837409194111</c:v>
                </c:pt>
                <c:pt idx="1009">
                  <c:v>5.3710065694542557</c:v>
                </c:pt>
                <c:pt idx="1010">
                  <c:v>2.9334733982585406</c:v>
                </c:pt>
                <c:pt idx="1011">
                  <c:v>5.3715811829695399</c:v>
                </c:pt>
                <c:pt idx="1012">
                  <c:v>2.9548589114292207</c:v>
                </c:pt>
                <c:pt idx="1013">
                  <c:v>3.4408138751504929</c:v>
                </c:pt>
                <c:pt idx="1014">
                  <c:v>1.2177922310696172</c:v>
                </c:pt>
                <c:pt idx="1015">
                  <c:v>6.9133051772165999</c:v>
                </c:pt>
                <c:pt idx="1016">
                  <c:v>8.8193210726660105</c:v>
                </c:pt>
                <c:pt idx="1017">
                  <c:v>-6.4909116623244465</c:v>
                </c:pt>
                <c:pt idx="1018">
                  <c:v>1.6868768078497338</c:v>
                </c:pt>
                <c:pt idx="1019">
                  <c:v>-1.1395770040788351</c:v>
                </c:pt>
                <c:pt idx="1020">
                  <c:v>1.9554471768797466</c:v>
                </c:pt>
                <c:pt idx="1021">
                  <c:v>0.24990459823406552</c:v>
                </c:pt>
                <c:pt idx="1022">
                  <c:v>1.9526967821424519</c:v>
                </c:pt>
                <c:pt idx="1023">
                  <c:v>-9.1622478744764226</c:v>
                </c:pt>
                <c:pt idx="1024">
                  <c:v>2.6260316246550333</c:v>
                </c:pt>
                <c:pt idx="1025">
                  <c:v>3.1665791528603884</c:v>
                </c:pt>
                <c:pt idx="1026">
                  <c:v>1.2177922310696172</c:v>
                </c:pt>
                <c:pt idx="1027">
                  <c:v>4.333461607632076</c:v>
                </c:pt>
                <c:pt idx="1028">
                  <c:v>1.7600635998208269</c:v>
                </c:pt>
                <c:pt idx="1029">
                  <c:v>4.9104185225642807</c:v>
                </c:pt>
                <c:pt idx="1030">
                  <c:v>1.4723652807348979</c:v>
                </c:pt>
                <c:pt idx="1031">
                  <c:v>-4.66822114738937</c:v>
                </c:pt>
                <c:pt idx="1032">
                  <c:v>3.2183804316607989</c:v>
                </c:pt>
                <c:pt idx="1033">
                  <c:v>-2.9234370053867922</c:v>
                </c:pt>
                <c:pt idx="1034">
                  <c:v>3.7155414290631308</c:v>
                </c:pt>
                <c:pt idx="1035">
                  <c:v>-0.68251842017332209</c:v>
                </c:pt>
                <c:pt idx="1036">
                  <c:v>-5.3333456966364468</c:v>
                </c:pt>
                <c:pt idx="1037">
                  <c:v>-4.8800231707132884</c:v>
                </c:pt>
                <c:pt idx="1038">
                  <c:v>-0.30422919960624073</c:v>
                </c:pt>
                <c:pt idx="1039">
                  <c:v>-6.7763933092419881</c:v>
                </c:pt>
                <c:pt idx="1040">
                  <c:v>2.2459776725957221</c:v>
                </c:pt>
                <c:pt idx="1041">
                  <c:v>-3.7308719530226786</c:v>
                </c:pt>
                <c:pt idx="1042">
                  <c:v>1.8411314172203956</c:v>
                </c:pt>
                <c:pt idx="1043">
                  <c:v>3.4290332279541493</c:v>
                </c:pt>
                <c:pt idx="1044">
                  <c:v>5.4909866823737001</c:v>
                </c:pt>
                <c:pt idx="1045">
                  <c:v>6.7539608281011283</c:v>
                </c:pt>
                <c:pt idx="1046">
                  <c:v>1.8765960316485608</c:v>
                </c:pt>
                <c:pt idx="1047">
                  <c:v>1.7797661633920285</c:v>
                </c:pt>
                <c:pt idx="1048">
                  <c:v>7.6903243592227568</c:v>
                </c:pt>
                <c:pt idx="1049">
                  <c:v>-4.960023542975045</c:v>
                </c:pt>
                <c:pt idx="1050">
                  <c:v>-6.8125143190781907</c:v>
                </c:pt>
                <c:pt idx="1051">
                  <c:v>-9.12612686464022</c:v>
                </c:pt>
                <c:pt idx="1052">
                  <c:v>-6.2613762616534387</c:v>
                </c:pt>
                <c:pt idx="1053">
                  <c:v>2.806843268833938</c:v>
                </c:pt>
                <c:pt idx="1054">
                  <c:v>2.537082781826983</c:v>
                </c:pt>
                <c:pt idx="1055">
                  <c:v>5.8474384490939455</c:v>
                </c:pt>
                <c:pt idx="1056">
                  <c:v>-0.71346790837196072</c:v>
                </c:pt>
                <c:pt idx="1057">
                  <c:v>1.8259439798787203</c:v>
                </c:pt>
                <c:pt idx="1058">
                  <c:v>-2.8518513811224255</c:v>
                </c:pt>
                <c:pt idx="1059">
                  <c:v>3.8777179548086504</c:v>
                </c:pt>
                <c:pt idx="1060">
                  <c:v>-1.5518523442064864</c:v>
                </c:pt>
                <c:pt idx="1061">
                  <c:v>-2.1949758758212212</c:v>
                </c:pt>
                <c:pt idx="1062">
                  <c:v>2.1485731908239041</c:v>
                </c:pt>
                <c:pt idx="1063">
                  <c:v>0.52807983323841157</c:v>
                </c:pt>
                <c:pt idx="1064">
                  <c:v>-7.3473566030770732</c:v>
                </c:pt>
                <c:pt idx="1065">
                  <c:v>-1.556819411112166</c:v>
                </c:pt>
                <c:pt idx="1066">
                  <c:v>-6.8125143190781907</c:v>
                </c:pt>
                <c:pt idx="1067">
                  <c:v>3.822017054240376</c:v>
                </c:pt>
                <c:pt idx="1068">
                  <c:v>-2.7697161185850385</c:v>
                </c:pt>
                <c:pt idx="1069">
                  <c:v>4.9150154306865561</c:v>
                </c:pt>
                <c:pt idx="1070">
                  <c:v>4.9729738943695949</c:v>
                </c:pt>
                <c:pt idx="1071">
                  <c:v>10.119483673367458</c:v>
                </c:pt>
                <c:pt idx="1072">
                  <c:v>2.6029631618848761</c:v>
                </c:pt>
                <c:pt idx="1073">
                  <c:v>-6.1976307718711761</c:v>
                </c:pt>
                <c:pt idx="1074">
                  <c:v>5.3710065694542557</c:v>
                </c:pt>
                <c:pt idx="1075">
                  <c:v>0.57200008661034074</c:v>
                </c:pt>
                <c:pt idx="1076">
                  <c:v>2.1993888063792522</c:v>
                </c:pt>
                <c:pt idx="1077">
                  <c:v>7.4674389750569077</c:v>
                </c:pt>
                <c:pt idx="1078">
                  <c:v>0.98468647646776941</c:v>
                </c:pt>
                <c:pt idx="1079">
                  <c:v>13.035665396371247</c:v>
                </c:pt>
                <c:pt idx="1080">
                  <c:v>0.13608167019724826</c:v>
                </c:pt>
                <c:pt idx="1081">
                  <c:v>4.024747934158869</c:v>
                </c:pt>
                <c:pt idx="1082">
                  <c:v>-1.244410570602978</c:v>
                </c:pt>
                <c:pt idx="1083">
                  <c:v>1.1063495389866922</c:v>
                </c:pt>
                <c:pt idx="1084">
                  <c:v>0.54724867424070567</c:v>
                </c:pt>
                <c:pt idx="1085">
                  <c:v>4.3513585487646704</c:v>
                </c:pt>
                <c:pt idx="1086">
                  <c:v>-5.5309868368101291</c:v>
                </c:pt>
                <c:pt idx="1087">
                  <c:v>11.563762294896323</c:v>
                </c:pt>
                <c:pt idx="1088">
                  <c:v>12.232745574964886</c:v>
                </c:pt>
                <c:pt idx="1089">
                  <c:v>3.5827132238095256</c:v>
                </c:pt>
                <c:pt idx="1090">
                  <c:v>5.996151378043642</c:v>
                </c:pt>
                <c:pt idx="1091">
                  <c:v>1.0719932606427196</c:v>
                </c:pt>
                <c:pt idx="1092">
                  <c:v>-1.0067896897716064</c:v>
                </c:pt>
                <c:pt idx="1093">
                  <c:v>0.98468647646776941</c:v>
                </c:pt>
                <c:pt idx="1094">
                  <c:v>4.0978938351835827</c:v>
                </c:pt>
                <c:pt idx="1095">
                  <c:v>4.024747934158869</c:v>
                </c:pt>
                <c:pt idx="1096">
                  <c:v>9.0652749196020181</c:v>
                </c:pt>
                <c:pt idx="1097">
                  <c:v>8.088643270932053</c:v>
                </c:pt>
                <c:pt idx="1098">
                  <c:v>7.3379357780558809</c:v>
                </c:pt>
                <c:pt idx="1099">
                  <c:v>11.563762294896323</c:v>
                </c:pt>
                <c:pt idx="1100">
                  <c:v>1.6114324527638819</c:v>
                </c:pt>
                <c:pt idx="1101">
                  <c:v>0.83552160684191856</c:v>
                </c:pt>
                <c:pt idx="1102">
                  <c:v>2.47231073785328</c:v>
                </c:pt>
                <c:pt idx="1103">
                  <c:v>3.4889199869149241</c:v>
                </c:pt>
                <c:pt idx="1104">
                  <c:v>2.8591373792568811</c:v>
                </c:pt>
                <c:pt idx="1105">
                  <c:v>3.0923249157514796</c:v>
                </c:pt>
                <c:pt idx="1106">
                  <c:v>4.4808617457656972</c:v>
                </c:pt>
                <c:pt idx="1107">
                  <c:v>0.87665057453017781</c:v>
                </c:pt>
                <c:pt idx="1108">
                  <c:v>2.8039702012575138</c:v>
                </c:pt>
                <c:pt idx="1109">
                  <c:v>2.7572177712555384</c:v>
                </c:pt>
                <c:pt idx="1110">
                  <c:v>4.8794690343656413</c:v>
                </c:pt>
                <c:pt idx="1111">
                  <c:v>1.6310941253887079</c:v>
                </c:pt>
                <c:pt idx="1112">
                  <c:v>3.7651669266415322</c:v>
                </c:pt>
                <c:pt idx="1113">
                  <c:v>8.0992338001514508</c:v>
                </c:pt>
                <c:pt idx="1114">
                  <c:v>0.92332122263940186</c:v>
                </c:pt>
                <c:pt idx="1115">
                  <c:v>15.807033812193206</c:v>
                </c:pt>
                <c:pt idx="1116">
                  <c:v>11.796868049498169</c:v>
                </c:pt>
                <c:pt idx="1117">
                  <c:v>-0.67738778948213429</c:v>
                </c:pt>
                <c:pt idx="1118">
                  <c:v>5.2297636162032619</c:v>
                </c:pt>
                <c:pt idx="1119">
                  <c:v>-1.5179888974850462</c:v>
                </c:pt>
                <c:pt idx="1120">
                  <c:v>3.0432740316883642</c:v>
                </c:pt>
                <c:pt idx="1121">
                  <c:v>-3.7747922063946091</c:v>
                </c:pt>
                <c:pt idx="1122">
                  <c:v>1.1751029866210108</c:v>
                </c:pt>
                <c:pt idx="1123">
                  <c:v>10.11332648848483</c:v>
                </c:pt>
                <c:pt idx="1124">
                  <c:v>0.52807983323841134</c:v>
                </c:pt>
                <c:pt idx="1125">
                  <c:v>2.3428075408522533</c:v>
                </c:pt>
                <c:pt idx="1126">
                  <c:v>-3.9116427062552073</c:v>
                </c:pt>
                <c:pt idx="1127">
                  <c:v>3.276379786290212</c:v>
                </c:pt>
                <c:pt idx="1128">
                  <c:v>9.0316568185588402</c:v>
                </c:pt>
                <c:pt idx="1129">
                  <c:v>-4.3188283066380482</c:v>
                </c:pt>
                <c:pt idx="1130">
                  <c:v>0.72568008246571858</c:v>
                </c:pt>
                <c:pt idx="1131">
                  <c:v>3.9341161417313395</c:v>
                </c:pt>
                <c:pt idx="1132">
                  <c:v>7.4791787313068738</c:v>
                </c:pt>
                <c:pt idx="1133">
                  <c:v>1.2747241405612144</c:v>
                </c:pt>
                <c:pt idx="1134">
                  <c:v>2.2527094709936324</c:v>
                </c:pt>
                <c:pt idx="1135">
                  <c:v>-0.2523052479667004</c:v>
                </c:pt>
                <c:pt idx="1136">
                  <c:v>9.7248168974817517</c:v>
                </c:pt>
                <c:pt idx="1137">
                  <c:v>4.711135323737496</c:v>
                </c:pt>
                <c:pt idx="1138">
                  <c:v>4.8270931420499457</c:v>
                </c:pt>
                <c:pt idx="1139">
                  <c:v>-3.8180969553048749</c:v>
                </c:pt>
                <c:pt idx="1140">
                  <c:v>4.404760995271805</c:v>
                </c:pt>
                <c:pt idx="1141">
                  <c:v>6.4573140384489029</c:v>
                </c:pt>
                <c:pt idx="1142">
                  <c:v>-6.4909116623244465</c:v>
                </c:pt>
                <c:pt idx="1143">
                  <c:v>3.3281810650906225</c:v>
                </c:pt>
                <c:pt idx="1144">
                  <c:v>-3.4944002992218772</c:v>
                </c:pt>
                <c:pt idx="1145">
                  <c:v>-0.17472600260521443</c:v>
                </c:pt>
                <c:pt idx="1146">
                  <c:v>2.1232062739926056</c:v>
                </c:pt>
                <c:pt idx="1147">
                  <c:v>9.0575574579590441</c:v>
                </c:pt>
                <c:pt idx="1148">
                  <c:v>1.4605846335385526</c:v>
                </c:pt>
                <c:pt idx="1149">
                  <c:v>4.3659304816446856</c:v>
                </c:pt>
                <c:pt idx="1150">
                  <c:v>2.2472495724654209</c:v>
                </c:pt>
                <c:pt idx="1151">
                  <c:v>8.1429495987914979</c:v>
                </c:pt>
                <c:pt idx="1152">
                  <c:v>2.9610978782045994</c:v>
                </c:pt>
                <c:pt idx="1153">
                  <c:v>4.4841458630718982</c:v>
                </c:pt>
                <c:pt idx="1154">
                  <c:v>-0.50995796020629758</c:v>
                </c:pt>
                <c:pt idx="1155">
                  <c:v>4.404760995271805</c:v>
                </c:pt>
                <c:pt idx="1156">
                  <c:v>3.9779955041568931</c:v>
                </c:pt>
                <c:pt idx="1157">
                  <c:v>12.310447493165501</c:v>
                </c:pt>
                <c:pt idx="1158">
                  <c:v>-3.4944002992218772</c:v>
                </c:pt>
                <c:pt idx="1159">
                  <c:v>3.2623006850327294</c:v>
                </c:pt>
                <c:pt idx="1160">
                  <c:v>1.6672151352249098</c:v>
                </c:pt>
                <c:pt idx="1161">
                  <c:v>4.1198539618695476</c:v>
                </c:pt>
                <c:pt idx="1162">
                  <c:v>3.3040042662362716</c:v>
                </c:pt>
                <c:pt idx="1163">
                  <c:v>3.8175428189572269</c:v>
                </c:pt>
                <c:pt idx="1164">
                  <c:v>-5.9921494972153893</c:v>
                </c:pt>
                <c:pt idx="1165">
                  <c:v>7.8868980542586229</c:v>
                </c:pt>
                <c:pt idx="1166">
                  <c:v>3.2730547780376336</c:v>
                </c:pt>
                <c:pt idx="1167">
                  <c:v>6.006782798209418</c:v>
                </c:pt>
                <c:pt idx="1168">
                  <c:v>4.3075609682318712</c:v>
                </c:pt>
                <c:pt idx="1169">
                  <c:v>12.543553247767349</c:v>
                </c:pt>
                <c:pt idx="1170">
                  <c:v>-4.8800231707132884</c:v>
                </c:pt>
                <c:pt idx="1171">
                  <c:v>0.52807983323841157</c:v>
                </c:pt>
                <c:pt idx="1172">
                  <c:v>6.8119192917841653</c:v>
                </c:pt>
                <c:pt idx="1173">
                  <c:v>2.3946088196526651</c:v>
                </c:pt>
                <c:pt idx="1174">
                  <c:v>2.7380898211996199</c:v>
                </c:pt>
                <c:pt idx="1175">
                  <c:v>3.3040042662362716</c:v>
                </c:pt>
                <c:pt idx="1176">
                  <c:v>-1.556819411112166</c:v>
                </c:pt>
                <c:pt idx="1177">
                  <c:v>-2.4341979243593173</c:v>
                </c:pt>
                <c:pt idx="1178">
                  <c:v>-1.2883308239749085</c:v>
                </c:pt>
                <c:pt idx="1179">
                  <c:v>2.2144535708817972</c:v>
                </c:pt>
                <c:pt idx="1180">
                  <c:v>-4.2133792356522424</c:v>
                </c:pt>
                <c:pt idx="1181">
                  <c:v>-6.0878301384413511</c:v>
                </c:pt>
                <c:pt idx="1182">
                  <c:v>9.1042281060682679</c:v>
                </c:pt>
                <c:pt idx="1183">
                  <c:v>3.3951697812327088</c:v>
                </c:pt>
                <c:pt idx="1184">
                  <c:v>0.36918742479909472</c:v>
                </c:pt>
                <c:pt idx="1185">
                  <c:v>2.0872488279419126</c:v>
                </c:pt>
                <c:pt idx="1186">
                  <c:v>4.6463632797637935</c:v>
                </c:pt>
                <c:pt idx="1187">
                  <c:v>12.59535452656776</c:v>
                </c:pt>
                <c:pt idx="1188">
                  <c:v>-3.1379485325016301</c:v>
                </c:pt>
                <c:pt idx="1189">
                  <c:v>5.5136525636806599E-2</c:v>
                </c:pt>
                <c:pt idx="1190">
                  <c:v>5.3592668132042878</c:v>
                </c:pt>
                <c:pt idx="1191">
                  <c:v>7.3963052914686953</c:v>
                </c:pt>
                <c:pt idx="1192">
                  <c:v>9.5755702459631493</c:v>
                </c:pt>
                <c:pt idx="1193">
                  <c:v>2.7363659806537663</c:v>
                </c:pt>
                <c:pt idx="1194">
                  <c:v>0.90870839881300847</c:v>
                </c:pt>
                <c:pt idx="1195">
                  <c:v>3.5635852737536098</c:v>
                </c:pt>
                <c:pt idx="1196">
                  <c:v>-2.4341979243593173</c:v>
                </c:pt>
                <c:pt idx="1197">
                  <c:v>5.6176577027446779</c:v>
                </c:pt>
                <c:pt idx="1198">
                  <c:v>-3.0431717726279759</c:v>
                </c:pt>
                <c:pt idx="1199">
                  <c:v>2.5484114883471713</c:v>
                </c:pt>
                <c:pt idx="1200">
                  <c:v>3.2623006850327294</c:v>
                </c:pt>
                <c:pt idx="1201">
                  <c:v>9.9579226520835995</c:v>
                </c:pt>
                <c:pt idx="1202">
                  <c:v>5.3694871836402847</c:v>
                </c:pt>
                <c:pt idx="1203">
                  <c:v>0.92964197130753456</c:v>
                </c:pt>
                <c:pt idx="1204">
                  <c:v>1.3844838830446622</c:v>
                </c:pt>
                <c:pt idx="1205">
                  <c:v>7.3963052914686953</c:v>
                </c:pt>
                <c:pt idx="1206">
                  <c:v>5.6402333338923025</c:v>
                </c:pt>
                <c:pt idx="1207">
                  <c:v>1.9334461592474048</c:v>
                </c:pt>
                <c:pt idx="1208">
                  <c:v>3.9661330750677939</c:v>
                </c:pt>
                <c:pt idx="1209">
                  <c:v>7.8920286849498096</c:v>
                </c:pt>
                <c:pt idx="1210">
                  <c:v>3.1006987728024944</c:v>
                </c:pt>
                <c:pt idx="1211">
                  <c:v>1.0719932606427196</c:v>
                </c:pt>
                <c:pt idx="1212">
                  <c:v>0.87944186021384929</c:v>
                </c:pt>
                <c:pt idx="1213">
                  <c:v>7.4724878238553396</c:v>
                </c:pt>
                <c:pt idx="1214">
                  <c:v>-8.0940009103998758</c:v>
                </c:pt>
                <c:pt idx="1215">
                  <c:v>7.2865046580388713</c:v>
                </c:pt>
                <c:pt idx="1216">
                  <c:v>1.643490277046713</c:v>
                </c:pt>
                <c:pt idx="1217">
                  <c:v>0.5519682552021159</c:v>
                </c:pt>
                <c:pt idx="1218">
                  <c:v>4.6159066231876871</c:v>
                </c:pt>
                <c:pt idx="1219">
                  <c:v>3.7753872970775282</c:v>
                </c:pt>
                <c:pt idx="1220">
                  <c:v>5.1283777307708265</c:v>
                </c:pt>
                <c:pt idx="1221">
                  <c:v>1.7161433464488964</c:v>
                </c:pt>
                <c:pt idx="1222">
                  <c:v>6.3318331360548701</c:v>
                </c:pt>
                <c:pt idx="1223">
                  <c:v>10.549204013951547</c:v>
                </c:pt>
                <c:pt idx="1224">
                  <c:v>2.5404486810259357</c:v>
                </c:pt>
                <c:pt idx="1225">
                  <c:v>3.0923249157514801</c:v>
                </c:pt>
                <c:pt idx="1226">
                  <c:v>2.0455043557919912</c:v>
                </c:pt>
                <c:pt idx="1227">
                  <c:v>-8.6803713968601981E-2</c:v>
                </c:pt>
                <c:pt idx="1228">
                  <c:v>3.6795430920660595</c:v>
                </c:pt>
                <c:pt idx="1229">
                  <c:v>-3.2967591590481931</c:v>
                </c:pt>
                <c:pt idx="1230">
                  <c:v>1.0962518413898248</c:v>
                </c:pt>
                <c:pt idx="1231">
                  <c:v>1.4892356676760508</c:v>
                </c:pt>
                <c:pt idx="1232">
                  <c:v>8.4359421123541196</c:v>
                </c:pt>
                <c:pt idx="1233">
                  <c:v>5.3715811829695399</c:v>
                </c:pt>
                <c:pt idx="1234">
                  <c:v>6.959605666542422</c:v>
                </c:pt>
                <c:pt idx="1235">
                  <c:v>4.4391581645621523</c:v>
                </c:pt>
                <c:pt idx="1236">
                  <c:v>4.0365285813552143</c:v>
                </c:pt>
                <c:pt idx="1237">
                  <c:v>7.2865046580388713</c:v>
                </c:pt>
                <c:pt idx="1238">
                  <c:v>4.4841458630718982</c:v>
                </c:pt>
                <c:pt idx="1239">
                  <c:v>3.1006987728024944</c:v>
                </c:pt>
                <c:pt idx="1240">
                  <c:v>5.1953255559665381</c:v>
                </c:pt>
                <c:pt idx="1241">
                  <c:v>5.0737442753403688</c:v>
                </c:pt>
                <c:pt idx="1242">
                  <c:v>3.6795430920660595</c:v>
                </c:pt>
                <c:pt idx="1243">
                  <c:v>2.9137708346873374</c:v>
                </c:pt>
                <c:pt idx="1244">
                  <c:v>4.0365285813552143</c:v>
                </c:pt>
                <c:pt idx="1245">
                  <c:v>3.1006987728024944</c:v>
                </c:pt>
                <c:pt idx="1246">
                  <c:v>7.2865046580388713</c:v>
                </c:pt>
                <c:pt idx="1247">
                  <c:v>4.4841458630718982</c:v>
                </c:pt>
                <c:pt idx="1248">
                  <c:v>3.6795430920660595</c:v>
                </c:pt>
                <c:pt idx="1249">
                  <c:v>5.1953255559665381</c:v>
                </c:pt>
                <c:pt idx="1250">
                  <c:v>5.0737442753403688</c:v>
                </c:pt>
                <c:pt idx="1251">
                  <c:v>2.9137708346873374</c:v>
                </c:pt>
                <c:pt idx="1252">
                  <c:v>1.643490277046713</c:v>
                </c:pt>
                <c:pt idx="1253">
                  <c:v>2.6699518780269624</c:v>
                </c:pt>
                <c:pt idx="1254">
                  <c:v>2.0044162790501088</c:v>
                </c:pt>
                <c:pt idx="1255">
                  <c:v>-1.1848509392132174</c:v>
                </c:pt>
                <c:pt idx="1256">
                  <c:v>1.3731960674708483</c:v>
                </c:pt>
                <c:pt idx="1257">
                  <c:v>2.7701885364288299</c:v>
                </c:pt>
                <c:pt idx="1258">
                  <c:v>1.643490277046713</c:v>
                </c:pt>
                <c:pt idx="1259">
                  <c:v>2.0044162790501088</c:v>
                </c:pt>
                <c:pt idx="1260">
                  <c:v>0.23980690063719867</c:v>
                </c:pt>
                <c:pt idx="1261">
                  <c:v>0.45710971343570606</c:v>
                </c:pt>
                <c:pt idx="1262">
                  <c:v>1.3731960674708483</c:v>
                </c:pt>
                <c:pt idx="1263">
                  <c:v>2.6699518780269624</c:v>
                </c:pt>
                <c:pt idx="1264">
                  <c:v>-1.1848509392132174</c:v>
                </c:pt>
                <c:pt idx="1265">
                  <c:v>2.7701885364288299</c:v>
                </c:pt>
                <c:pt idx="1266">
                  <c:v>0.23980690063719867</c:v>
                </c:pt>
                <c:pt idx="1267">
                  <c:v>0.45710971343570606</c:v>
                </c:pt>
                <c:pt idx="1268">
                  <c:v>7.2865046580388713</c:v>
                </c:pt>
                <c:pt idx="1269">
                  <c:v>2.9137708346873374</c:v>
                </c:pt>
                <c:pt idx="1270">
                  <c:v>3.6795430920660595</c:v>
                </c:pt>
                <c:pt idx="1271">
                  <c:v>4.4841458630718982</c:v>
                </c:pt>
                <c:pt idx="1272">
                  <c:v>5.1953255559665381</c:v>
                </c:pt>
                <c:pt idx="1273">
                  <c:v>5.0737442753403688</c:v>
                </c:pt>
                <c:pt idx="1274">
                  <c:v>3.1006987728024944</c:v>
                </c:pt>
                <c:pt idx="1275">
                  <c:v>-1.1848509392132174</c:v>
                </c:pt>
                <c:pt idx="1276">
                  <c:v>2.6699518780269624</c:v>
                </c:pt>
                <c:pt idx="1277">
                  <c:v>0.45710971343570606</c:v>
                </c:pt>
                <c:pt idx="1278">
                  <c:v>2.4965284276540065</c:v>
                </c:pt>
                <c:pt idx="1279">
                  <c:v>4.711135323737496</c:v>
                </c:pt>
                <c:pt idx="1280">
                  <c:v>3.1006987728024944</c:v>
                </c:pt>
                <c:pt idx="1281">
                  <c:v>5.9688970568809845</c:v>
                </c:pt>
                <c:pt idx="1282">
                  <c:v>2.4965284276540065</c:v>
                </c:pt>
                <c:pt idx="1283">
                  <c:v>4.711135323737496</c:v>
                </c:pt>
                <c:pt idx="1284">
                  <c:v>4.1852006193585343</c:v>
                </c:pt>
                <c:pt idx="1285">
                  <c:v>5.9688970568809845</c:v>
                </c:pt>
                <c:pt idx="1286">
                  <c:v>4.1852006193585343</c:v>
                </c:pt>
                <c:pt idx="1287">
                  <c:v>0.36918742479909472</c:v>
                </c:pt>
                <c:pt idx="1288">
                  <c:v>3.2623006850327294</c:v>
                </c:pt>
                <c:pt idx="1289">
                  <c:v>0.54724867424070567</c:v>
                </c:pt>
                <c:pt idx="1290">
                  <c:v>1.3135546541883327</c:v>
                </c:pt>
                <c:pt idx="1291">
                  <c:v>0.36918742479909472</c:v>
                </c:pt>
                <c:pt idx="1292">
                  <c:v>3.2623006850327294</c:v>
                </c:pt>
                <c:pt idx="1293">
                  <c:v>0.54724867424070567</c:v>
                </c:pt>
                <c:pt idx="1294">
                  <c:v>1.3135546541883327</c:v>
                </c:pt>
                <c:pt idx="1295">
                  <c:v>5.9688970568809845</c:v>
                </c:pt>
                <c:pt idx="1296">
                  <c:v>2.4965284276540065</c:v>
                </c:pt>
                <c:pt idx="1297">
                  <c:v>4.711135323737496</c:v>
                </c:pt>
                <c:pt idx="1298">
                  <c:v>4.1852006193585343</c:v>
                </c:pt>
                <c:pt idx="1299">
                  <c:v>0.36918742479909472</c:v>
                </c:pt>
                <c:pt idx="1300">
                  <c:v>3.2623006850327294</c:v>
                </c:pt>
                <c:pt idx="1301">
                  <c:v>0.54724867424070567</c:v>
                </c:pt>
                <c:pt idx="1302">
                  <c:v>1.3135546541883327</c:v>
                </c:pt>
                <c:pt idx="1303">
                  <c:v>5.9688970568809845</c:v>
                </c:pt>
                <c:pt idx="1304">
                  <c:v>4.0556974223575075</c:v>
                </c:pt>
                <c:pt idx="1305">
                  <c:v>8.6480325125686885</c:v>
                </c:pt>
                <c:pt idx="1306">
                  <c:v>4.0556974223575075</c:v>
                </c:pt>
                <c:pt idx="1307">
                  <c:v>8.6480325125686885</c:v>
                </c:pt>
                <c:pt idx="1308">
                  <c:v>1.4233552876181577</c:v>
                </c:pt>
                <c:pt idx="1309">
                  <c:v>-2.7906905820259413</c:v>
                </c:pt>
                <c:pt idx="1310">
                  <c:v>1.4233552876181577</c:v>
                </c:pt>
                <c:pt idx="1311">
                  <c:v>-2.7906905820259413</c:v>
                </c:pt>
                <c:pt idx="1312">
                  <c:v>8.6480325125686885</c:v>
                </c:pt>
                <c:pt idx="1313">
                  <c:v>-2.7906905820259413</c:v>
                </c:pt>
                <c:pt idx="1314">
                  <c:v>8.6480325125686885</c:v>
                </c:pt>
                <c:pt idx="1315">
                  <c:v>5.0219429965399573</c:v>
                </c:pt>
                <c:pt idx="1316">
                  <c:v>5.0219429965399573</c:v>
                </c:pt>
                <c:pt idx="1317">
                  <c:v>0.2837271540091294</c:v>
                </c:pt>
                <c:pt idx="1318">
                  <c:v>0.2837271540091294</c:v>
                </c:pt>
                <c:pt idx="1319">
                  <c:v>5.0219429965399573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F1-43DC-A13F-B6501CFC5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37248"/>
        <c:axId val="419925712"/>
      </c:scatterChart>
      <c:valAx>
        <c:axId val="48743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 BPm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925712"/>
        <c:crosses val="autoZero"/>
        <c:crossBetween val="midCat"/>
      </c:valAx>
      <c:valAx>
        <c:axId val="41992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3724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Away BPM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3.5</c:v>
                </c:pt>
                <c:pt idx="1">
                  <c:v>-4.300000000000006</c:v>
                </c:pt>
                <c:pt idx="2">
                  <c:v>-14.7</c:v>
                </c:pt>
                <c:pt idx="3">
                  <c:v>-14.600000000000001</c:v>
                </c:pt>
                <c:pt idx="4">
                  <c:v>-33.299999999999997</c:v>
                </c:pt>
                <c:pt idx="5">
                  <c:v>4.5</c:v>
                </c:pt>
                <c:pt idx="6">
                  <c:v>1.9999999999999982</c:v>
                </c:pt>
                <c:pt idx="7">
                  <c:v>-29.2</c:v>
                </c:pt>
                <c:pt idx="8">
                  <c:v>6.5000000000000009</c:v>
                </c:pt>
                <c:pt idx="9">
                  <c:v>-6.4</c:v>
                </c:pt>
                <c:pt idx="10">
                  <c:v>-0.59999999999999964</c:v>
                </c:pt>
                <c:pt idx="11">
                  <c:v>1.1999999999999948</c:v>
                </c:pt>
                <c:pt idx="12">
                  <c:v>-5.1000000000000014</c:v>
                </c:pt>
                <c:pt idx="13">
                  <c:v>-22.1</c:v>
                </c:pt>
                <c:pt idx="14">
                  <c:v>1.4000000000000004</c:v>
                </c:pt>
                <c:pt idx="15">
                  <c:v>-0.70000000000000018</c:v>
                </c:pt>
                <c:pt idx="16">
                  <c:v>4.5</c:v>
                </c:pt>
                <c:pt idx="17">
                  <c:v>-41.3</c:v>
                </c:pt>
                <c:pt idx="18">
                  <c:v>-29.2</c:v>
                </c:pt>
                <c:pt idx="19">
                  <c:v>-14.7</c:v>
                </c:pt>
                <c:pt idx="20">
                  <c:v>-3</c:v>
                </c:pt>
                <c:pt idx="21">
                  <c:v>15.200000000000001</c:v>
                </c:pt>
                <c:pt idx="22">
                  <c:v>-24.200000000000003</c:v>
                </c:pt>
                <c:pt idx="23">
                  <c:v>5.6</c:v>
                </c:pt>
                <c:pt idx="24">
                  <c:v>-6.4000000000000012</c:v>
                </c:pt>
                <c:pt idx="25">
                  <c:v>1.1999999999999948</c:v>
                </c:pt>
                <c:pt idx="26">
                  <c:v>2.8000000000000016</c:v>
                </c:pt>
                <c:pt idx="27">
                  <c:v>-41.3</c:v>
                </c:pt>
                <c:pt idx="28">
                  <c:v>-24.200000000000003</c:v>
                </c:pt>
                <c:pt idx="29">
                  <c:v>15.200000000000001</c:v>
                </c:pt>
                <c:pt idx="30">
                  <c:v>6.5000000000000009</c:v>
                </c:pt>
                <c:pt idx="31">
                  <c:v>-3</c:v>
                </c:pt>
                <c:pt idx="32">
                  <c:v>-33.299999999999997</c:v>
                </c:pt>
                <c:pt idx="33">
                  <c:v>5.6</c:v>
                </c:pt>
                <c:pt idx="34">
                  <c:v>-6.4</c:v>
                </c:pt>
                <c:pt idx="35">
                  <c:v>-0.70000000000000018</c:v>
                </c:pt>
                <c:pt idx="36">
                  <c:v>-22.1</c:v>
                </c:pt>
                <c:pt idx="37">
                  <c:v>-0.59999999999999964</c:v>
                </c:pt>
                <c:pt idx="38">
                  <c:v>-14.600000000000001</c:v>
                </c:pt>
                <c:pt idx="39">
                  <c:v>-6.4000000000000012</c:v>
                </c:pt>
                <c:pt idx="40">
                  <c:v>0.90000000000000036</c:v>
                </c:pt>
                <c:pt idx="41">
                  <c:v>2.6000000000000023</c:v>
                </c:pt>
                <c:pt idx="42">
                  <c:v>2.8000000000000016</c:v>
                </c:pt>
                <c:pt idx="43">
                  <c:v>-10.600000000000001</c:v>
                </c:pt>
                <c:pt idx="44">
                  <c:v>-3</c:v>
                </c:pt>
                <c:pt idx="45">
                  <c:v>-14.7</c:v>
                </c:pt>
                <c:pt idx="46">
                  <c:v>15.200000000000001</c:v>
                </c:pt>
                <c:pt idx="47">
                  <c:v>-6.4000000000000012</c:v>
                </c:pt>
                <c:pt idx="48">
                  <c:v>-1.5000000000000022</c:v>
                </c:pt>
                <c:pt idx="49">
                  <c:v>-41.3</c:v>
                </c:pt>
                <c:pt idx="50">
                  <c:v>1.1999999999999948</c:v>
                </c:pt>
                <c:pt idx="51">
                  <c:v>-24.200000000000003</c:v>
                </c:pt>
                <c:pt idx="52">
                  <c:v>-5.1000000000000014</c:v>
                </c:pt>
                <c:pt idx="53">
                  <c:v>-0.70000000000000018</c:v>
                </c:pt>
                <c:pt idx="54">
                  <c:v>1.6999999999999988</c:v>
                </c:pt>
                <c:pt idx="55">
                  <c:v>-14.7</c:v>
                </c:pt>
                <c:pt idx="56">
                  <c:v>-2.4999999999999982</c:v>
                </c:pt>
                <c:pt idx="57">
                  <c:v>-1.5000000000000022</c:v>
                </c:pt>
                <c:pt idx="58">
                  <c:v>-0.59999999999999964</c:v>
                </c:pt>
                <c:pt idx="59">
                  <c:v>3.5</c:v>
                </c:pt>
                <c:pt idx="60">
                  <c:v>-10.600000000000001</c:v>
                </c:pt>
                <c:pt idx="61">
                  <c:v>-41.3</c:v>
                </c:pt>
                <c:pt idx="62">
                  <c:v>-33.299999999999997</c:v>
                </c:pt>
                <c:pt idx="63">
                  <c:v>-4.300000000000006</c:v>
                </c:pt>
                <c:pt idx="64">
                  <c:v>-8.7000000000000011</c:v>
                </c:pt>
                <c:pt idx="65">
                  <c:v>-5.1000000000000014</c:v>
                </c:pt>
                <c:pt idx="66">
                  <c:v>-0.70000000000000018</c:v>
                </c:pt>
                <c:pt idx="67">
                  <c:v>-8.7000000000000011</c:v>
                </c:pt>
                <c:pt idx="68">
                  <c:v>5.6</c:v>
                </c:pt>
                <c:pt idx="69">
                  <c:v>-2.4999999999999982</c:v>
                </c:pt>
                <c:pt idx="70">
                  <c:v>-0.59999999999999964</c:v>
                </c:pt>
                <c:pt idx="71">
                  <c:v>6.5000000000000009</c:v>
                </c:pt>
                <c:pt idx="72">
                  <c:v>3.5</c:v>
                </c:pt>
                <c:pt idx="73">
                  <c:v>-10.600000000000001</c:v>
                </c:pt>
                <c:pt idx="74">
                  <c:v>1.9999999999999982</c:v>
                </c:pt>
                <c:pt idx="75">
                  <c:v>-4.300000000000006</c:v>
                </c:pt>
                <c:pt idx="76">
                  <c:v>-29.2</c:v>
                </c:pt>
                <c:pt idx="77">
                  <c:v>-6.4000000000000012</c:v>
                </c:pt>
                <c:pt idx="78">
                  <c:v>4.5</c:v>
                </c:pt>
                <c:pt idx="79">
                  <c:v>-33.299999999999997</c:v>
                </c:pt>
                <c:pt idx="80">
                  <c:v>-8.7000000000000011</c:v>
                </c:pt>
                <c:pt idx="81">
                  <c:v>1.6999999999999988</c:v>
                </c:pt>
                <c:pt idx="82">
                  <c:v>-10.600000000000001</c:v>
                </c:pt>
                <c:pt idx="83">
                  <c:v>3.5</c:v>
                </c:pt>
                <c:pt idx="84">
                  <c:v>-2.4999999999999982</c:v>
                </c:pt>
                <c:pt idx="85">
                  <c:v>-6.4</c:v>
                </c:pt>
                <c:pt idx="86">
                  <c:v>5.6</c:v>
                </c:pt>
                <c:pt idx="87">
                  <c:v>4.5</c:v>
                </c:pt>
                <c:pt idx="88">
                  <c:v>-14.600000000000001</c:v>
                </c:pt>
                <c:pt idx="89">
                  <c:v>1.9999999999999982</c:v>
                </c:pt>
                <c:pt idx="90">
                  <c:v>1.6999999999999988</c:v>
                </c:pt>
                <c:pt idx="91">
                  <c:v>0.90000000000000036</c:v>
                </c:pt>
                <c:pt idx="92">
                  <c:v>-14.7</c:v>
                </c:pt>
                <c:pt idx="93">
                  <c:v>-33.299999999999997</c:v>
                </c:pt>
                <c:pt idx="94">
                  <c:v>1.1999999999999948</c:v>
                </c:pt>
                <c:pt idx="95">
                  <c:v>2.6000000000000023</c:v>
                </c:pt>
                <c:pt idx="96">
                  <c:v>3.5</c:v>
                </c:pt>
                <c:pt idx="97">
                  <c:v>-10.600000000000001</c:v>
                </c:pt>
                <c:pt idx="98">
                  <c:v>-2.4999999999999982</c:v>
                </c:pt>
                <c:pt idx="99">
                  <c:v>-24.200000000000003</c:v>
                </c:pt>
                <c:pt idx="100">
                  <c:v>5.6</c:v>
                </c:pt>
                <c:pt idx="101">
                  <c:v>-33.299999999999997</c:v>
                </c:pt>
                <c:pt idx="102">
                  <c:v>-29.2</c:v>
                </c:pt>
                <c:pt idx="103">
                  <c:v>1.6999999999999988</c:v>
                </c:pt>
                <c:pt idx="104">
                  <c:v>-14.7</c:v>
                </c:pt>
                <c:pt idx="105">
                  <c:v>0.90000000000000036</c:v>
                </c:pt>
                <c:pt idx="106">
                  <c:v>-14.600000000000001</c:v>
                </c:pt>
                <c:pt idx="107">
                  <c:v>15.200000000000001</c:v>
                </c:pt>
                <c:pt idx="108">
                  <c:v>2.6000000000000023</c:v>
                </c:pt>
                <c:pt idx="109">
                  <c:v>-2.4999999999999982</c:v>
                </c:pt>
                <c:pt idx="110">
                  <c:v>-0.59999999999999964</c:v>
                </c:pt>
                <c:pt idx="111">
                  <c:v>-0.70000000000000018</c:v>
                </c:pt>
                <c:pt idx="112">
                  <c:v>-24.200000000000003</c:v>
                </c:pt>
                <c:pt idx="113">
                  <c:v>-3</c:v>
                </c:pt>
                <c:pt idx="114">
                  <c:v>-6.4000000000000012</c:v>
                </c:pt>
                <c:pt idx="115">
                  <c:v>5.6</c:v>
                </c:pt>
                <c:pt idx="116">
                  <c:v>4.5</c:v>
                </c:pt>
                <c:pt idx="117">
                  <c:v>1.6999999999999988</c:v>
                </c:pt>
                <c:pt idx="118">
                  <c:v>1.1999999999999948</c:v>
                </c:pt>
                <c:pt idx="119">
                  <c:v>6.5000000000000009</c:v>
                </c:pt>
                <c:pt idx="120">
                  <c:v>-8.7000000000000011</c:v>
                </c:pt>
                <c:pt idx="121">
                  <c:v>1.9999999999999982</c:v>
                </c:pt>
                <c:pt idx="122">
                  <c:v>-1.5000000000000022</c:v>
                </c:pt>
                <c:pt idx="123">
                  <c:v>-29.2</c:v>
                </c:pt>
                <c:pt idx="124">
                  <c:v>-0.59999999999999964</c:v>
                </c:pt>
                <c:pt idx="125">
                  <c:v>-0.70000000000000018</c:v>
                </c:pt>
                <c:pt idx="126">
                  <c:v>-3</c:v>
                </c:pt>
                <c:pt idx="127">
                  <c:v>1.6999999999999988</c:v>
                </c:pt>
                <c:pt idx="128">
                  <c:v>1.4000000000000004</c:v>
                </c:pt>
                <c:pt idx="129">
                  <c:v>-22.1</c:v>
                </c:pt>
                <c:pt idx="130">
                  <c:v>-6.4000000000000012</c:v>
                </c:pt>
                <c:pt idx="131">
                  <c:v>2.6000000000000023</c:v>
                </c:pt>
                <c:pt idx="132">
                  <c:v>-1.5000000000000022</c:v>
                </c:pt>
                <c:pt idx="133">
                  <c:v>4.5</c:v>
                </c:pt>
                <c:pt idx="134">
                  <c:v>15.200000000000001</c:v>
                </c:pt>
                <c:pt idx="135">
                  <c:v>-6.4</c:v>
                </c:pt>
                <c:pt idx="136">
                  <c:v>-33.299999999999997</c:v>
                </c:pt>
                <c:pt idx="137">
                  <c:v>-41.3</c:v>
                </c:pt>
                <c:pt idx="138">
                  <c:v>-22.1</c:v>
                </c:pt>
                <c:pt idx="139">
                  <c:v>6.5000000000000009</c:v>
                </c:pt>
                <c:pt idx="140">
                  <c:v>-14.600000000000001</c:v>
                </c:pt>
                <c:pt idx="141">
                  <c:v>-29.2</c:v>
                </c:pt>
                <c:pt idx="142">
                  <c:v>-6.4000000000000012</c:v>
                </c:pt>
                <c:pt idx="143">
                  <c:v>-14.600000000000001</c:v>
                </c:pt>
                <c:pt idx="144">
                  <c:v>-33.299999999999997</c:v>
                </c:pt>
                <c:pt idx="145">
                  <c:v>-6.4</c:v>
                </c:pt>
                <c:pt idx="146">
                  <c:v>4.5</c:v>
                </c:pt>
                <c:pt idx="147">
                  <c:v>2.8000000000000016</c:v>
                </c:pt>
                <c:pt idx="148">
                  <c:v>1.4000000000000004</c:v>
                </c:pt>
                <c:pt idx="149">
                  <c:v>-22.1</c:v>
                </c:pt>
                <c:pt idx="150">
                  <c:v>-3</c:v>
                </c:pt>
                <c:pt idx="151">
                  <c:v>15.200000000000001</c:v>
                </c:pt>
                <c:pt idx="152">
                  <c:v>1.9999999999999982</c:v>
                </c:pt>
                <c:pt idx="153">
                  <c:v>1.1999999999999948</c:v>
                </c:pt>
                <c:pt idx="154">
                  <c:v>-1.5000000000000022</c:v>
                </c:pt>
                <c:pt idx="155">
                  <c:v>2.6000000000000023</c:v>
                </c:pt>
                <c:pt idx="156">
                  <c:v>-4.300000000000006</c:v>
                </c:pt>
                <c:pt idx="157">
                  <c:v>6.5000000000000009</c:v>
                </c:pt>
                <c:pt idx="158">
                  <c:v>-5.1000000000000014</c:v>
                </c:pt>
                <c:pt idx="159">
                  <c:v>-22.1</c:v>
                </c:pt>
                <c:pt idx="160">
                  <c:v>1.1999999999999948</c:v>
                </c:pt>
                <c:pt idx="161">
                  <c:v>-6.4000000000000012</c:v>
                </c:pt>
                <c:pt idx="162">
                  <c:v>-24.200000000000003</c:v>
                </c:pt>
                <c:pt idx="163">
                  <c:v>1.9999999999999982</c:v>
                </c:pt>
                <c:pt idx="164">
                  <c:v>-33.299999999999997</c:v>
                </c:pt>
                <c:pt idx="165">
                  <c:v>4.5</c:v>
                </c:pt>
                <c:pt idx="166">
                  <c:v>2.8000000000000016</c:v>
                </c:pt>
                <c:pt idx="167">
                  <c:v>1.4000000000000004</c:v>
                </c:pt>
                <c:pt idx="168">
                  <c:v>5.6</c:v>
                </c:pt>
                <c:pt idx="169">
                  <c:v>-4.300000000000006</c:v>
                </c:pt>
                <c:pt idx="170">
                  <c:v>6.5000000000000009</c:v>
                </c:pt>
                <c:pt idx="171">
                  <c:v>-5.1000000000000014</c:v>
                </c:pt>
                <c:pt idx="172">
                  <c:v>3.5</c:v>
                </c:pt>
                <c:pt idx="173">
                  <c:v>-0.59999999999999964</c:v>
                </c:pt>
                <c:pt idx="174">
                  <c:v>-22.1</c:v>
                </c:pt>
                <c:pt idx="175">
                  <c:v>1.1999999999999948</c:v>
                </c:pt>
                <c:pt idx="176">
                  <c:v>2.8000000000000016</c:v>
                </c:pt>
                <c:pt idx="177">
                  <c:v>-24.200000000000003</c:v>
                </c:pt>
                <c:pt idx="178">
                  <c:v>-3</c:v>
                </c:pt>
                <c:pt idx="179">
                  <c:v>1.4000000000000004</c:v>
                </c:pt>
                <c:pt idx="180">
                  <c:v>0.90000000000000036</c:v>
                </c:pt>
                <c:pt idx="181">
                  <c:v>6.5000000000000009</c:v>
                </c:pt>
                <c:pt idx="182">
                  <c:v>2.6000000000000023</c:v>
                </c:pt>
                <c:pt idx="183">
                  <c:v>-1.5000000000000022</c:v>
                </c:pt>
                <c:pt idx="184">
                  <c:v>-6.4000000000000012</c:v>
                </c:pt>
                <c:pt idx="185">
                  <c:v>15.200000000000001</c:v>
                </c:pt>
                <c:pt idx="186">
                  <c:v>-3</c:v>
                </c:pt>
                <c:pt idx="187">
                  <c:v>-2.4999999999999982</c:v>
                </c:pt>
                <c:pt idx="188">
                  <c:v>-0.59999999999999964</c:v>
                </c:pt>
                <c:pt idx="189">
                  <c:v>-22.1</c:v>
                </c:pt>
                <c:pt idx="190">
                  <c:v>-33.299999999999997</c:v>
                </c:pt>
                <c:pt idx="191">
                  <c:v>-6.4</c:v>
                </c:pt>
                <c:pt idx="192">
                  <c:v>0.90000000000000036</c:v>
                </c:pt>
                <c:pt idx="193">
                  <c:v>5.6</c:v>
                </c:pt>
                <c:pt idx="194">
                  <c:v>-6.4000000000000012</c:v>
                </c:pt>
                <c:pt idx="195">
                  <c:v>1.1999999999999948</c:v>
                </c:pt>
                <c:pt idx="196">
                  <c:v>1.6999999999999988</c:v>
                </c:pt>
                <c:pt idx="197">
                  <c:v>-1.5000000000000022</c:v>
                </c:pt>
                <c:pt idx="198">
                  <c:v>-3</c:v>
                </c:pt>
                <c:pt idx="199">
                  <c:v>-0.59999999999999964</c:v>
                </c:pt>
                <c:pt idx="200">
                  <c:v>-6.4</c:v>
                </c:pt>
                <c:pt idx="201">
                  <c:v>2.8000000000000016</c:v>
                </c:pt>
                <c:pt idx="202">
                  <c:v>-0.70000000000000018</c:v>
                </c:pt>
                <c:pt idx="203">
                  <c:v>-2.4999999999999982</c:v>
                </c:pt>
                <c:pt idx="204">
                  <c:v>-41.3</c:v>
                </c:pt>
                <c:pt idx="205">
                  <c:v>5.6</c:v>
                </c:pt>
                <c:pt idx="206">
                  <c:v>-0.70000000000000018</c:v>
                </c:pt>
                <c:pt idx="207">
                  <c:v>1.9999999999999982</c:v>
                </c:pt>
                <c:pt idx="208">
                  <c:v>-41.3</c:v>
                </c:pt>
                <c:pt idx="209">
                  <c:v>-1.5000000000000022</c:v>
                </c:pt>
                <c:pt idx="210">
                  <c:v>-10.600000000000001</c:v>
                </c:pt>
                <c:pt idx="211">
                  <c:v>0.90000000000000036</c:v>
                </c:pt>
                <c:pt idx="212">
                  <c:v>-6.4</c:v>
                </c:pt>
                <c:pt idx="213">
                  <c:v>15.200000000000001</c:v>
                </c:pt>
                <c:pt idx="214">
                  <c:v>-8.7000000000000011</c:v>
                </c:pt>
                <c:pt idx="215">
                  <c:v>6.5000000000000009</c:v>
                </c:pt>
                <c:pt idx="216">
                  <c:v>-29.2</c:v>
                </c:pt>
                <c:pt idx="217">
                  <c:v>-33.299999999999997</c:v>
                </c:pt>
                <c:pt idx="218">
                  <c:v>1.9999999999999982</c:v>
                </c:pt>
                <c:pt idx="219">
                  <c:v>1.6999999999999988</c:v>
                </c:pt>
                <c:pt idx="220">
                  <c:v>-1.5000000000000022</c:v>
                </c:pt>
                <c:pt idx="221">
                  <c:v>-41.3</c:v>
                </c:pt>
                <c:pt idx="222">
                  <c:v>-24.200000000000003</c:v>
                </c:pt>
                <c:pt idx="223">
                  <c:v>-8.7000000000000011</c:v>
                </c:pt>
                <c:pt idx="224">
                  <c:v>-0.59999999999999964</c:v>
                </c:pt>
                <c:pt idx="225">
                  <c:v>1.4000000000000004</c:v>
                </c:pt>
                <c:pt idx="226">
                  <c:v>-14.7</c:v>
                </c:pt>
                <c:pt idx="227">
                  <c:v>-10.600000000000001</c:v>
                </c:pt>
                <c:pt idx="228">
                  <c:v>-6.4</c:v>
                </c:pt>
                <c:pt idx="229">
                  <c:v>1.1999999999999948</c:v>
                </c:pt>
                <c:pt idx="230">
                  <c:v>15.200000000000001</c:v>
                </c:pt>
                <c:pt idx="231">
                  <c:v>2.8000000000000016</c:v>
                </c:pt>
                <c:pt idx="232">
                  <c:v>1.9999999999999982</c:v>
                </c:pt>
                <c:pt idx="233">
                  <c:v>-24.200000000000003</c:v>
                </c:pt>
                <c:pt idx="234">
                  <c:v>-3</c:v>
                </c:pt>
                <c:pt idx="235">
                  <c:v>-14.7</c:v>
                </c:pt>
                <c:pt idx="236">
                  <c:v>0.90000000000000036</c:v>
                </c:pt>
                <c:pt idx="237">
                  <c:v>-6.4000000000000012</c:v>
                </c:pt>
                <c:pt idx="238">
                  <c:v>-41.3</c:v>
                </c:pt>
                <c:pt idx="239">
                  <c:v>1.9999999999999982</c:v>
                </c:pt>
                <c:pt idx="240">
                  <c:v>-24.200000000000003</c:v>
                </c:pt>
                <c:pt idx="241">
                  <c:v>-0.59999999999999964</c:v>
                </c:pt>
                <c:pt idx="242">
                  <c:v>5.6</c:v>
                </c:pt>
                <c:pt idx="243">
                  <c:v>-8.7000000000000011</c:v>
                </c:pt>
                <c:pt idx="244">
                  <c:v>1.6999999999999988</c:v>
                </c:pt>
                <c:pt idx="245">
                  <c:v>1.1999999999999948</c:v>
                </c:pt>
                <c:pt idx="246">
                  <c:v>-41.3</c:v>
                </c:pt>
                <c:pt idx="247">
                  <c:v>-2.4999999999999982</c:v>
                </c:pt>
                <c:pt idx="248">
                  <c:v>-14.7</c:v>
                </c:pt>
                <c:pt idx="249">
                  <c:v>15.200000000000001</c:v>
                </c:pt>
                <c:pt idx="250">
                  <c:v>-22.1</c:v>
                </c:pt>
                <c:pt idx="251">
                  <c:v>-8.7000000000000011</c:v>
                </c:pt>
                <c:pt idx="252">
                  <c:v>1.6999999999999988</c:v>
                </c:pt>
                <c:pt idx="253">
                  <c:v>1.9999999999999982</c:v>
                </c:pt>
                <c:pt idx="254">
                  <c:v>-6.4000000000000012</c:v>
                </c:pt>
                <c:pt idx="255">
                  <c:v>-1.5000000000000022</c:v>
                </c:pt>
                <c:pt idx="256">
                  <c:v>2.6000000000000023</c:v>
                </c:pt>
                <c:pt idx="257">
                  <c:v>-24.200000000000003</c:v>
                </c:pt>
                <c:pt idx="258">
                  <c:v>-4.300000000000006</c:v>
                </c:pt>
                <c:pt idx="259">
                  <c:v>3.5</c:v>
                </c:pt>
                <c:pt idx="260">
                  <c:v>-22.1</c:v>
                </c:pt>
                <c:pt idx="261">
                  <c:v>0.90000000000000036</c:v>
                </c:pt>
                <c:pt idx="262">
                  <c:v>2.6000000000000023</c:v>
                </c:pt>
                <c:pt idx="263">
                  <c:v>-5.1000000000000014</c:v>
                </c:pt>
                <c:pt idx="264">
                  <c:v>-14.600000000000001</c:v>
                </c:pt>
                <c:pt idx="265">
                  <c:v>-1.5000000000000022</c:v>
                </c:pt>
                <c:pt idx="266">
                  <c:v>-29.2</c:v>
                </c:pt>
                <c:pt idx="267">
                  <c:v>1.1999999999999948</c:v>
                </c:pt>
                <c:pt idx="268">
                  <c:v>4.5</c:v>
                </c:pt>
                <c:pt idx="269">
                  <c:v>-24.200000000000003</c:v>
                </c:pt>
                <c:pt idx="270">
                  <c:v>-0.70000000000000018</c:v>
                </c:pt>
                <c:pt idx="271">
                  <c:v>0.90000000000000036</c:v>
                </c:pt>
                <c:pt idx="272">
                  <c:v>3.5</c:v>
                </c:pt>
                <c:pt idx="273">
                  <c:v>-22.1</c:v>
                </c:pt>
                <c:pt idx="274">
                  <c:v>2.6000000000000023</c:v>
                </c:pt>
                <c:pt idx="275">
                  <c:v>-2.4999999999999982</c:v>
                </c:pt>
                <c:pt idx="276">
                  <c:v>-1.5000000000000022</c:v>
                </c:pt>
                <c:pt idx="277">
                  <c:v>4.5</c:v>
                </c:pt>
                <c:pt idx="278">
                  <c:v>-14.600000000000001</c:v>
                </c:pt>
                <c:pt idx="279">
                  <c:v>6.5000000000000009</c:v>
                </c:pt>
                <c:pt idx="280">
                  <c:v>-29.2</c:v>
                </c:pt>
                <c:pt idx="281">
                  <c:v>-4.300000000000006</c:v>
                </c:pt>
                <c:pt idx="282">
                  <c:v>-24.200000000000003</c:v>
                </c:pt>
                <c:pt idx="283">
                  <c:v>-6.4000000000000012</c:v>
                </c:pt>
                <c:pt idx="284">
                  <c:v>1.1999999999999948</c:v>
                </c:pt>
                <c:pt idx="285">
                  <c:v>-5.1000000000000014</c:v>
                </c:pt>
                <c:pt idx="286">
                  <c:v>-6.4</c:v>
                </c:pt>
                <c:pt idx="287">
                  <c:v>-4.300000000000006</c:v>
                </c:pt>
                <c:pt idx="288">
                  <c:v>-6.4000000000000012</c:v>
                </c:pt>
                <c:pt idx="289">
                  <c:v>-22.1</c:v>
                </c:pt>
                <c:pt idx="290">
                  <c:v>1.6999999999999988</c:v>
                </c:pt>
                <c:pt idx="291">
                  <c:v>-10.600000000000001</c:v>
                </c:pt>
                <c:pt idx="292">
                  <c:v>-8.7000000000000011</c:v>
                </c:pt>
                <c:pt idx="293">
                  <c:v>-14.600000000000001</c:v>
                </c:pt>
                <c:pt idx="294">
                  <c:v>6.5000000000000009</c:v>
                </c:pt>
                <c:pt idx="295">
                  <c:v>5.6</c:v>
                </c:pt>
                <c:pt idx="296">
                  <c:v>3.5</c:v>
                </c:pt>
                <c:pt idx="297">
                  <c:v>-5.1000000000000014</c:v>
                </c:pt>
                <c:pt idx="298">
                  <c:v>-2.4999999999999982</c:v>
                </c:pt>
                <c:pt idx="299">
                  <c:v>0.90000000000000036</c:v>
                </c:pt>
                <c:pt idx="300">
                  <c:v>-0.59999999999999964</c:v>
                </c:pt>
                <c:pt idx="301">
                  <c:v>-14.7</c:v>
                </c:pt>
                <c:pt idx="302">
                  <c:v>6.5000000000000009</c:v>
                </c:pt>
                <c:pt idx="303">
                  <c:v>-6.4</c:v>
                </c:pt>
                <c:pt idx="304">
                  <c:v>-33.299999999999997</c:v>
                </c:pt>
                <c:pt idx="305">
                  <c:v>-29.2</c:v>
                </c:pt>
                <c:pt idx="306">
                  <c:v>2.8000000000000016</c:v>
                </c:pt>
                <c:pt idx="307">
                  <c:v>-10.600000000000001</c:v>
                </c:pt>
                <c:pt idx="308">
                  <c:v>1.9999999999999982</c:v>
                </c:pt>
                <c:pt idx="309">
                  <c:v>1.6999999999999988</c:v>
                </c:pt>
                <c:pt idx="310">
                  <c:v>-0.70000000000000018</c:v>
                </c:pt>
                <c:pt idx="311">
                  <c:v>3.5</c:v>
                </c:pt>
                <c:pt idx="312">
                  <c:v>-2.4999999999999982</c:v>
                </c:pt>
                <c:pt idx="313">
                  <c:v>-8.7000000000000011</c:v>
                </c:pt>
                <c:pt idx="314">
                  <c:v>-14.600000000000001</c:v>
                </c:pt>
                <c:pt idx="315">
                  <c:v>1.4000000000000004</c:v>
                </c:pt>
                <c:pt idx="316">
                  <c:v>5.6</c:v>
                </c:pt>
                <c:pt idx="317">
                  <c:v>-3</c:v>
                </c:pt>
                <c:pt idx="318">
                  <c:v>-41.3</c:v>
                </c:pt>
                <c:pt idx="319">
                  <c:v>-33.299999999999997</c:v>
                </c:pt>
                <c:pt idx="320">
                  <c:v>-29.2</c:v>
                </c:pt>
                <c:pt idx="321">
                  <c:v>-0.70000000000000018</c:v>
                </c:pt>
                <c:pt idx="322">
                  <c:v>-10.600000000000001</c:v>
                </c:pt>
                <c:pt idx="323">
                  <c:v>-22.1</c:v>
                </c:pt>
                <c:pt idx="324">
                  <c:v>-5.1000000000000014</c:v>
                </c:pt>
                <c:pt idx="325">
                  <c:v>-14.600000000000001</c:v>
                </c:pt>
                <c:pt idx="326">
                  <c:v>1.1999999999999948</c:v>
                </c:pt>
                <c:pt idx="327">
                  <c:v>-8.7000000000000011</c:v>
                </c:pt>
                <c:pt idx="328">
                  <c:v>-3</c:v>
                </c:pt>
                <c:pt idx="329">
                  <c:v>-14.7</c:v>
                </c:pt>
                <c:pt idx="330">
                  <c:v>-4.300000000000006</c:v>
                </c:pt>
                <c:pt idx="331">
                  <c:v>3.5</c:v>
                </c:pt>
                <c:pt idx="332">
                  <c:v>4.5</c:v>
                </c:pt>
                <c:pt idx="333">
                  <c:v>-33.299999999999997</c:v>
                </c:pt>
                <c:pt idx="334">
                  <c:v>-10.600000000000001</c:v>
                </c:pt>
                <c:pt idx="335">
                  <c:v>-29.2</c:v>
                </c:pt>
                <c:pt idx="336">
                  <c:v>-5.1000000000000014</c:v>
                </c:pt>
                <c:pt idx="337">
                  <c:v>2.6000000000000023</c:v>
                </c:pt>
                <c:pt idx="338">
                  <c:v>1.4000000000000004</c:v>
                </c:pt>
                <c:pt idx="339">
                  <c:v>-6.4</c:v>
                </c:pt>
                <c:pt idx="340">
                  <c:v>-14.7</c:v>
                </c:pt>
                <c:pt idx="341">
                  <c:v>-33.299999999999997</c:v>
                </c:pt>
                <c:pt idx="342">
                  <c:v>-22.1</c:v>
                </c:pt>
                <c:pt idx="343">
                  <c:v>1.1999999999999948</c:v>
                </c:pt>
                <c:pt idx="344">
                  <c:v>2.8000000000000016</c:v>
                </c:pt>
                <c:pt idx="345">
                  <c:v>15.200000000000001</c:v>
                </c:pt>
                <c:pt idx="346">
                  <c:v>5.6</c:v>
                </c:pt>
                <c:pt idx="347">
                  <c:v>6.5000000000000009</c:v>
                </c:pt>
                <c:pt idx="348">
                  <c:v>-29.2</c:v>
                </c:pt>
                <c:pt idx="349">
                  <c:v>-4.300000000000006</c:v>
                </c:pt>
                <c:pt idx="350">
                  <c:v>-10.600000000000001</c:v>
                </c:pt>
                <c:pt idx="351">
                  <c:v>-0.70000000000000018</c:v>
                </c:pt>
                <c:pt idx="352">
                  <c:v>1.4000000000000004</c:v>
                </c:pt>
                <c:pt idx="353">
                  <c:v>-6.4</c:v>
                </c:pt>
                <c:pt idx="354">
                  <c:v>15.200000000000001</c:v>
                </c:pt>
                <c:pt idx="355">
                  <c:v>3.5</c:v>
                </c:pt>
                <c:pt idx="356">
                  <c:v>-8.7000000000000011</c:v>
                </c:pt>
                <c:pt idx="357">
                  <c:v>2.8000000000000016</c:v>
                </c:pt>
                <c:pt idx="358">
                  <c:v>-10.600000000000001</c:v>
                </c:pt>
                <c:pt idx="359">
                  <c:v>-4.300000000000006</c:v>
                </c:pt>
                <c:pt idx="360">
                  <c:v>-24.200000000000003</c:v>
                </c:pt>
                <c:pt idx="361">
                  <c:v>-5.1000000000000014</c:v>
                </c:pt>
                <c:pt idx="362">
                  <c:v>-0.70000000000000018</c:v>
                </c:pt>
                <c:pt idx="363">
                  <c:v>-0.59999999999999964</c:v>
                </c:pt>
                <c:pt idx="364">
                  <c:v>-2.4999999999999982</c:v>
                </c:pt>
                <c:pt idx="365">
                  <c:v>-4.300000000000006</c:v>
                </c:pt>
                <c:pt idx="366">
                  <c:v>-14.600000000000001</c:v>
                </c:pt>
                <c:pt idx="367">
                  <c:v>-6.4</c:v>
                </c:pt>
                <c:pt idx="368">
                  <c:v>2.6000000000000023</c:v>
                </c:pt>
                <c:pt idx="369">
                  <c:v>-10.600000000000001</c:v>
                </c:pt>
                <c:pt idx="370">
                  <c:v>-24.200000000000003</c:v>
                </c:pt>
                <c:pt idx="371">
                  <c:v>1.6999999999999988</c:v>
                </c:pt>
                <c:pt idx="372">
                  <c:v>15.200000000000001</c:v>
                </c:pt>
                <c:pt idx="373">
                  <c:v>-0.70000000000000018</c:v>
                </c:pt>
                <c:pt idx="374">
                  <c:v>-33.299999999999997</c:v>
                </c:pt>
                <c:pt idx="375">
                  <c:v>1.1999999999999948</c:v>
                </c:pt>
                <c:pt idx="376">
                  <c:v>1.9999999999999982</c:v>
                </c:pt>
                <c:pt idx="377">
                  <c:v>-14.600000000000001</c:v>
                </c:pt>
                <c:pt idx="378">
                  <c:v>-3</c:v>
                </c:pt>
                <c:pt idx="379">
                  <c:v>-2.4999999999999982</c:v>
                </c:pt>
                <c:pt idx="380">
                  <c:v>2.6000000000000023</c:v>
                </c:pt>
                <c:pt idx="381">
                  <c:v>-4.300000000000006</c:v>
                </c:pt>
                <c:pt idx="382">
                  <c:v>-24.200000000000003</c:v>
                </c:pt>
                <c:pt idx="383">
                  <c:v>2.8000000000000016</c:v>
                </c:pt>
                <c:pt idx="384">
                  <c:v>0.90000000000000036</c:v>
                </c:pt>
                <c:pt idx="385">
                  <c:v>1.4000000000000004</c:v>
                </c:pt>
                <c:pt idx="386">
                  <c:v>-41.3</c:v>
                </c:pt>
                <c:pt idx="387">
                  <c:v>-1.5000000000000022</c:v>
                </c:pt>
                <c:pt idx="388">
                  <c:v>-0.70000000000000018</c:v>
                </c:pt>
                <c:pt idx="389">
                  <c:v>-6.4</c:v>
                </c:pt>
                <c:pt idx="390">
                  <c:v>-5.1000000000000014</c:v>
                </c:pt>
                <c:pt idx="391">
                  <c:v>15.200000000000001</c:v>
                </c:pt>
                <c:pt idx="392">
                  <c:v>-6.4000000000000012</c:v>
                </c:pt>
                <c:pt idx="393">
                  <c:v>0.90000000000000036</c:v>
                </c:pt>
                <c:pt idx="394">
                  <c:v>2.8000000000000016</c:v>
                </c:pt>
                <c:pt idx="395">
                  <c:v>-4.300000000000006</c:v>
                </c:pt>
                <c:pt idx="396">
                  <c:v>2.6000000000000023</c:v>
                </c:pt>
                <c:pt idx="397">
                  <c:v>-3</c:v>
                </c:pt>
                <c:pt idx="398">
                  <c:v>-0.59999999999999964</c:v>
                </c:pt>
                <c:pt idx="399">
                  <c:v>-29.2</c:v>
                </c:pt>
                <c:pt idx="400">
                  <c:v>1.4000000000000004</c:v>
                </c:pt>
                <c:pt idx="401">
                  <c:v>-8.7000000000000011</c:v>
                </c:pt>
                <c:pt idx="402">
                  <c:v>-1.5000000000000022</c:v>
                </c:pt>
                <c:pt idx="403">
                  <c:v>-2.4999999999999982</c:v>
                </c:pt>
                <c:pt idx="404">
                  <c:v>-6.4</c:v>
                </c:pt>
                <c:pt idx="405">
                  <c:v>6.5000000000000009</c:v>
                </c:pt>
                <c:pt idx="406">
                  <c:v>0.90000000000000036</c:v>
                </c:pt>
                <c:pt idx="407">
                  <c:v>15.200000000000001</c:v>
                </c:pt>
                <c:pt idx="408">
                  <c:v>2.6000000000000023</c:v>
                </c:pt>
                <c:pt idx="409">
                  <c:v>1.6999999999999988</c:v>
                </c:pt>
                <c:pt idx="410">
                  <c:v>2.8000000000000016</c:v>
                </c:pt>
                <c:pt idx="411">
                  <c:v>4.5</c:v>
                </c:pt>
                <c:pt idx="412">
                  <c:v>15.200000000000001</c:v>
                </c:pt>
                <c:pt idx="413">
                  <c:v>-24.200000000000003</c:v>
                </c:pt>
                <c:pt idx="414">
                  <c:v>1.6999999999999988</c:v>
                </c:pt>
                <c:pt idx="415">
                  <c:v>-2.4999999999999982</c:v>
                </c:pt>
                <c:pt idx="416">
                  <c:v>1.9999999999999982</c:v>
                </c:pt>
                <c:pt idx="417">
                  <c:v>2.6000000000000023</c:v>
                </c:pt>
                <c:pt idx="418">
                  <c:v>-8.7000000000000011</c:v>
                </c:pt>
                <c:pt idx="419">
                  <c:v>-22.1</c:v>
                </c:pt>
                <c:pt idx="420">
                  <c:v>6.5000000000000009</c:v>
                </c:pt>
                <c:pt idx="421">
                  <c:v>-14.600000000000001</c:v>
                </c:pt>
                <c:pt idx="422">
                  <c:v>0.90000000000000036</c:v>
                </c:pt>
                <c:pt idx="423">
                  <c:v>-8.7000000000000011</c:v>
                </c:pt>
                <c:pt idx="424">
                  <c:v>1.4000000000000004</c:v>
                </c:pt>
                <c:pt idx="425">
                  <c:v>4.5</c:v>
                </c:pt>
                <c:pt idx="426">
                  <c:v>2.8000000000000016</c:v>
                </c:pt>
                <c:pt idx="427">
                  <c:v>-2.4999999999999982</c:v>
                </c:pt>
                <c:pt idx="428">
                  <c:v>2.6000000000000023</c:v>
                </c:pt>
                <c:pt idx="429">
                  <c:v>-14.7</c:v>
                </c:pt>
                <c:pt idx="430">
                  <c:v>-10.600000000000001</c:v>
                </c:pt>
                <c:pt idx="431">
                  <c:v>1.6999999999999988</c:v>
                </c:pt>
                <c:pt idx="432">
                  <c:v>-1.5000000000000022</c:v>
                </c:pt>
                <c:pt idx="433">
                  <c:v>1.9999999999999982</c:v>
                </c:pt>
                <c:pt idx="434">
                  <c:v>0.90000000000000036</c:v>
                </c:pt>
                <c:pt idx="435">
                  <c:v>-22.1</c:v>
                </c:pt>
                <c:pt idx="436">
                  <c:v>1.1999999999999948</c:v>
                </c:pt>
                <c:pt idx="437">
                  <c:v>-14.600000000000001</c:v>
                </c:pt>
                <c:pt idx="438">
                  <c:v>-8.7000000000000011</c:v>
                </c:pt>
                <c:pt idx="439">
                  <c:v>-5.1000000000000014</c:v>
                </c:pt>
                <c:pt idx="440">
                  <c:v>-22.1</c:v>
                </c:pt>
                <c:pt idx="441">
                  <c:v>-6.4000000000000012</c:v>
                </c:pt>
                <c:pt idx="442">
                  <c:v>5.6</c:v>
                </c:pt>
                <c:pt idx="443">
                  <c:v>4.5</c:v>
                </c:pt>
                <c:pt idx="444">
                  <c:v>-14.7</c:v>
                </c:pt>
                <c:pt idx="445">
                  <c:v>1.9999999999999982</c:v>
                </c:pt>
                <c:pt idx="446">
                  <c:v>-1.5000000000000022</c:v>
                </c:pt>
                <c:pt idx="447">
                  <c:v>1.6999999999999988</c:v>
                </c:pt>
                <c:pt idx="448">
                  <c:v>-29.2</c:v>
                </c:pt>
                <c:pt idx="449">
                  <c:v>-0.59999999999999964</c:v>
                </c:pt>
                <c:pt idx="450">
                  <c:v>-14.600000000000001</c:v>
                </c:pt>
                <c:pt idx="451">
                  <c:v>-6.4000000000000012</c:v>
                </c:pt>
                <c:pt idx="452">
                  <c:v>-3</c:v>
                </c:pt>
                <c:pt idx="453">
                  <c:v>-14.7</c:v>
                </c:pt>
                <c:pt idx="454">
                  <c:v>-41.3</c:v>
                </c:pt>
                <c:pt idx="455">
                  <c:v>-5.1000000000000014</c:v>
                </c:pt>
                <c:pt idx="456">
                  <c:v>1.4000000000000004</c:v>
                </c:pt>
                <c:pt idx="457">
                  <c:v>-22.1</c:v>
                </c:pt>
                <c:pt idx="458">
                  <c:v>-4.300000000000006</c:v>
                </c:pt>
                <c:pt idx="459">
                  <c:v>-0.59999999999999964</c:v>
                </c:pt>
                <c:pt idx="460">
                  <c:v>-6.4000000000000012</c:v>
                </c:pt>
                <c:pt idx="461">
                  <c:v>-29.2</c:v>
                </c:pt>
                <c:pt idx="462">
                  <c:v>1.6999999999999988</c:v>
                </c:pt>
                <c:pt idx="463">
                  <c:v>-14.600000000000001</c:v>
                </c:pt>
                <c:pt idx="464">
                  <c:v>5.6</c:v>
                </c:pt>
                <c:pt idx="465">
                  <c:v>1.4000000000000004</c:v>
                </c:pt>
                <c:pt idx="466">
                  <c:v>-24.200000000000003</c:v>
                </c:pt>
                <c:pt idx="467">
                  <c:v>-29.2</c:v>
                </c:pt>
                <c:pt idx="468">
                  <c:v>-10.600000000000001</c:v>
                </c:pt>
                <c:pt idx="469">
                  <c:v>1.6999999999999988</c:v>
                </c:pt>
                <c:pt idx="470">
                  <c:v>-3</c:v>
                </c:pt>
                <c:pt idx="471">
                  <c:v>-14.7</c:v>
                </c:pt>
                <c:pt idx="472">
                  <c:v>-5.1000000000000014</c:v>
                </c:pt>
                <c:pt idx="473">
                  <c:v>-22.1</c:v>
                </c:pt>
                <c:pt idx="474">
                  <c:v>-4.300000000000006</c:v>
                </c:pt>
                <c:pt idx="475">
                  <c:v>-0.59999999999999964</c:v>
                </c:pt>
                <c:pt idx="476">
                  <c:v>-41.3</c:v>
                </c:pt>
                <c:pt idx="477">
                  <c:v>-14.600000000000001</c:v>
                </c:pt>
                <c:pt idx="478">
                  <c:v>-41.3</c:v>
                </c:pt>
                <c:pt idx="479">
                  <c:v>-0.70000000000000018</c:v>
                </c:pt>
                <c:pt idx="480">
                  <c:v>-24.200000000000003</c:v>
                </c:pt>
                <c:pt idx="481">
                  <c:v>0.90000000000000036</c:v>
                </c:pt>
                <c:pt idx="482">
                  <c:v>1.4000000000000004</c:v>
                </c:pt>
                <c:pt idx="483">
                  <c:v>-3</c:v>
                </c:pt>
                <c:pt idx="484">
                  <c:v>-29.2</c:v>
                </c:pt>
                <c:pt idx="485">
                  <c:v>-5.1000000000000014</c:v>
                </c:pt>
                <c:pt idx="486">
                  <c:v>-10.600000000000001</c:v>
                </c:pt>
                <c:pt idx="487">
                  <c:v>4.5</c:v>
                </c:pt>
                <c:pt idx="488">
                  <c:v>-22.1</c:v>
                </c:pt>
                <c:pt idx="489">
                  <c:v>5.6</c:v>
                </c:pt>
                <c:pt idx="490">
                  <c:v>-14.600000000000001</c:v>
                </c:pt>
                <c:pt idx="491">
                  <c:v>-0.59999999999999964</c:v>
                </c:pt>
                <c:pt idx="492">
                  <c:v>3.5</c:v>
                </c:pt>
                <c:pt idx="493">
                  <c:v>-4.300000000000006</c:v>
                </c:pt>
                <c:pt idx="494">
                  <c:v>1.4000000000000004</c:v>
                </c:pt>
                <c:pt idx="495">
                  <c:v>5.6</c:v>
                </c:pt>
                <c:pt idx="496">
                  <c:v>2.8000000000000016</c:v>
                </c:pt>
                <c:pt idx="497">
                  <c:v>-1.5000000000000022</c:v>
                </c:pt>
                <c:pt idx="498">
                  <c:v>-0.70000000000000018</c:v>
                </c:pt>
                <c:pt idx="499">
                  <c:v>0.90000000000000036</c:v>
                </c:pt>
                <c:pt idx="500">
                  <c:v>-33.299999999999997</c:v>
                </c:pt>
                <c:pt idx="501">
                  <c:v>-10.600000000000001</c:v>
                </c:pt>
                <c:pt idx="502">
                  <c:v>-6.4000000000000012</c:v>
                </c:pt>
                <c:pt idx="503">
                  <c:v>-0.59999999999999964</c:v>
                </c:pt>
                <c:pt idx="504">
                  <c:v>-4.300000000000006</c:v>
                </c:pt>
                <c:pt idx="505">
                  <c:v>3.5</c:v>
                </c:pt>
                <c:pt idx="506">
                  <c:v>-33.299999999999997</c:v>
                </c:pt>
                <c:pt idx="507">
                  <c:v>-2.4999999999999982</c:v>
                </c:pt>
                <c:pt idx="508">
                  <c:v>-0.70000000000000018</c:v>
                </c:pt>
                <c:pt idx="509">
                  <c:v>2.8000000000000016</c:v>
                </c:pt>
                <c:pt idx="510">
                  <c:v>-41.3</c:v>
                </c:pt>
                <c:pt idx="511">
                  <c:v>1.9999999999999982</c:v>
                </c:pt>
                <c:pt idx="512">
                  <c:v>-0.59999999999999964</c:v>
                </c:pt>
                <c:pt idx="513">
                  <c:v>1.1999999999999948</c:v>
                </c:pt>
                <c:pt idx="514">
                  <c:v>-14.7</c:v>
                </c:pt>
                <c:pt idx="515">
                  <c:v>2.8000000000000016</c:v>
                </c:pt>
                <c:pt idx="516">
                  <c:v>-1.5000000000000022</c:v>
                </c:pt>
                <c:pt idx="517">
                  <c:v>-4.300000000000006</c:v>
                </c:pt>
                <c:pt idx="518">
                  <c:v>1.4000000000000004</c:v>
                </c:pt>
                <c:pt idx="519">
                  <c:v>0.90000000000000036</c:v>
                </c:pt>
                <c:pt idx="520">
                  <c:v>-6.4000000000000012</c:v>
                </c:pt>
                <c:pt idx="521">
                  <c:v>1.1999999999999948</c:v>
                </c:pt>
                <c:pt idx="522">
                  <c:v>-6.4</c:v>
                </c:pt>
                <c:pt idx="523">
                  <c:v>6.5000000000000009</c:v>
                </c:pt>
                <c:pt idx="524">
                  <c:v>-0.70000000000000018</c:v>
                </c:pt>
                <c:pt idx="525">
                  <c:v>5.6</c:v>
                </c:pt>
                <c:pt idx="526">
                  <c:v>1.9999999999999982</c:v>
                </c:pt>
                <c:pt idx="527">
                  <c:v>-33.299999999999997</c:v>
                </c:pt>
                <c:pt idx="528">
                  <c:v>-14.600000000000001</c:v>
                </c:pt>
                <c:pt idx="529">
                  <c:v>-4.300000000000006</c:v>
                </c:pt>
                <c:pt idx="530">
                  <c:v>2.8000000000000016</c:v>
                </c:pt>
                <c:pt idx="531">
                  <c:v>-24.200000000000003</c:v>
                </c:pt>
                <c:pt idx="532">
                  <c:v>0.90000000000000036</c:v>
                </c:pt>
                <c:pt idx="533">
                  <c:v>3.5</c:v>
                </c:pt>
                <c:pt idx="534">
                  <c:v>-8.7000000000000011</c:v>
                </c:pt>
                <c:pt idx="535">
                  <c:v>-22.1</c:v>
                </c:pt>
                <c:pt idx="536">
                  <c:v>-6.4000000000000012</c:v>
                </c:pt>
                <c:pt idx="537">
                  <c:v>-0.70000000000000018</c:v>
                </c:pt>
                <c:pt idx="538">
                  <c:v>6.5000000000000009</c:v>
                </c:pt>
                <c:pt idx="539">
                  <c:v>-1.5000000000000022</c:v>
                </c:pt>
                <c:pt idx="540">
                  <c:v>1.9999999999999982</c:v>
                </c:pt>
                <c:pt idx="541">
                  <c:v>-5.1000000000000014</c:v>
                </c:pt>
                <c:pt idx="542">
                  <c:v>4.5</c:v>
                </c:pt>
                <c:pt idx="543">
                  <c:v>-24.200000000000003</c:v>
                </c:pt>
                <c:pt idx="544">
                  <c:v>3.5</c:v>
                </c:pt>
                <c:pt idx="545">
                  <c:v>-8.7000000000000011</c:v>
                </c:pt>
                <c:pt idx="546">
                  <c:v>15.200000000000001</c:v>
                </c:pt>
                <c:pt idx="547">
                  <c:v>2.6000000000000023</c:v>
                </c:pt>
                <c:pt idx="548">
                  <c:v>-14.600000000000001</c:v>
                </c:pt>
                <c:pt idx="549">
                  <c:v>2.8000000000000016</c:v>
                </c:pt>
                <c:pt idx="550">
                  <c:v>-4.300000000000006</c:v>
                </c:pt>
                <c:pt idx="551">
                  <c:v>-29.2</c:v>
                </c:pt>
                <c:pt idx="552">
                  <c:v>-3</c:v>
                </c:pt>
                <c:pt idx="553">
                  <c:v>4.5</c:v>
                </c:pt>
                <c:pt idx="554">
                  <c:v>-41.3</c:v>
                </c:pt>
                <c:pt idx="555">
                  <c:v>-5.1000000000000014</c:v>
                </c:pt>
                <c:pt idx="556">
                  <c:v>1.1999999999999948</c:v>
                </c:pt>
                <c:pt idx="557">
                  <c:v>-2.4999999999999982</c:v>
                </c:pt>
                <c:pt idx="558">
                  <c:v>-24.200000000000003</c:v>
                </c:pt>
                <c:pt idx="559">
                  <c:v>-8.7000000000000011</c:v>
                </c:pt>
                <c:pt idx="560">
                  <c:v>-14.600000000000001</c:v>
                </c:pt>
                <c:pt idx="561">
                  <c:v>15.200000000000001</c:v>
                </c:pt>
                <c:pt idx="562">
                  <c:v>2.6000000000000023</c:v>
                </c:pt>
                <c:pt idx="563">
                  <c:v>5.6</c:v>
                </c:pt>
                <c:pt idx="564">
                  <c:v>2.8000000000000016</c:v>
                </c:pt>
                <c:pt idx="565">
                  <c:v>-6.4</c:v>
                </c:pt>
                <c:pt idx="566">
                  <c:v>-10.600000000000001</c:v>
                </c:pt>
                <c:pt idx="567">
                  <c:v>-41.3</c:v>
                </c:pt>
                <c:pt idx="568">
                  <c:v>1.4000000000000004</c:v>
                </c:pt>
                <c:pt idx="569">
                  <c:v>-1.5000000000000022</c:v>
                </c:pt>
                <c:pt idx="570">
                  <c:v>-22.1</c:v>
                </c:pt>
                <c:pt idx="571">
                  <c:v>-33.299999999999997</c:v>
                </c:pt>
                <c:pt idx="572">
                  <c:v>-24.200000000000003</c:v>
                </c:pt>
                <c:pt idx="573">
                  <c:v>-8.7000000000000011</c:v>
                </c:pt>
                <c:pt idx="574">
                  <c:v>-2.4999999999999982</c:v>
                </c:pt>
                <c:pt idx="575">
                  <c:v>5.6</c:v>
                </c:pt>
                <c:pt idx="576">
                  <c:v>15.200000000000001</c:v>
                </c:pt>
                <c:pt idx="577">
                  <c:v>-6.4000000000000012</c:v>
                </c:pt>
                <c:pt idx="578">
                  <c:v>-0.70000000000000018</c:v>
                </c:pt>
                <c:pt idx="579">
                  <c:v>-22.1</c:v>
                </c:pt>
                <c:pt idx="580">
                  <c:v>-29.2</c:v>
                </c:pt>
                <c:pt idx="581">
                  <c:v>-1.5000000000000022</c:v>
                </c:pt>
                <c:pt idx="582">
                  <c:v>1.9999999999999982</c:v>
                </c:pt>
                <c:pt idx="583">
                  <c:v>-0.59999999999999964</c:v>
                </c:pt>
                <c:pt idx="584">
                  <c:v>-14.600000000000001</c:v>
                </c:pt>
                <c:pt idx="585">
                  <c:v>-24.200000000000003</c:v>
                </c:pt>
                <c:pt idx="586">
                  <c:v>6.5000000000000009</c:v>
                </c:pt>
                <c:pt idx="587">
                  <c:v>-0.70000000000000018</c:v>
                </c:pt>
                <c:pt idx="588">
                  <c:v>-8.7000000000000011</c:v>
                </c:pt>
                <c:pt idx="589">
                  <c:v>-2.4999999999999982</c:v>
                </c:pt>
                <c:pt idx="590">
                  <c:v>15.200000000000001</c:v>
                </c:pt>
                <c:pt idx="591">
                  <c:v>-6.4000000000000012</c:v>
                </c:pt>
                <c:pt idx="592">
                  <c:v>4.5</c:v>
                </c:pt>
                <c:pt idx="593">
                  <c:v>-14.7</c:v>
                </c:pt>
                <c:pt idx="594">
                  <c:v>-4.300000000000006</c:v>
                </c:pt>
                <c:pt idx="595">
                  <c:v>3.5</c:v>
                </c:pt>
                <c:pt idx="596">
                  <c:v>-22.1</c:v>
                </c:pt>
                <c:pt idx="597">
                  <c:v>-0.59999999999999964</c:v>
                </c:pt>
                <c:pt idx="598">
                  <c:v>-6.4000000000000012</c:v>
                </c:pt>
                <c:pt idx="599">
                  <c:v>-1.5000000000000022</c:v>
                </c:pt>
                <c:pt idx="600">
                  <c:v>0.90000000000000036</c:v>
                </c:pt>
                <c:pt idx="601">
                  <c:v>-5.1000000000000014</c:v>
                </c:pt>
                <c:pt idx="602">
                  <c:v>6.5000000000000009</c:v>
                </c:pt>
                <c:pt idx="603">
                  <c:v>-2.4999999999999982</c:v>
                </c:pt>
                <c:pt idx="604">
                  <c:v>4.5</c:v>
                </c:pt>
                <c:pt idx="605">
                  <c:v>-29.2</c:v>
                </c:pt>
                <c:pt idx="606">
                  <c:v>1.4000000000000004</c:v>
                </c:pt>
                <c:pt idx="607">
                  <c:v>-41.3</c:v>
                </c:pt>
                <c:pt idx="608">
                  <c:v>-4.300000000000006</c:v>
                </c:pt>
                <c:pt idx="609">
                  <c:v>-14.7</c:v>
                </c:pt>
                <c:pt idx="610">
                  <c:v>-24.200000000000003</c:v>
                </c:pt>
                <c:pt idx="611">
                  <c:v>-6.4</c:v>
                </c:pt>
                <c:pt idx="612">
                  <c:v>-0.59999999999999964</c:v>
                </c:pt>
                <c:pt idx="613">
                  <c:v>6.5000000000000009</c:v>
                </c:pt>
                <c:pt idx="614">
                  <c:v>2.8000000000000016</c:v>
                </c:pt>
                <c:pt idx="615">
                  <c:v>-14.7</c:v>
                </c:pt>
                <c:pt idx="616">
                  <c:v>-5.1000000000000014</c:v>
                </c:pt>
                <c:pt idx="617">
                  <c:v>0.90000000000000036</c:v>
                </c:pt>
                <c:pt idx="618">
                  <c:v>-29.2</c:v>
                </c:pt>
                <c:pt idx="619">
                  <c:v>1.4000000000000004</c:v>
                </c:pt>
                <c:pt idx="620">
                  <c:v>4.5</c:v>
                </c:pt>
                <c:pt idx="621">
                  <c:v>-10.600000000000001</c:v>
                </c:pt>
                <c:pt idx="622">
                  <c:v>-41.3</c:v>
                </c:pt>
                <c:pt idx="623">
                  <c:v>2.8000000000000016</c:v>
                </c:pt>
                <c:pt idx="624">
                  <c:v>-33.299999999999997</c:v>
                </c:pt>
                <c:pt idx="625">
                  <c:v>-6.4</c:v>
                </c:pt>
                <c:pt idx="626">
                  <c:v>15.200000000000001</c:v>
                </c:pt>
                <c:pt idx="627">
                  <c:v>1.4000000000000004</c:v>
                </c:pt>
                <c:pt idx="628">
                  <c:v>-0.59999999999999964</c:v>
                </c:pt>
                <c:pt idx="629">
                  <c:v>-5.1000000000000014</c:v>
                </c:pt>
                <c:pt idx="630">
                  <c:v>6.5000000000000009</c:v>
                </c:pt>
                <c:pt idx="631">
                  <c:v>4.5</c:v>
                </c:pt>
                <c:pt idx="632">
                  <c:v>-2.4999999999999982</c:v>
                </c:pt>
                <c:pt idx="633">
                  <c:v>1.9999999999999982</c:v>
                </c:pt>
                <c:pt idx="634">
                  <c:v>1.6999999999999988</c:v>
                </c:pt>
                <c:pt idx="635">
                  <c:v>-6.4</c:v>
                </c:pt>
                <c:pt idx="636">
                  <c:v>2.8000000000000016</c:v>
                </c:pt>
                <c:pt idx="637">
                  <c:v>-14.7</c:v>
                </c:pt>
                <c:pt idx="638">
                  <c:v>1.1999999999999948</c:v>
                </c:pt>
                <c:pt idx="639">
                  <c:v>-33.299999999999997</c:v>
                </c:pt>
                <c:pt idx="640">
                  <c:v>1.4000000000000004</c:v>
                </c:pt>
                <c:pt idx="641">
                  <c:v>15.200000000000001</c:v>
                </c:pt>
                <c:pt idx="642">
                  <c:v>5.6</c:v>
                </c:pt>
                <c:pt idx="643">
                  <c:v>-2.4999999999999982</c:v>
                </c:pt>
                <c:pt idx="644">
                  <c:v>6.5000000000000009</c:v>
                </c:pt>
                <c:pt idx="645">
                  <c:v>3.5</c:v>
                </c:pt>
                <c:pt idx="646">
                  <c:v>-5.1000000000000014</c:v>
                </c:pt>
                <c:pt idx="647">
                  <c:v>1.9999999999999982</c:v>
                </c:pt>
                <c:pt idx="648">
                  <c:v>-33.299999999999997</c:v>
                </c:pt>
                <c:pt idx="649">
                  <c:v>1.6999999999999988</c:v>
                </c:pt>
                <c:pt idx="650">
                  <c:v>-6.4</c:v>
                </c:pt>
                <c:pt idx="651">
                  <c:v>2.6000000000000023</c:v>
                </c:pt>
                <c:pt idx="652">
                  <c:v>-14.7</c:v>
                </c:pt>
                <c:pt idx="653">
                  <c:v>-5.1000000000000014</c:v>
                </c:pt>
                <c:pt idx="654">
                  <c:v>3.5</c:v>
                </c:pt>
                <c:pt idx="655">
                  <c:v>15.200000000000001</c:v>
                </c:pt>
                <c:pt idx="656">
                  <c:v>-10.600000000000001</c:v>
                </c:pt>
                <c:pt idx="657">
                  <c:v>4.5</c:v>
                </c:pt>
                <c:pt idx="658">
                  <c:v>-3</c:v>
                </c:pt>
                <c:pt idx="659">
                  <c:v>1.6999999999999988</c:v>
                </c:pt>
                <c:pt idx="660">
                  <c:v>-8.7000000000000011</c:v>
                </c:pt>
                <c:pt idx="661">
                  <c:v>-6.4000000000000012</c:v>
                </c:pt>
                <c:pt idx="662">
                  <c:v>2.8000000000000016</c:v>
                </c:pt>
                <c:pt idx="663">
                  <c:v>-33.299999999999997</c:v>
                </c:pt>
                <c:pt idx="664">
                  <c:v>-3</c:v>
                </c:pt>
                <c:pt idx="665">
                  <c:v>-1.5000000000000022</c:v>
                </c:pt>
                <c:pt idx="666">
                  <c:v>-22.1</c:v>
                </c:pt>
                <c:pt idx="667">
                  <c:v>3.5</c:v>
                </c:pt>
                <c:pt idx="668">
                  <c:v>-2.4999999999999982</c:v>
                </c:pt>
                <c:pt idx="669">
                  <c:v>-14.600000000000001</c:v>
                </c:pt>
                <c:pt idx="670">
                  <c:v>-0.59999999999999964</c:v>
                </c:pt>
                <c:pt idx="671">
                  <c:v>6.5000000000000009</c:v>
                </c:pt>
                <c:pt idx="672">
                  <c:v>-8.7000000000000011</c:v>
                </c:pt>
                <c:pt idx="673">
                  <c:v>-10.600000000000001</c:v>
                </c:pt>
                <c:pt idx="674">
                  <c:v>-0.70000000000000018</c:v>
                </c:pt>
                <c:pt idx="675">
                  <c:v>0.90000000000000036</c:v>
                </c:pt>
                <c:pt idx="676">
                  <c:v>2.6000000000000023</c:v>
                </c:pt>
                <c:pt idx="677">
                  <c:v>-29.2</c:v>
                </c:pt>
                <c:pt idx="678">
                  <c:v>1.6999999999999988</c:v>
                </c:pt>
                <c:pt idx="679">
                  <c:v>-3</c:v>
                </c:pt>
                <c:pt idx="680">
                  <c:v>-1.5000000000000022</c:v>
                </c:pt>
                <c:pt idx="681">
                  <c:v>3.5</c:v>
                </c:pt>
                <c:pt idx="682">
                  <c:v>4.5</c:v>
                </c:pt>
                <c:pt idx="683">
                  <c:v>1.9999999999999982</c:v>
                </c:pt>
                <c:pt idx="684">
                  <c:v>1.6999999999999988</c:v>
                </c:pt>
                <c:pt idx="685">
                  <c:v>-8.7000000000000011</c:v>
                </c:pt>
                <c:pt idx="686">
                  <c:v>-0.70000000000000018</c:v>
                </c:pt>
                <c:pt idx="687">
                  <c:v>-10.600000000000001</c:v>
                </c:pt>
                <c:pt idx="688">
                  <c:v>-1.5000000000000022</c:v>
                </c:pt>
                <c:pt idx="689">
                  <c:v>5.6</c:v>
                </c:pt>
                <c:pt idx="690">
                  <c:v>-6.4</c:v>
                </c:pt>
                <c:pt idx="691">
                  <c:v>15.200000000000001</c:v>
                </c:pt>
                <c:pt idx="692">
                  <c:v>-14.7</c:v>
                </c:pt>
                <c:pt idx="693">
                  <c:v>-0.59999999999999964</c:v>
                </c:pt>
                <c:pt idx="694">
                  <c:v>1.4000000000000004</c:v>
                </c:pt>
                <c:pt idx="695">
                  <c:v>-33.299999999999997</c:v>
                </c:pt>
                <c:pt idx="696">
                  <c:v>-10.600000000000001</c:v>
                </c:pt>
                <c:pt idx="697">
                  <c:v>3.5</c:v>
                </c:pt>
                <c:pt idx="698">
                  <c:v>-0.70000000000000018</c:v>
                </c:pt>
                <c:pt idx="699">
                  <c:v>4.5</c:v>
                </c:pt>
                <c:pt idx="700">
                  <c:v>1.9999999999999982</c:v>
                </c:pt>
                <c:pt idx="701">
                  <c:v>-6.4</c:v>
                </c:pt>
                <c:pt idx="702">
                  <c:v>5.6</c:v>
                </c:pt>
                <c:pt idx="703">
                  <c:v>-1.5000000000000022</c:v>
                </c:pt>
                <c:pt idx="704">
                  <c:v>-4.300000000000006</c:v>
                </c:pt>
                <c:pt idx="705">
                  <c:v>1.4000000000000004</c:v>
                </c:pt>
                <c:pt idx="706">
                  <c:v>15.200000000000001</c:v>
                </c:pt>
                <c:pt idx="707">
                  <c:v>-2.4999999999999982</c:v>
                </c:pt>
                <c:pt idx="708">
                  <c:v>0.90000000000000036</c:v>
                </c:pt>
                <c:pt idx="709">
                  <c:v>-0.59999999999999964</c:v>
                </c:pt>
                <c:pt idx="710">
                  <c:v>-41.3</c:v>
                </c:pt>
                <c:pt idx="711">
                  <c:v>5.6</c:v>
                </c:pt>
                <c:pt idx="712">
                  <c:v>-29.2</c:v>
                </c:pt>
                <c:pt idx="713">
                  <c:v>15.200000000000001</c:v>
                </c:pt>
                <c:pt idx="714">
                  <c:v>6.5000000000000009</c:v>
                </c:pt>
                <c:pt idx="715">
                  <c:v>1.1999999999999948</c:v>
                </c:pt>
                <c:pt idx="716">
                  <c:v>-14.600000000000001</c:v>
                </c:pt>
                <c:pt idx="717">
                  <c:v>-0.59999999999999964</c:v>
                </c:pt>
                <c:pt idx="718">
                  <c:v>-0.70000000000000018</c:v>
                </c:pt>
                <c:pt idx="719">
                  <c:v>-10.600000000000001</c:v>
                </c:pt>
                <c:pt idx="720">
                  <c:v>-1.5000000000000022</c:v>
                </c:pt>
                <c:pt idx="721">
                  <c:v>-14.600000000000001</c:v>
                </c:pt>
                <c:pt idx="722">
                  <c:v>1.1999999999999948</c:v>
                </c:pt>
                <c:pt idx="723">
                  <c:v>0.90000000000000036</c:v>
                </c:pt>
                <c:pt idx="724">
                  <c:v>-2.4999999999999982</c:v>
                </c:pt>
                <c:pt idx="725">
                  <c:v>5.6</c:v>
                </c:pt>
                <c:pt idx="726">
                  <c:v>-6.4000000000000012</c:v>
                </c:pt>
                <c:pt idx="727">
                  <c:v>-3</c:v>
                </c:pt>
                <c:pt idx="728">
                  <c:v>-41.3</c:v>
                </c:pt>
                <c:pt idx="729">
                  <c:v>1.9999999999999982</c:v>
                </c:pt>
                <c:pt idx="730">
                  <c:v>-24.200000000000003</c:v>
                </c:pt>
                <c:pt idx="731">
                  <c:v>-29.2</c:v>
                </c:pt>
                <c:pt idx="732">
                  <c:v>6.5000000000000009</c:v>
                </c:pt>
                <c:pt idx="733">
                  <c:v>-5.1000000000000014</c:v>
                </c:pt>
                <c:pt idx="734">
                  <c:v>-41.3</c:v>
                </c:pt>
                <c:pt idx="735">
                  <c:v>1.4000000000000004</c:v>
                </c:pt>
                <c:pt idx="736">
                  <c:v>5.6</c:v>
                </c:pt>
                <c:pt idx="737">
                  <c:v>-14.7</c:v>
                </c:pt>
                <c:pt idx="738">
                  <c:v>6.5000000000000009</c:v>
                </c:pt>
                <c:pt idx="739">
                  <c:v>-3</c:v>
                </c:pt>
                <c:pt idx="740">
                  <c:v>1.1999999999999948</c:v>
                </c:pt>
                <c:pt idx="741">
                  <c:v>1.9999999999999982</c:v>
                </c:pt>
                <c:pt idx="742">
                  <c:v>-33.299999999999997</c:v>
                </c:pt>
                <c:pt idx="743">
                  <c:v>-29.2</c:v>
                </c:pt>
                <c:pt idx="744">
                  <c:v>-0.70000000000000018</c:v>
                </c:pt>
                <c:pt idx="745">
                  <c:v>2.6000000000000023</c:v>
                </c:pt>
                <c:pt idx="746">
                  <c:v>-14.600000000000001</c:v>
                </c:pt>
                <c:pt idx="747">
                  <c:v>2.8000000000000016</c:v>
                </c:pt>
                <c:pt idx="748">
                  <c:v>-4.300000000000006</c:v>
                </c:pt>
                <c:pt idx="749">
                  <c:v>-5.1000000000000014</c:v>
                </c:pt>
                <c:pt idx="750">
                  <c:v>-3</c:v>
                </c:pt>
                <c:pt idx="751">
                  <c:v>-8.7000000000000011</c:v>
                </c:pt>
                <c:pt idx="752">
                  <c:v>-10.600000000000001</c:v>
                </c:pt>
                <c:pt idx="753">
                  <c:v>-0.70000000000000018</c:v>
                </c:pt>
                <c:pt idx="754">
                  <c:v>4.5</c:v>
                </c:pt>
                <c:pt idx="755">
                  <c:v>-14.7</c:v>
                </c:pt>
                <c:pt idx="756">
                  <c:v>-4.300000000000006</c:v>
                </c:pt>
                <c:pt idx="757">
                  <c:v>2.6000000000000023</c:v>
                </c:pt>
                <c:pt idx="758">
                  <c:v>1.6999999999999988</c:v>
                </c:pt>
                <c:pt idx="759">
                  <c:v>-14.600000000000001</c:v>
                </c:pt>
                <c:pt idx="760">
                  <c:v>-24.200000000000003</c:v>
                </c:pt>
                <c:pt idx="761">
                  <c:v>-3</c:v>
                </c:pt>
                <c:pt idx="762">
                  <c:v>-2.4999999999999982</c:v>
                </c:pt>
                <c:pt idx="763">
                  <c:v>-8.7000000000000011</c:v>
                </c:pt>
                <c:pt idx="764">
                  <c:v>-4.300000000000006</c:v>
                </c:pt>
                <c:pt idx="765">
                  <c:v>-0.70000000000000018</c:v>
                </c:pt>
                <c:pt idx="766">
                  <c:v>-0.59999999999999964</c:v>
                </c:pt>
                <c:pt idx="767">
                  <c:v>4.5</c:v>
                </c:pt>
                <c:pt idx="768">
                  <c:v>-22.1</c:v>
                </c:pt>
                <c:pt idx="769">
                  <c:v>-14.7</c:v>
                </c:pt>
                <c:pt idx="770">
                  <c:v>-1.5000000000000022</c:v>
                </c:pt>
                <c:pt idx="771">
                  <c:v>-6.4</c:v>
                </c:pt>
                <c:pt idx="772">
                  <c:v>1.6999999999999988</c:v>
                </c:pt>
                <c:pt idx="773">
                  <c:v>2.6000000000000023</c:v>
                </c:pt>
                <c:pt idx="774">
                  <c:v>-3</c:v>
                </c:pt>
                <c:pt idx="775">
                  <c:v>-2.4999999999999982</c:v>
                </c:pt>
                <c:pt idx="776">
                  <c:v>-4.300000000000006</c:v>
                </c:pt>
                <c:pt idx="777">
                  <c:v>5.6</c:v>
                </c:pt>
                <c:pt idx="778">
                  <c:v>-8.7000000000000011</c:v>
                </c:pt>
                <c:pt idx="779">
                  <c:v>-0.59999999999999964</c:v>
                </c:pt>
                <c:pt idx="780">
                  <c:v>4.5</c:v>
                </c:pt>
                <c:pt idx="781">
                  <c:v>1.6999999999999988</c:v>
                </c:pt>
                <c:pt idx="782">
                  <c:v>-0.70000000000000018</c:v>
                </c:pt>
                <c:pt idx="783">
                  <c:v>-0.59999999999999964</c:v>
                </c:pt>
                <c:pt idx="784">
                  <c:v>2.6000000000000023</c:v>
                </c:pt>
                <c:pt idx="785">
                  <c:v>-22.1</c:v>
                </c:pt>
                <c:pt idx="786">
                  <c:v>2.8000000000000016</c:v>
                </c:pt>
                <c:pt idx="787">
                  <c:v>-3</c:v>
                </c:pt>
                <c:pt idx="788">
                  <c:v>-14.7</c:v>
                </c:pt>
                <c:pt idx="789">
                  <c:v>3.5</c:v>
                </c:pt>
                <c:pt idx="790">
                  <c:v>-2.4999999999999982</c:v>
                </c:pt>
                <c:pt idx="791">
                  <c:v>-14.600000000000001</c:v>
                </c:pt>
                <c:pt idx="792">
                  <c:v>-4.300000000000006</c:v>
                </c:pt>
                <c:pt idx="793">
                  <c:v>2.8000000000000016</c:v>
                </c:pt>
                <c:pt idx="794">
                  <c:v>-0.70000000000000018</c:v>
                </c:pt>
                <c:pt idx="795">
                  <c:v>-22.1</c:v>
                </c:pt>
                <c:pt idx="796">
                  <c:v>-8.7000000000000011</c:v>
                </c:pt>
                <c:pt idx="797">
                  <c:v>-33.299999999999997</c:v>
                </c:pt>
                <c:pt idx="798">
                  <c:v>-5.1000000000000014</c:v>
                </c:pt>
                <c:pt idx="799">
                  <c:v>-2.4999999999999982</c:v>
                </c:pt>
                <c:pt idx="800">
                  <c:v>-14.7</c:v>
                </c:pt>
                <c:pt idx="801">
                  <c:v>6.5000000000000009</c:v>
                </c:pt>
                <c:pt idx="802">
                  <c:v>-3</c:v>
                </c:pt>
                <c:pt idx="803">
                  <c:v>3.5</c:v>
                </c:pt>
                <c:pt idx="804">
                  <c:v>1.1999999999999948</c:v>
                </c:pt>
                <c:pt idx="805">
                  <c:v>2.6000000000000023</c:v>
                </c:pt>
                <c:pt idx="806">
                  <c:v>15.200000000000001</c:v>
                </c:pt>
                <c:pt idx="807">
                  <c:v>6.5000000000000009</c:v>
                </c:pt>
                <c:pt idx="808">
                  <c:v>-0.70000000000000018</c:v>
                </c:pt>
                <c:pt idx="809">
                  <c:v>-41.3</c:v>
                </c:pt>
                <c:pt idx="810">
                  <c:v>2.6000000000000023</c:v>
                </c:pt>
                <c:pt idx="811">
                  <c:v>-5.1000000000000014</c:v>
                </c:pt>
                <c:pt idx="812">
                  <c:v>-6.4</c:v>
                </c:pt>
                <c:pt idx="813">
                  <c:v>1.4000000000000004</c:v>
                </c:pt>
                <c:pt idx="814">
                  <c:v>1.9999999999999982</c:v>
                </c:pt>
                <c:pt idx="815">
                  <c:v>2.8000000000000016</c:v>
                </c:pt>
                <c:pt idx="816">
                  <c:v>-2.4999999999999982</c:v>
                </c:pt>
                <c:pt idx="817">
                  <c:v>-29.2</c:v>
                </c:pt>
                <c:pt idx="818">
                  <c:v>0.90000000000000036</c:v>
                </c:pt>
                <c:pt idx="819">
                  <c:v>-6.4</c:v>
                </c:pt>
                <c:pt idx="820">
                  <c:v>-24.200000000000003</c:v>
                </c:pt>
                <c:pt idx="821">
                  <c:v>-0.59999999999999964</c:v>
                </c:pt>
                <c:pt idx="822">
                  <c:v>3.5</c:v>
                </c:pt>
                <c:pt idx="823">
                  <c:v>-10.600000000000001</c:v>
                </c:pt>
                <c:pt idx="824">
                  <c:v>-41.3</c:v>
                </c:pt>
                <c:pt idx="825">
                  <c:v>2.6000000000000023</c:v>
                </c:pt>
                <c:pt idx="826">
                  <c:v>0.90000000000000036</c:v>
                </c:pt>
                <c:pt idx="827">
                  <c:v>-5.1000000000000014</c:v>
                </c:pt>
                <c:pt idx="828">
                  <c:v>1.6999999999999988</c:v>
                </c:pt>
                <c:pt idx="829">
                  <c:v>1.1999999999999948</c:v>
                </c:pt>
                <c:pt idx="830">
                  <c:v>2.8000000000000016</c:v>
                </c:pt>
                <c:pt idx="831">
                  <c:v>-29.2</c:v>
                </c:pt>
                <c:pt idx="832">
                  <c:v>1.4000000000000004</c:v>
                </c:pt>
                <c:pt idx="833">
                  <c:v>-41.3</c:v>
                </c:pt>
                <c:pt idx="834">
                  <c:v>2.8000000000000016</c:v>
                </c:pt>
                <c:pt idx="835">
                  <c:v>1.9999999999999982</c:v>
                </c:pt>
                <c:pt idx="836">
                  <c:v>-0.59999999999999964</c:v>
                </c:pt>
                <c:pt idx="837">
                  <c:v>-6.4000000000000012</c:v>
                </c:pt>
                <c:pt idx="838">
                  <c:v>0.90000000000000036</c:v>
                </c:pt>
                <c:pt idx="839">
                  <c:v>-33.299999999999997</c:v>
                </c:pt>
                <c:pt idx="840">
                  <c:v>6.5000000000000009</c:v>
                </c:pt>
                <c:pt idx="841">
                  <c:v>-6.4</c:v>
                </c:pt>
                <c:pt idx="842">
                  <c:v>-5.1000000000000014</c:v>
                </c:pt>
                <c:pt idx="843">
                  <c:v>1.4000000000000004</c:v>
                </c:pt>
                <c:pt idx="844">
                  <c:v>3.5</c:v>
                </c:pt>
                <c:pt idx="845">
                  <c:v>1.1999999999999948</c:v>
                </c:pt>
                <c:pt idx="846">
                  <c:v>-8.7000000000000011</c:v>
                </c:pt>
                <c:pt idx="847">
                  <c:v>-10.600000000000001</c:v>
                </c:pt>
                <c:pt idx="848">
                  <c:v>-41.3</c:v>
                </c:pt>
                <c:pt idx="849">
                  <c:v>-6.4000000000000012</c:v>
                </c:pt>
                <c:pt idx="850">
                  <c:v>-29.2</c:v>
                </c:pt>
                <c:pt idx="851">
                  <c:v>-4.300000000000006</c:v>
                </c:pt>
                <c:pt idx="852">
                  <c:v>-5.1000000000000014</c:v>
                </c:pt>
                <c:pt idx="853">
                  <c:v>5.6</c:v>
                </c:pt>
                <c:pt idx="854">
                  <c:v>-24.200000000000003</c:v>
                </c:pt>
                <c:pt idx="855">
                  <c:v>-2.4999999999999982</c:v>
                </c:pt>
                <c:pt idx="856">
                  <c:v>-41.3</c:v>
                </c:pt>
                <c:pt idx="857">
                  <c:v>-6.4000000000000012</c:v>
                </c:pt>
                <c:pt idx="858">
                  <c:v>-33.299999999999997</c:v>
                </c:pt>
                <c:pt idx="859">
                  <c:v>1.1999999999999948</c:v>
                </c:pt>
                <c:pt idx="860">
                  <c:v>-1.5000000000000022</c:v>
                </c:pt>
                <c:pt idx="861">
                  <c:v>-14.7</c:v>
                </c:pt>
                <c:pt idx="862">
                  <c:v>4.5</c:v>
                </c:pt>
                <c:pt idx="863">
                  <c:v>0.90000000000000036</c:v>
                </c:pt>
                <c:pt idx="864">
                  <c:v>-14.600000000000001</c:v>
                </c:pt>
                <c:pt idx="865">
                  <c:v>-4.300000000000006</c:v>
                </c:pt>
                <c:pt idx="866">
                  <c:v>15.200000000000001</c:v>
                </c:pt>
                <c:pt idx="867">
                  <c:v>-14.7</c:v>
                </c:pt>
                <c:pt idx="868">
                  <c:v>2.6000000000000023</c:v>
                </c:pt>
                <c:pt idx="869">
                  <c:v>1.6999999999999988</c:v>
                </c:pt>
                <c:pt idx="870">
                  <c:v>-14.600000000000001</c:v>
                </c:pt>
                <c:pt idx="871">
                  <c:v>-41.3</c:v>
                </c:pt>
                <c:pt idx="872">
                  <c:v>-29.2</c:v>
                </c:pt>
                <c:pt idx="873">
                  <c:v>1.9999999999999982</c:v>
                </c:pt>
                <c:pt idx="874">
                  <c:v>-24.200000000000003</c:v>
                </c:pt>
                <c:pt idx="875">
                  <c:v>-8.7000000000000011</c:v>
                </c:pt>
                <c:pt idx="876">
                  <c:v>6.5000000000000009</c:v>
                </c:pt>
                <c:pt idx="877">
                  <c:v>-6.4000000000000012</c:v>
                </c:pt>
                <c:pt idx="878">
                  <c:v>-33.299999999999997</c:v>
                </c:pt>
                <c:pt idx="879">
                  <c:v>-5.1000000000000014</c:v>
                </c:pt>
                <c:pt idx="880">
                  <c:v>4.5</c:v>
                </c:pt>
                <c:pt idx="881">
                  <c:v>1.4000000000000004</c:v>
                </c:pt>
                <c:pt idx="882">
                  <c:v>-14.600000000000001</c:v>
                </c:pt>
                <c:pt idx="883">
                  <c:v>-0.70000000000000018</c:v>
                </c:pt>
                <c:pt idx="884">
                  <c:v>1.1999999999999948</c:v>
                </c:pt>
                <c:pt idx="885">
                  <c:v>15.200000000000001</c:v>
                </c:pt>
                <c:pt idx="886">
                  <c:v>-24.200000000000003</c:v>
                </c:pt>
                <c:pt idx="887">
                  <c:v>5.6</c:v>
                </c:pt>
                <c:pt idx="888">
                  <c:v>4.5</c:v>
                </c:pt>
                <c:pt idx="889">
                  <c:v>-41.3</c:v>
                </c:pt>
                <c:pt idx="890">
                  <c:v>-6.4</c:v>
                </c:pt>
                <c:pt idx="891">
                  <c:v>1.6999999999999988</c:v>
                </c:pt>
                <c:pt idx="892">
                  <c:v>-22.1</c:v>
                </c:pt>
                <c:pt idx="893">
                  <c:v>1.9999999999999982</c:v>
                </c:pt>
                <c:pt idx="894">
                  <c:v>6.5000000000000009</c:v>
                </c:pt>
                <c:pt idx="895">
                  <c:v>-8.7000000000000011</c:v>
                </c:pt>
                <c:pt idx="896">
                  <c:v>-1.5000000000000022</c:v>
                </c:pt>
                <c:pt idx="897">
                  <c:v>-0.59999999999999964</c:v>
                </c:pt>
                <c:pt idx="898">
                  <c:v>-33.299999999999997</c:v>
                </c:pt>
                <c:pt idx="899">
                  <c:v>-6.4</c:v>
                </c:pt>
                <c:pt idx="900">
                  <c:v>2.6000000000000023</c:v>
                </c:pt>
                <c:pt idx="901">
                  <c:v>-3</c:v>
                </c:pt>
                <c:pt idx="902">
                  <c:v>-8.7000000000000011</c:v>
                </c:pt>
                <c:pt idx="903">
                  <c:v>-10.600000000000001</c:v>
                </c:pt>
                <c:pt idx="904">
                  <c:v>4.5</c:v>
                </c:pt>
                <c:pt idx="905">
                  <c:v>1.1999999999999948</c:v>
                </c:pt>
                <c:pt idx="906">
                  <c:v>15.200000000000001</c:v>
                </c:pt>
                <c:pt idx="907">
                  <c:v>-41.3</c:v>
                </c:pt>
                <c:pt idx="908">
                  <c:v>2.8000000000000016</c:v>
                </c:pt>
                <c:pt idx="909">
                  <c:v>-1.5000000000000022</c:v>
                </c:pt>
                <c:pt idx="910">
                  <c:v>-14.600000000000001</c:v>
                </c:pt>
                <c:pt idx="911">
                  <c:v>-4.300000000000006</c:v>
                </c:pt>
                <c:pt idx="912">
                  <c:v>-3</c:v>
                </c:pt>
                <c:pt idx="913">
                  <c:v>2.6000000000000023</c:v>
                </c:pt>
                <c:pt idx="914">
                  <c:v>0.90000000000000036</c:v>
                </c:pt>
                <c:pt idx="915">
                  <c:v>-33.299999999999997</c:v>
                </c:pt>
                <c:pt idx="916">
                  <c:v>-0.70000000000000018</c:v>
                </c:pt>
                <c:pt idx="917">
                  <c:v>-24.200000000000003</c:v>
                </c:pt>
                <c:pt idx="918">
                  <c:v>-8.7000000000000011</c:v>
                </c:pt>
                <c:pt idx="919">
                  <c:v>15.200000000000001</c:v>
                </c:pt>
                <c:pt idx="920">
                  <c:v>-14.7</c:v>
                </c:pt>
                <c:pt idx="921">
                  <c:v>-14.600000000000001</c:v>
                </c:pt>
                <c:pt idx="922">
                  <c:v>1.4000000000000004</c:v>
                </c:pt>
                <c:pt idx="923">
                  <c:v>-4.300000000000006</c:v>
                </c:pt>
                <c:pt idx="924">
                  <c:v>-29.2</c:v>
                </c:pt>
                <c:pt idx="925">
                  <c:v>1.1999999999999948</c:v>
                </c:pt>
                <c:pt idx="926">
                  <c:v>2.6000000000000023</c:v>
                </c:pt>
                <c:pt idx="927">
                  <c:v>-10.600000000000001</c:v>
                </c:pt>
                <c:pt idx="928">
                  <c:v>-41.3</c:v>
                </c:pt>
                <c:pt idx="929">
                  <c:v>-22.1</c:v>
                </c:pt>
                <c:pt idx="930">
                  <c:v>0.90000000000000036</c:v>
                </c:pt>
                <c:pt idx="931">
                  <c:v>2.8000000000000016</c:v>
                </c:pt>
                <c:pt idx="932">
                  <c:v>-29.2</c:v>
                </c:pt>
                <c:pt idx="933">
                  <c:v>6.5000000000000009</c:v>
                </c:pt>
                <c:pt idx="934">
                  <c:v>3.5</c:v>
                </c:pt>
                <c:pt idx="935">
                  <c:v>-1.5000000000000022</c:v>
                </c:pt>
                <c:pt idx="936">
                  <c:v>5.6</c:v>
                </c:pt>
                <c:pt idx="937">
                  <c:v>-14.7</c:v>
                </c:pt>
                <c:pt idx="938">
                  <c:v>-4.300000000000006</c:v>
                </c:pt>
                <c:pt idx="939">
                  <c:v>4.5</c:v>
                </c:pt>
                <c:pt idx="940">
                  <c:v>-3</c:v>
                </c:pt>
                <c:pt idx="941">
                  <c:v>3.5</c:v>
                </c:pt>
                <c:pt idx="942">
                  <c:v>-10.600000000000001</c:v>
                </c:pt>
                <c:pt idx="943">
                  <c:v>-0.70000000000000018</c:v>
                </c:pt>
                <c:pt idx="944">
                  <c:v>-14.7</c:v>
                </c:pt>
                <c:pt idx="945">
                  <c:v>-22.1</c:v>
                </c:pt>
                <c:pt idx="946">
                  <c:v>-1.5000000000000022</c:v>
                </c:pt>
                <c:pt idx="947">
                  <c:v>2.8000000000000016</c:v>
                </c:pt>
                <c:pt idx="948">
                  <c:v>1.9999999999999982</c:v>
                </c:pt>
                <c:pt idx="949">
                  <c:v>-6.4000000000000012</c:v>
                </c:pt>
                <c:pt idx="950">
                  <c:v>5.6</c:v>
                </c:pt>
                <c:pt idx="951">
                  <c:v>4.5</c:v>
                </c:pt>
                <c:pt idx="952">
                  <c:v>-0.70000000000000018</c:v>
                </c:pt>
                <c:pt idx="953">
                  <c:v>0.90000000000000036</c:v>
                </c:pt>
                <c:pt idx="954">
                  <c:v>-3</c:v>
                </c:pt>
                <c:pt idx="955">
                  <c:v>-24.200000000000003</c:v>
                </c:pt>
                <c:pt idx="956">
                  <c:v>-2.4999999999999982</c:v>
                </c:pt>
                <c:pt idx="957">
                  <c:v>-33.299999999999997</c:v>
                </c:pt>
                <c:pt idx="958">
                  <c:v>3.5</c:v>
                </c:pt>
                <c:pt idx="959">
                  <c:v>0.90000000000000036</c:v>
                </c:pt>
                <c:pt idx="960">
                  <c:v>2.8000000000000016</c:v>
                </c:pt>
                <c:pt idx="961">
                  <c:v>-10.600000000000001</c:v>
                </c:pt>
                <c:pt idx="962">
                  <c:v>1.6999999999999988</c:v>
                </c:pt>
                <c:pt idx="963">
                  <c:v>-0.59999999999999964</c:v>
                </c:pt>
                <c:pt idx="964">
                  <c:v>-22.1</c:v>
                </c:pt>
                <c:pt idx="965">
                  <c:v>-41.3</c:v>
                </c:pt>
                <c:pt idx="966">
                  <c:v>-6.4000000000000012</c:v>
                </c:pt>
                <c:pt idx="967">
                  <c:v>1.9999999999999982</c:v>
                </c:pt>
                <c:pt idx="968">
                  <c:v>1.4000000000000004</c:v>
                </c:pt>
                <c:pt idx="969">
                  <c:v>5.6</c:v>
                </c:pt>
                <c:pt idx="970">
                  <c:v>15.200000000000001</c:v>
                </c:pt>
                <c:pt idx="971">
                  <c:v>-22.1</c:v>
                </c:pt>
                <c:pt idx="972">
                  <c:v>3.5</c:v>
                </c:pt>
                <c:pt idx="973">
                  <c:v>-2.4999999999999982</c:v>
                </c:pt>
                <c:pt idx="974">
                  <c:v>-3</c:v>
                </c:pt>
                <c:pt idx="975">
                  <c:v>4.5</c:v>
                </c:pt>
                <c:pt idx="976">
                  <c:v>-14.600000000000001</c:v>
                </c:pt>
                <c:pt idx="977">
                  <c:v>1.4000000000000004</c:v>
                </c:pt>
                <c:pt idx="978">
                  <c:v>3.5</c:v>
                </c:pt>
                <c:pt idx="979">
                  <c:v>-0.59999999999999964</c:v>
                </c:pt>
                <c:pt idx="980">
                  <c:v>-1.5000000000000022</c:v>
                </c:pt>
                <c:pt idx="981">
                  <c:v>1.6999999999999988</c:v>
                </c:pt>
                <c:pt idx="982">
                  <c:v>-6.4000000000000012</c:v>
                </c:pt>
                <c:pt idx="983">
                  <c:v>5.6</c:v>
                </c:pt>
                <c:pt idx="984">
                  <c:v>-2.4999999999999982</c:v>
                </c:pt>
                <c:pt idx="985">
                  <c:v>-22.1</c:v>
                </c:pt>
                <c:pt idx="986">
                  <c:v>6.5000000000000009</c:v>
                </c:pt>
                <c:pt idx="987">
                  <c:v>-5.1000000000000014</c:v>
                </c:pt>
                <c:pt idx="988">
                  <c:v>-29.2</c:v>
                </c:pt>
                <c:pt idx="989">
                  <c:v>-6.4</c:v>
                </c:pt>
                <c:pt idx="990">
                  <c:v>-3</c:v>
                </c:pt>
                <c:pt idx="991">
                  <c:v>-0.59999999999999964</c:v>
                </c:pt>
                <c:pt idx="992">
                  <c:v>-33.299999999999997</c:v>
                </c:pt>
                <c:pt idx="993">
                  <c:v>-6.4000000000000012</c:v>
                </c:pt>
                <c:pt idx="994">
                  <c:v>1.6999999999999988</c:v>
                </c:pt>
                <c:pt idx="995">
                  <c:v>-1.5000000000000022</c:v>
                </c:pt>
                <c:pt idx="996">
                  <c:v>1.9999999999999982</c:v>
                </c:pt>
                <c:pt idx="997">
                  <c:v>-22.1</c:v>
                </c:pt>
                <c:pt idx="998">
                  <c:v>-2.4999999999999982</c:v>
                </c:pt>
                <c:pt idx="999">
                  <c:v>6.5000000000000009</c:v>
                </c:pt>
                <c:pt idx="1000">
                  <c:v>-1.5000000000000022</c:v>
                </c:pt>
                <c:pt idx="1001">
                  <c:v>1.1999999999999948</c:v>
                </c:pt>
                <c:pt idx="1002">
                  <c:v>-3</c:v>
                </c:pt>
                <c:pt idx="1003">
                  <c:v>1.9999999999999982</c:v>
                </c:pt>
                <c:pt idx="1004">
                  <c:v>-6.4000000000000012</c:v>
                </c:pt>
                <c:pt idx="1005">
                  <c:v>-10.600000000000001</c:v>
                </c:pt>
                <c:pt idx="1006">
                  <c:v>-8.7000000000000011</c:v>
                </c:pt>
                <c:pt idx="1007">
                  <c:v>15.200000000000001</c:v>
                </c:pt>
                <c:pt idx="1008">
                  <c:v>-29.2</c:v>
                </c:pt>
                <c:pt idx="1009">
                  <c:v>-5.1000000000000014</c:v>
                </c:pt>
                <c:pt idx="1010">
                  <c:v>1.4000000000000004</c:v>
                </c:pt>
                <c:pt idx="1011">
                  <c:v>-6.4</c:v>
                </c:pt>
                <c:pt idx="1012">
                  <c:v>2.6000000000000023</c:v>
                </c:pt>
                <c:pt idx="1013">
                  <c:v>-1.5000000000000022</c:v>
                </c:pt>
                <c:pt idx="1014">
                  <c:v>6.5000000000000009</c:v>
                </c:pt>
                <c:pt idx="1015">
                  <c:v>-14.600000000000001</c:v>
                </c:pt>
                <c:pt idx="1016">
                  <c:v>-22.1</c:v>
                </c:pt>
                <c:pt idx="1017">
                  <c:v>-6.4</c:v>
                </c:pt>
                <c:pt idx="1018">
                  <c:v>1.9999999999999982</c:v>
                </c:pt>
                <c:pt idx="1019">
                  <c:v>-10.600000000000001</c:v>
                </c:pt>
                <c:pt idx="1020">
                  <c:v>0.90000000000000036</c:v>
                </c:pt>
                <c:pt idx="1021">
                  <c:v>5.6</c:v>
                </c:pt>
                <c:pt idx="1022">
                  <c:v>-6.4000000000000012</c:v>
                </c:pt>
                <c:pt idx="1023">
                  <c:v>15.200000000000001</c:v>
                </c:pt>
                <c:pt idx="1024">
                  <c:v>2.8000000000000016</c:v>
                </c:pt>
                <c:pt idx="1025">
                  <c:v>1.4000000000000004</c:v>
                </c:pt>
                <c:pt idx="1026">
                  <c:v>6.5000000000000009</c:v>
                </c:pt>
                <c:pt idx="1027">
                  <c:v>-24.200000000000003</c:v>
                </c:pt>
                <c:pt idx="1028">
                  <c:v>1.1999999999999948</c:v>
                </c:pt>
                <c:pt idx="1029">
                  <c:v>-4.300000000000006</c:v>
                </c:pt>
                <c:pt idx="1030">
                  <c:v>-1.5000000000000022</c:v>
                </c:pt>
                <c:pt idx="1031">
                  <c:v>-14.7</c:v>
                </c:pt>
                <c:pt idx="1032">
                  <c:v>1.4000000000000004</c:v>
                </c:pt>
                <c:pt idx="1033">
                  <c:v>1.9999999999999982</c:v>
                </c:pt>
                <c:pt idx="1034">
                  <c:v>3.5</c:v>
                </c:pt>
                <c:pt idx="1035">
                  <c:v>5.6</c:v>
                </c:pt>
                <c:pt idx="1036">
                  <c:v>2.6000000000000023</c:v>
                </c:pt>
                <c:pt idx="1037">
                  <c:v>-4.300000000000006</c:v>
                </c:pt>
                <c:pt idx="1038">
                  <c:v>15.200000000000001</c:v>
                </c:pt>
                <c:pt idx="1039">
                  <c:v>-5.1000000000000014</c:v>
                </c:pt>
                <c:pt idx="1040">
                  <c:v>1.6999999999999988</c:v>
                </c:pt>
                <c:pt idx="1041">
                  <c:v>1.1999999999999948</c:v>
                </c:pt>
                <c:pt idx="1042">
                  <c:v>2.6000000000000023</c:v>
                </c:pt>
                <c:pt idx="1043">
                  <c:v>-6.4</c:v>
                </c:pt>
                <c:pt idx="1044">
                  <c:v>-10.600000000000001</c:v>
                </c:pt>
                <c:pt idx="1045">
                  <c:v>-14.7</c:v>
                </c:pt>
                <c:pt idx="1046">
                  <c:v>3.5</c:v>
                </c:pt>
                <c:pt idx="1047">
                  <c:v>1.6999999999999988</c:v>
                </c:pt>
                <c:pt idx="1048">
                  <c:v>-14.600000000000001</c:v>
                </c:pt>
                <c:pt idx="1049">
                  <c:v>0.90000000000000036</c:v>
                </c:pt>
                <c:pt idx="1050">
                  <c:v>4.5</c:v>
                </c:pt>
                <c:pt idx="1051">
                  <c:v>5.6</c:v>
                </c:pt>
                <c:pt idx="1052">
                  <c:v>15.200000000000001</c:v>
                </c:pt>
                <c:pt idx="1053">
                  <c:v>-5.1000000000000014</c:v>
                </c:pt>
                <c:pt idx="1054">
                  <c:v>1.1999999999999948</c:v>
                </c:pt>
                <c:pt idx="1055">
                  <c:v>-14.7</c:v>
                </c:pt>
                <c:pt idx="1056">
                  <c:v>3.5</c:v>
                </c:pt>
                <c:pt idx="1057">
                  <c:v>0.90000000000000036</c:v>
                </c:pt>
                <c:pt idx="1058">
                  <c:v>-8.7000000000000011</c:v>
                </c:pt>
                <c:pt idx="1059">
                  <c:v>1.6999999999999988</c:v>
                </c:pt>
                <c:pt idx="1060">
                  <c:v>2.6000000000000023</c:v>
                </c:pt>
                <c:pt idx="1061">
                  <c:v>15.200000000000001</c:v>
                </c:pt>
                <c:pt idx="1062">
                  <c:v>1.1999999999999948</c:v>
                </c:pt>
                <c:pt idx="1063">
                  <c:v>2.8000000000000016</c:v>
                </c:pt>
                <c:pt idx="1064">
                  <c:v>-2.4999999999999982</c:v>
                </c:pt>
                <c:pt idx="1065">
                  <c:v>-8.7000000000000011</c:v>
                </c:pt>
                <c:pt idx="1066">
                  <c:v>4.5</c:v>
                </c:pt>
                <c:pt idx="1067">
                  <c:v>-3</c:v>
                </c:pt>
                <c:pt idx="1068">
                  <c:v>-0.70000000000000018</c:v>
                </c:pt>
                <c:pt idx="1069">
                  <c:v>-14.7</c:v>
                </c:pt>
                <c:pt idx="1070">
                  <c:v>-10.600000000000001</c:v>
                </c:pt>
                <c:pt idx="1071">
                  <c:v>-29.2</c:v>
                </c:pt>
                <c:pt idx="1072">
                  <c:v>0.90000000000000036</c:v>
                </c:pt>
                <c:pt idx="1073">
                  <c:v>1.6999999999999988</c:v>
                </c:pt>
                <c:pt idx="1074">
                  <c:v>-5.1000000000000014</c:v>
                </c:pt>
                <c:pt idx="1075">
                  <c:v>2.6000000000000023</c:v>
                </c:pt>
                <c:pt idx="1076">
                  <c:v>-14.600000000000001</c:v>
                </c:pt>
                <c:pt idx="1077">
                  <c:v>-24.200000000000003</c:v>
                </c:pt>
                <c:pt idx="1078">
                  <c:v>6.5000000000000009</c:v>
                </c:pt>
                <c:pt idx="1079">
                  <c:v>-41.3</c:v>
                </c:pt>
                <c:pt idx="1080">
                  <c:v>15.200000000000001</c:v>
                </c:pt>
                <c:pt idx="1081">
                  <c:v>-6.4</c:v>
                </c:pt>
                <c:pt idx="1082">
                  <c:v>1.1999999999999948</c:v>
                </c:pt>
                <c:pt idx="1083">
                  <c:v>1.6999999999999988</c:v>
                </c:pt>
                <c:pt idx="1084">
                  <c:v>1.9999999999999982</c:v>
                </c:pt>
                <c:pt idx="1085">
                  <c:v>-10.600000000000001</c:v>
                </c:pt>
                <c:pt idx="1086">
                  <c:v>3.5</c:v>
                </c:pt>
                <c:pt idx="1087">
                  <c:v>-33.299999999999997</c:v>
                </c:pt>
                <c:pt idx="1088">
                  <c:v>-41.3</c:v>
                </c:pt>
                <c:pt idx="1089">
                  <c:v>-2.4999999999999982</c:v>
                </c:pt>
                <c:pt idx="1090">
                  <c:v>-22.1</c:v>
                </c:pt>
                <c:pt idx="1091">
                  <c:v>2.8000000000000016</c:v>
                </c:pt>
                <c:pt idx="1092">
                  <c:v>1.9999999999999982</c:v>
                </c:pt>
                <c:pt idx="1093">
                  <c:v>6.5000000000000009</c:v>
                </c:pt>
                <c:pt idx="1094">
                  <c:v>-0.59999999999999964</c:v>
                </c:pt>
                <c:pt idx="1095">
                  <c:v>-6.4</c:v>
                </c:pt>
                <c:pt idx="1096">
                  <c:v>-10.600000000000001</c:v>
                </c:pt>
                <c:pt idx="1097">
                  <c:v>-41.3</c:v>
                </c:pt>
                <c:pt idx="1098">
                  <c:v>-24.200000000000003</c:v>
                </c:pt>
                <c:pt idx="1099">
                  <c:v>-33.299999999999997</c:v>
                </c:pt>
                <c:pt idx="1100">
                  <c:v>-0.59999999999999964</c:v>
                </c:pt>
                <c:pt idx="1101">
                  <c:v>1.4000000000000004</c:v>
                </c:pt>
                <c:pt idx="1102">
                  <c:v>3.5</c:v>
                </c:pt>
                <c:pt idx="1103">
                  <c:v>-29.2</c:v>
                </c:pt>
                <c:pt idx="1104">
                  <c:v>2.8000000000000016</c:v>
                </c:pt>
                <c:pt idx="1105">
                  <c:v>-6.4</c:v>
                </c:pt>
                <c:pt idx="1106">
                  <c:v>-10.600000000000001</c:v>
                </c:pt>
                <c:pt idx="1107">
                  <c:v>-1.5000000000000022</c:v>
                </c:pt>
                <c:pt idx="1108">
                  <c:v>1.4000000000000004</c:v>
                </c:pt>
                <c:pt idx="1109">
                  <c:v>3.5</c:v>
                </c:pt>
                <c:pt idx="1110">
                  <c:v>-6.4000000000000012</c:v>
                </c:pt>
                <c:pt idx="1111">
                  <c:v>4.5</c:v>
                </c:pt>
                <c:pt idx="1112">
                  <c:v>-5.1000000000000014</c:v>
                </c:pt>
                <c:pt idx="1113">
                  <c:v>-29.2</c:v>
                </c:pt>
                <c:pt idx="1114">
                  <c:v>5.6</c:v>
                </c:pt>
                <c:pt idx="1115">
                  <c:v>-41.3</c:v>
                </c:pt>
                <c:pt idx="1116">
                  <c:v>-33.299999999999997</c:v>
                </c:pt>
                <c:pt idx="1117">
                  <c:v>-1.5000000000000022</c:v>
                </c:pt>
                <c:pt idx="1118">
                  <c:v>-14.600000000000001</c:v>
                </c:pt>
                <c:pt idx="1119">
                  <c:v>-6.4</c:v>
                </c:pt>
                <c:pt idx="1120">
                  <c:v>0.90000000000000036</c:v>
                </c:pt>
                <c:pt idx="1121">
                  <c:v>1.4000000000000004</c:v>
                </c:pt>
                <c:pt idx="1122">
                  <c:v>-5.1000000000000014</c:v>
                </c:pt>
                <c:pt idx="1123">
                  <c:v>-33.299999999999997</c:v>
                </c:pt>
                <c:pt idx="1124">
                  <c:v>2.8000000000000016</c:v>
                </c:pt>
                <c:pt idx="1125">
                  <c:v>3.5</c:v>
                </c:pt>
                <c:pt idx="1126">
                  <c:v>4.5</c:v>
                </c:pt>
                <c:pt idx="1127">
                  <c:v>0.90000000000000036</c:v>
                </c:pt>
                <c:pt idx="1128">
                  <c:v>-29.2</c:v>
                </c:pt>
                <c:pt idx="1129">
                  <c:v>15.200000000000001</c:v>
                </c:pt>
                <c:pt idx="1130">
                  <c:v>6.5000000000000009</c:v>
                </c:pt>
                <c:pt idx="1131">
                  <c:v>-8.7000000000000011</c:v>
                </c:pt>
                <c:pt idx="1132">
                  <c:v>-14.7</c:v>
                </c:pt>
                <c:pt idx="1133">
                  <c:v>-0.59999999999999964</c:v>
                </c:pt>
                <c:pt idx="1134">
                  <c:v>4.5</c:v>
                </c:pt>
                <c:pt idx="1135">
                  <c:v>1.4000000000000004</c:v>
                </c:pt>
                <c:pt idx="1136">
                  <c:v>-33.299999999999997</c:v>
                </c:pt>
                <c:pt idx="1137">
                  <c:v>-8.7000000000000011</c:v>
                </c:pt>
                <c:pt idx="1138">
                  <c:v>-5.1000000000000014</c:v>
                </c:pt>
                <c:pt idx="1139">
                  <c:v>-4.300000000000006</c:v>
                </c:pt>
                <c:pt idx="1140">
                  <c:v>-0.70000000000000018</c:v>
                </c:pt>
                <c:pt idx="1141">
                  <c:v>-24.200000000000003</c:v>
                </c:pt>
                <c:pt idx="1142">
                  <c:v>-6.4000000000000012</c:v>
                </c:pt>
                <c:pt idx="1143">
                  <c:v>0.90000000000000036</c:v>
                </c:pt>
                <c:pt idx="1144">
                  <c:v>2.6000000000000023</c:v>
                </c:pt>
                <c:pt idx="1145">
                  <c:v>15.200000000000001</c:v>
                </c:pt>
                <c:pt idx="1146">
                  <c:v>4.5</c:v>
                </c:pt>
                <c:pt idx="1147">
                  <c:v>-29.2</c:v>
                </c:pt>
                <c:pt idx="1148">
                  <c:v>-6.4</c:v>
                </c:pt>
                <c:pt idx="1149">
                  <c:v>-3</c:v>
                </c:pt>
                <c:pt idx="1150">
                  <c:v>-14.7</c:v>
                </c:pt>
                <c:pt idx="1151">
                  <c:v>-6.4000000000000012</c:v>
                </c:pt>
                <c:pt idx="1152">
                  <c:v>-2.4999999999999982</c:v>
                </c:pt>
                <c:pt idx="1153">
                  <c:v>1.9999999999999982</c:v>
                </c:pt>
                <c:pt idx="1154">
                  <c:v>-24.200000000000003</c:v>
                </c:pt>
                <c:pt idx="1155">
                  <c:v>-0.70000000000000018</c:v>
                </c:pt>
                <c:pt idx="1156">
                  <c:v>-4.300000000000006</c:v>
                </c:pt>
                <c:pt idx="1157">
                  <c:v>-41.3</c:v>
                </c:pt>
                <c:pt idx="1158">
                  <c:v>2.6000000000000023</c:v>
                </c:pt>
                <c:pt idx="1159">
                  <c:v>1.1999999999999948</c:v>
                </c:pt>
                <c:pt idx="1160">
                  <c:v>-5.1000000000000014</c:v>
                </c:pt>
                <c:pt idx="1161">
                  <c:v>-0.70000000000000018</c:v>
                </c:pt>
                <c:pt idx="1162">
                  <c:v>-3</c:v>
                </c:pt>
                <c:pt idx="1163">
                  <c:v>-6.4000000000000012</c:v>
                </c:pt>
                <c:pt idx="1164">
                  <c:v>5.6</c:v>
                </c:pt>
                <c:pt idx="1165">
                  <c:v>-22.1</c:v>
                </c:pt>
                <c:pt idx="1166">
                  <c:v>-5.1000000000000014</c:v>
                </c:pt>
                <c:pt idx="1167">
                  <c:v>-14.600000000000001</c:v>
                </c:pt>
                <c:pt idx="1168">
                  <c:v>-24.200000000000003</c:v>
                </c:pt>
                <c:pt idx="1169">
                  <c:v>-41.3</c:v>
                </c:pt>
                <c:pt idx="1170">
                  <c:v>-4.300000000000006</c:v>
                </c:pt>
                <c:pt idx="1171">
                  <c:v>2.8000000000000016</c:v>
                </c:pt>
                <c:pt idx="1172">
                  <c:v>-10.600000000000001</c:v>
                </c:pt>
                <c:pt idx="1173">
                  <c:v>3.5</c:v>
                </c:pt>
                <c:pt idx="1174">
                  <c:v>1.6999999999999988</c:v>
                </c:pt>
                <c:pt idx="1175">
                  <c:v>-3</c:v>
                </c:pt>
                <c:pt idx="1176">
                  <c:v>-8.7000000000000011</c:v>
                </c:pt>
                <c:pt idx="1177">
                  <c:v>6.5000000000000009</c:v>
                </c:pt>
                <c:pt idx="1178">
                  <c:v>1.4000000000000004</c:v>
                </c:pt>
                <c:pt idx="1179">
                  <c:v>0.90000000000000036</c:v>
                </c:pt>
                <c:pt idx="1180">
                  <c:v>-2.4999999999999982</c:v>
                </c:pt>
                <c:pt idx="1181">
                  <c:v>1.1999999999999948</c:v>
                </c:pt>
                <c:pt idx="1182">
                  <c:v>-22.1</c:v>
                </c:pt>
                <c:pt idx="1183">
                  <c:v>2.6000000000000023</c:v>
                </c:pt>
                <c:pt idx="1184">
                  <c:v>15.200000000000001</c:v>
                </c:pt>
                <c:pt idx="1185">
                  <c:v>-4.300000000000006</c:v>
                </c:pt>
                <c:pt idx="1186">
                  <c:v>-6.4</c:v>
                </c:pt>
                <c:pt idx="1187">
                  <c:v>-41.3</c:v>
                </c:pt>
                <c:pt idx="1188">
                  <c:v>-1.5000000000000022</c:v>
                </c:pt>
                <c:pt idx="1189">
                  <c:v>1.9999999999999982</c:v>
                </c:pt>
                <c:pt idx="1190">
                  <c:v>-14.600000000000001</c:v>
                </c:pt>
                <c:pt idx="1191">
                  <c:v>-3</c:v>
                </c:pt>
                <c:pt idx="1192">
                  <c:v>-29.2</c:v>
                </c:pt>
                <c:pt idx="1193">
                  <c:v>5.6</c:v>
                </c:pt>
                <c:pt idx="1194">
                  <c:v>2.6000000000000023</c:v>
                </c:pt>
                <c:pt idx="1195">
                  <c:v>-4.300000000000006</c:v>
                </c:pt>
                <c:pt idx="1196">
                  <c:v>6.5000000000000009</c:v>
                </c:pt>
                <c:pt idx="1197">
                  <c:v>-8.7000000000000011</c:v>
                </c:pt>
                <c:pt idx="1198">
                  <c:v>-22.1</c:v>
                </c:pt>
                <c:pt idx="1199">
                  <c:v>-6.4</c:v>
                </c:pt>
                <c:pt idx="1200">
                  <c:v>1.1999999999999948</c:v>
                </c:pt>
                <c:pt idx="1201">
                  <c:v>-33.299999999999997</c:v>
                </c:pt>
                <c:pt idx="1202">
                  <c:v>-24.200000000000003</c:v>
                </c:pt>
                <c:pt idx="1203">
                  <c:v>-8.7000000000000011</c:v>
                </c:pt>
                <c:pt idx="1204">
                  <c:v>3.5</c:v>
                </c:pt>
                <c:pt idx="1205">
                  <c:v>-3</c:v>
                </c:pt>
                <c:pt idx="1206">
                  <c:v>-14.7</c:v>
                </c:pt>
                <c:pt idx="1207">
                  <c:v>5.6</c:v>
                </c:pt>
                <c:pt idx="1208">
                  <c:v>1.9999999999999982</c:v>
                </c:pt>
                <c:pt idx="1209">
                  <c:v>-29.2</c:v>
                </c:pt>
                <c:pt idx="1210">
                  <c:v>1.6999999999999988</c:v>
                </c:pt>
                <c:pt idx="1211">
                  <c:v>2.8000000000000016</c:v>
                </c:pt>
                <c:pt idx="1212">
                  <c:v>1.1999999999999948</c:v>
                </c:pt>
                <c:pt idx="1213">
                  <c:v>-22.1</c:v>
                </c:pt>
                <c:pt idx="1214">
                  <c:v>0.90000000000000036</c:v>
                </c:pt>
                <c:pt idx="1215">
                  <c:v>-2.4999999999999982</c:v>
                </c:pt>
                <c:pt idx="1216">
                  <c:v>3.5</c:v>
                </c:pt>
                <c:pt idx="1217">
                  <c:v>-24.200000000000003</c:v>
                </c:pt>
                <c:pt idx="1218">
                  <c:v>-0.59999999999999964</c:v>
                </c:pt>
                <c:pt idx="1219">
                  <c:v>-14.7</c:v>
                </c:pt>
                <c:pt idx="1220">
                  <c:v>-10.600000000000001</c:v>
                </c:pt>
                <c:pt idx="1221">
                  <c:v>1.4000000000000004</c:v>
                </c:pt>
                <c:pt idx="1222">
                  <c:v>-33.299999999999997</c:v>
                </c:pt>
                <c:pt idx="1223">
                  <c:v>-41.3</c:v>
                </c:pt>
                <c:pt idx="1224">
                  <c:v>2.6000000000000023</c:v>
                </c:pt>
                <c:pt idx="1225">
                  <c:v>-6.4000000000000012</c:v>
                </c:pt>
                <c:pt idx="1226">
                  <c:v>4.5</c:v>
                </c:pt>
                <c:pt idx="1227">
                  <c:v>5.6</c:v>
                </c:pt>
                <c:pt idx="1228">
                  <c:v>-0.70000000000000018</c:v>
                </c:pt>
                <c:pt idx="1229">
                  <c:v>1.6999999999999988</c:v>
                </c:pt>
                <c:pt idx="1230">
                  <c:v>-2.4999999999999982</c:v>
                </c:pt>
                <c:pt idx="1231">
                  <c:v>0.90000000000000036</c:v>
                </c:pt>
                <c:pt idx="1232">
                  <c:v>-29.2</c:v>
                </c:pt>
                <c:pt idx="1233">
                  <c:v>-6.4</c:v>
                </c:pt>
                <c:pt idx="1234">
                  <c:v>-29.2</c:v>
                </c:pt>
                <c:pt idx="1235">
                  <c:v>-6.4</c:v>
                </c:pt>
                <c:pt idx="1236">
                  <c:v>-1.5000000000000022</c:v>
                </c:pt>
                <c:pt idx="1237">
                  <c:v>-2.4999999999999982</c:v>
                </c:pt>
                <c:pt idx="1238">
                  <c:v>1.9999999999999982</c:v>
                </c:pt>
                <c:pt idx="1239">
                  <c:v>1.6999999999999988</c:v>
                </c:pt>
                <c:pt idx="1240">
                  <c:v>-4.300000000000006</c:v>
                </c:pt>
                <c:pt idx="1241">
                  <c:v>-8.7000000000000011</c:v>
                </c:pt>
                <c:pt idx="1242">
                  <c:v>-0.70000000000000018</c:v>
                </c:pt>
                <c:pt idx="1243">
                  <c:v>0.90000000000000036</c:v>
                </c:pt>
                <c:pt idx="1244">
                  <c:v>-1.5000000000000022</c:v>
                </c:pt>
                <c:pt idx="1245">
                  <c:v>1.6999999999999988</c:v>
                </c:pt>
                <c:pt idx="1246">
                  <c:v>-2.4999999999999982</c:v>
                </c:pt>
                <c:pt idx="1247">
                  <c:v>1.9999999999999982</c:v>
                </c:pt>
                <c:pt idx="1248">
                  <c:v>-0.70000000000000018</c:v>
                </c:pt>
                <c:pt idx="1249">
                  <c:v>-4.300000000000006</c:v>
                </c:pt>
                <c:pt idx="1250">
                  <c:v>-8.7000000000000011</c:v>
                </c:pt>
                <c:pt idx="1251">
                  <c:v>0.90000000000000036</c:v>
                </c:pt>
                <c:pt idx="1252">
                  <c:v>3.5</c:v>
                </c:pt>
                <c:pt idx="1253">
                  <c:v>2.6000000000000023</c:v>
                </c:pt>
                <c:pt idx="1254">
                  <c:v>2.8000000000000016</c:v>
                </c:pt>
                <c:pt idx="1255">
                  <c:v>15.200000000000001</c:v>
                </c:pt>
                <c:pt idx="1256">
                  <c:v>6.5000000000000009</c:v>
                </c:pt>
                <c:pt idx="1257">
                  <c:v>1.1999999999999948</c:v>
                </c:pt>
                <c:pt idx="1258">
                  <c:v>3.5</c:v>
                </c:pt>
                <c:pt idx="1259">
                  <c:v>2.8000000000000016</c:v>
                </c:pt>
                <c:pt idx="1260">
                  <c:v>1.4000000000000004</c:v>
                </c:pt>
                <c:pt idx="1261">
                  <c:v>5.6</c:v>
                </c:pt>
                <c:pt idx="1262">
                  <c:v>6.5000000000000009</c:v>
                </c:pt>
                <c:pt idx="1263">
                  <c:v>2.6000000000000023</c:v>
                </c:pt>
                <c:pt idx="1264">
                  <c:v>15.200000000000001</c:v>
                </c:pt>
                <c:pt idx="1265">
                  <c:v>1.1999999999999948</c:v>
                </c:pt>
                <c:pt idx="1266">
                  <c:v>1.4000000000000004</c:v>
                </c:pt>
                <c:pt idx="1267">
                  <c:v>5.6</c:v>
                </c:pt>
                <c:pt idx="1268">
                  <c:v>-2.4999999999999982</c:v>
                </c:pt>
                <c:pt idx="1269">
                  <c:v>0.90000000000000036</c:v>
                </c:pt>
                <c:pt idx="1270">
                  <c:v>-0.70000000000000018</c:v>
                </c:pt>
                <c:pt idx="1271">
                  <c:v>1.9999999999999982</c:v>
                </c:pt>
                <c:pt idx="1272">
                  <c:v>-4.300000000000006</c:v>
                </c:pt>
                <c:pt idx="1273">
                  <c:v>-8.7000000000000011</c:v>
                </c:pt>
                <c:pt idx="1274">
                  <c:v>1.6999999999999988</c:v>
                </c:pt>
                <c:pt idx="1275">
                  <c:v>15.200000000000001</c:v>
                </c:pt>
                <c:pt idx="1276">
                  <c:v>2.6000000000000023</c:v>
                </c:pt>
                <c:pt idx="1277">
                  <c:v>5.6</c:v>
                </c:pt>
                <c:pt idx="1278">
                  <c:v>2.8000000000000016</c:v>
                </c:pt>
                <c:pt idx="1279">
                  <c:v>-8.7000000000000011</c:v>
                </c:pt>
                <c:pt idx="1280">
                  <c:v>1.6999999999999988</c:v>
                </c:pt>
                <c:pt idx="1281">
                  <c:v>3.5</c:v>
                </c:pt>
                <c:pt idx="1282">
                  <c:v>2.8000000000000016</c:v>
                </c:pt>
                <c:pt idx="1283">
                  <c:v>-8.7000000000000011</c:v>
                </c:pt>
                <c:pt idx="1284">
                  <c:v>-4.300000000000006</c:v>
                </c:pt>
                <c:pt idx="1285">
                  <c:v>3.5</c:v>
                </c:pt>
                <c:pt idx="1286">
                  <c:v>-4.300000000000006</c:v>
                </c:pt>
                <c:pt idx="1287">
                  <c:v>15.200000000000001</c:v>
                </c:pt>
                <c:pt idx="1288">
                  <c:v>1.1999999999999948</c:v>
                </c:pt>
                <c:pt idx="1289">
                  <c:v>1.9999999999999982</c:v>
                </c:pt>
                <c:pt idx="1290">
                  <c:v>1.6999999999999988</c:v>
                </c:pt>
                <c:pt idx="1291">
                  <c:v>15.200000000000001</c:v>
                </c:pt>
                <c:pt idx="1292">
                  <c:v>1.1999999999999948</c:v>
                </c:pt>
                <c:pt idx="1293">
                  <c:v>1.9999999999999982</c:v>
                </c:pt>
                <c:pt idx="1294">
                  <c:v>1.6999999999999988</c:v>
                </c:pt>
                <c:pt idx="1295">
                  <c:v>3.5</c:v>
                </c:pt>
                <c:pt idx="1296">
                  <c:v>2.8000000000000016</c:v>
                </c:pt>
                <c:pt idx="1297">
                  <c:v>-8.7000000000000011</c:v>
                </c:pt>
                <c:pt idx="1298">
                  <c:v>-4.300000000000006</c:v>
                </c:pt>
                <c:pt idx="1299">
                  <c:v>15.200000000000001</c:v>
                </c:pt>
                <c:pt idx="1300">
                  <c:v>1.1999999999999948</c:v>
                </c:pt>
                <c:pt idx="1301">
                  <c:v>1.9999999999999982</c:v>
                </c:pt>
                <c:pt idx="1302">
                  <c:v>1.6999999999999988</c:v>
                </c:pt>
                <c:pt idx="1303">
                  <c:v>3.5</c:v>
                </c:pt>
                <c:pt idx="1304">
                  <c:v>-4.300000000000006</c:v>
                </c:pt>
                <c:pt idx="1305">
                  <c:v>-8.7000000000000011</c:v>
                </c:pt>
                <c:pt idx="1306">
                  <c:v>-4.300000000000006</c:v>
                </c:pt>
                <c:pt idx="1307">
                  <c:v>-8.7000000000000011</c:v>
                </c:pt>
                <c:pt idx="1308">
                  <c:v>1.1999999999999948</c:v>
                </c:pt>
                <c:pt idx="1309">
                  <c:v>15.200000000000001</c:v>
                </c:pt>
                <c:pt idx="1310">
                  <c:v>1.1999999999999948</c:v>
                </c:pt>
                <c:pt idx="1311">
                  <c:v>15.200000000000001</c:v>
                </c:pt>
                <c:pt idx="1312">
                  <c:v>-8.7000000000000011</c:v>
                </c:pt>
                <c:pt idx="1313">
                  <c:v>15.200000000000001</c:v>
                </c:pt>
                <c:pt idx="1314">
                  <c:v>-8.7000000000000011</c:v>
                </c:pt>
                <c:pt idx="1315">
                  <c:v>-8.7000000000000011</c:v>
                </c:pt>
                <c:pt idx="1316">
                  <c:v>-8.7000000000000011</c:v>
                </c:pt>
                <c:pt idx="1317">
                  <c:v>1.1999999999999948</c:v>
                </c:pt>
                <c:pt idx="1318">
                  <c:v>1.1999999999999948</c:v>
                </c:pt>
                <c:pt idx="1319">
                  <c:v>-8.7000000000000011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17-4296-B721-127C0BFD9086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test!$J$2:$J$1321</c:f>
              <c:numCache>
                <c:formatCode>General</c:formatCode>
                <c:ptCount val="1320"/>
                <c:pt idx="0">
                  <c:v>3.5</c:v>
                </c:pt>
                <c:pt idx="1">
                  <c:v>-4.300000000000006</c:v>
                </c:pt>
                <c:pt idx="2">
                  <c:v>-14.7</c:v>
                </c:pt>
                <c:pt idx="3">
                  <c:v>-14.600000000000001</c:v>
                </c:pt>
                <c:pt idx="4">
                  <c:v>-33.299999999999997</c:v>
                </c:pt>
                <c:pt idx="5">
                  <c:v>4.5</c:v>
                </c:pt>
                <c:pt idx="6">
                  <c:v>1.9999999999999982</c:v>
                </c:pt>
                <c:pt idx="7">
                  <c:v>-29.2</c:v>
                </c:pt>
                <c:pt idx="8">
                  <c:v>6.5000000000000009</c:v>
                </c:pt>
                <c:pt idx="9">
                  <c:v>-6.4</c:v>
                </c:pt>
                <c:pt idx="10">
                  <c:v>-0.59999999999999964</c:v>
                </c:pt>
                <c:pt idx="11">
                  <c:v>1.1999999999999948</c:v>
                </c:pt>
                <c:pt idx="12">
                  <c:v>-5.1000000000000014</c:v>
                </c:pt>
                <c:pt idx="13">
                  <c:v>-22.1</c:v>
                </c:pt>
                <c:pt idx="14">
                  <c:v>1.4000000000000004</c:v>
                </c:pt>
                <c:pt idx="15">
                  <c:v>-0.70000000000000018</c:v>
                </c:pt>
                <c:pt idx="16">
                  <c:v>4.5</c:v>
                </c:pt>
                <c:pt idx="17">
                  <c:v>-41.3</c:v>
                </c:pt>
                <c:pt idx="18">
                  <c:v>-29.2</c:v>
                </c:pt>
                <c:pt idx="19">
                  <c:v>-14.7</c:v>
                </c:pt>
                <c:pt idx="20">
                  <c:v>-3</c:v>
                </c:pt>
                <c:pt idx="21">
                  <c:v>15.200000000000001</c:v>
                </c:pt>
                <c:pt idx="22">
                  <c:v>-24.200000000000003</c:v>
                </c:pt>
                <c:pt idx="23">
                  <c:v>5.6</c:v>
                </c:pt>
                <c:pt idx="24">
                  <c:v>-6.4000000000000012</c:v>
                </c:pt>
                <c:pt idx="25">
                  <c:v>1.1999999999999948</c:v>
                </c:pt>
                <c:pt idx="26">
                  <c:v>2.8000000000000016</c:v>
                </c:pt>
                <c:pt idx="27">
                  <c:v>-41.3</c:v>
                </c:pt>
                <c:pt idx="28">
                  <c:v>-24.200000000000003</c:v>
                </c:pt>
                <c:pt idx="29">
                  <c:v>15.200000000000001</c:v>
                </c:pt>
                <c:pt idx="30">
                  <c:v>6.5000000000000009</c:v>
                </c:pt>
                <c:pt idx="31">
                  <c:v>-3</c:v>
                </c:pt>
                <c:pt idx="32">
                  <c:v>-33.299999999999997</c:v>
                </c:pt>
                <c:pt idx="33">
                  <c:v>5.6</c:v>
                </c:pt>
                <c:pt idx="34">
                  <c:v>-6.4</c:v>
                </c:pt>
                <c:pt idx="35">
                  <c:v>-0.70000000000000018</c:v>
                </c:pt>
                <c:pt idx="36">
                  <c:v>-22.1</c:v>
                </c:pt>
                <c:pt idx="37">
                  <c:v>-0.59999999999999964</c:v>
                </c:pt>
                <c:pt idx="38">
                  <c:v>-14.600000000000001</c:v>
                </c:pt>
                <c:pt idx="39">
                  <c:v>-6.4000000000000012</c:v>
                </c:pt>
                <c:pt idx="40">
                  <c:v>0.90000000000000036</c:v>
                </c:pt>
                <c:pt idx="41">
                  <c:v>2.6000000000000023</c:v>
                </c:pt>
                <c:pt idx="42">
                  <c:v>2.8000000000000016</c:v>
                </c:pt>
                <c:pt idx="43">
                  <c:v>-10.600000000000001</c:v>
                </c:pt>
                <c:pt idx="44">
                  <c:v>-3</c:v>
                </c:pt>
                <c:pt idx="45">
                  <c:v>-14.7</c:v>
                </c:pt>
                <c:pt idx="46">
                  <c:v>15.200000000000001</c:v>
                </c:pt>
                <c:pt idx="47">
                  <c:v>-6.4000000000000012</c:v>
                </c:pt>
                <c:pt idx="48">
                  <c:v>-1.5000000000000022</c:v>
                </c:pt>
                <c:pt idx="49">
                  <c:v>-41.3</c:v>
                </c:pt>
                <c:pt idx="50">
                  <c:v>1.1999999999999948</c:v>
                </c:pt>
                <c:pt idx="51">
                  <c:v>-24.200000000000003</c:v>
                </c:pt>
                <c:pt idx="52">
                  <c:v>-5.1000000000000014</c:v>
                </c:pt>
                <c:pt idx="53">
                  <c:v>-0.70000000000000018</c:v>
                </c:pt>
                <c:pt idx="54">
                  <c:v>1.6999999999999988</c:v>
                </c:pt>
                <c:pt idx="55">
                  <c:v>-14.7</c:v>
                </c:pt>
                <c:pt idx="56">
                  <c:v>-2.4999999999999982</c:v>
                </c:pt>
                <c:pt idx="57">
                  <c:v>-1.5000000000000022</c:v>
                </c:pt>
                <c:pt idx="58">
                  <c:v>-0.59999999999999964</c:v>
                </c:pt>
                <c:pt idx="59">
                  <c:v>3.5</c:v>
                </c:pt>
                <c:pt idx="60">
                  <c:v>-10.600000000000001</c:v>
                </c:pt>
                <c:pt idx="61">
                  <c:v>-41.3</c:v>
                </c:pt>
                <c:pt idx="62">
                  <c:v>-33.299999999999997</c:v>
                </c:pt>
                <c:pt idx="63">
                  <c:v>-4.300000000000006</c:v>
                </c:pt>
                <c:pt idx="64">
                  <c:v>-8.7000000000000011</c:v>
                </c:pt>
                <c:pt idx="65">
                  <c:v>-5.1000000000000014</c:v>
                </c:pt>
                <c:pt idx="66">
                  <c:v>-0.70000000000000018</c:v>
                </c:pt>
                <c:pt idx="67">
                  <c:v>-8.7000000000000011</c:v>
                </c:pt>
                <c:pt idx="68">
                  <c:v>5.6</c:v>
                </c:pt>
                <c:pt idx="69">
                  <c:v>-2.4999999999999982</c:v>
                </c:pt>
                <c:pt idx="70">
                  <c:v>-0.59999999999999964</c:v>
                </c:pt>
                <c:pt idx="71">
                  <c:v>6.5000000000000009</c:v>
                </c:pt>
                <c:pt idx="72">
                  <c:v>3.5</c:v>
                </c:pt>
                <c:pt idx="73">
                  <c:v>-10.600000000000001</c:v>
                </c:pt>
                <c:pt idx="74">
                  <c:v>1.9999999999999982</c:v>
                </c:pt>
                <c:pt idx="75">
                  <c:v>-4.300000000000006</c:v>
                </c:pt>
                <c:pt idx="76">
                  <c:v>-29.2</c:v>
                </c:pt>
                <c:pt idx="77">
                  <c:v>-6.4000000000000012</c:v>
                </c:pt>
                <c:pt idx="78">
                  <c:v>4.5</c:v>
                </c:pt>
                <c:pt idx="79">
                  <c:v>-33.299999999999997</c:v>
                </c:pt>
                <c:pt idx="80">
                  <c:v>-8.7000000000000011</c:v>
                </c:pt>
                <c:pt idx="81">
                  <c:v>1.6999999999999988</c:v>
                </c:pt>
                <c:pt idx="82">
                  <c:v>-10.600000000000001</c:v>
                </c:pt>
                <c:pt idx="83">
                  <c:v>3.5</c:v>
                </c:pt>
                <c:pt idx="84">
                  <c:v>-2.4999999999999982</c:v>
                </c:pt>
                <c:pt idx="85">
                  <c:v>-6.4</c:v>
                </c:pt>
                <c:pt idx="86">
                  <c:v>5.6</c:v>
                </c:pt>
                <c:pt idx="87">
                  <c:v>4.5</c:v>
                </c:pt>
                <c:pt idx="88">
                  <c:v>-14.600000000000001</c:v>
                </c:pt>
                <c:pt idx="89">
                  <c:v>1.9999999999999982</c:v>
                </c:pt>
                <c:pt idx="90">
                  <c:v>1.6999999999999988</c:v>
                </c:pt>
                <c:pt idx="91">
                  <c:v>0.90000000000000036</c:v>
                </c:pt>
                <c:pt idx="92">
                  <c:v>-14.7</c:v>
                </c:pt>
                <c:pt idx="93">
                  <c:v>-33.299999999999997</c:v>
                </c:pt>
                <c:pt idx="94">
                  <c:v>1.1999999999999948</c:v>
                </c:pt>
                <c:pt idx="95">
                  <c:v>2.6000000000000023</c:v>
                </c:pt>
                <c:pt idx="96">
                  <c:v>3.5</c:v>
                </c:pt>
                <c:pt idx="97">
                  <c:v>-10.600000000000001</c:v>
                </c:pt>
                <c:pt idx="98">
                  <c:v>-2.4999999999999982</c:v>
                </c:pt>
                <c:pt idx="99">
                  <c:v>-24.200000000000003</c:v>
                </c:pt>
                <c:pt idx="100">
                  <c:v>5.6</c:v>
                </c:pt>
                <c:pt idx="101">
                  <c:v>-33.299999999999997</c:v>
                </c:pt>
                <c:pt idx="102">
                  <c:v>-29.2</c:v>
                </c:pt>
                <c:pt idx="103">
                  <c:v>1.6999999999999988</c:v>
                </c:pt>
                <c:pt idx="104">
                  <c:v>-14.7</c:v>
                </c:pt>
                <c:pt idx="105">
                  <c:v>0.90000000000000036</c:v>
                </c:pt>
                <c:pt idx="106">
                  <c:v>-14.600000000000001</c:v>
                </c:pt>
                <c:pt idx="107">
                  <c:v>15.200000000000001</c:v>
                </c:pt>
                <c:pt idx="108">
                  <c:v>2.6000000000000023</c:v>
                </c:pt>
                <c:pt idx="109">
                  <c:v>-2.4999999999999982</c:v>
                </c:pt>
                <c:pt idx="110">
                  <c:v>-0.59999999999999964</c:v>
                </c:pt>
                <c:pt idx="111">
                  <c:v>-0.70000000000000018</c:v>
                </c:pt>
                <c:pt idx="112">
                  <c:v>-24.200000000000003</c:v>
                </c:pt>
                <c:pt idx="113">
                  <c:v>-3</c:v>
                </c:pt>
                <c:pt idx="114">
                  <c:v>-6.4000000000000012</c:v>
                </c:pt>
                <c:pt idx="115">
                  <c:v>5.6</c:v>
                </c:pt>
                <c:pt idx="116">
                  <c:v>4.5</c:v>
                </c:pt>
                <c:pt idx="117">
                  <c:v>1.6999999999999988</c:v>
                </c:pt>
                <c:pt idx="118">
                  <c:v>1.1999999999999948</c:v>
                </c:pt>
                <c:pt idx="119">
                  <c:v>6.5000000000000009</c:v>
                </c:pt>
                <c:pt idx="120">
                  <c:v>-8.7000000000000011</c:v>
                </c:pt>
                <c:pt idx="121">
                  <c:v>1.9999999999999982</c:v>
                </c:pt>
                <c:pt idx="122">
                  <c:v>-1.5000000000000022</c:v>
                </c:pt>
                <c:pt idx="123">
                  <c:v>-29.2</c:v>
                </c:pt>
                <c:pt idx="124">
                  <c:v>-0.59999999999999964</c:v>
                </c:pt>
                <c:pt idx="125">
                  <c:v>-0.70000000000000018</c:v>
                </c:pt>
                <c:pt idx="126">
                  <c:v>-3</c:v>
                </c:pt>
                <c:pt idx="127">
                  <c:v>1.6999999999999988</c:v>
                </c:pt>
                <c:pt idx="128">
                  <c:v>1.4000000000000004</c:v>
                </c:pt>
                <c:pt idx="129">
                  <c:v>-22.1</c:v>
                </c:pt>
                <c:pt idx="130">
                  <c:v>-6.4000000000000012</c:v>
                </c:pt>
                <c:pt idx="131">
                  <c:v>2.6000000000000023</c:v>
                </c:pt>
                <c:pt idx="132">
                  <c:v>-1.5000000000000022</c:v>
                </c:pt>
                <c:pt idx="133">
                  <c:v>4.5</c:v>
                </c:pt>
                <c:pt idx="134">
                  <c:v>15.200000000000001</c:v>
                </c:pt>
                <c:pt idx="135">
                  <c:v>-6.4</c:v>
                </c:pt>
                <c:pt idx="136">
                  <c:v>-33.299999999999997</c:v>
                </c:pt>
                <c:pt idx="137">
                  <c:v>-41.3</c:v>
                </c:pt>
                <c:pt idx="138">
                  <c:v>-22.1</c:v>
                </c:pt>
                <c:pt idx="139">
                  <c:v>6.5000000000000009</c:v>
                </c:pt>
                <c:pt idx="140">
                  <c:v>-14.600000000000001</c:v>
                </c:pt>
                <c:pt idx="141">
                  <c:v>-29.2</c:v>
                </c:pt>
                <c:pt idx="142">
                  <c:v>-6.4000000000000012</c:v>
                </c:pt>
                <c:pt idx="143">
                  <c:v>-14.600000000000001</c:v>
                </c:pt>
                <c:pt idx="144">
                  <c:v>-33.299999999999997</c:v>
                </c:pt>
                <c:pt idx="145">
                  <c:v>-6.4</c:v>
                </c:pt>
                <c:pt idx="146">
                  <c:v>4.5</c:v>
                </c:pt>
                <c:pt idx="147">
                  <c:v>2.8000000000000016</c:v>
                </c:pt>
                <c:pt idx="148">
                  <c:v>1.4000000000000004</c:v>
                </c:pt>
                <c:pt idx="149">
                  <c:v>-22.1</c:v>
                </c:pt>
                <c:pt idx="150">
                  <c:v>-3</c:v>
                </c:pt>
                <c:pt idx="151">
                  <c:v>15.200000000000001</c:v>
                </c:pt>
                <c:pt idx="152">
                  <c:v>1.9999999999999982</c:v>
                </c:pt>
                <c:pt idx="153">
                  <c:v>1.1999999999999948</c:v>
                </c:pt>
                <c:pt idx="154">
                  <c:v>-1.5000000000000022</c:v>
                </c:pt>
                <c:pt idx="155">
                  <c:v>2.6000000000000023</c:v>
                </c:pt>
                <c:pt idx="156">
                  <c:v>-4.300000000000006</c:v>
                </c:pt>
                <c:pt idx="157">
                  <c:v>6.5000000000000009</c:v>
                </c:pt>
                <c:pt idx="158">
                  <c:v>-5.1000000000000014</c:v>
                </c:pt>
                <c:pt idx="159">
                  <c:v>-22.1</c:v>
                </c:pt>
                <c:pt idx="160">
                  <c:v>1.1999999999999948</c:v>
                </c:pt>
                <c:pt idx="161">
                  <c:v>-6.4000000000000012</c:v>
                </c:pt>
                <c:pt idx="162">
                  <c:v>-24.200000000000003</c:v>
                </c:pt>
                <c:pt idx="163">
                  <c:v>1.9999999999999982</c:v>
                </c:pt>
                <c:pt idx="164">
                  <c:v>-33.299999999999997</c:v>
                </c:pt>
                <c:pt idx="165">
                  <c:v>4.5</c:v>
                </c:pt>
                <c:pt idx="166">
                  <c:v>2.8000000000000016</c:v>
                </c:pt>
                <c:pt idx="167">
                  <c:v>1.4000000000000004</c:v>
                </c:pt>
                <c:pt idx="168">
                  <c:v>5.6</c:v>
                </c:pt>
                <c:pt idx="169">
                  <c:v>-4.300000000000006</c:v>
                </c:pt>
                <c:pt idx="170">
                  <c:v>6.5000000000000009</c:v>
                </c:pt>
                <c:pt idx="171">
                  <c:v>-5.1000000000000014</c:v>
                </c:pt>
                <c:pt idx="172">
                  <c:v>3.5</c:v>
                </c:pt>
                <c:pt idx="173">
                  <c:v>-0.59999999999999964</c:v>
                </c:pt>
                <c:pt idx="174">
                  <c:v>-22.1</c:v>
                </c:pt>
                <c:pt idx="175">
                  <c:v>1.1999999999999948</c:v>
                </c:pt>
                <c:pt idx="176">
                  <c:v>2.8000000000000016</c:v>
                </c:pt>
                <c:pt idx="177">
                  <c:v>-24.200000000000003</c:v>
                </c:pt>
                <c:pt idx="178">
                  <c:v>-3</c:v>
                </c:pt>
                <c:pt idx="179">
                  <c:v>1.4000000000000004</c:v>
                </c:pt>
                <c:pt idx="180">
                  <c:v>0.90000000000000036</c:v>
                </c:pt>
                <c:pt idx="181">
                  <c:v>6.5000000000000009</c:v>
                </c:pt>
                <c:pt idx="182">
                  <c:v>2.6000000000000023</c:v>
                </c:pt>
                <c:pt idx="183">
                  <c:v>-1.5000000000000022</c:v>
                </c:pt>
                <c:pt idx="184">
                  <c:v>-6.4000000000000012</c:v>
                </c:pt>
                <c:pt idx="185">
                  <c:v>15.200000000000001</c:v>
                </c:pt>
                <c:pt idx="186">
                  <c:v>-3</c:v>
                </c:pt>
                <c:pt idx="187">
                  <c:v>-2.4999999999999982</c:v>
                </c:pt>
                <c:pt idx="188">
                  <c:v>-0.59999999999999964</c:v>
                </c:pt>
                <c:pt idx="189">
                  <c:v>-22.1</c:v>
                </c:pt>
                <c:pt idx="190">
                  <c:v>-33.299999999999997</c:v>
                </c:pt>
                <c:pt idx="191">
                  <c:v>-6.4</c:v>
                </c:pt>
                <c:pt idx="192">
                  <c:v>0.90000000000000036</c:v>
                </c:pt>
                <c:pt idx="193">
                  <c:v>5.6</c:v>
                </c:pt>
                <c:pt idx="194">
                  <c:v>-6.4000000000000012</c:v>
                </c:pt>
                <c:pt idx="195">
                  <c:v>1.1999999999999948</c:v>
                </c:pt>
                <c:pt idx="196">
                  <c:v>1.6999999999999988</c:v>
                </c:pt>
                <c:pt idx="197">
                  <c:v>-1.5000000000000022</c:v>
                </c:pt>
                <c:pt idx="198">
                  <c:v>-3</c:v>
                </c:pt>
                <c:pt idx="199">
                  <c:v>-0.59999999999999964</c:v>
                </c:pt>
                <c:pt idx="200">
                  <c:v>-6.4</c:v>
                </c:pt>
                <c:pt idx="201">
                  <c:v>2.8000000000000016</c:v>
                </c:pt>
                <c:pt idx="202">
                  <c:v>-0.70000000000000018</c:v>
                </c:pt>
                <c:pt idx="203">
                  <c:v>-2.4999999999999982</c:v>
                </c:pt>
                <c:pt idx="204">
                  <c:v>-41.3</c:v>
                </c:pt>
                <c:pt idx="205">
                  <c:v>5.6</c:v>
                </c:pt>
                <c:pt idx="206">
                  <c:v>-0.70000000000000018</c:v>
                </c:pt>
                <c:pt idx="207">
                  <c:v>1.9999999999999982</c:v>
                </c:pt>
                <c:pt idx="208">
                  <c:v>-41.3</c:v>
                </c:pt>
                <c:pt idx="209">
                  <c:v>-1.5000000000000022</c:v>
                </c:pt>
                <c:pt idx="210">
                  <c:v>-10.600000000000001</c:v>
                </c:pt>
                <c:pt idx="211">
                  <c:v>0.90000000000000036</c:v>
                </c:pt>
                <c:pt idx="212">
                  <c:v>-6.4</c:v>
                </c:pt>
                <c:pt idx="213">
                  <c:v>15.200000000000001</c:v>
                </c:pt>
                <c:pt idx="214">
                  <c:v>-8.7000000000000011</c:v>
                </c:pt>
                <c:pt idx="215">
                  <c:v>6.5000000000000009</c:v>
                </c:pt>
                <c:pt idx="216">
                  <c:v>-29.2</c:v>
                </c:pt>
                <c:pt idx="217">
                  <c:v>-33.299999999999997</c:v>
                </c:pt>
                <c:pt idx="218">
                  <c:v>1.9999999999999982</c:v>
                </c:pt>
                <c:pt idx="219">
                  <c:v>1.6999999999999988</c:v>
                </c:pt>
                <c:pt idx="220">
                  <c:v>-1.5000000000000022</c:v>
                </c:pt>
                <c:pt idx="221">
                  <c:v>-41.3</c:v>
                </c:pt>
                <c:pt idx="222">
                  <c:v>-24.200000000000003</c:v>
                </c:pt>
                <c:pt idx="223">
                  <c:v>-8.7000000000000011</c:v>
                </c:pt>
                <c:pt idx="224">
                  <c:v>-0.59999999999999964</c:v>
                </c:pt>
                <c:pt idx="225">
                  <c:v>1.4000000000000004</c:v>
                </c:pt>
                <c:pt idx="226">
                  <c:v>-14.7</c:v>
                </c:pt>
                <c:pt idx="227">
                  <c:v>-10.600000000000001</c:v>
                </c:pt>
                <c:pt idx="228">
                  <c:v>-6.4</c:v>
                </c:pt>
                <c:pt idx="229">
                  <c:v>1.1999999999999948</c:v>
                </c:pt>
                <c:pt idx="230">
                  <c:v>15.200000000000001</c:v>
                </c:pt>
                <c:pt idx="231">
                  <c:v>2.8000000000000016</c:v>
                </c:pt>
                <c:pt idx="232">
                  <c:v>1.9999999999999982</c:v>
                </c:pt>
                <c:pt idx="233">
                  <c:v>-24.200000000000003</c:v>
                </c:pt>
                <c:pt idx="234">
                  <c:v>-3</c:v>
                </c:pt>
                <c:pt idx="235">
                  <c:v>-14.7</c:v>
                </c:pt>
                <c:pt idx="236">
                  <c:v>0.90000000000000036</c:v>
                </c:pt>
                <c:pt idx="237">
                  <c:v>-6.4000000000000012</c:v>
                </c:pt>
                <c:pt idx="238">
                  <c:v>-41.3</c:v>
                </c:pt>
                <c:pt idx="239">
                  <c:v>1.9999999999999982</c:v>
                </c:pt>
                <c:pt idx="240">
                  <c:v>-24.200000000000003</c:v>
                </c:pt>
                <c:pt idx="241">
                  <c:v>-0.59999999999999964</c:v>
                </c:pt>
                <c:pt idx="242">
                  <c:v>5.6</c:v>
                </c:pt>
                <c:pt idx="243">
                  <c:v>-8.7000000000000011</c:v>
                </c:pt>
                <c:pt idx="244">
                  <c:v>1.6999999999999988</c:v>
                </c:pt>
                <c:pt idx="245">
                  <c:v>1.1999999999999948</c:v>
                </c:pt>
                <c:pt idx="246">
                  <c:v>-41.3</c:v>
                </c:pt>
                <c:pt idx="247">
                  <c:v>-2.4999999999999982</c:v>
                </c:pt>
                <c:pt idx="248">
                  <c:v>-14.7</c:v>
                </c:pt>
                <c:pt idx="249">
                  <c:v>15.200000000000001</c:v>
                </c:pt>
                <c:pt idx="250">
                  <c:v>-22.1</c:v>
                </c:pt>
                <c:pt idx="251">
                  <c:v>-8.7000000000000011</c:v>
                </c:pt>
                <c:pt idx="252">
                  <c:v>1.6999999999999988</c:v>
                </c:pt>
                <c:pt idx="253">
                  <c:v>1.9999999999999982</c:v>
                </c:pt>
                <c:pt idx="254">
                  <c:v>-6.4000000000000012</c:v>
                </c:pt>
                <c:pt idx="255">
                  <c:v>-1.5000000000000022</c:v>
                </c:pt>
                <c:pt idx="256">
                  <c:v>2.6000000000000023</c:v>
                </c:pt>
                <c:pt idx="257">
                  <c:v>-24.200000000000003</c:v>
                </c:pt>
                <c:pt idx="258">
                  <c:v>-4.300000000000006</c:v>
                </c:pt>
                <c:pt idx="259">
                  <c:v>3.5</c:v>
                </c:pt>
                <c:pt idx="260">
                  <c:v>-22.1</c:v>
                </c:pt>
                <c:pt idx="261">
                  <c:v>0.90000000000000036</c:v>
                </c:pt>
                <c:pt idx="262">
                  <c:v>2.6000000000000023</c:v>
                </c:pt>
                <c:pt idx="263">
                  <c:v>-5.1000000000000014</c:v>
                </c:pt>
                <c:pt idx="264">
                  <c:v>-14.600000000000001</c:v>
                </c:pt>
                <c:pt idx="265">
                  <c:v>-1.5000000000000022</c:v>
                </c:pt>
                <c:pt idx="266">
                  <c:v>-29.2</c:v>
                </c:pt>
                <c:pt idx="267">
                  <c:v>1.1999999999999948</c:v>
                </c:pt>
                <c:pt idx="268">
                  <c:v>4.5</c:v>
                </c:pt>
                <c:pt idx="269">
                  <c:v>-24.200000000000003</c:v>
                </c:pt>
                <c:pt idx="270">
                  <c:v>-0.70000000000000018</c:v>
                </c:pt>
                <c:pt idx="271">
                  <c:v>0.90000000000000036</c:v>
                </c:pt>
                <c:pt idx="272">
                  <c:v>3.5</c:v>
                </c:pt>
                <c:pt idx="273">
                  <c:v>-22.1</c:v>
                </c:pt>
                <c:pt idx="274">
                  <c:v>2.6000000000000023</c:v>
                </c:pt>
                <c:pt idx="275">
                  <c:v>-2.4999999999999982</c:v>
                </c:pt>
                <c:pt idx="276">
                  <c:v>-1.5000000000000022</c:v>
                </c:pt>
                <c:pt idx="277">
                  <c:v>4.5</c:v>
                </c:pt>
                <c:pt idx="278">
                  <c:v>-14.600000000000001</c:v>
                </c:pt>
                <c:pt idx="279">
                  <c:v>6.5000000000000009</c:v>
                </c:pt>
                <c:pt idx="280">
                  <c:v>-29.2</c:v>
                </c:pt>
                <c:pt idx="281">
                  <c:v>-4.300000000000006</c:v>
                </c:pt>
                <c:pt idx="282">
                  <c:v>-24.200000000000003</c:v>
                </c:pt>
                <c:pt idx="283">
                  <c:v>-6.4000000000000012</c:v>
                </c:pt>
                <c:pt idx="284">
                  <c:v>1.1999999999999948</c:v>
                </c:pt>
                <c:pt idx="285">
                  <c:v>-5.1000000000000014</c:v>
                </c:pt>
                <c:pt idx="286">
                  <c:v>-6.4</c:v>
                </c:pt>
                <c:pt idx="287">
                  <c:v>-4.300000000000006</c:v>
                </c:pt>
                <c:pt idx="288">
                  <c:v>-6.4000000000000012</c:v>
                </c:pt>
                <c:pt idx="289">
                  <c:v>-22.1</c:v>
                </c:pt>
                <c:pt idx="290">
                  <c:v>1.6999999999999988</c:v>
                </c:pt>
                <c:pt idx="291">
                  <c:v>-10.600000000000001</c:v>
                </c:pt>
                <c:pt idx="292">
                  <c:v>-8.7000000000000011</c:v>
                </c:pt>
                <c:pt idx="293">
                  <c:v>-14.600000000000001</c:v>
                </c:pt>
                <c:pt idx="294">
                  <c:v>6.5000000000000009</c:v>
                </c:pt>
                <c:pt idx="295">
                  <c:v>5.6</c:v>
                </c:pt>
                <c:pt idx="296">
                  <c:v>3.5</c:v>
                </c:pt>
                <c:pt idx="297">
                  <c:v>-5.1000000000000014</c:v>
                </c:pt>
                <c:pt idx="298">
                  <c:v>-2.4999999999999982</c:v>
                </c:pt>
                <c:pt idx="299">
                  <c:v>0.90000000000000036</c:v>
                </c:pt>
                <c:pt idx="300">
                  <c:v>-0.59999999999999964</c:v>
                </c:pt>
                <c:pt idx="301">
                  <c:v>-14.7</c:v>
                </c:pt>
                <c:pt idx="302">
                  <c:v>6.5000000000000009</c:v>
                </c:pt>
                <c:pt idx="303">
                  <c:v>-6.4</c:v>
                </c:pt>
                <c:pt idx="304">
                  <c:v>-33.299999999999997</c:v>
                </c:pt>
                <c:pt idx="305">
                  <c:v>-29.2</c:v>
                </c:pt>
                <c:pt idx="306">
                  <c:v>2.8000000000000016</c:v>
                </c:pt>
                <c:pt idx="307">
                  <c:v>-10.600000000000001</c:v>
                </c:pt>
                <c:pt idx="308">
                  <c:v>1.9999999999999982</c:v>
                </c:pt>
                <c:pt idx="309">
                  <c:v>1.6999999999999988</c:v>
                </c:pt>
                <c:pt idx="310">
                  <c:v>-0.70000000000000018</c:v>
                </c:pt>
                <c:pt idx="311">
                  <c:v>3.5</c:v>
                </c:pt>
                <c:pt idx="312">
                  <c:v>-2.4999999999999982</c:v>
                </c:pt>
                <c:pt idx="313">
                  <c:v>-8.7000000000000011</c:v>
                </c:pt>
                <c:pt idx="314">
                  <c:v>-14.600000000000001</c:v>
                </c:pt>
                <c:pt idx="315">
                  <c:v>1.4000000000000004</c:v>
                </c:pt>
                <c:pt idx="316">
                  <c:v>5.6</c:v>
                </c:pt>
                <c:pt idx="317">
                  <c:v>-3</c:v>
                </c:pt>
                <c:pt idx="318">
                  <c:v>-41.3</c:v>
                </c:pt>
                <c:pt idx="319">
                  <c:v>-33.299999999999997</c:v>
                </c:pt>
                <c:pt idx="320">
                  <c:v>-29.2</c:v>
                </c:pt>
                <c:pt idx="321">
                  <c:v>-0.70000000000000018</c:v>
                </c:pt>
                <c:pt idx="322">
                  <c:v>-10.600000000000001</c:v>
                </c:pt>
                <c:pt idx="323">
                  <c:v>-22.1</c:v>
                </c:pt>
                <c:pt idx="324">
                  <c:v>-5.1000000000000014</c:v>
                </c:pt>
                <c:pt idx="325">
                  <c:v>-14.600000000000001</c:v>
                </c:pt>
                <c:pt idx="326">
                  <c:v>1.1999999999999948</c:v>
                </c:pt>
                <c:pt idx="327">
                  <c:v>-8.7000000000000011</c:v>
                </c:pt>
                <c:pt idx="328">
                  <c:v>-3</c:v>
                </c:pt>
                <c:pt idx="329">
                  <c:v>-14.7</c:v>
                </c:pt>
                <c:pt idx="330">
                  <c:v>-4.300000000000006</c:v>
                </c:pt>
                <c:pt idx="331">
                  <c:v>3.5</c:v>
                </c:pt>
                <c:pt idx="332">
                  <c:v>4.5</c:v>
                </c:pt>
                <c:pt idx="333">
                  <c:v>-33.299999999999997</c:v>
                </c:pt>
                <c:pt idx="334">
                  <c:v>-10.600000000000001</c:v>
                </c:pt>
                <c:pt idx="335">
                  <c:v>-29.2</c:v>
                </c:pt>
                <c:pt idx="336">
                  <c:v>-5.1000000000000014</c:v>
                </c:pt>
                <c:pt idx="337">
                  <c:v>2.6000000000000023</c:v>
                </c:pt>
                <c:pt idx="338">
                  <c:v>1.4000000000000004</c:v>
                </c:pt>
                <c:pt idx="339">
                  <c:v>-6.4</c:v>
                </c:pt>
                <c:pt idx="340">
                  <c:v>-14.7</c:v>
                </c:pt>
                <c:pt idx="341">
                  <c:v>-33.299999999999997</c:v>
                </c:pt>
                <c:pt idx="342">
                  <c:v>-22.1</c:v>
                </c:pt>
                <c:pt idx="343">
                  <c:v>1.1999999999999948</c:v>
                </c:pt>
                <c:pt idx="344">
                  <c:v>2.8000000000000016</c:v>
                </c:pt>
                <c:pt idx="345">
                  <c:v>15.200000000000001</c:v>
                </c:pt>
                <c:pt idx="346">
                  <c:v>5.6</c:v>
                </c:pt>
                <c:pt idx="347">
                  <c:v>6.5000000000000009</c:v>
                </c:pt>
                <c:pt idx="348">
                  <c:v>-29.2</c:v>
                </c:pt>
                <c:pt idx="349">
                  <c:v>-4.300000000000006</c:v>
                </c:pt>
                <c:pt idx="350">
                  <c:v>-10.600000000000001</c:v>
                </c:pt>
                <c:pt idx="351">
                  <c:v>-0.70000000000000018</c:v>
                </c:pt>
                <c:pt idx="352">
                  <c:v>1.4000000000000004</c:v>
                </c:pt>
                <c:pt idx="353">
                  <c:v>-6.4</c:v>
                </c:pt>
                <c:pt idx="354">
                  <c:v>15.200000000000001</c:v>
                </c:pt>
                <c:pt idx="355">
                  <c:v>3.5</c:v>
                </c:pt>
                <c:pt idx="356">
                  <c:v>-8.7000000000000011</c:v>
                </c:pt>
                <c:pt idx="357">
                  <c:v>2.8000000000000016</c:v>
                </c:pt>
                <c:pt idx="358">
                  <c:v>-10.600000000000001</c:v>
                </c:pt>
                <c:pt idx="359">
                  <c:v>-4.300000000000006</c:v>
                </c:pt>
                <c:pt idx="360">
                  <c:v>-24.200000000000003</c:v>
                </c:pt>
                <c:pt idx="361">
                  <c:v>-5.1000000000000014</c:v>
                </c:pt>
                <c:pt idx="362">
                  <c:v>-0.70000000000000018</c:v>
                </c:pt>
                <c:pt idx="363">
                  <c:v>-0.59999999999999964</c:v>
                </c:pt>
                <c:pt idx="364">
                  <c:v>-2.4999999999999982</c:v>
                </c:pt>
                <c:pt idx="365">
                  <c:v>-4.300000000000006</c:v>
                </c:pt>
                <c:pt idx="366">
                  <c:v>-14.600000000000001</c:v>
                </c:pt>
                <c:pt idx="367">
                  <c:v>-6.4</c:v>
                </c:pt>
                <c:pt idx="368">
                  <c:v>2.6000000000000023</c:v>
                </c:pt>
                <c:pt idx="369">
                  <c:v>-10.600000000000001</c:v>
                </c:pt>
                <c:pt idx="370">
                  <c:v>-24.200000000000003</c:v>
                </c:pt>
                <c:pt idx="371">
                  <c:v>1.6999999999999988</c:v>
                </c:pt>
                <c:pt idx="372">
                  <c:v>15.200000000000001</c:v>
                </c:pt>
                <c:pt idx="373">
                  <c:v>-0.70000000000000018</c:v>
                </c:pt>
                <c:pt idx="374">
                  <c:v>-33.299999999999997</c:v>
                </c:pt>
                <c:pt idx="375">
                  <c:v>1.1999999999999948</c:v>
                </c:pt>
                <c:pt idx="376">
                  <c:v>1.9999999999999982</c:v>
                </c:pt>
                <c:pt idx="377">
                  <c:v>-14.600000000000001</c:v>
                </c:pt>
                <c:pt idx="378">
                  <c:v>-3</c:v>
                </c:pt>
                <c:pt idx="379">
                  <c:v>-2.4999999999999982</c:v>
                </c:pt>
                <c:pt idx="380">
                  <c:v>2.6000000000000023</c:v>
                </c:pt>
                <c:pt idx="381">
                  <c:v>-4.300000000000006</c:v>
                </c:pt>
                <c:pt idx="382">
                  <c:v>-24.200000000000003</c:v>
                </c:pt>
                <c:pt idx="383">
                  <c:v>2.8000000000000016</c:v>
                </c:pt>
                <c:pt idx="384">
                  <c:v>0.90000000000000036</c:v>
                </c:pt>
                <c:pt idx="385">
                  <c:v>1.4000000000000004</c:v>
                </c:pt>
                <c:pt idx="386">
                  <c:v>-41.3</c:v>
                </c:pt>
                <c:pt idx="387">
                  <c:v>-1.5000000000000022</c:v>
                </c:pt>
                <c:pt idx="388">
                  <c:v>-0.70000000000000018</c:v>
                </c:pt>
                <c:pt idx="389">
                  <c:v>-6.4</c:v>
                </c:pt>
                <c:pt idx="390">
                  <c:v>-5.1000000000000014</c:v>
                </c:pt>
                <c:pt idx="391">
                  <c:v>15.200000000000001</c:v>
                </c:pt>
                <c:pt idx="392">
                  <c:v>-6.4000000000000012</c:v>
                </c:pt>
                <c:pt idx="393">
                  <c:v>0.90000000000000036</c:v>
                </c:pt>
                <c:pt idx="394">
                  <c:v>2.8000000000000016</c:v>
                </c:pt>
                <c:pt idx="395">
                  <c:v>-4.300000000000006</c:v>
                </c:pt>
                <c:pt idx="396">
                  <c:v>2.6000000000000023</c:v>
                </c:pt>
                <c:pt idx="397">
                  <c:v>-3</c:v>
                </c:pt>
                <c:pt idx="398">
                  <c:v>-0.59999999999999964</c:v>
                </c:pt>
                <c:pt idx="399">
                  <c:v>-29.2</c:v>
                </c:pt>
                <c:pt idx="400">
                  <c:v>1.4000000000000004</c:v>
                </c:pt>
                <c:pt idx="401">
                  <c:v>-8.7000000000000011</c:v>
                </c:pt>
                <c:pt idx="402">
                  <c:v>-1.5000000000000022</c:v>
                </c:pt>
                <c:pt idx="403">
                  <c:v>-2.4999999999999982</c:v>
                </c:pt>
                <c:pt idx="404">
                  <c:v>-6.4</c:v>
                </c:pt>
                <c:pt idx="405">
                  <c:v>6.5000000000000009</c:v>
                </c:pt>
                <c:pt idx="406">
                  <c:v>0.90000000000000036</c:v>
                </c:pt>
                <c:pt idx="407">
                  <c:v>15.200000000000001</c:v>
                </c:pt>
                <c:pt idx="408">
                  <c:v>2.6000000000000023</c:v>
                </c:pt>
                <c:pt idx="409">
                  <c:v>1.6999999999999988</c:v>
                </c:pt>
                <c:pt idx="410">
                  <c:v>2.8000000000000016</c:v>
                </c:pt>
                <c:pt idx="411">
                  <c:v>4.5</c:v>
                </c:pt>
                <c:pt idx="412">
                  <c:v>15.200000000000001</c:v>
                </c:pt>
                <c:pt idx="413">
                  <c:v>-24.200000000000003</c:v>
                </c:pt>
                <c:pt idx="414">
                  <c:v>1.6999999999999988</c:v>
                </c:pt>
                <c:pt idx="415">
                  <c:v>-2.4999999999999982</c:v>
                </c:pt>
                <c:pt idx="416">
                  <c:v>1.9999999999999982</c:v>
                </c:pt>
                <c:pt idx="417">
                  <c:v>2.6000000000000023</c:v>
                </c:pt>
                <c:pt idx="418">
                  <c:v>-8.7000000000000011</c:v>
                </c:pt>
                <c:pt idx="419">
                  <c:v>-22.1</c:v>
                </c:pt>
                <c:pt idx="420">
                  <c:v>6.5000000000000009</c:v>
                </c:pt>
                <c:pt idx="421">
                  <c:v>-14.600000000000001</c:v>
                </c:pt>
                <c:pt idx="422">
                  <c:v>0.90000000000000036</c:v>
                </c:pt>
                <c:pt idx="423">
                  <c:v>-8.7000000000000011</c:v>
                </c:pt>
                <c:pt idx="424">
                  <c:v>1.4000000000000004</c:v>
                </c:pt>
                <c:pt idx="425">
                  <c:v>4.5</c:v>
                </c:pt>
                <c:pt idx="426">
                  <c:v>2.8000000000000016</c:v>
                </c:pt>
                <c:pt idx="427">
                  <c:v>-2.4999999999999982</c:v>
                </c:pt>
                <c:pt idx="428">
                  <c:v>2.6000000000000023</c:v>
                </c:pt>
                <c:pt idx="429">
                  <c:v>-14.7</c:v>
                </c:pt>
                <c:pt idx="430">
                  <c:v>-10.600000000000001</c:v>
                </c:pt>
                <c:pt idx="431">
                  <c:v>1.6999999999999988</c:v>
                </c:pt>
                <c:pt idx="432">
                  <c:v>-1.5000000000000022</c:v>
                </c:pt>
                <c:pt idx="433">
                  <c:v>1.9999999999999982</c:v>
                </c:pt>
                <c:pt idx="434">
                  <c:v>0.90000000000000036</c:v>
                </c:pt>
                <c:pt idx="435">
                  <c:v>-22.1</c:v>
                </c:pt>
                <c:pt idx="436">
                  <c:v>1.1999999999999948</c:v>
                </c:pt>
                <c:pt idx="437">
                  <c:v>-14.600000000000001</c:v>
                </c:pt>
                <c:pt idx="438">
                  <c:v>-8.7000000000000011</c:v>
                </c:pt>
                <c:pt idx="439">
                  <c:v>-5.1000000000000014</c:v>
                </c:pt>
                <c:pt idx="440">
                  <c:v>-22.1</c:v>
                </c:pt>
                <c:pt idx="441">
                  <c:v>-6.4000000000000012</c:v>
                </c:pt>
                <c:pt idx="442">
                  <c:v>5.6</c:v>
                </c:pt>
                <c:pt idx="443">
                  <c:v>4.5</c:v>
                </c:pt>
                <c:pt idx="444">
                  <c:v>-14.7</c:v>
                </c:pt>
                <c:pt idx="445">
                  <c:v>1.9999999999999982</c:v>
                </c:pt>
                <c:pt idx="446">
                  <c:v>-1.5000000000000022</c:v>
                </c:pt>
                <c:pt idx="447">
                  <c:v>1.6999999999999988</c:v>
                </c:pt>
                <c:pt idx="448">
                  <c:v>-29.2</c:v>
                </c:pt>
                <c:pt idx="449">
                  <c:v>-0.59999999999999964</c:v>
                </c:pt>
                <c:pt idx="450">
                  <c:v>-14.600000000000001</c:v>
                </c:pt>
                <c:pt idx="451">
                  <c:v>-6.4000000000000012</c:v>
                </c:pt>
                <c:pt idx="452">
                  <c:v>-3</c:v>
                </c:pt>
                <c:pt idx="453">
                  <c:v>-14.7</c:v>
                </c:pt>
                <c:pt idx="454">
                  <c:v>-41.3</c:v>
                </c:pt>
                <c:pt idx="455">
                  <c:v>-5.1000000000000014</c:v>
                </c:pt>
                <c:pt idx="456">
                  <c:v>1.4000000000000004</c:v>
                </c:pt>
                <c:pt idx="457">
                  <c:v>-22.1</c:v>
                </c:pt>
                <c:pt idx="458">
                  <c:v>-4.300000000000006</c:v>
                </c:pt>
                <c:pt idx="459">
                  <c:v>-0.59999999999999964</c:v>
                </c:pt>
                <c:pt idx="460">
                  <c:v>-6.4000000000000012</c:v>
                </c:pt>
                <c:pt idx="461">
                  <c:v>-29.2</c:v>
                </c:pt>
                <c:pt idx="462">
                  <c:v>1.6999999999999988</c:v>
                </c:pt>
                <c:pt idx="463">
                  <c:v>-14.600000000000001</c:v>
                </c:pt>
                <c:pt idx="464">
                  <c:v>5.6</c:v>
                </c:pt>
                <c:pt idx="465">
                  <c:v>1.4000000000000004</c:v>
                </c:pt>
                <c:pt idx="466">
                  <c:v>-24.200000000000003</c:v>
                </c:pt>
                <c:pt idx="467">
                  <c:v>-29.2</c:v>
                </c:pt>
                <c:pt idx="468">
                  <c:v>-10.600000000000001</c:v>
                </c:pt>
                <c:pt idx="469">
                  <c:v>1.6999999999999988</c:v>
                </c:pt>
                <c:pt idx="470">
                  <c:v>-3</c:v>
                </c:pt>
                <c:pt idx="471">
                  <c:v>-14.7</c:v>
                </c:pt>
                <c:pt idx="472">
                  <c:v>-5.1000000000000014</c:v>
                </c:pt>
                <c:pt idx="473">
                  <c:v>-22.1</c:v>
                </c:pt>
                <c:pt idx="474">
                  <c:v>-4.300000000000006</c:v>
                </c:pt>
                <c:pt idx="475">
                  <c:v>-0.59999999999999964</c:v>
                </c:pt>
                <c:pt idx="476">
                  <c:v>-41.3</c:v>
                </c:pt>
                <c:pt idx="477">
                  <c:v>-14.600000000000001</c:v>
                </c:pt>
                <c:pt idx="478">
                  <c:v>-41.3</c:v>
                </c:pt>
                <c:pt idx="479">
                  <c:v>-0.70000000000000018</c:v>
                </c:pt>
                <c:pt idx="480">
                  <c:v>-24.200000000000003</c:v>
                </c:pt>
                <c:pt idx="481">
                  <c:v>0.90000000000000036</c:v>
                </c:pt>
                <c:pt idx="482">
                  <c:v>1.4000000000000004</c:v>
                </c:pt>
                <c:pt idx="483">
                  <c:v>-3</c:v>
                </c:pt>
                <c:pt idx="484">
                  <c:v>-29.2</c:v>
                </c:pt>
                <c:pt idx="485">
                  <c:v>-5.1000000000000014</c:v>
                </c:pt>
                <c:pt idx="486">
                  <c:v>-10.600000000000001</c:v>
                </c:pt>
                <c:pt idx="487">
                  <c:v>4.5</c:v>
                </c:pt>
                <c:pt idx="488">
                  <c:v>-22.1</c:v>
                </c:pt>
                <c:pt idx="489">
                  <c:v>5.6</c:v>
                </c:pt>
                <c:pt idx="490">
                  <c:v>-14.600000000000001</c:v>
                </c:pt>
                <c:pt idx="491">
                  <c:v>-0.59999999999999964</c:v>
                </c:pt>
                <c:pt idx="492">
                  <c:v>3.5</c:v>
                </c:pt>
                <c:pt idx="493">
                  <c:v>-4.300000000000006</c:v>
                </c:pt>
                <c:pt idx="494">
                  <c:v>1.4000000000000004</c:v>
                </c:pt>
                <c:pt idx="495">
                  <c:v>5.6</c:v>
                </c:pt>
                <c:pt idx="496">
                  <c:v>2.8000000000000016</c:v>
                </c:pt>
                <c:pt idx="497">
                  <c:v>-1.5000000000000022</c:v>
                </c:pt>
                <c:pt idx="498">
                  <c:v>-0.70000000000000018</c:v>
                </c:pt>
                <c:pt idx="499">
                  <c:v>0.90000000000000036</c:v>
                </c:pt>
                <c:pt idx="500">
                  <c:v>-33.299999999999997</c:v>
                </c:pt>
                <c:pt idx="501">
                  <c:v>-10.600000000000001</c:v>
                </c:pt>
                <c:pt idx="502">
                  <c:v>-6.4000000000000012</c:v>
                </c:pt>
                <c:pt idx="503">
                  <c:v>-0.59999999999999964</c:v>
                </c:pt>
                <c:pt idx="504">
                  <c:v>-4.300000000000006</c:v>
                </c:pt>
                <c:pt idx="505">
                  <c:v>3.5</c:v>
                </c:pt>
                <c:pt idx="506">
                  <c:v>-33.299999999999997</c:v>
                </c:pt>
                <c:pt idx="507">
                  <c:v>-2.4999999999999982</c:v>
                </c:pt>
                <c:pt idx="508">
                  <c:v>-0.70000000000000018</c:v>
                </c:pt>
                <c:pt idx="509">
                  <c:v>2.8000000000000016</c:v>
                </c:pt>
                <c:pt idx="510">
                  <c:v>-41.3</c:v>
                </c:pt>
                <c:pt idx="511">
                  <c:v>1.9999999999999982</c:v>
                </c:pt>
                <c:pt idx="512">
                  <c:v>-0.59999999999999964</c:v>
                </c:pt>
                <c:pt idx="513">
                  <c:v>1.1999999999999948</c:v>
                </c:pt>
                <c:pt idx="514">
                  <c:v>-14.7</c:v>
                </c:pt>
                <c:pt idx="515">
                  <c:v>2.8000000000000016</c:v>
                </c:pt>
                <c:pt idx="516">
                  <c:v>-1.5000000000000022</c:v>
                </c:pt>
                <c:pt idx="517">
                  <c:v>-4.300000000000006</c:v>
                </c:pt>
                <c:pt idx="518">
                  <c:v>1.4000000000000004</c:v>
                </c:pt>
                <c:pt idx="519">
                  <c:v>0.90000000000000036</c:v>
                </c:pt>
                <c:pt idx="520">
                  <c:v>-6.4000000000000012</c:v>
                </c:pt>
                <c:pt idx="521">
                  <c:v>1.1999999999999948</c:v>
                </c:pt>
                <c:pt idx="522">
                  <c:v>-6.4</c:v>
                </c:pt>
                <c:pt idx="523">
                  <c:v>6.5000000000000009</c:v>
                </c:pt>
                <c:pt idx="524">
                  <c:v>-0.70000000000000018</c:v>
                </c:pt>
                <c:pt idx="525">
                  <c:v>5.6</c:v>
                </c:pt>
                <c:pt idx="526">
                  <c:v>1.9999999999999982</c:v>
                </c:pt>
                <c:pt idx="527">
                  <c:v>-33.299999999999997</c:v>
                </c:pt>
                <c:pt idx="528">
                  <c:v>-14.600000000000001</c:v>
                </c:pt>
                <c:pt idx="529">
                  <c:v>-4.300000000000006</c:v>
                </c:pt>
                <c:pt idx="530">
                  <c:v>2.8000000000000016</c:v>
                </c:pt>
                <c:pt idx="531">
                  <c:v>-24.200000000000003</c:v>
                </c:pt>
                <c:pt idx="532">
                  <c:v>0.90000000000000036</c:v>
                </c:pt>
                <c:pt idx="533">
                  <c:v>3.5</c:v>
                </c:pt>
                <c:pt idx="534">
                  <c:v>-8.7000000000000011</c:v>
                </c:pt>
                <c:pt idx="535">
                  <c:v>-22.1</c:v>
                </c:pt>
                <c:pt idx="536">
                  <c:v>-6.4000000000000012</c:v>
                </c:pt>
                <c:pt idx="537">
                  <c:v>-0.70000000000000018</c:v>
                </c:pt>
                <c:pt idx="538">
                  <c:v>6.5000000000000009</c:v>
                </c:pt>
                <c:pt idx="539">
                  <c:v>-1.5000000000000022</c:v>
                </c:pt>
                <c:pt idx="540">
                  <c:v>1.9999999999999982</c:v>
                </c:pt>
                <c:pt idx="541">
                  <c:v>-5.1000000000000014</c:v>
                </c:pt>
                <c:pt idx="542">
                  <c:v>4.5</c:v>
                </c:pt>
                <c:pt idx="543">
                  <c:v>-24.200000000000003</c:v>
                </c:pt>
                <c:pt idx="544">
                  <c:v>3.5</c:v>
                </c:pt>
                <c:pt idx="545">
                  <c:v>-8.7000000000000011</c:v>
                </c:pt>
                <c:pt idx="546">
                  <c:v>15.200000000000001</c:v>
                </c:pt>
                <c:pt idx="547">
                  <c:v>2.6000000000000023</c:v>
                </c:pt>
                <c:pt idx="548">
                  <c:v>-14.600000000000001</c:v>
                </c:pt>
                <c:pt idx="549">
                  <c:v>2.8000000000000016</c:v>
                </c:pt>
                <c:pt idx="550">
                  <c:v>-4.300000000000006</c:v>
                </c:pt>
                <c:pt idx="551">
                  <c:v>-29.2</c:v>
                </c:pt>
                <c:pt idx="552">
                  <c:v>-3</c:v>
                </c:pt>
                <c:pt idx="553">
                  <c:v>4.5</c:v>
                </c:pt>
                <c:pt idx="554">
                  <c:v>-41.3</c:v>
                </c:pt>
                <c:pt idx="555">
                  <c:v>-5.1000000000000014</c:v>
                </c:pt>
                <c:pt idx="556">
                  <c:v>1.1999999999999948</c:v>
                </c:pt>
                <c:pt idx="557">
                  <c:v>-2.4999999999999982</c:v>
                </c:pt>
                <c:pt idx="558">
                  <c:v>-24.200000000000003</c:v>
                </c:pt>
                <c:pt idx="559">
                  <c:v>-8.7000000000000011</c:v>
                </c:pt>
                <c:pt idx="560">
                  <c:v>-14.600000000000001</c:v>
                </c:pt>
                <c:pt idx="561">
                  <c:v>15.200000000000001</c:v>
                </c:pt>
                <c:pt idx="562">
                  <c:v>2.6000000000000023</c:v>
                </c:pt>
                <c:pt idx="563">
                  <c:v>5.6</c:v>
                </c:pt>
                <c:pt idx="564">
                  <c:v>2.8000000000000016</c:v>
                </c:pt>
                <c:pt idx="565">
                  <c:v>-6.4</c:v>
                </c:pt>
                <c:pt idx="566">
                  <c:v>-10.600000000000001</c:v>
                </c:pt>
                <c:pt idx="567">
                  <c:v>-41.3</c:v>
                </c:pt>
                <c:pt idx="568">
                  <c:v>1.4000000000000004</c:v>
                </c:pt>
                <c:pt idx="569">
                  <c:v>-1.5000000000000022</c:v>
                </c:pt>
                <c:pt idx="570">
                  <c:v>-22.1</c:v>
                </c:pt>
                <c:pt idx="571">
                  <c:v>-33.299999999999997</c:v>
                </c:pt>
                <c:pt idx="572">
                  <c:v>-24.200000000000003</c:v>
                </c:pt>
                <c:pt idx="573">
                  <c:v>-8.7000000000000011</c:v>
                </c:pt>
                <c:pt idx="574">
                  <c:v>-2.4999999999999982</c:v>
                </c:pt>
                <c:pt idx="575">
                  <c:v>5.6</c:v>
                </c:pt>
                <c:pt idx="576">
                  <c:v>15.200000000000001</c:v>
                </c:pt>
                <c:pt idx="577">
                  <c:v>-6.4000000000000012</c:v>
                </c:pt>
                <c:pt idx="578">
                  <c:v>-0.70000000000000018</c:v>
                </c:pt>
                <c:pt idx="579">
                  <c:v>-22.1</c:v>
                </c:pt>
                <c:pt idx="580">
                  <c:v>-29.2</c:v>
                </c:pt>
                <c:pt idx="581">
                  <c:v>-1.5000000000000022</c:v>
                </c:pt>
                <c:pt idx="582">
                  <c:v>1.9999999999999982</c:v>
                </c:pt>
                <c:pt idx="583">
                  <c:v>-0.59999999999999964</c:v>
                </c:pt>
                <c:pt idx="584">
                  <c:v>-14.600000000000001</c:v>
                </c:pt>
                <c:pt idx="585">
                  <c:v>-24.200000000000003</c:v>
                </c:pt>
                <c:pt idx="586">
                  <c:v>6.5000000000000009</c:v>
                </c:pt>
                <c:pt idx="587">
                  <c:v>-0.70000000000000018</c:v>
                </c:pt>
                <c:pt idx="588">
                  <c:v>-8.7000000000000011</c:v>
                </c:pt>
                <c:pt idx="589">
                  <c:v>-2.4999999999999982</c:v>
                </c:pt>
                <c:pt idx="590">
                  <c:v>15.200000000000001</c:v>
                </c:pt>
                <c:pt idx="591">
                  <c:v>-6.4000000000000012</c:v>
                </c:pt>
                <c:pt idx="592">
                  <c:v>4.5</c:v>
                </c:pt>
                <c:pt idx="593">
                  <c:v>-14.7</c:v>
                </c:pt>
                <c:pt idx="594">
                  <c:v>-4.300000000000006</c:v>
                </c:pt>
                <c:pt idx="595">
                  <c:v>3.5</c:v>
                </c:pt>
                <c:pt idx="596">
                  <c:v>-22.1</c:v>
                </c:pt>
                <c:pt idx="597">
                  <c:v>-0.59999999999999964</c:v>
                </c:pt>
                <c:pt idx="598">
                  <c:v>-6.4000000000000012</c:v>
                </c:pt>
                <c:pt idx="599">
                  <c:v>-1.5000000000000022</c:v>
                </c:pt>
                <c:pt idx="600">
                  <c:v>0.90000000000000036</c:v>
                </c:pt>
                <c:pt idx="601">
                  <c:v>-5.1000000000000014</c:v>
                </c:pt>
                <c:pt idx="602">
                  <c:v>6.5000000000000009</c:v>
                </c:pt>
                <c:pt idx="603">
                  <c:v>-2.4999999999999982</c:v>
                </c:pt>
                <c:pt idx="604">
                  <c:v>4.5</c:v>
                </c:pt>
                <c:pt idx="605">
                  <c:v>-29.2</c:v>
                </c:pt>
                <c:pt idx="606">
                  <c:v>1.4000000000000004</c:v>
                </c:pt>
                <c:pt idx="607">
                  <c:v>-41.3</c:v>
                </c:pt>
                <c:pt idx="608">
                  <c:v>-4.300000000000006</c:v>
                </c:pt>
                <c:pt idx="609">
                  <c:v>-14.7</c:v>
                </c:pt>
                <c:pt idx="610">
                  <c:v>-24.200000000000003</c:v>
                </c:pt>
                <c:pt idx="611">
                  <c:v>-6.4</c:v>
                </c:pt>
                <c:pt idx="612">
                  <c:v>-0.59999999999999964</c:v>
                </c:pt>
                <c:pt idx="613">
                  <c:v>6.5000000000000009</c:v>
                </c:pt>
                <c:pt idx="614">
                  <c:v>2.8000000000000016</c:v>
                </c:pt>
                <c:pt idx="615">
                  <c:v>-14.7</c:v>
                </c:pt>
                <c:pt idx="616">
                  <c:v>-5.1000000000000014</c:v>
                </c:pt>
                <c:pt idx="617">
                  <c:v>0.90000000000000036</c:v>
                </c:pt>
                <c:pt idx="618">
                  <c:v>-29.2</c:v>
                </c:pt>
                <c:pt idx="619">
                  <c:v>1.4000000000000004</c:v>
                </c:pt>
                <c:pt idx="620">
                  <c:v>4.5</c:v>
                </c:pt>
                <c:pt idx="621">
                  <c:v>-10.600000000000001</c:v>
                </c:pt>
                <c:pt idx="622">
                  <c:v>-41.3</c:v>
                </c:pt>
                <c:pt idx="623">
                  <c:v>2.8000000000000016</c:v>
                </c:pt>
                <c:pt idx="624">
                  <c:v>-33.299999999999997</c:v>
                </c:pt>
                <c:pt idx="625">
                  <c:v>-6.4</c:v>
                </c:pt>
                <c:pt idx="626">
                  <c:v>15.200000000000001</c:v>
                </c:pt>
                <c:pt idx="627">
                  <c:v>1.4000000000000004</c:v>
                </c:pt>
                <c:pt idx="628">
                  <c:v>-0.59999999999999964</c:v>
                </c:pt>
                <c:pt idx="629">
                  <c:v>-5.1000000000000014</c:v>
                </c:pt>
                <c:pt idx="630">
                  <c:v>6.5000000000000009</c:v>
                </c:pt>
                <c:pt idx="631">
                  <c:v>4.5</c:v>
                </c:pt>
                <c:pt idx="632">
                  <c:v>-2.4999999999999982</c:v>
                </c:pt>
                <c:pt idx="633">
                  <c:v>1.9999999999999982</c:v>
                </c:pt>
                <c:pt idx="634">
                  <c:v>1.6999999999999988</c:v>
                </c:pt>
                <c:pt idx="635">
                  <c:v>-6.4</c:v>
                </c:pt>
                <c:pt idx="636">
                  <c:v>2.8000000000000016</c:v>
                </c:pt>
                <c:pt idx="637">
                  <c:v>-14.7</c:v>
                </c:pt>
                <c:pt idx="638">
                  <c:v>1.1999999999999948</c:v>
                </c:pt>
                <c:pt idx="639">
                  <c:v>-33.299999999999997</c:v>
                </c:pt>
                <c:pt idx="640">
                  <c:v>1.4000000000000004</c:v>
                </c:pt>
                <c:pt idx="641">
                  <c:v>15.200000000000001</c:v>
                </c:pt>
                <c:pt idx="642">
                  <c:v>5.6</c:v>
                </c:pt>
                <c:pt idx="643">
                  <c:v>-2.4999999999999982</c:v>
                </c:pt>
                <c:pt idx="644">
                  <c:v>6.5000000000000009</c:v>
                </c:pt>
                <c:pt idx="645">
                  <c:v>3.5</c:v>
                </c:pt>
                <c:pt idx="646">
                  <c:v>-5.1000000000000014</c:v>
                </c:pt>
                <c:pt idx="647">
                  <c:v>1.9999999999999982</c:v>
                </c:pt>
                <c:pt idx="648">
                  <c:v>-33.299999999999997</c:v>
                </c:pt>
                <c:pt idx="649">
                  <c:v>1.6999999999999988</c:v>
                </c:pt>
                <c:pt idx="650">
                  <c:v>-6.4</c:v>
                </c:pt>
                <c:pt idx="651">
                  <c:v>2.6000000000000023</c:v>
                </c:pt>
                <c:pt idx="652">
                  <c:v>-14.7</c:v>
                </c:pt>
                <c:pt idx="653">
                  <c:v>-5.1000000000000014</c:v>
                </c:pt>
                <c:pt idx="654">
                  <c:v>3.5</c:v>
                </c:pt>
                <c:pt idx="655">
                  <c:v>15.200000000000001</c:v>
                </c:pt>
                <c:pt idx="656">
                  <c:v>-10.600000000000001</c:v>
                </c:pt>
                <c:pt idx="657">
                  <c:v>4.5</c:v>
                </c:pt>
                <c:pt idx="658">
                  <c:v>-3</c:v>
                </c:pt>
                <c:pt idx="659">
                  <c:v>1.6999999999999988</c:v>
                </c:pt>
                <c:pt idx="660">
                  <c:v>-8.7000000000000011</c:v>
                </c:pt>
                <c:pt idx="661">
                  <c:v>-6.4000000000000012</c:v>
                </c:pt>
                <c:pt idx="662">
                  <c:v>2.8000000000000016</c:v>
                </c:pt>
                <c:pt idx="663">
                  <c:v>-33.299999999999997</c:v>
                </c:pt>
                <c:pt idx="664">
                  <c:v>-3</c:v>
                </c:pt>
                <c:pt idx="665">
                  <c:v>-1.5000000000000022</c:v>
                </c:pt>
                <c:pt idx="666">
                  <c:v>-22.1</c:v>
                </c:pt>
                <c:pt idx="667">
                  <c:v>3.5</c:v>
                </c:pt>
                <c:pt idx="668">
                  <c:v>-2.4999999999999982</c:v>
                </c:pt>
                <c:pt idx="669">
                  <c:v>-14.600000000000001</c:v>
                </c:pt>
                <c:pt idx="670">
                  <c:v>-0.59999999999999964</c:v>
                </c:pt>
                <c:pt idx="671">
                  <c:v>6.5000000000000009</c:v>
                </c:pt>
                <c:pt idx="672">
                  <c:v>-8.7000000000000011</c:v>
                </c:pt>
                <c:pt idx="673">
                  <c:v>-10.600000000000001</c:v>
                </c:pt>
                <c:pt idx="674">
                  <c:v>-0.70000000000000018</c:v>
                </c:pt>
                <c:pt idx="675">
                  <c:v>0.90000000000000036</c:v>
                </c:pt>
                <c:pt idx="676">
                  <c:v>2.6000000000000023</c:v>
                </c:pt>
                <c:pt idx="677">
                  <c:v>-29.2</c:v>
                </c:pt>
                <c:pt idx="678">
                  <c:v>1.6999999999999988</c:v>
                </c:pt>
                <c:pt idx="679">
                  <c:v>-3</c:v>
                </c:pt>
                <c:pt idx="680">
                  <c:v>-1.5000000000000022</c:v>
                </c:pt>
                <c:pt idx="681">
                  <c:v>3.5</c:v>
                </c:pt>
                <c:pt idx="682">
                  <c:v>4.5</c:v>
                </c:pt>
                <c:pt idx="683">
                  <c:v>1.9999999999999982</c:v>
                </c:pt>
                <c:pt idx="684">
                  <c:v>1.6999999999999988</c:v>
                </c:pt>
                <c:pt idx="685">
                  <c:v>-8.7000000000000011</c:v>
                </c:pt>
                <c:pt idx="686">
                  <c:v>-0.70000000000000018</c:v>
                </c:pt>
                <c:pt idx="687">
                  <c:v>-10.600000000000001</c:v>
                </c:pt>
                <c:pt idx="688">
                  <c:v>-1.5000000000000022</c:v>
                </c:pt>
                <c:pt idx="689">
                  <c:v>5.6</c:v>
                </c:pt>
                <c:pt idx="690">
                  <c:v>-6.4</c:v>
                </c:pt>
                <c:pt idx="691">
                  <c:v>15.200000000000001</c:v>
                </c:pt>
                <c:pt idx="692">
                  <c:v>-14.7</c:v>
                </c:pt>
                <c:pt idx="693">
                  <c:v>-0.59999999999999964</c:v>
                </c:pt>
                <c:pt idx="694">
                  <c:v>1.4000000000000004</c:v>
                </c:pt>
                <c:pt idx="695">
                  <c:v>-33.299999999999997</c:v>
                </c:pt>
                <c:pt idx="696">
                  <c:v>-10.600000000000001</c:v>
                </c:pt>
                <c:pt idx="697">
                  <c:v>3.5</c:v>
                </c:pt>
                <c:pt idx="698">
                  <c:v>-0.70000000000000018</c:v>
                </c:pt>
                <c:pt idx="699">
                  <c:v>4.5</c:v>
                </c:pt>
                <c:pt idx="700">
                  <c:v>1.9999999999999982</c:v>
                </c:pt>
                <c:pt idx="701">
                  <c:v>-6.4</c:v>
                </c:pt>
                <c:pt idx="702">
                  <c:v>5.6</c:v>
                </c:pt>
                <c:pt idx="703">
                  <c:v>-1.5000000000000022</c:v>
                </c:pt>
                <c:pt idx="704">
                  <c:v>-4.300000000000006</c:v>
                </c:pt>
                <c:pt idx="705">
                  <c:v>1.4000000000000004</c:v>
                </c:pt>
                <c:pt idx="706">
                  <c:v>15.200000000000001</c:v>
                </c:pt>
                <c:pt idx="707">
                  <c:v>-2.4999999999999982</c:v>
                </c:pt>
                <c:pt idx="708">
                  <c:v>0.90000000000000036</c:v>
                </c:pt>
                <c:pt idx="709">
                  <c:v>-0.59999999999999964</c:v>
                </c:pt>
                <c:pt idx="710">
                  <c:v>-41.3</c:v>
                </c:pt>
                <c:pt idx="711">
                  <c:v>5.6</c:v>
                </c:pt>
                <c:pt idx="712">
                  <c:v>-29.2</c:v>
                </c:pt>
                <c:pt idx="713">
                  <c:v>15.200000000000001</c:v>
                </c:pt>
                <c:pt idx="714">
                  <c:v>6.5000000000000009</c:v>
                </c:pt>
                <c:pt idx="715">
                  <c:v>1.1999999999999948</c:v>
                </c:pt>
                <c:pt idx="716">
                  <c:v>-14.600000000000001</c:v>
                </c:pt>
                <c:pt idx="717">
                  <c:v>-0.59999999999999964</c:v>
                </c:pt>
                <c:pt idx="718">
                  <c:v>-0.70000000000000018</c:v>
                </c:pt>
                <c:pt idx="719">
                  <c:v>-10.600000000000001</c:v>
                </c:pt>
                <c:pt idx="720">
                  <c:v>-1.5000000000000022</c:v>
                </c:pt>
                <c:pt idx="721">
                  <c:v>-14.600000000000001</c:v>
                </c:pt>
                <c:pt idx="722">
                  <c:v>1.1999999999999948</c:v>
                </c:pt>
                <c:pt idx="723">
                  <c:v>0.90000000000000036</c:v>
                </c:pt>
                <c:pt idx="724">
                  <c:v>-2.4999999999999982</c:v>
                </c:pt>
                <c:pt idx="725">
                  <c:v>5.6</c:v>
                </c:pt>
                <c:pt idx="726">
                  <c:v>-6.4000000000000012</c:v>
                </c:pt>
                <c:pt idx="727">
                  <c:v>-3</c:v>
                </c:pt>
                <c:pt idx="728">
                  <c:v>-41.3</c:v>
                </c:pt>
                <c:pt idx="729">
                  <c:v>1.9999999999999982</c:v>
                </c:pt>
                <c:pt idx="730">
                  <c:v>-24.200000000000003</c:v>
                </c:pt>
                <c:pt idx="731">
                  <c:v>-29.2</c:v>
                </c:pt>
                <c:pt idx="732">
                  <c:v>6.5000000000000009</c:v>
                </c:pt>
                <c:pt idx="733">
                  <c:v>-5.1000000000000014</c:v>
                </c:pt>
                <c:pt idx="734">
                  <c:v>-41.3</c:v>
                </c:pt>
                <c:pt idx="735">
                  <c:v>1.4000000000000004</c:v>
                </c:pt>
                <c:pt idx="736">
                  <c:v>5.6</c:v>
                </c:pt>
                <c:pt idx="737">
                  <c:v>-14.7</c:v>
                </c:pt>
                <c:pt idx="738">
                  <c:v>6.5000000000000009</c:v>
                </c:pt>
                <c:pt idx="739">
                  <c:v>-3</c:v>
                </c:pt>
                <c:pt idx="740">
                  <c:v>1.1999999999999948</c:v>
                </c:pt>
                <c:pt idx="741">
                  <c:v>1.9999999999999982</c:v>
                </c:pt>
                <c:pt idx="742">
                  <c:v>-33.299999999999997</c:v>
                </c:pt>
                <c:pt idx="743">
                  <c:v>-29.2</c:v>
                </c:pt>
                <c:pt idx="744">
                  <c:v>-0.70000000000000018</c:v>
                </c:pt>
                <c:pt idx="745">
                  <c:v>2.6000000000000023</c:v>
                </c:pt>
                <c:pt idx="746">
                  <c:v>-14.600000000000001</c:v>
                </c:pt>
                <c:pt idx="747">
                  <c:v>2.8000000000000016</c:v>
                </c:pt>
                <c:pt idx="748">
                  <c:v>-4.300000000000006</c:v>
                </c:pt>
                <c:pt idx="749">
                  <c:v>-5.1000000000000014</c:v>
                </c:pt>
                <c:pt idx="750">
                  <c:v>-3</c:v>
                </c:pt>
                <c:pt idx="751">
                  <c:v>-8.7000000000000011</c:v>
                </c:pt>
                <c:pt idx="752">
                  <c:v>-10.600000000000001</c:v>
                </c:pt>
                <c:pt idx="753">
                  <c:v>-0.70000000000000018</c:v>
                </c:pt>
                <c:pt idx="754">
                  <c:v>4.5</c:v>
                </c:pt>
                <c:pt idx="755">
                  <c:v>-14.7</c:v>
                </c:pt>
                <c:pt idx="756">
                  <c:v>-4.300000000000006</c:v>
                </c:pt>
                <c:pt idx="757">
                  <c:v>2.6000000000000023</c:v>
                </c:pt>
                <c:pt idx="758">
                  <c:v>1.6999999999999988</c:v>
                </c:pt>
                <c:pt idx="759">
                  <c:v>-14.600000000000001</c:v>
                </c:pt>
                <c:pt idx="760">
                  <c:v>-24.200000000000003</c:v>
                </c:pt>
                <c:pt idx="761">
                  <c:v>-3</c:v>
                </c:pt>
                <c:pt idx="762">
                  <c:v>-2.4999999999999982</c:v>
                </c:pt>
                <c:pt idx="763">
                  <c:v>-8.7000000000000011</c:v>
                </c:pt>
                <c:pt idx="764">
                  <c:v>-4.300000000000006</c:v>
                </c:pt>
                <c:pt idx="765">
                  <c:v>-0.70000000000000018</c:v>
                </c:pt>
                <c:pt idx="766">
                  <c:v>-0.59999999999999964</c:v>
                </c:pt>
                <c:pt idx="767">
                  <c:v>4.5</c:v>
                </c:pt>
                <c:pt idx="768">
                  <c:v>-22.1</c:v>
                </c:pt>
                <c:pt idx="769">
                  <c:v>-14.7</c:v>
                </c:pt>
                <c:pt idx="770">
                  <c:v>-1.5000000000000022</c:v>
                </c:pt>
                <c:pt idx="771">
                  <c:v>-6.4</c:v>
                </c:pt>
                <c:pt idx="772">
                  <c:v>1.6999999999999988</c:v>
                </c:pt>
                <c:pt idx="773">
                  <c:v>2.6000000000000023</c:v>
                </c:pt>
                <c:pt idx="774">
                  <c:v>-3</c:v>
                </c:pt>
                <c:pt idx="775">
                  <c:v>-2.4999999999999982</c:v>
                </c:pt>
                <c:pt idx="776">
                  <c:v>-4.300000000000006</c:v>
                </c:pt>
                <c:pt idx="777">
                  <c:v>5.6</c:v>
                </c:pt>
                <c:pt idx="778">
                  <c:v>-8.7000000000000011</c:v>
                </c:pt>
                <c:pt idx="779">
                  <c:v>-0.59999999999999964</c:v>
                </c:pt>
                <c:pt idx="780">
                  <c:v>4.5</c:v>
                </c:pt>
                <c:pt idx="781">
                  <c:v>1.6999999999999988</c:v>
                </c:pt>
                <c:pt idx="782">
                  <c:v>-0.70000000000000018</c:v>
                </c:pt>
                <c:pt idx="783">
                  <c:v>-0.59999999999999964</c:v>
                </c:pt>
                <c:pt idx="784">
                  <c:v>2.6000000000000023</c:v>
                </c:pt>
                <c:pt idx="785">
                  <c:v>-22.1</c:v>
                </c:pt>
                <c:pt idx="786">
                  <c:v>2.8000000000000016</c:v>
                </c:pt>
                <c:pt idx="787">
                  <c:v>-3</c:v>
                </c:pt>
                <c:pt idx="788">
                  <c:v>-14.7</c:v>
                </c:pt>
                <c:pt idx="789">
                  <c:v>3.5</c:v>
                </c:pt>
                <c:pt idx="790">
                  <c:v>-2.4999999999999982</c:v>
                </c:pt>
                <c:pt idx="791">
                  <c:v>-14.600000000000001</c:v>
                </c:pt>
                <c:pt idx="792">
                  <c:v>-4.300000000000006</c:v>
                </c:pt>
                <c:pt idx="793">
                  <c:v>2.8000000000000016</c:v>
                </c:pt>
                <c:pt idx="794">
                  <c:v>-0.70000000000000018</c:v>
                </c:pt>
                <c:pt idx="795">
                  <c:v>-22.1</c:v>
                </c:pt>
                <c:pt idx="796">
                  <c:v>-8.7000000000000011</c:v>
                </c:pt>
                <c:pt idx="797">
                  <c:v>-33.299999999999997</c:v>
                </c:pt>
                <c:pt idx="798">
                  <c:v>-5.1000000000000014</c:v>
                </c:pt>
                <c:pt idx="799">
                  <c:v>-2.4999999999999982</c:v>
                </c:pt>
                <c:pt idx="800">
                  <c:v>-14.7</c:v>
                </c:pt>
                <c:pt idx="801">
                  <c:v>6.5000000000000009</c:v>
                </c:pt>
                <c:pt idx="802">
                  <c:v>-3</c:v>
                </c:pt>
                <c:pt idx="803">
                  <c:v>3.5</c:v>
                </c:pt>
                <c:pt idx="804">
                  <c:v>1.1999999999999948</c:v>
                </c:pt>
                <c:pt idx="805">
                  <c:v>2.6000000000000023</c:v>
                </c:pt>
                <c:pt idx="806">
                  <c:v>15.200000000000001</c:v>
                </c:pt>
                <c:pt idx="807">
                  <c:v>6.5000000000000009</c:v>
                </c:pt>
                <c:pt idx="808">
                  <c:v>-0.70000000000000018</c:v>
                </c:pt>
                <c:pt idx="809">
                  <c:v>-41.3</c:v>
                </c:pt>
                <c:pt idx="810">
                  <c:v>2.6000000000000023</c:v>
                </c:pt>
                <c:pt idx="811">
                  <c:v>-5.1000000000000014</c:v>
                </c:pt>
                <c:pt idx="812">
                  <c:v>-6.4</c:v>
                </c:pt>
                <c:pt idx="813">
                  <c:v>1.4000000000000004</c:v>
                </c:pt>
                <c:pt idx="814">
                  <c:v>1.9999999999999982</c:v>
                </c:pt>
                <c:pt idx="815">
                  <c:v>2.8000000000000016</c:v>
                </c:pt>
                <c:pt idx="816">
                  <c:v>-2.4999999999999982</c:v>
                </c:pt>
                <c:pt idx="817">
                  <c:v>-29.2</c:v>
                </c:pt>
                <c:pt idx="818">
                  <c:v>0.90000000000000036</c:v>
                </c:pt>
                <c:pt idx="819">
                  <c:v>-6.4</c:v>
                </c:pt>
                <c:pt idx="820">
                  <c:v>-24.200000000000003</c:v>
                </c:pt>
                <c:pt idx="821">
                  <c:v>-0.59999999999999964</c:v>
                </c:pt>
                <c:pt idx="822">
                  <c:v>3.5</c:v>
                </c:pt>
                <c:pt idx="823">
                  <c:v>-10.600000000000001</c:v>
                </c:pt>
                <c:pt idx="824">
                  <c:v>-41.3</c:v>
                </c:pt>
                <c:pt idx="825">
                  <c:v>2.6000000000000023</c:v>
                </c:pt>
                <c:pt idx="826">
                  <c:v>0.90000000000000036</c:v>
                </c:pt>
                <c:pt idx="827">
                  <c:v>-5.1000000000000014</c:v>
                </c:pt>
                <c:pt idx="828">
                  <c:v>1.6999999999999988</c:v>
                </c:pt>
                <c:pt idx="829">
                  <c:v>1.1999999999999948</c:v>
                </c:pt>
                <c:pt idx="830">
                  <c:v>2.8000000000000016</c:v>
                </c:pt>
                <c:pt idx="831">
                  <c:v>-29.2</c:v>
                </c:pt>
                <c:pt idx="832">
                  <c:v>1.4000000000000004</c:v>
                </c:pt>
                <c:pt idx="833">
                  <c:v>-41.3</c:v>
                </c:pt>
                <c:pt idx="834">
                  <c:v>2.8000000000000016</c:v>
                </c:pt>
                <c:pt idx="835">
                  <c:v>1.9999999999999982</c:v>
                </c:pt>
                <c:pt idx="836">
                  <c:v>-0.59999999999999964</c:v>
                </c:pt>
                <c:pt idx="837">
                  <c:v>-6.4000000000000012</c:v>
                </c:pt>
                <c:pt idx="838">
                  <c:v>0.90000000000000036</c:v>
                </c:pt>
                <c:pt idx="839">
                  <c:v>-33.299999999999997</c:v>
                </c:pt>
                <c:pt idx="840">
                  <c:v>6.5000000000000009</c:v>
                </c:pt>
                <c:pt idx="841">
                  <c:v>-6.4</c:v>
                </c:pt>
                <c:pt idx="842">
                  <c:v>-5.1000000000000014</c:v>
                </c:pt>
                <c:pt idx="843">
                  <c:v>1.4000000000000004</c:v>
                </c:pt>
                <c:pt idx="844">
                  <c:v>3.5</c:v>
                </c:pt>
                <c:pt idx="845">
                  <c:v>1.1999999999999948</c:v>
                </c:pt>
                <c:pt idx="846">
                  <c:v>-8.7000000000000011</c:v>
                </c:pt>
                <c:pt idx="847">
                  <c:v>-10.600000000000001</c:v>
                </c:pt>
                <c:pt idx="848">
                  <c:v>-41.3</c:v>
                </c:pt>
                <c:pt idx="849">
                  <c:v>-6.4000000000000012</c:v>
                </c:pt>
                <c:pt idx="850">
                  <c:v>-29.2</c:v>
                </c:pt>
                <c:pt idx="851">
                  <c:v>-4.300000000000006</c:v>
                </c:pt>
                <c:pt idx="852">
                  <c:v>-5.1000000000000014</c:v>
                </c:pt>
                <c:pt idx="853">
                  <c:v>5.6</c:v>
                </c:pt>
                <c:pt idx="854">
                  <c:v>-24.200000000000003</c:v>
                </c:pt>
                <c:pt idx="855">
                  <c:v>-2.4999999999999982</c:v>
                </c:pt>
                <c:pt idx="856">
                  <c:v>-41.3</c:v>
                </c:pt>
                <c:pt idx="857">
                  <c:v>-6.4000000000000012</c:v>
                </c:pt>
                <c:pt idx="858">
                  <c:v>-33.299999999999997</c:v>
                </c:pt>
                <c:pt idx="859">
                  <c:v>1.1999999999999948</c:v>
                </c:pt>
                <c:pt idx="860">
                  <c:v>-1.5000000000000022</c:v>
                </c:pt>
                <c:pt idx="861">
                  <c:v>-14.7</c:v>
                </c:pt>
                <c:pt idx="862">
                  <c:v>4.5</c:v>
                </c:pt>
                <c:pt idx="863">
                  <c:v>0.90000000000000036</c:v>
                </c:pt>
                <c:pt idx="864">
                  <c:v>-14.600000000000001</c:v>
                </c:pt>
                <c:pt idx="865">
                  <c:v>-4.300000000000006</c:v>
                </c:pt>
                <c:pt idx="866">
                  <c:v>15.200000000000001</c:v>
                </c:pt>
                <c:pt idx="867">
                  <c:v>-14.7</c:v>
                </c:pt>
                <c:pt idx="868">
                  <c:v>2.6000000000000023</c:v>
                </c:pt>
                <c:pt idx="869">
                  <c:v>1.6999999999999988</c:v>
                </c:pt>
                <c:pt idx="870">
                  <c:v>-14.600000000000001</c:v>
                </c:pt>
                <c:pt idx="871">
                  <c:v>-41.3</c:v>
                </c:pt>
                <c:pt idx="872">
                  <c:v>-29.2</c:v>
                </c:pt>
                <c:pt idx="873">
                  <c:v>1.9999999999999982</c:v>
                </c:pt>
                <c:pt idx="874">
                  <c:v>-24.200000000000003</c:v>
                </c:pt>
                <c:pt idx="875">
                  <c:v>-8.7000000000000011</c:v>
                </c:pt>
                <c:pt idx="876">
                  <c:v>6.5000000000000009</c:v>
                </c:pt>
                <c:pt idx="877">
                  <c:v>-6.4000000000000012</c:v>
                </c:pt>
                <c:pt idx="878">
                  <c:v>-33.299999999999997</c:v>
                </c:pt>
                <c:pt idx="879">
                  <c:v>-5.1000000000000014</c:v>
                </c:pt>
                <c:pt idx="880">
                  <c:v>4.5</c:v>
                </c:pt>
                <c:pt idx="881">
                  <c:v>1.4000000000000004</c:v>
                </c:pt>
                <c:pt idx="882">
                  <c:v>-14.600000000000001</c:v>
                </c:pt>
                <c:pt idx="883">
                  <c:v>-0.70000000000000018</c:v>
                </c:pt>
                <c:pt idx="884">
                  <c:v>1.1999999999999948</c:v>
                </c:pt>
                <c:pt idx="885">
                  <c:v>15.200000000000001</c:v>
                </c:pt>
                <c:pt idx="886">
                  <c:v>-24.200000000000003</c:v>
                </c:pt>
                <c:pt idx="887">
                  <c:v>5.6</c:v>
                </c:pt>
                <c:pt idx="888">
                  <c:v>4.5</c:v>
                </c:pt>
                <c:pt idx="889">
                  <c:v>-41.3</c:v>
                </c:pt>
                <c:pt idx="890">
                  <c:v>-6.4</c:v>
                </c:pt>
                <c:pt idx="891">
                  <c:v>1.6999999999999988</c:v>
                </c:pt>
                <c:pt idx="892">
                  <c:v>-22.1</c:v>
                </c:pt>
                <c:pt idx="893">
                  <c:v>1.9999999999999982</c:v>
                </c:pt>
                <c:pt idx="894">
                  <c:v>6.5000000000000009</c:v>
                </c:pt>
                <c:pt idx="895">
                  <c:v>-8.7000000000000011</c:v>
                </c:pt>
                <c:pt idx="896">
                  <c:v>-1.5000000000000022</c:v>
                </c:pt>
                <c:pt idx="897">
                  <c:v>-0.59999999999999964</c:v>
                </c:pt>
                <c:pt idx="898">
                  <c:v>-33.299999999999997</c:v>
                </c:pt>
                <c:pt idx="899">
                  <c:v>-6.4</c:v>
                </c:pt>
                <c:pt idx="900">
                  <c:v>2.6000000000000023</c:v>
                </c:pt>
                <c:pt idx="901">
                  <c:v>-3</c:v>
                </c:pt>
                <c:pt idx="902">
                  <c:v>-8.7000000000000011</c:v>
                </c:pt>
                <c:pt idx="903">
                  <c:v>-10.600000000000001</c:v>
                </c:pt>
                <c:pt idx="904">
                  <c:v>4.5</c:v>
                </c:pt>
                <c:pt idx="905">
                  <c:v>1.1999999999999948</c:v>
                </c:pt>
                <c:pt idx="906">
                  <c:v>15.200000000000001</c:v>
                </c:pt>
                <c:pt idx="907">
                  <c:v>-41.3</c:v>
                </c:pt>
                <c:pt idx="908">
                  <c:v>2.8000000000000016</c:v>
                </c:pt>
                <c:pt idx="909">
                  <c:v>-1.5000000000000022</c:v>
                </c:pt>
                <c:pt idx="910">
                  <c:v>-14.600000000000001</c:v>
                </c:pt>
                <c:pt idx="911">
                  <c:v>-4.300000000000006</c:v>
                </c:pt>
                <c:pt idx="912">
                  <c:v>-3</c:v>
                </c:pt>
                <c:pt idx="913">
                  <c:v>2.6000000000000023</c:v>
                </c:pt>
                <c:pt idx="914">
                  <c:v>0.90000000000000036</c:v>
                </c:pt>
                <c:pt idx="915">
                  <c:v>-33.299999999999997</c:v>
                </c:pt>
                <c:pt idx="916">
                  <c:v>-0.70000000000000018</c:v>
                </c:pt>
                <c:pt idx="917">
                  <c:v>-24.200000000000003</c:v>
                </c:pt>
                <c:pt idx="918">
                  <c:v>-8.7000000000000011</c:v>
                </c:pt>
                <c:pt idx="919">
                  <c:v>15.200000000000001</c:v>
                </c:pt>
                <c:pt idx="920">
                  <c:v>-14.7</c:v>
                </c:pt>
                <c:pt idx="921">
                  <c:v>-14.600000000000001</c:v>
                </c:pt>
                <c:pt idx="922">
                  <c:v>1.4000000000000004</c:v>
                </c:pt>
                <c:pt idx="923">
                  <c:v>-4.300000000000006</c:v>
                </c:pt>
                <c:pt idx="924">
                  <c:v>-29.2</c:v>
                </c:pt>
                <c:pt idx="925">
                  <c:v>1.1999999999999948</c:v>
                </c:pt>
                <c:pt idx="926">
                  <c:v>2.6000000000000023</c:v>
                </c:pt>
                <c:pt idx="927">
                  <c:v>-10.600000000000001</c:v>
                </c:pt>
                <c:pt idx="928">
                  <c:v>-41.3</c:v>
                </c:pt>
                <c:pt idx="929">
                  <c:v>-22.1</c:v>
                </c:pt>
                <c:pt idx="930">
                  <c:v>0.90000000000000036</c:v>
                </c:pt>
                <c:pt idx="931">
                  <c:v>2.8000000000000016</c:v>
                </c:pt>
                <c:pt idx="932">
                  <c:v>-29.2</c:v>
                </c:pt>
                <c:pt idx="933">
                  <c:v>6.5000000000000009</c:v>
                </c:pt>
                <c:pt idx="934">
                  <c:v>3.5</c:v>
                </c:pt>
                <c:pt idx="935">
                  <c:v>-1.5000000000000022</c:v>
                </c:pt>
                <c:pt idx="936">
                  <c:v>5.6</c:v>
                </c:pt>
                <c:pt idx="937">
                  <c:v>-14.7</c:v>
                </c:pt>
                <c:pt idx="938">
                  <c:v>-4.300000000000006</c:v>
                </c:pt>
                <c:pt idx="939">
                  <c:v>4.5</c:v>
                </c:pt>
                <c:pt idx="940">
                  <c:v>-3</c:v>
                </c:pt>
                <c:pt idx="941">
                  <c:v>3.5</c:v>
                </c:pt>
                <c:pt idx="942">
                  <c:v>-10.600000000000001</c:v>
                </c:pt>
                <c:pt idx="943">
                  <c:v>-0.70000000000000018</c:v>
                </c:pt>
                <c:pt idx="944">
                  <c:v>-14.7</c:v>
                </c:pt>
                <c:pt idx="945">
                  <c:v>-22.1</c:v>
                </c:pt>
                <c:pt idx="946">
                  <c:v>-1.5000000000000022</c:v>
                </c:pt>
                <c:pt idx="947">
                  <c:v>2.8000000000000016</c:v>
                </c:pt>
                <c:pt idx="948">
                  <c:v>1.9999999999999982</c:v>
                </c:pt>
                <c:pt idx="949">
                  <c:v>-6.4000000000000012</c:v>
                </c:pt>
                <c:pt idx="950">
                  <c:v>5.6</c:v>
                </c:pt>
                <c:pt idx="951">
                  <c:v>4.5</c:v>
                </c:pt>
                <c:pt idx="952">
                  <c:v>-0.70000000000000018</c:v>
                </c:pt>
                <c:pt idx="953">
                  <c:v>0.90000000000000036</c:v>
                </c:pt>
                <c:pt idx="954">
                  <c:v>-3</c:v>
                </c:pt>
                <c:pt idx="955">
                  <c:v>-24.200000000000003</c:v>
                </c:pt>
                <c:pt idx="956">
                  <c:v>-2.4999999999999982</c:v>
                </c:pt>
                <c:pt idx="957">
                  <c:v>-33.299999999999997</c:v>
                </c:pt>
                <c:pt idx="958">
                  <c:v>3.5</c:v>
                </c:pt>
                <c:pt idx="959">
                  <c:v>0.90000000000000036</c:v>
                </c:pt>
                <c:pt idx="960">
                  <c:v>2.8000000000000016</c:v>
                </c:pt>
                <c:pt idx="961">
                  <c:v>-10.600000000000001</c:v>
                </c:pt>
                <c:pt idx="962">
                  <c:v>1.6999999999999988</c:v>
                </c:pt>
                <c:pt idx="963">
                  <c:v>-0.59999999999999964</c:v>
                </c:pt>
                <c:pt idx="964">
                  <c:v>-22.1</c:v>
                </c:pt>
                <c:pt idx="965">
                  <c:v>-41.3</c:v>
                </c:pt>
                <c:pt idx="966">
                  <c:v>-6.4000000000000012</c:v>
                </c:pt>
                <c:pt idx="967">
                  <c:v>1.9999999999999982</c:v>
                </c:pt>
                <c:pt idx="968">
                  <c:v>1.4000000000000004</c:v>
                </c:pt>
                <c:pt idx="969">
                  <c:v>5.6</c:v>
                </c:pt>
                <c:pt idx="970">
                  <c:v>15.200000000000001</c:v>
                </c:pt>
                <c:pt idx="971">
                  <c:v>-22.1</c:v>
                </c:pt>
                <c:pt idx="972">
                  <c:v>3.5</c:v>
                </c:pt>
                <c:pt idx="973">
                  <c:v>-2.4999999999999982</c:v>
                </c:pt>
                <c:pt idx="974">
                  <c:v>-3</c:v>
                </c:pt>
                <c:pt idx="975">
                  <c:v>4.5</c:v>
                </c:pt>
                <c:pt idx="976">
                  <c:v>-14.600000000000001</c:v>
                </c:pt>
                <c:pt idx="977">
                  <c:v>1.4000000000000004</c:v>
                </c:pt>
                <c:pt idx="978">
                  <c:v>3.5</c:v>
                </c:pt>
                <c:pt idx="979">
                  <c:v>-0.59999999999999964</c:v>
                </c:pt>
                <c:pt idx="980">
                  <c:v>-1.5000000000000022</c:v>
                </c:pt>
                <c:pt idx="981">
                  <c:v>1.6999999999999988</c:v>
                </c:pt>
                <c:pt idx="982">
                  <c:v>-6.4000000000000012</c:v>
                </c:pt>
                <c:pt idx="983">
                  <c:v>5.6</c:v>
                </c:pt>
                <c:pt idx="984">
                  <c:v>-2.4999999999999982</c:v>
                </c:pt>
                <c:pt idx="985">
                  <c:v>-22.1</c:v>
                </c:pt>
                <c:pt idx="986">
                  <c:v>6.5000000000000009</c:v>
                </c:pt>
                <c:pt idx="987">
                  <c:v>-5.1000000000000014</c:v>
                </c:pt>
                <c:pt idx="988">
                  <c:v>-29.2</c:v>
                </c:pt>
                <c:pt idx="989">
                  <c:v>-6.4</c:v>
                </c:pt>
                <c:pt idx="990">
                  <c:v>-3</c:v>
                </c:pt>
                <c:pt idx="991">
                  <c:v>-0.59999999999999964</c:v>
                </c:pt>
                <c:pt idx="992">
                  <c:v>-33.299999999999997</c:v>
                </c:pt>
                <c:pt idx="993">
                  <c:v>-6.4000000000000012</c:v>
                </c:pt>
                <c:pt idx="994">
                  <c:v>1.6999999999999988</c:v>
                </c:pt>
                <c:pt idx="995">
                  <c:v>-1.5000000000000022</c:v>
                </c:pt>
                <c:pt idx="996">
                  <c:v>1.9999999999999982</c:v>
                </c:pt>
                <c:pt idx="997">
                  <c:v>-22.1</c:v>
                </c:pt>
                <c:pt idx="998">
                  <c:v>-2.4999999999999982</c:v>
                </c:pt>
                <c:pt idx="999">
                  <c:v>6.5000000000000009</c:v>
                </c:pt>
                <c:pt idx="1000">
                  <c:v>-1.5000000000000022</c:v>
                </c:pt>
                <c:pt idx="1001">
                  <c:v>1.1999999999999948</c:v>
                </c:pt>
                <c:pt idx="1002">
                  <c:v>-3</c:v>
                </c:pt>
                <c:pt idx="1003">
                  <c:v>1.9999999999999982</c:v>
                </c:pt>
                <c:pt idx="1004">
                  <c:v>-6.4000000000000012</c:v>
                </c:pt>
                <c:pt idx="1005">
                  <c:v>-10.600000000000001</c:v>
                </c:pt>
                <c:pt idx="1006">
                  <c:v>-8.7000000000000011</c:v>
                </c:pt>
                <c:pt idx="1007">
                  <c:v>15.200000000000001</c:v>
                </c:pt>
                <c:pt idx="1008">
                  <c:v>-29.2</c:v>
                </c:pt>
                <c:pt idx="1009">
                  <c:v>-5.1000000000000014</c:v>
                </c:pt>
                <c:pt idx="1010">
                  <c:v>1.4000000000000004</c:v>
                </c:pt>
                <c:pt idx="1011">
                  <c:v>-6.4</c:v>
                </c:pt>
                <c:pt idx="1012">
                  <c:v>2.6000000000000023</c:v>
                </c:pt>
                <c:pt idx="1013">
                  <c:v>-1.5000000000000022</c:v>
                </c:pt>
                <c:pt idx="1014">
                  <c:v>6.5000000000000009</c:v>
                </c:pt>
                <c:pt idx="1015">
                  <c:v>-14.600000000000001</c:v>
                </c:pt>
                <c:pt idx="1016">
                  <c:v>-22.1</c:v>
                </c:pt>
                <c:pt idx="1017">
                  <c:v>-6.4</c:v>
                </c:pt>
                <c:pt idx="1018">
                  <c:v>1.9999999999999982</c:v>
                </c:pt>
                <c:pt idx="1019">
                  <c:v>-10.600000000000001</c:v>
                </c:pt>
                <c:pt idx="1020">
                  <c:v>0.90000000000000036</c:v>
                </c:pt>
                <c:pt idx="1021">
                  <c:v>5.6</c:v>
                </c:pt>
                <c:pt idx="1022">
                  <c:v>-6.4000000000000012</c:v>
                </c:pt>
                <c:pt idx="1023">
                  <c:v>15.200000000000001</c:v>
                </c:pt>
                <c:pt idx="1024">
                  <c:v>2.8000000000000016</c:v>
                </c:pt>
                <c:pt idx="1025">
                  <c:v>1.4000000000000004</c:v>
                </c:pt>
                <c:pt idx="1026">
                  <c:v>6.5000000000000009</c:v>
                </c:pt>
                <c:pt idx="1027">
                  <c:v>-24.200000000000003</c:v>
                </c:pt>
                <c:pt idx="1028">
                  <c:v>1.1999999999999948</c:v>
                </c:pt>
                <c:pt idx="1029">
                  <c:v>-4.300000000000006</c:v>
                </c:pt>
                <c:pt idx="1030">
                  <c:v>-1.5000000000000022</c:v>
                </c:pt>
                <c:pt idx="1031">
                  <c:v>-14.7</c:v>
                </c:pt>
                <c:pt idx="1032">
                  <c:v>1.4000000000000004</c:v>
                </c:pt>
                <c:pt idx="1033">
                  <c:v>1.9999999999999982</c:v>
                </c:pt>
                <c:pt idx="1034">
                  <c:v>3.5</c:v>
                </c:pt>
                <c:pt idx="1035">
                  <c:v>5.6</c:v>
                </c:pt>
                <c:pt idx="1036">
                  <c:v>2.6000000000000023</c:v>
                </c:pt>
                <c:pt idx="1037">
                  <c:v>-4.300000000000006</c:v>
                </c:pt>
                <c:pt idx="1038">
                  <c:v>15.200000000000001</c:v>
                </c:pt>
                <c:pt idx="1039">
                  <c:v>-5.1000000000000014</c:v>
                </c:pt>
                <c:pt idx="1040">
                  <c:v>1.6999999999999988</c:v>
                </c:pt>
                <c:pt idx="1041">
                  <c:v>1.1999999999999948</c:v>
                </c:pt>
                <c:pt idx="1042">
                  <c:v>2.6000000000000023</c:v>
                </c:pt>
                <c:pt idx="1043">
                  <c:v>-6.4</c:v>
                </c:pt>
                <c:pt idx="1044">
                  <c:v>-10.600000000000001</c:v>
                </c:pt>
                <c:pt idx="1045">
                  <c:v>-14.7</c:v>
                </c:pt>
                <c:pt idx="1046">
                  <c:v>3.5</c:v>
                </c:pt>
                <c:pt idx="1047">
                  <c:v>1.6999999999999988</c:v>
                </c:pt>
                <c:pt idx="1048">
                  <c:v>-14.600000000000001</c:v>
                </c:pt>
                <c:pt idx="1049">
                  <c:v>0.90000000000000036</c:v>
                </c:pt>
                <c:pt idx="1050">
                  <c:v>4.5</c:v>
                </c:pt>
                <c:pt idx="1051">
                  <c:v>5.6</c:v>
                </c:pt>
                <c:pt idx="1052">
                  <c:v>15.200000000000001</c:v>
                </c:pt>
                <c:pt idx="1053">
                  <c:v>-5.1000000000000014</c:v>
                </c:pt>
                <c:pt idx="1054">
                  <c:v>1.1999999999999948</c:v>
                </c:pt>
                <c:pt idx="1055">
                  <c:v>-14.7</c:v>
                </c:pt>
                <c:pt idx="1056">
                  <c:v>3.5</c:v>
                </c:pt>
                <c:pt idx="1057">
                  <c:v>0.90000000000000036</c:v>
                </c:pt>
                <c:pt idx="1058">
                  <c:v>-8.7000000000000011</c:v>
                </c:pt>
                <c:pt idx="1059">
                  <c:v>1.6999999999999988</c:v>
                </c:pt>
                <c:pt idx="1060">
                  <c:v>2.6000000000000023</c:v>
                </c:pt>
                <c:pt idx="1061">
                  <c:v>15.200000000000001</c:v>
                </c:pt>
                <c:pt idx="1062">
                  <c:v>1.1999999999999948</c:v>
                </c:pt>
                <c:pt idx="1063">
                  <c:v>2.8000000000000016</c:v>
                </c:pt>
                <c:pt idx="1064">
                  <c:v>-2.4999999999999982</c:v>
                </c:pt>
                <c:pt idx="1065">
                  <c:v>-8.7000000000000011</c:v>
                </c:pt>
                <c:pt idx="1066">
                  <c:v>4.5</c:v>
                </c:pt>
                <c:pt idx="1067">
                  <c:v>-3</c:v>
                </c:pt>
                <c:pt idx="1068">
                  <c:v>-0.70000000000000018</c:v>
                </c:pt>
                <c:pt idx="1069">
                  <c:v>-14.7</c:v>
                </c:pt>
                <c:pt idx="1070">
                  <c:v>-10.600000000000001</c:v>
                </c:pt>
                <c:pt idx="1071">
                  <c:v>-29.2</c:v>
                </c:pt>
                <c:pt idx="1072">
                  <c:v>0.90000000000000036</c:v>
                </c:pt>
                <c:pt idx="1073">
                  <c:v>1.6999999999999988</c:v>
                </c:pt>
                <c:pt idx="1074">
                  <c:v>-5.1000000000000014</c:v>
                </c:pt>
                <c:pt idx="1075">
                  <c:v>2.6000000000000023</c:v>
                </c:pt>
                <c:pt idx="1076">
                  <c:v>-14.600000000000001</c:v>
                </c:pt>
                <c:pt idx="1077">
                  <c:v>-24.200000000000003</c:v>
                </c:pt>
                <c:pt idx="1078">
                  <c:v>6.5000000000000009</c:v>
                </c:pt>
                <c:pt idx="1079">
                  <c:v>-41.3</c:v>
                </c:pt>
                <c:pt idx="1080">
                  <c:v>15.200000000000001</c:v>
                </c:pt>
                <c:pt idx="1081">
                  <c:v>-6.4</c:v>
                </c:pt>
                <c:pt idx="1082">
                  <c:v>1.1999999999999948</c:v>
                </c:pt>
                <c:pt idx="1083">
                  <c:v>1.6999999999999988</c:v>
                </c:pt>
                <c:pt idx="1084">
                  <c:v>1.9999999999999982</c:v>
                </c:pt>
                <c:pt idx="1085">
                  <c:v>-10.600000000000001</c:v>
                </c:pt>
                <c:pt idx="1086">
                  <c:v>3.5</c:v>
                </c:pt>
                <c:pt idx="1087">
                  <c:v>-33.299999999999997</c:v>
                </c:pt>
                <c:pt idx="1088">
                  <c:v>-41.3</c:v>
                </c:pt>
                <c:pt idx="1089">
                  <c:v>-2.4999999999999982</c:v>
                </c:pt>
                <c:pt idx="1090">
                  <c:v>-22.1</c:v>
                </c:pt>
                <c:pt idx="1091">
                  <c:v>2.8000000000000016</c:v>
                </c:pt>
                <c:pt idx="1092">
                  <c:v>1.9999999999999982</c:v>
                </c:pt>
                <c:pt idx="1093">
                  <c:v>6.5000000000000009</c:v>
                </c:pt>
                <c:pt idx="1094">
                  <c:v>-0.59999999999999964</c:v>
                </c:pt>
                <c:pt idx="1095">
                  <c:v>-6.4</c:v>
                </c:pt>
                <c:pt idx="1096">
                  <c:v>-10.600000000000001</c:v>
                </c:pt>
                <c:pt idx="1097">
                  <c:v>-41.3</c:v>
                </c:pt>
                <c:pt idx="1098">
                  <c:v>-24.200000000000003</c:v>
                </c:pt>
                <c:pt idx="1099">
                  <c:v>-33.299999999999997</c:v>
                </c:pt>
                <c:pt idx="1100">
                  <c:v>-0.59999999999999964</c:v>
                </c:pt>
                <c:pt idx="1101">
                  <c:v>1.4000000000000004</c:v>
                </c:pt>
                <c:pt idx="1102">
                  <c:v>3.5</c:v>
                </c:pt>
                <c:pt idx="1103">
                  <c:v>-29.2</c:v>
                </c:pt>
                <c:pt idx="1104">
                  <c:v>2.8000000000000016</c:v>
                </c:pt>
                <c:pt idx="1105">
                  <c:v>-6.4</c:v>
                </c:pt>
                <c:pt idx="1106">
                  <c:v>-10.600000000000001</c:v>
                </c:pt>
                <c:pt idx="1107">
                  <c:v>-1.5000000000000022</c:v>
                </c:pt>
                <c:pt idx="1108">
                  <c:v>1.4000000000000004</c:v>
                </c:pt>
                <c:pt idx="1109">
                  <c:v>3.5</c:v>
                </c:pt>
                <c:pt idx="1110">
                  <c:v>-6.4000000000000012</c:v>
                </c:pt>
                <c:pt idx="1111">
                  <c:v>4.5</c:v>
                </c:pt>
                <c:pt idx="1112">
                  <c:v>-5.1000000000000014</c:v>
                </c:pt>
                <c:pt idx="1113">
                  <c:v>-29.2</c:v>
                </c:pt>
                <c:pt idx="1114">
                  <c:v>5.6</c:v>
                </c:pt>
                <c:pt idx="1115">
                  <c:v>-41.3</c:v>
                </c:pt>
                <c:pt idx="1116">
                  <c:v>-33.299999999999997</c:v>
                </c:pt>
                <c:pt idx="1117">
                  <c:v>-1.5000000000000022</c:v>
                </c:pt>
                <c:pt idx="1118">
                  <c:v>-14.600000000000001</c:v>
                </c:pt>
                <c:pt idx="1119">
                  <c:v>-6.4</c:v>
                </c:pt>
                <c:pt idx="1120">
                  <c:v>0.90000000000000036</c:v>
                </c:pt>
                <c:pt idx="1121">
                  <c:v>1.4000000000000004</c:v>
                </c:pt>
                <c:pt idx="1122">
                  <c:v>-5.1000000000000014</c:v>
                </c:pt>
                <c:pt idx="1123">
                  <c:v>-33.299999999999997</c:v>
                </c:pt>
                <c:pt idx="1124">
                  <c:v>2.8000000000000016</c:v>
                </c:pt>
                <c:pt idx="1125">
                  <c:v>3.5</c:v>
                </c:pt>
                <c:pt idx="1126">
                  <c:v>4.5</c:v>
                </c:pt>
                <c:pt idx="1127">
                  <c:v>0.90000000000000036</c:v>
                </c:pt>
                <c:pt idx="1128">
                  <c:v>-29.2</c:v>
                </c:pt>
                <c:pt idx="1129">
                  <c:v>15.200000000000001</c:v>
                </c:pt>
                <c:pt idx="1130">
                  <c:v>6.5000000000000009</c:v>
                </c:pt>
                <c:pt idx="1131">
                  <c:v>-8.7000000000000011</c:v>
                </c:pt>
                <c:pt idx="1132">
                  <c:v>-14.7</c:v>
                </c:pt>
                <c:pt idx="1133">
                  <c:v>-0.59999999999999964</c:v>
                </c:pt>
                <c:pt idx="1134">
                  <c:v>4.5</c:v>
                </c:pt>
                <c:pt idx="1135">
                  <c:v>1.4000000000000004</c:v>
                </c:pt>
                <c:pt idx="1136">
                  <c:v>-33.299999999999997</c:v>
                </c:pt>
                <c:pt idx="1137">
                  <c:v>-8.7000000000000011</c:v>
                </c:pt>
                <c:pt idx="1138">
                  <c:v>-5.1000000000000014</c:v>
                </c:pt>
                <c:pt idx="1139">
                  <c:v>-4.300000000000006</c:v>
                </c:pt>
                <c:pt idx="1140">
                  <c:v>-0.70000000000000018</c:v>
                </c:pt>
                <c:pt idx="1141">
                  <c:v>-24.200000000000003</c:v>
                </c:pt>
                <c:pt idx="1142">
                  <c:v>-6.4000000000000012</c:v>
                </c:pt>
                <c:pt idx="1143">
                  <c:v>0.90000000000000036</c:v>
                </c:pt>
                <c:pt idx="1144">
                  <c:v>2.6000000000000023</c:v>
                </c:pt>
                <c:pt idx="1145">
                  <c:v>15.200000000000001</c:v>
                </c:pt>
                <c:pt idx="1146">
                  <c:v>4.5</c:v>
                </c:pt>
                <c:pt idx="1147">
                  <c:v>-29.2</c:v>
                </c:pt>
                <c:pt idx="1148">
                  <c:v>-6.4</c:v>
                </c:pt>
                <c:pt idx="1149">
                  <c:v>-3</c:v>
                </c:pt>
                <c:pt idx="1150">
                  <c:v>-14.7</c:v>
                </c:pt>
                <c:pt idx="1151">
                  <c:v>-6.4000000000000012</c:v>
                </c:pt>
                <c:pt idx="1152">
                  <c:v>-2.4999999999999982</c:v>
                </c:pt>
                <c:pt idx="1153">
                  <c:v>1.9999999999999982</c:v>
                </c:pt>
                <c:pt idx="1154">
                  <c:v>-24.200000000000003</c:v>
                </c:pt>
                <c:pt idx="1155">
                  <c:v>-0.70000000000000018</c:v>
                </c:pt>
                <c:pt idx="1156">
                  <c:v>-4.300000000000006</c:v>
                </c:pt>
                <c:pt idx="1157">
                  <c:v>-41.3</c:v>
                </c:pt>
                <c:pt idx="1158">
                  <c:v>2.6000000000000023</c:v>
                </c:pt>
                <c:pt idx="1159">
                  <c:v>1.1999999999999948</c:v>
                </c:pt>
                <c:pt idx="1160">
                  <c:v>-5.1000000000000014</c:v>
                </c:pt>
                <c:pt idx="1161">
                  <c:v>-0.70000000000000018</c:v>
                </c:pt>
                <c:pt idx="1162">
                  <c:v>-3</c:v>
                </c:pt>
                <c:pt idx="1163">
                  <c:v>-6.4000000000000012</c:v>
                </c:pt>
                <c:pt idx="1164">
                  <c:v>5.6</c:v>
                </c:pt>
                <c:pt idx="1165">
                  <c:v>-22.1</c:v>
                </c:pt>
                <c:pt idx="1166">
                  <c:v>-5.1000000000000014</c:v>
                </c:pt>
                <c:pt idx="1167">
                  <c:v>-14.600000000000001</c:v>
                </c:pt>
                <c:pt idx="1168">
                  <c:v>-24.200000000000003</c:v>
                </c:pt>
                <c:pt idx="1169">
                  <c:v>-41.3</c:v>
                </c:pt>
                <c:pt idx="1170">
                  <c:v>-4.300000000000006</c:v>
                </c:pt>
                <c:pt idx="1171">
                  <c:v>2.8000000000000016</c:v>
                </c:pt>
                <c:pt idx="1172">
                  <c:v>-10.600000000000001</c:v>
                </c:pt>
                <c:pt idx="1173">
                  <c:v>3.5</c:v>
                </c:pt>
                <c:pt idx="1174">
                  <c:v>1.6999999999999988</c:v>
                </c:pt>
                <c:pt idx="1175">
                  <c:v>-3</c:v>
                </c:pt>
                <c:pt idx="1176">
                  <c:v>-8.7000000000000011</c:v>
                </c:pt>
                <c:pt idx="1177">
                  <c:v>6.5000000000000009</c:v>
                </c:pt>
                <c:pt idx="1178">
                  <c:v>1.4000000000000004</c:v>
                </c:pt>
                <c:pt idx="1179">
                  <c:v>0.90000000000000036</c:v>
                </c:pt>
                <c:pt idx="1180">
                  <c:v>-2.4999999999999982</c:v>
                </c:pt>
                <c:pt idx="1181">
                  <c:v>1.1999999999999948</c:v>
                </c:pt>
                <c:pt idx="1182">
                  <c:v>-22.1</c:v>
                </c:pt>
                <c:pt idx="1183">
                  <c:v>2.6000000000000023</c:v>
                </c:pt>
                <c:pt idx="1184">
                  <c:v>15.200000000000001</c:v>
                </c:pt>
                <c:pt idx="1185">
                  <c:v>-4.300000000000006</c:v>
                </c:pt>
                <c:pt idx="1186">
                  <c:v>-6.4</c:v>
                </c:pt>
                <c:pt idx="1187">
                  <c:v>-41.3</c:v>
                </c:pt>
                <c:pt idx="1188">
                  <c:v>-1.5000000000000022</c:v>
                </c:pt>
                <c:pt idx="1189">
                  <c:v>1.9999999999999982</c:v>
                </c:pt>
                <c:pt idx="1190">
                  <c:v>-14.600000000000001</c:v>
                </c:pt>
                <c:pt idx="1191">
                  <c:v>-3</c:v>
                </c:pt>
                <c:pt idx="1192">
                  <c:v>-29.2</c:v>
                </c:pt>
                <c:pt idx="1193">
                  <c:v>5.6</c:v>
                </c:pt>
                <c:pt idx="1194">
                  <c:v>2.6000000000000023</c:v>
                </c:pt>
                <c:pt idx="1195">
                  <c:v>-4.300000000000006</c:v>
                </c:pt>
                <c:pt idx="1196">
                  <c:v>6.5000000000000009</c:v>
                </c:pt>
                <c:pt idx="1197">
                  <c:v>-8.7000000000000011</c:v>
                </c:pt>
                <c:pt idx="1198">
                  <c:v>-22.1</c:v>
                </c:pt>
                <c:pt idx="1199">
                  <c:v>-6.4</c:v>
                </c:pt>
                <c:pt idx="1200">
                  <c:v>1.1999999999999948</c:v>
                </c:pt>
                <c:pt idx="1201">
                  <c:v>-33.299999999999997</c:v>
                </c:pt>
                <c:pt idx="1202">
                  <c:v>-24.200000000000003</c:v>
                </c:pt>
                <c:pt idx="1203">
                  <c:v>-8.7000000000000011</c:v>
                </c:pt>
                <c:pt idx="1204">
                  <c:v>3.5</c:v>
                </c:pt>
                <c:pt idx="1205">
                  <c:v>-3</c:v>
                </c:pt>
                <c:pt idx="1206">
                  <c:v>-14.7</c:v>
                </c:pt>
                <c:pt idx="1207">
                  <c:v>5.6</c:v>
                </c:pt>
                <c:pt idx="1208">
                  <c:v>1.9999999999999982</c:v>
                </c:pt>
                <c:pt idx="1209">
                  <c:v>-29.2</c:v>
                </c:pt>
                <c:pt idx="1210">
                  <c:v>1.6999999999999988</c:v>
                </c:pt>
                <c:pt idx="1211">
                  <c:v>2.8000000000000016</c:v>
                </c:pt>
                <c:pt idx="1212">
                  <c:v>1.1999999999999948</c:v>
                </c:pt>
                <c:pt idx="1213">
                  <c:v>-22.1</c:v>
                </c:pt>
                <c:pt idx="1214">
                  <c:v>0.90000000000000036</c:v>
                </c:pt>
                <c:pt idx="1215">
                  <c:v>-2.4999999999999982</c:v>
                </c:pt>
                <c:pt idx="1216">
                  <c:v>3.5</c:v>
                </c:pt>
                <c:pt idx="1217">
                  <c:v>-24.200000000000003</c:v>
                </c:pt>
                <c:pt idx="1218">
                  <c:v>-0.59999999999999964</c:v>
                </c:pt>
                <c:pt idx="1219">
                  <c:v>-14.7</c:v>
                </c:pt>
                <c:pt idx="1220">
                  <c:v>-10.600000000000001</c:v>
                </c:pt>
                <c:pt idx="1221">
                  <c:v>1.4000000000000004</c:v>
                </c:pt>
                <c:pt idx="1222">
                  <c:v>-33.299999999999997</c:v>
                </c:pt>
                <c:pt idx="1223">
                  <c:v>-41.3</c:v>
                </c:pt>
                <c:pt idx="1224">
                  <c:v>2.6000000000000023</c:v>
                </c:pt>
                <c:pt idx="1225">
                  <c:v>-6.4000000000000012</c:v>
                </c:pt>
                <c:pt idx="1226">
                  <c:v>4.5</c:v>
                </c:pt>
                <c:pt idx="1227">
                  <c:v>5.6</c:v>
                </c:pt>
                <c:pt idx="1228">
                  <c:v>-0.70000000000000018</c:v>
                </c:pt>
                <c:pt idx="1229">
                  <c:v>1.6999999999999988</c:v>
                </c:pt>
                <c:pt idx="1230">
                  <c:v>-2.4999999999999982</c:v>
                </c:pt>
                <c:pt idx="1231">
                  <c:v>0.90000000000000036</c:v>
                </c:pt>
                <c:pt idx="1232">
                  <c:v>-29.2</c:v>
                </c:pt>
                <c:pt idx="1233">
                  <c:v>-6.4</c:v>
                </c:pt>
                <c:pt idx="1234">
                  <c:v>-29.2</c:v>
                </c:pt>
                <c:pt idx="1235">
                  <c:v>-6.4</c:v>
                </c:pt>
                <c:pt idx="1236">
                  <c:v>-1.5000000000000022</c:v>
                </c:pt>
                <c:pt idx="1237">
                  <c:v>-2.4999999999999982</c:v>
                </c:pt>
                <c:pt idx="1238">
                  <c:v>1.9999999999999982</c:v>
                </c:pt>
                <c:pt idx="1239">
                  <c:v>1.6999999999999988</c:v>
                </c:pt>
                <c:pt idx="1240">
                  <c:v>-4.300000000000006</c:v>
                </c:pt>
                <c:pt idx="1241">
                  <c:v>-8.7000000000000011</c:v>
                </c:pt>
                <c:pt idx="1242">
                  <c:v>-0.70000000000000018</c:v>
                </c:pt>
                <c:pt idx="1243">
                  <c:v>0.90000000000000036</c:v>
                </c:pt>
                <c:pt idx="1244">
                  <c:v>-1.5000000000000022</c:v>
                </c:pt>
                <c:pt idx="1245">
                  <c:v>1.6999999999999988</c:v>
                </c:pt>
                <c:pt idx="1246">
                  <c:v>-2.4999999999999982</c:v>
                </c:pt>
                <c:pt idx="1247">
                  <c:v>1.9999999999999982</c:v>
                </c:pt>
                <c:pt idx="1248">
                  <c:v>-0.70000000000000018</c:v>
                </c:pt>
                <c:pt idx="1249">
                  <c:v>-4.300000000000006</c:v>
                </c:pt>
                <c:pt idx="1250">
                  <c:v>-8.7000000000000011</c:v>
                </c:pt>
                <c:pt idx="1251">
                  <c:v>0.90000000000000036</c:v>
                </c:pt>
                <c:pt idx="1252">
                  <c:v>3.5</c:v>
                </c:pt>
                <c:pt idx="1253">
                  <c:v>2.6000000000000023</c:v>
                </c:pt>
                <c:pt idx="1254">
                  <c:v>2.8000000000000016</c:v>
                </c:pt>
                <c:pt idx="1255">
                  <c:v>15.200000000000001</c:v>
                </c:pt>
                <c:pt idx="1256">
                  <c:v>6.5000000000000009</c:v>
                </c:pt>
                <c:pt idx="1257">
                  <c:v>1.1999999999999948</c:v>
                </c:pt>
                <c:pt idx="1258">
                  <c:v>3.5</c:v>
                </c:pt>
                <c:pt idx="1259">
                  <c:v>2.8000000000000016</c:v>
                </c:pt>
                <c:pt idx="1260">
                  <c:v>1.4000000000000004</c:v>
                </c:pt>
                <c:pt idx="1261">
                  <c:v>5.6</c:v>
                </c:pt>
                <c:pt idx="1262">
                  <c:v>6.5000000000000009</c:v>
                </c:pt>
                <c:pt idx="1263">
                  <c:v>2.6000000000000023</c:v>
                </c:pt>
                <c:pt idx="1264">
                  <c:v>15.200000000000001</c:v>
                </c:pt>
                <c:pt idx="1265">
                  <c:v>1.1999999999999948</c:v>
                </c:pt>
                <c:pt idx="1266">
                  <c:v>1.4000000000000004</c:v>
                </c:pt>
                <c:pt idx="1267">
                  <c:v>5.6</c:v>
                </c:pt>
                <c:pt idx="1268">
                  <c:v>-2.4999999999999982</c:v>
                </c:pt>
                <c:pt idx="1269">
                  <c:v>0.90000000000000036</c:v>
                </c:pt>
                <c:pt idx="1270">
                  <c:v>-0.70000000000000018</c:v>
                </c:pt>
                <c:pt idx="1271">
                  <c:v>1.9999999999999982</c:v>
                </c:pt>
                <c:pt idx="1272">
                  <c:v>-4.300000000000006</c:v>
                </c:pt>
                <c:pt idx="1273">
                  <c:v>-8.7000000000000011</c:v>
                </c:pt>
                <c:pt idx="1274">
                  <c:v>1.6999999999999988</c:v>
                </c:pt>
                <c:pt idx="1275">
                  <c:v>15.200000000000001</c:v>
                </c:pt>
                <c:pt idx="1276">
                  <c:v>2.6000000000000023</c:v>
                </c:pt>
                <c:pt idx="1277">
                  <c:v>5.6</c:v>
                </c:pt>
                <c:pt idx="1278">
                  <c:v>2.8000000000000016</c:v>
                </c:pt>
                <c:pt idx="1279">
                  <c:v>-8.7000000000000011</c:v>
                </c:pt>
                <c:pt idx="1280">
                  <c:v>1.6999999999999988</c:v>
                </c:pt>
                <c:pt idx="1281">
                  <c:v>3.5</c:v>
                </c:pt>
                <c:pt idx="1282">
                  <c:v>2.8000000000000016</c:v>
                </c:pt>
                <c:pt idx="1283">
                  <c:v>-8.7000000000000011</c:v>
                </c:pt>
                <c:pt idx="1284">
                  <c:v>-4.300000000000006</c:v>
                </c:pt>
                <c:pt idx="1285">
                  <c:v>3.5</c:v>
                </c:pt>
                <c:pt idx="1286">
                  <c:v>-4.300000000000006</c:v>
                </c:pt>
                <c:pt idx="1287">
                  <c:v>15.200000000000001</c:v>
                </c:pt>
                <c:pt idx="1288">
                  <c:v>1.1999999999999948</c:v>
                </c:pt>
                <c:pt idx="1289">
                  <c:v>1.9999999999999982</c:v>
                </c:pt>
                <c:pt idx="1290">
                  <c:v>1.6999999999999988</c:v>
                </c:pt>
                <c:pt idx="1291">
                  <c:v>15.200000000000001</c:v>
                </c:pt>
                <c:pt idx="1292">
                  <c:v>1.1999999999999948</c:v>
                </c:pt>
                <c:pt idx="1293">
                  <c:v>1.9999999999999982</c:v>
                </c:pt>
                <c:pt idx="1294">
                  <c:v>1.6999999999999988</c:v>
                </c:pt>
                <c:pt idx="1295">
                  <c:v>3.5</c:v>
                </c:pt>
                <c:pt idx="1296">
                  <c:v>2.8000000000000016</c:v>
                </c:pt>
                <c:pt idx="1297">
                  <c:v>-8.7000000000000011</c:v>
                </c:pt>
                <c:pt idx="1298">
                  <c:v>-4.300000000000006</c:v>
                </c:pt>
                <c:pt idx="1299">
                  <c:v>15.200000000000001</c:v>
                </c:pt>
                <c:pt idx="1300">
                  <c:v>1.1999999999999948</c:v>
                </c:pt>
                <c:pt idx="1301">
                  <c:v>1.9999999999999982</c:v>
                </c:pt>
                <c:pt idx="1302">
                  <c:v>1.6999999999999988</c:v>
                </c:pt>
                <c:pt idx="1303">
                  <c:v>3.5</c:v>
                </c:pt>
                <c:pt idx="1304">
                  <c:v>-4.300000000000006</c:v>
                </c:pt>
                <c:pt idx="1305">
                  <c:v>-8.7000000000000011</c:v>
                </c:pt>
                <c:pt idx="1306">
                  <c:v>-4.300000000000006</c:v>
                </c:pt>
                <c:pt idx="1307">
                  <c:v>-8.7000000000000011</c:v>
                </c:pt>
                <c:pt idx="1308">
                  <c:v>1.1999999999999948</c:v>
                </c:pt>
                <c:pt idx="1309">
                  <c:v>15.200000000000001</c:v>
                </c:pt>
                <c:pt idx="1310">
                  <c:v>1.1999999999999948</c:v>
                </c:pt>
                <c:pt idx="1311">
                  <c:v>15.200000000000001</c:v>
                </c:pt>
                <c:pt idx="1312">
                  <c:v>-8.7000000000000011</c:v>
                </c:pt>
                <c:pt idx="1313">
                  <c:v>15.200000000000001</c:v>
                </c:pt>
                <c:pt idx="1314">
                  <c:v>-8.7000000000000011</c:v>
                </c:pt>
                <c:pt idx="1315">
                  <c:v>-8.7000000000000011</c:v>
                </c:pt>
                <c:pt idx="1316">
                  <c:v>-8.7000000000000011</c:v>
                </c:pt>
                <c:pt idx="1317">
                  <c:v>1.1999999999999948</c:v>
                </c:pt>
                <c:pt idx="1318">
                  <c:v>1.1999999999999948</c:v>
                </c:pt>
                <c:pt idx="1319">
                  <c:v>-8.7000000000000011</c:v>
                </c:pt>
              </c:numCache>
            </c:numRef>
          </c:xVal>
          <c:yVal>
            <c:numRef>
              <c:f>'2022reg'!$B$26:$B$1345</c:f>
              <c:numCache>
                <c:formatCode>General</c:formatCode>
                <c:ptCount val="1320"/>
                <c:pt idx="0">
                  <c:v>5.9688970568809845</c:v>
                </c:pt>
                <c:pt idx="1">
                  <c:v>4.1852006193585343</c:v>
                </c:pt>
                <c:pt idx="2">
                  <c:v>-0.23921180995427971</c:v>
                </c:pt>
                <c:pt idx="3">
                  <c:v>3.2613150217876652</c:v>
                </c:pt>
                <c:pt idx="4">
                  <c:v>9.4658105034797018</c:v>
                </c:pt>
                <c:pt idx="5">
                  <c:v>1.4238890101870654</c:v>
                </c:pt>
                <c:pt idx="6">
                  <c:v>4.2510401084700513</c:v>
                </c:pt>
                <c:pt idx="7">
                  <c:v>6.959605666542422</c:v>
                </c:pt>
                <c:pt idx="8">
                  <c:v>0.59617688546469227</c:v>
                </c:pt>
                <c:pt idx="9">
                  <c:v>4.4391581645621523</c:v>
                </c:pt>
                <c:pt idx="10">
                  <c:v>-7.7645990101104037</c:v>
                </c:pt>
                <c:pt idx="11">
                  <c:v>0.87944186021384929</c:v>
                </c:pt>
                <c:pt idx="12">
                  <c:v>4.6457886662485102</c:v>
                </c:pt>
                <c:pt idx="13">
                  <c:v>8.3272089240621128</c:v>
                </c:pt>
                <c:pt idx="14">
                  <c:v>3.3996849074622348</c:v>
                </c:pt>
                <c:pt idx="15">
                  <c:v>1.8405976946514873</c:v>
                </c:pt>
                <c:pt idx="16">
                  <c:v>1.6569947647889132</c:v>
                </c:pt>
                <c:pt idx="17">
                  <c:v>9.1246688469402599</c:v>
                </c:pt>
                <c:pt idx="18">
                  <c:v>5.4314679419303147</c:v>
                </c:pt>
                <c:pt idx="19">
                  <c:v>5.3812269398902526</c:v>
                </c:pt>
                <c:pt idx="20">
                  <c:v>3.0708985116344238</c:v>
                </c:pt>
                <c:pt idx="21">
                  <c:v>-2.7906905820259413</c:v>
                </c:pt>
                <c:pt idx="22">
                  <c:v>8.1149549600620361</c:v>
                </c:pt>
                <c:pt idx="23">
                  <c:v>-7.0540757126238027</c:v>
                </c:pt>
                <c:pt idx="24">
                  <c:v>4.4391581645621523</c:v>
                </c:pt>
                <c:pt idx="25">
                  <c:v>2.9773936516304711</c:v>
                </c:pt>
                <c:pt idx="26">
                  <c:v>-3.5383205525938064</c:v>
                </c:pt>
                <c:pt idx="27">
                  <c:v>12.776659002369195</c:v>
                </c:pt>
                <c:pt idx="28">
                  <c:v>5.3694871836402847</c:v>
                </c:pt>
                <c:pt idx="29">
                  <c:v>-4.3447289460382539</c:v>
                </c:pt>
                <c:pt idx="30">
                  <c:v>-6.1897906373890725</c:v>
                </c:pt>
                <c:pt idx="31">
                  <c:v>1.2060524748196491</c:v>
                </c:pt>
                <c:pt idx="32">
                  <c:v>10.475935440087705</c:v>
                </c:pt>
                <c:pt idx="33">
                  <c:v>0.24990459823406552</c:v>
                </c:pt>
                <c:pt idx="34">
                  <c:v>4.5168600827627667</c:v>
                </c:pt>
                <c:pt idx="35">
                  <c:v>3.6277418132656489</c:v>
                </c:pt>
                <c:pt idx="36">
                  <c:v>6.5400648054479502</c:v>
                </c:pt>
                <c:pt idx="37">
                  <c:v>2.284849077169218</c:v>
                </c:pt>
                <c:pt idx="38">
                  <c:v>7.6903243592227568</c:v>
                </c:pt>
                <c:pt idx="39">
                  <c:v>5.3715811829695399</c:v>
                </c:pt>
                <c:pt idx="40">
                  <c:v>0.94532224027174272</c:v>
                </c:pt>
                <c:pt idx="41">
                  <c:v>2.6699518780269624</c:v>
                </c:pt>
                <c:pt idx="42">
                  <c:v>2.0044162790501088</c:v>
                </c:pt>
                <c:pt idx="43">
                  <c:v>6.0349001097780093</c:v>
                </c:pt>
                <c:pt idx="44">
                  <c:v>1.2060524748196491</c:v>
                </c:pt>
                <c:pt idx="45">
                  <c:v>6.0287429248953819</c:v>
                </c:pt>
                <c:pt idx="46">
                  <c:v>-8.1003216590680083</c:v>
                </c:pt>
                <c:pt idx="47">
                  <c:v>-4.4188605103080292</c:v>
                </c:pt>
                <c:pt idx="48">
                  <c:v>4.5804420087595235</c:v>
                </c:pt>
                <c:pt idx="49">
                  <c:v>12.103242377963859</c:v>
                </c:pt>
                <c:pt idx="50">
                  <c:v>-3.1869585256183686</c:v>
                </c:pt>
                <c:pt idx="51">
                  <c:v>4.333461607632076</c:v>
                </c:pt>
                <c:pt idx="52">
                  <c:v>5.0860995360519983</c:v>
                </c:pt>
                <c:pt idx="53">
                  <c:v>1.2966842672471792</c:v>
                </c:pt>
                <c:pt idx="54">
                  <c:v>3.1525000516029049</c:v>
                </c:pt>
                <c:pt idx="55">
                  <c:v>7.7122844859087207</c:v>
                </c:pt>
                <c:pt idx="56">
                  <c:v>-2.9183472656419829</c:v>
                </c:pt>
                <c:pt idx="57">
                  <c:v>3.4926151539509047</c:v>
                </c:pt>
                <c:pt idx="58">
                  <c:v>2.9323650621743478</c:v>
                </c:pt>
                <c:pt idx="59">
                  <c:v>1.2549806860436359</c:v>
                </c:pt>
                <c:pt idx="60">
                  <c:v>-2.4346089740890946</c:v>
                </c:pt>
                <c:pt idx="61">
                  <c:v>12.103242377963859</c:v>
                </c:pt>
                <c:pt idx="62">
                  <c:v>8.455685566871697</c:v>
                </c:pt>
                <c:pt idx="63">
                  <c:v>4.0556974223575075</c:v>
                </c:pt>
                <c:pt idx="64">
                  <c:v>-1.012905983707856</c:v>
                </c:pt>
                <c:pt idx="65">
                  <c:v>3.5320611720396844</c:v>
                </c:pt>
                <c:pt idx="66">
                  <c:v>1.2966842672471792</c:v>
                </c:pt>
                <c:pt idx="67">
                  <c:v>5.1514461935409841</c:v>
                </c:pt>
                <c:pt idx="68">
                  <c:v>2.2442538320498677</c:v>
                </c:pt>
                <c:pt idx="69">
                  <c:v>-2.9183472656419829</c:v>
                </c:pt>
                <c:pt idx="70">
                  <c:v>-0.8750289296558178</c:v>
                </c:pt>
                <c:pt idx="71">
                  <c:v>5.3100932563020411</c:v>
                </c:pt>
                <c:pt idx="72">
                  <c:v>1.2549806860436359</c:v>
                </c:pt>
                <c:pt idx="73">
                  <c:v>1.3468843783408655</c:v>
                </c:pt>
                <c:pt idx="74">
                  <c:v>3.1632132536614326</c:v>
                </c:pt>
                <c:pt idx="75">
                  <c:v>3.9779955041568931</c:v>
                </c:pt>
                <c:pt idx="76">
                  <c:v>-1.4840027779244762</c:v>
                </c:pt>
                <c:pt idx="77">
                  <c:v>4.5168600827627667</c:v>
                </c:pt>
                <c:pt idx="78">
                  <c:v>2.5376165043958907</c:v>
                </c:pt>
                <c:pt idx="79">
                  <c:v>4.3892851810394795</c:v>
                </c:pt>
                <c:pt idx="80">
                  <c:v>5.3845519481428319</c:v>
                </c:pt>
                <c:pt idx="81">
                  <c:v>2.2718783119959274</c:v>
                </c:pt>
                <c:pt idx="82">
                  <c:v>4.7398681397677471</c:v>
                </c:pt>
                <c:pt idx="83">
                  <c:v>-5.5309868368101291</c:v>
                </c:pt>
                <c:pt idx="84">
                  <c:v>3.7122164208105515</c:v>
                </c:pt>
                <c:pt idx="85">
                  <c:v>2.8851198005498393</c:v>
                </c:pt>
                <c:pt idx="86">
                  <c:v>-8.6803713968602203E-2</c:v>
                </c:pt>
                <c:pt idx="87">
                  <c:v>1.6310941253887079</c:v>
                </c:pt>
                <c:pt idx="88">
                  <c:v>9.9436799870406105</c:v>
                </c:pt>
                <c:pt idx="89">
                  <c:v>4.4841458630718982</c:v>
                </c:pt>
                <c:pt idx="90">
                  <c:v>-3.8406725864525031</c:v>
                </c:pt>
                <c:pt idx="91">
                  <c:v>-8.0940009103998758</c:v>
                </c:pt>
                <c:pt idx="92">
                  <c:v>4.7078103154849158</c:v>
                </c:pt>
                <c:pt idx="93">
                  <c:v>10.838544391690577</c:v>
                </c:pt>
                <c:pt idx="94">
                  <c:v>1.4233552876181577</c:v>
                </c:pt>
                <c:pt idx="95">
                  <c:v>2.0742371718222437</c:v>
                </c:pt>
                <c:pt idx="96">
                  <c:v>-1.7494934843801691</c:v>
                </c:pt>
                <c:pt idx="97">
                  <c:v>4.7398681397677471</c:v>
                </c:pt>
                <c:pt idx="98">
                  <c:v>2.5725882872015227</c:v>
                </c:pt>
                <c:pt idx="99">
                  <c:v>8.4775639116649106</c:v>
                </c:pt>
                <c:pt idx="100">
                  <c:v>-8.6803713968602203E-2</c:v>
                </c:pt>
                <c:pt idx="101">
                  <c:v>9.9320220126833938</c:v>
                </c:pt>
                <c:pt idx="102">
                  <c:v>8.8244517033571963</c:v>
                </c:pt>
                <c:pt idx="103">
                  <c:v>0.17392652057930463</c:v>
                </c:pt>
                <c:pt idx="104">
                  <c:v>4.3711020032822478</c:v>
                </c:pt>
                <c:pt idx="105">
                  <c:v>3.3281810650906225</c:v>
                </c:pt>
                <c:pt idx="106">
                  <c:v>6.9133051772165999</c:v>
                </c:pt>
                <c:pt idx="107">
                  <c:v>1.1462066068052512</c:v>
                </c:pt>
                <c:pt idx="108">
                  <c:v>-2.3714619594379149E-2</c:v>
                </c:pt>
                <c:pt idx="109">
                  <c:v>3.3496074692076787</c:v>
                </c:pt>
                <c:pt idx="110">
                  <c:v>-4.6306216426855729</c:v>
                </c:pt>
                <c:pt idx="111">
                  <c:v>-5.6705877314080215</c:v>
                </c:pt>
                <c:pt idx="112">
                  <c:v>8.4775639116649106</c:v>
                </c:pt>
                <c:pt idx="113">
                  <c:v>-7.2375559696472491</c:v>
                </c:pt>
                <c:pt idx="114">
                  <c:v>2.8851198005498393</c:v>
                </c:pt>
                <c:pt idx="115">
                  <c:v>-4.1532040998008197</c:v>
                </c:pt>
                <c:pt idx="116">
                  <c:v>0.69867110698131862</c:v>
                </c:pt>
                <c:pt idx="117">
                  <c:v>-1.3801118434330075</c:v>
                </c:pt>
                <c:pt idx="118">
                  <c:v>0.87944186021384951</c:v>
                </c:pt>
                <c:pt idx="119">
                  <c:v>-4.894758667378813</c:v>
                </c:pt>
                <c:pt idx="120">
                  <c:v>1.9656675473157428</c:v>
                </c:pt>
                <c:pt idx="121">
                  <c:v>3.7071266810657417</c:v>
                </c:pt>
                <c:pt idx="122">
                  <c:v>-0.65148715008192948</c:v>
                </c:pt>
                <c:pt idx="123">
                  <c:v>13.149858483191469</c:v>
                </c:pt>
                <c:pt idx="124">
                  <c:v>4.3828008685858402</c:v>
                </c:pt>
                <c:pt idx="125">
                  <c:v>-7.7426388834244388</c:v>
                </c:pt>
                <c:pt idx="126">
                  <c:v>2.1384754932270367</c:v>
                </c:pt>
                <c:pt idx="127">
                  <c:v>3.592810921406393</c:v>
                </c:pt>
                <c:pt idx="128">
                  <c:v>2.7262682830568994</c:v>
                </c:pt>
                <c:pt idx="129">
                  <c:v>8.3790102028625224</c:v>
                </c:pt>
                <c:pt idx="130">
                  <c:v>3.0923249157514801</c:v>
                </c:pt>
                <c:pt idx="131">
                  <c:v>-1.5777529836066913</c:v>
                </c:pt>
                <c:pt idx="132">
                  <c:v>2.9746023659468004</c:v>
                </c:pt>
                <c:pt idx="133">
                  <c:v>1.1648826161850145</c:v>
                </c:pt>
                <c:pt idx="134">
                  <c:v>-0.53733495420808763</c:v>
                </c:pt>
                <c:pt idx="135">
                  <c:v>4.5686613615631781</c:v>
                </c:pt>
                <c:pt idx="136">
                  <c:v>10.346432243086678</c:v>
                </c:pt>
                <c:pt idx="137">
                  <c:v>12.180944296164474</c:v>
                </c:pt>
                <c:pt idx="138">
                  <c:v>8.3790102028625224</c:v>
                </c:pt>
                <c:pt idx="139">
                  <c:v>0.25946857326202277</c:v>
                </c:pt>
                <c:pt idx="140">
                  <c:v>7.4572186046209099</c:v>
                </c:pt>
                <c:pt idx="141">
                  <c:v>8.4359421123541196</c:v>
                </c:pt>
                <c:pt idx="142">
                  <c:v>4.024747934158869</c:v>
                </c:pt>
                <c:pt idx="143">
                  <c:v>5.8513789618081873</c:v>
                </c:pt>
                <c:pt idx="144">
                  <c:v>6.3059324966546653</c:v>
                </c:pt>
                <c:pt idx="145">
                  <c:v>-2.0619023248893562</c:v>
                </c:pt>
                <c:pt idx="146">
                  <c:v>-0.93306917523160859</c:v>
                </c:pt>
                <c:pt idx="147">
                  <c:v>3.0922431338587275</c:v>
                </c:pt>
                <c:pt idx="148">
                  <c:v>1.8456465434499227</c:v>
                </c:pt>
                <c:pt idx="149">
                  <c:v>5.4004366718389223</c:v>
                </c:pt>
                <c:pt idx="150">
                  <c:v>-4.1035786022224183</c:v>
                </c:pt>
                <c:pt idx="151">
                  <c:v>0.91310085220340431</c:v>
                </c:pt>
                <c:pt idx="152">
                  <c:v>3.0337100566604063</c:v>
                </c:pt>
                <c:pt idx="153">
                  <c:v>-8.1598812904577684</c:v>
                </c:pt>
                <c:pt idx="154">
                  <c:v>1.8090735929375654</c:v>
                </c:pt>
                <c:pt idx="155">
                  <c:v>2.6699518780269624</c:v>
                </c:pt>
                <c:pt idx="156">
                  <c:v>2.0872488279419126</c:v>
                </c:pt>
                <c:pt idx="157">
                  <c:v>1.1918915916694119</c:v>
                </c:pt>
                <c:pt idx="158">
                  <c:v>0.11317677121259773</c:v>
                </c:pt>
                <c:pt idx="159">
                  <c:v>7.4983884632555444</c:v>
                </c:pt>
                <c:pt idx="160">
                  <c:v>-0.20838499459476967</c:v>
                </c:pt>
                <c:pt idx="161">
                  <c:v>3.5585364249551761</c:v>
                </c:pt>
                <c:pt idx="162">
                  <c:v>12.051852148893229</c:v>
                </c:pt>
                <c:pt idx="163">
                  <c:v>2.4120947110554805</c:v>
                </c:pt>
                <c:pt idx="164">
                  <c:v>9.336307306478675</c:v>
                </c:pt>
                <c:pt idx="165">
                  <c:v>-5.7505881036697772</c:v>
                </c:pt>
                <c:pt idx="166">
                  <c:v>2.4188265094533921</c:v>
                </c:pt>
                <c:pt idx="167">
                  <c:v>0.83552160684191878</c:v>
                </c:pt>
                <c:pt idx="168">
                  <c:v>-9.12612686464022</c:v>
                </c:pt>
                <c:pt idx="169">
                  <c:v>3.5635852737536098</c:v>
                </c:pt>
                <c:pt idx="170">
                  <c:v>2.0466126918761844</c:v>
                </c:pt>
                <c:pt idx="171">
                  <c:v>0.13907741061280254</c:v>
                </c:pt>
                <c:pt idx="172">
                  <c:v>1.3844838830446622</c:v>
                </c:pt>
                <c:pt idx="173">
                  <c:v>0.6790094343564943</c:v>
                </c:pt>
                <c:pt idx="174">
                  <c:v>8.8193210726660105</c:v>
                </c:pt>
                <c:pt idx="175">
                  <c:v>6.473979970658176</c:v>
                </c:pt>
                <c:pt idx="176">
                  <c:v>-1.6216732369786206</c:v>
                </c:pt>
                <c:pt idx="177">
                  <c:v>8.1149549600620361</c:v>
                </c:pt>
                <c:pt idx="178">
                  <c:v>1.8017671810243692</c:v>
                </c:pt>
                <c:pt idx="179">
                  <c:v>-8.2038015438296998</c:v>
                </c:pt>
                <c:pt idx="180">
                  <c:v>4.053398968296368</c:v>
                </c:pt>
                <c:pt idx="181">
                  <c:v>1.8135069372743364</c:v>
                </c:pt>
                <c:pt idx="182">
                  <c:v>1.115913514014649</c:v>
                </c:pt>
                <c:pt idx="183">
                  <c:v>2.9487017265465951</c:v>
                </c:pt>
                <c:pt idx="184">
                  <c:v>0.42455905753034462</c:v>
                </c:pt>
                <c:pt idx="185">
                  <c:v>-6.8052896890577497</c:v>
                </c:pt>
                <c:pt idx="186">
                  <c:v>0.71394032621574999</c:v>
                </c:pt>
                <c:pt idx="187">
                  <c:v>4.2561298482148606</c:v>
                </c:pt>
                <c:pt idx="188">
                  <c:v>0.6790094343564943</c:v>
                </c:pt>
                <c:pt idx="189">
                  <c:v>6.3328596902463099</c:v>
                </c:pt>
                <c:pt idx="190">
                  <c:v>11.278855261494066</c:v>
                </c:pt>
                <c:pt idx="191">
                  <c:v>4.2060524099603054</c:v>
                </c:pt>
                <c:pt idx="192">
                  <c:v>4.2865047228982149</c:v>
                </c:pt>
                <c:pt idx="193">
                  <c:v>-2.2106561447854292</c:v>
                </c:pt>
                <c:pt idx="194">
                  <c:v>5.1125747889674882</c:v>
                </c:pt>
                <c:pt idx="195">
                  <c:v>-5.0259039230329376</c:v>
                </c:pt>
                <c:pt idx="196">
                  <c:v>3.1006987728024944</c:v>
                </c:pt>
                <c:pt idx="197">
                  <c:v>2.0162787081392062</c:v>
                </c:pt>
                <c:pt idx="198">
                  <c:v>-2.8085466322121588</c:v>
                </c:pt>
                <c:pt idx="199">
                  <c:v>-0.8750289296558178</c:v>
                </c:pt>
                <c:pt idx="200">
                  <c:v>8.1429495987914979</c:v>
                </c:pt>
                <c:pt idx="201">
                  <c:v>-6.7634872966308546E-2</c:v>
                </c:pt>
                <c:pt idx="202">
                  <c:v>-5.6705877314080215</c:v>
                </c:pt>
                <c:pt idx="203">
                  <c:v>3.7122164208105515</c:v>
                </c:pt>
                <c:pt idx="204">
                  <c:v>12.310447493165501</c:v>
                </c:pt>
                <c:pt idx="205">
                  <c:v>2.7363659806537663</c:v>
                </c:pt>
                <c:pt idx="206">
                  <c:v>1.6333925794498467</c:v>
                </c:pt>
                <c:pt idx="207">
                  <c:v>1.1429633804454256</c:v>
                </c:pt>
                <c:pt idx="208">
                  <c:v>6.1460953159166616</c:v>
                </c:pt>
                <c:pt idx="209">
                  <c:v>3.8034228267533674</c:v>
                </c:pt>
                <c:pt idx="210">
                  <c:v>4.9729738943695949</c:v>
                </c:pt>
                <c:pt idx="211">
                  <c:v>-1.2044308299452895</c:v>
                </c:pt>
                <c:pt idx="212">
                  <c:v>0.4245590575303444</c:v>
                </c:pt>
                <c:pt idx="213">
                  <c:v>-1.1848509392132174</c:v>
                </c:pt>
                <c:pt idx="214">
                  <c:v>3.9341161417313395</c:v>
                </c:pt>
                <c:pt idx="215">
                  <c:v>1.7358050190737215</c:v>
                </c:pt>
                <c:pt idx="216">
                  <c:v>10.37849006736951</c:v>
                </c:pt>
                <c:pt idx="217">
                  <c:v>8.7923938790743641</c:v>
                </c:pt>
                <c:pt idx="218">
                  <c:v>3.1114119748610207</c:v>
                </c:pt>
                <c:pt idx="219">
                  <c:v>3.1525000516029049</c:v>
                </c:pt>
                <c:pt idx="220">
                  <c:v>-2.59403510509732</c:v>
                </c:pt>
                <c:pt idx="221">
                  <c:v>12.543553247767349</c:v>
                </c:pt>
                <c:pt idx="222">
                  <c:v>7.9336504842606006</c:v>
                </c:pt>
                <c:pt idx="223">
                  <c:v>0.92964197130753456</c:v>
                </c:pt>
                <c:pt idx="224">
                  <c:v>4.6159066231876871</c:v>
                </c:pt>
                <c:pt idx="225">
                  <c:v>3.3996849074622348</c:v>
                </c:pt>
                <c:pt idx="226">
                  <c:v>-1.5342437799645392</c:v>
                </c:pt>
                <c:pt idx="227">
                  <c:v>-3.4965351894975081</c:v>
                </c:pt>
                <c:pt idx="228">
                  <c:v>5.6564882163717973</c:v>
                </c:pt>
                <c:pt idx="229">
                  <c:v>1.2161501724165169</c:v>
                </c:pt>
                <c:pt idx="230">
                  <c:v>0.62819381880114689</c:v>
                </c:pt>
                <c:pt idx="231">
                  <c:v>0.52807983323841134</c:v>
                </c:pt>
                <c:pt idx="232">
                  <c:v>3.2409151718620475</c:v>
                </c:pt>
                <c:pt idx="233">
                  <c:v>7.0012274658532112</c:v>
                </c:pt>
                <c:pt idx="234">
                  <c:v>2.811892117632373</c:v>
                </c:pt>
                <c:pt idx="235">
                  <c:v>3.2832751484736291</c:v>
                </c:pt>
                <c:pt idx="236">
                  <c:v>3.5094855408920584</c:v>
                </c:pt>
                <c:pt idx="237">
                  <c:v>-1.517988897485046</c:v>
                </c:pt>
                <c:pt idx="238">
                  <c:v>11.688832147560577</c:v>
                </c:pt>
                <c:pt idx="239">
                  <c:v>3.5258222052643058</c:v>
                </c:pt>
                <c:pt idx="240">
                  <c:v>8.7883715844673738</c:v>
                </c:pt>
                <c:pt idx="241">
                  <c:v>-0.84912829025561298</c:v>
                </c:pt>
                <c:pt idx="242">
                  <c:v>1.1823276166414527</c:v>
                </c:pt>
                <c:pt idx="243">
                  <c:v>6.3946768847508348</c:v>
                </c:pt>
                <c:pt idx="244">
                  <c:v>-6.1976307718711761</c:v>
                </c:pt>
                <c:pt idx="245">
                  <c:v>1.2161501724165169</c:v>
                </c:pt>
                <c:pt idx="246">
                  <c:v>10.756409129153187</c:v>
                </c:pt>
                <c:pt idx="247">
                  <c:v>5.0331490302210176</c:v>
                </c:pt>
                <c:pt idx="248">
                  <c:v>3.2832751484736291</c:v>
                </c:pt>
                <c:pt idx="249">
                  <c:v>-8.1003216590680083</c:v>
                </c:pt>
                <c:pt idx="250">
                  <c:v>8.0164012512596496</c:v>
                </c:pt>
                <c:pt idx="251">
                  <c:v>4.944241078339342</c:v>
                </c:pt>
                <c:pt idx="252">
                  <c:v>3.592810921406393</c:v>
                </c:pt>
                <c:pt idx="253">
                  <c:v>1.1429633804454258</c:v>
                </c:pt>
                <c:pt idx="254">
                  <c:v>4.024747934158869</c:v>
                </c:pt>
                <c:pt idx="255">
                  <c:v>4.0365285813552143</c:v>
                </c:pt>
                <c:pt idx="256">
                  <c:v>3.6800768146349663</c:v>
                </c:pt>
                <c:pt idx="257">
                  <c:v>8.4257626328644974</c:v>
                </c:pt>
                <c:pt idx="258">
                  <c:v>4.4701076527607926</c:v>
                </c:pt>
                <c:pt idx="259">
                  <c:v>1.8765960316485608</c:v>
                </c:pt>
                <c:pt idx="260">
                  <c:v>9.3373338606701139</c:v>
                </c:pt>
                <c:pt idx="261">
                  <c:v>-0.14250461453687652</c:v>
                </c:pt>
                <c:pt idx="262">
                  <c:v>1.5821250232183448</c:v>
                </c:pt>
                <c:pt idx="263">
                  <c:v>7.8574679518739563</c:v>
                </c:pt>
                <c:pt idx="264">
                  <c:v>3.7534271703915643</c:v>
                </c:pt>
                <c:pt idx="265">
                  <c:v>2.3529870203418755</c:v>
                </c:pt>
                <c:pt idx="266">
                  <c:v>9.5755702459631493</c:v>
                </c:pt>
                <c:pt idx="267">
                  <c:v>0.87944186021384951</c:v>
                </c:pt>
                <c:pt idx="268">
                  <c:v>-8.8845654710946071</c:v>
                </c:pt>
                <c:pt idx="269">
                  <c:v>6.4573140384489029</c:v>
                </c:pt>
                <c:pt idx="270">
                  <c:v>3.3946360586638011</c:v>
                </c:pt>
                <c:pt idx="271">
                  <c:v>2.447559325483645</c:v>
                </c:pt>
                <c:pt idx="272">
                  <c:v>-1.7753941237803739</c:v>
                </c:pt>
                <c:pt idx="273">
                  <c:v>7.653792299656776</c:v>
                </c:pt>
                <c:pt idx="274">
                  <c:v>6.1665381970546669</c:v>
                </c:pt>
                <c:pt idx="275">
                  <c:v>-5.2753054510606558</c:v>
                </c:pt>
                <c:pt idx="276">
                  <c:v>0.38453842592627879</c:v>
                </c:pt>
                <c:pt idx="277">
                  <c:v>3.2628344076016362</c:v>
                </c:pt>
                <c:pt idx="278">
                  <c:v>3.7534271703915643</c:v>
                </c:pt>
                <c:pt idx="279">
                  <c:v>1.7358050190737215</c:v>
                </c:pt>
                <c:pt idx="280">
                  <c:v>7.5553203727471416</c:v>
                </c:pt>
                <c:pt idx="281">
                  <c:v>-6.9520743227297057</c:v>
                </c:pt>
                <c:pt idx="282">
                  <c:v>8.8401728632677834</c:v>
                </c:pt>
                <c:pt idx="283">
                  <c:v>4.6463632797637935</c:v>
                </c:pt>
                <c:pt idx="284">
                  <c:v>2.3557783060255466</c:v>
                </c:pt>
                <c:pt idx="285">
                  <c:v>3.1435515810366077</c:v>
                </c:pt>
                <c:pt idx="286">
                  <c:v>-4.4188605103080292</c:v>
                </c:pt>
                <c:pt idx="287">
                  <c:v>-6.9520743227297057</c:v>
                </c:pt>
                <c:pt idx="288">
                  <c:v>4.9312703131660518</c:v>
                </c:pt>
                <c:pt idx="289">
                  <c:v>7.2652827086536966</c:v>
                </c:pt>
                <c:pt idx="290">
                  <c:v>2.6603879029990054</c:v>
                </c:pt>
                <c:pt idx="291">
                  <c:v>4.9470732549693901</c:v>
                </c:pt>
                <c:pt idx="292">
                  <c:v>4.0636193387323658</c:v>
                </c:pt>
                <c:pt idx="293">
                  <c:v>9.9436799870406105</c:v>
                </c:pt>
                <c:pt idx="294">
                  <c:v>-4.894758667378813</c:v>
                </c:pt>
                <c:pt idx="295">
                  <c:v>1.5708372076445316</c:v>
                </c:pt>
                <c:pt idx="296">
                  <c:v>-1.7753941237803739</c:v>
                </c:pt>
                <c:pt idx="297">
                  <c:v>4.2831797146456365</c:v>
                </c:pt>
                <c:pt idx="298">
                  <c:v>4.2561298482148606</c:v>
                </c:pt>
                <c:pt idx="299">
                  <c:v>-1.1785301905450847</c:v>
                </c:pt>
                <c:pt idx="300">
                  <c:v>6.8692622510055408</c:v>
                </c:pt>
                <c:pt idx="301">
                  <c:v>5.6402333338923025</c:v>
                </c:pt>
                <c:pt idx="302">
                  <c:v>0.59617688546469227</c:v>
                </c:pt>
                <c:pt idx="303">
                  <c:v>5.3715811829695399</c:v>
                </c:pt>
                <c:pt idx="304">
                  <c:v>10.424134161287292</c:v>
                </c:pt>
                <c:pt idx="305">
                  <c:v>7.5553203727471416</c:v>
                </c:pt>
                <c:pt idx="306">
                  <c:v>2.8591373792568811</c:v>
                </c:pt>
                <c:pt idx="307">
                  <c:v>4.0146502365620007</c:v>
                </c:pt>
                <c:pt idx="308">
                  <c:v>-3.4673504327911022</c:v>
                </c:pt>
                <c:pt idx="309">
                  <c:v>1.1063495389866922</c:v>
                </c:pt>
                <c:pt idx="310">
                  <c:v>-2.7697161185850385</c:v>
                </c:pt>
                <c:pt idx="311">
                  <c:v>3.7155414290631308</c:v>
                </c:pt>
                <c:pt idx="312">
                  <c:v>-0.45778652262248731</c:v>
                </c:pt>
                <c:pt idx="313">
                  <c:v>8.6480325125686885</c:v>
                </c:pt>
                <c:pt idx="314">
                  <c:v>5.6182732072063395</c:v>
                </c:pt>
                <c:pt idx="315">
                  <c:v>2.4931625284550525</c:v>
                </c:pt>
                <c:pt idx="316">
                  <c:v>1.8039429622463785</c:v>
                </c:pt>
                <c:pt idx="317">
                  <c:v>4.6249368756467373</c:v>
                </c:pt>
                <c:pt idx="318">
                  <c:v>10.21249570174888</c:v>
                </c:pt>
                <c:pt idx="319">
                  <c:v>10.424134161287292</c:v>
                </c:pt>
                <c:pt idx="320">
                  <c:v>9.9381791975660221</c:v>
                </c:pt>
                <c:pt idx="321">
                  <c:v>1.296684267247179</c:v>
                </c:pt>
                <c:pt idx="322">
                  <c:v>5.8017943551761624</c:v>
                </c:pt>
                <c:pt idx="323">
                  <c:v>6.5400648054479502</c:v>
                </c:pt>
                <c:pt idx="324">
                  <c:v>-2.3473839718068978</c:v>
                </c:pt>
                <c:pt idx="325">
                  <c:v>5.8513789618081873</c:v>
                </c:pt>
                <c:pt idx="326">
                  <c:v>1.8895667968218532</c:v>
                </c:pt>
                <c:pt idx="327">
                  <c:v>8.6480325125686885</c:v>
                </c:pt>
                <c:pt idx="328">
                  <c:v>3.0708985116344238</c:v>
                </c:pt>
                <c:pt idx="329">
                  <c:v>7.7122844859087207</c:v>
                </c:pt>
                <c:pt idx="330">
                  <c:v>4.1074987011579198</c:v>
                </c:pt>
                <c:pt idx="331">
                  <c:v>3.4824356744612839</c:v>
                </c:pt>
                <c:pt idx="332">
                  <c:v>-8.8845654710946071</c:v>
                </c:pt>
                <c:pt idx="333">
                  <c:v>10.838544391690577</c:v>
                </c:pt>
                <c:pt idx="334">
                  <c:v>3.4707368091576924</c:v>
                </c:pt>
                <c:pt idx="335">
                  <c:v>9.6532721641637629</c:v>
                </c:pt>
                <c:pt idx="336">
                  <c:v>3.9205707630427638</c:v>
                </c:pt>
                <c:pt idx="337">
                  <c:v>2.0483365324220379</c:v>
                </c:pt>
                <c:pt idx="338">
                  <c:v>2.3377586920538214</c:v>
                </c:pt>
                <c:pt idx="339">
                  <c:v>4.4391581645621523</c:v>
                </c:pt>
                <c:pt idx="340">
                  <c:v>5.2517237428892258</c:v>
                </c:pt>
                <c:pt idx="341">
                  <c:v>10.55363735828832</c:v>
                </c:pt>
                <c:pt idx="342">
                  <c:v>5.996151378043642</c:v>
                </c:pt>
                <c:pt idx="343">
                  <c:v>3.7026115548362175</c:v>
                </c:pt>
                <c:pt idx="344">
                  <c:v>-8.5112433174332072</c:v>
                </c:pt>
                <c:pt idx="345">
                  <c:v>-0.92584454521116655</c:v>
                </c:pt>
                <c:pt idx="346">
                  <c:v>-4.6971175272051298</c:v>
                </c:pt>
                <c:pt idx="347">
                  <c:v>1.3731960674708483</c:v>
                </c:pt>
                <c:pt idx="348">
                  <c:v>9.8863779187656107</c:v>
                </c:pt>
                <c:pt idx="349">
                  <c:v>-3.6603602874914709E-2</c:v>
                </c:pt>
                <c:pt idx="350">
                  <c:v>-0.59566357667452507</c:v>
                </c:pt>
                <c:pt idx="351">
                  <c:v>2.7989213524590819</c:v>
                </c:pt>
                <c:pt idx="352">
                  <c:v>-1.3142314633751133</c:v>
                </c:pt>
                <c:pt idx="353">
                  <c:v>3.5585364249551756</c:v>
                </c:pt>
                <c:pt idx="354">
                  <c:v>-1.3143541362142437</c:v>
                </c:pt>
                <c:pt idx="355">
                  <c:v>-6.5929130522185426</c:v>
                </c:pt>
                <c:pt idx="356">
                  <c:v>6.1615711301489871</c:v>
                </c:pt>
                <c:pt idx="357">
                  <c:v>0.86478814544107907</c:v>
                </c:pt>
                <c:pt idx="358">
                  <c:v>5.5686886005743146</c:v>
                </c:pt>
                <c:pt idx="359">
                  <c:v>5.428431310568385</c:v>
                </c:pt>
                <c:pt idx="360">
                  <c:v>5.8615993322441833</c:v>
                </c:pt>
                <c:pt idx="361">
                  <c:v>4.2313784358452251</c:v>
                </c:pt>
                <c:pt idx="362">
                  <c:v>-0.85306880296985299</c:v>
                </c:pt>
                <c:pt idx="363">
                  <c:v>2.5438554711712689</c:v>
                </c:pt>
                <c:pt idx="364">
                  <c:v>3.3496074692076787</c:v>
                </c:pt>
                <c:pt idx="365">
                  <c:v>2.9678705675488901</c:v>
                </c:pt>
                <c:pt idx="366">
                  <c:v>-1.5562039066505031</c:v>
                </c:pt>
                <c:pt idx="367">
                  <c:v>5.6564882163717973</c:v>
                </c:pt>
                <c:pt idx="368">
                  <c:v>2.592249959826348</c:v>
                </c:pt>
                <c:pt idx="369">
                  <c:v>5.3614834853726734</c:v>
                </c:pt>
                <c:pt idx="370">
                  <c:v>9.2804837330712715</c:v>
                </c:pt>
                <c:pt idx="371">
                  <c:v>0.76964122678402447</c:v>
                </c:pt>
                <c:pt idx="372">
                  <c:v>0.18788294899765878</c:v>
                </c:pt>
                <c:pt idx="373">
                  <c:v>0.70096956104245911</c:v>
                </c:pt>
                <c:pt idx="374">
                  <c:v>-0.58363758379992081</c:v>
                </c:pt>
                <c:pt idx="375">
                  <c:v>-3.1869585256183686</c:v>
                </c:pt>
                <c:pt idx="376">
                  <c:v>2.6452004656573282</c:v>
                </c:pt>
                <c:pt idx="377">
                  <c:v>3.2613150217876652</c:v>
                </c:pt>
                <c:pt idx="378">
                  <c:v>-0.34798588919266304</c:v>
                </c:pt>
                <c:pt idx="379">
                  <c:v>2.9610978782045994</c:v>
                </c:pt>
                <c:pt idx="380">
                  <c:v>3.9131825692368132</c:v>
                </c:pt>
                <c:pt idx="381">
                  <c:v>4.651412128562229</c:v>
                </c:pt>
                <c:pt idx="382">
                  <c:v>9.5653907664735289</c:v>
                </c:pt>
                <c:pt idx="383">
                  <c:v>3.3512495278607797</c:v>
                </c:pt>
                <c:pt idx="384">
                  <c:v>0.9453222402717425</c:v>
                </c:pt>
                <c:pt idx="385">
                  <c:v>1.1722299190445864</c:v>
                </c:pt>
                <c:pt idx="386">
                  <c:v>9.6167809955441594</c:v>
                </c:pt>
                <c:pt idx="387">
                  <c:v>0.38453842592627879</c:v>
                </c:pt>
                <c:pt idx="388">
                  <c:v>-0.82716816356964817</c:v>
                </c:pt>
                <c:pt idx="389">
                  <c:v>5.8895939709736442</c:v>
                </c:pt>
                <c:pt idx="390">
                  <c:v>-3.6424159418171573</c:v>
                </c:pt>
                <c:pt idx="391">
                  <c:v>-9.7024084404599531E-2</c:v>
                </c:pt>
                <c:pt idx="392">
                  <c:v>4.5168600827627667</c:v>
                </c:pt>
                <c:pt idx="393">
                  <c:v>-3.1210781455604755</c:v>
                </c:pt>
                <c:pt idx="394">
                  <c:v>3.3512495278607797</c:v>
                </c:pt>
                <c:pt idx="395">
                  <c:v>-2.5230649852946154</c:v>
                </c:pt>
                <c:pt idx="396">
                  <c:v>2.2296410082234743</c:v>
                </c:pt>
                <c:pt idx="397">
                  <c:v>-0.34798588919266304</c:v>
                </c:pt>
                <c:pt idx="398">
                  <c:v>3.8388874411815301</c:v>
                </c:pt>
                <c:pt idx="399">
                  <c:v>8.5654453093551464</c:v>
                </c:pt>
                <c:pt idx="400">
                  <c:v>-6.1317503918132825</c:v>
                </c:pt>
                <c:pt idx="401">
                  <c:v>1.9656675473157428</c:v>
                </c:pt>
                <c:pt idx="402">
                  <c:v>-0.65148715008192948</c:v>
                </c:pt>
                <c:pt idx="403">
                  <c:v>4.8000432756191707</c:v>
                </c:pt>
                <c:pt idx="404">
                  <c:v>2.8851198005498393</c:v>
                </c:pt>
                <c:pt idx="405">
                  <c:v>-9.3237680048139033</c:v>
                </c:pt>
                <c:pt idx="406">
                  <c:v>-3.1210781455604755</c:v>
                </c:pt>
                <c:pt idx="407">
                  <c:v>-0.71863943000952402</c:v>
                </c:pt>
                <c:pt idx="408">
                  <c:v>3.1361633872306571</c:v>
                </c:pt>
                <c:pt idx="409">
                  <c:v>2.7898911000000317</c:v>
                </c:pt>
                <c:pt idx="410">
                  <c:v>-6.4391921654167898</c:v>
                </c:pt>
                <c:pt idx="411">
                  <c:v>0.15475767957701037</c:v>
                </c:pt>
                <c:pt idx="412">
                  <c:v>-1.6510624484169132</c:v>
                </c:pt>
                <c:pt idx="413">
                  <c:v>7.9595511236608054</c:v>
                </c:pt>
                <c:pt idx="414">
                  <c:v>-0.31818562802459444</c:v>
                </c:pt>
                <c:pt idx="415">
                  <c:v>-0.45778652262248731</c:v>
                </c:pt>
                <c:pt idx="416">
                  <c:v>-4.7623824028013617</c:v>
                </c:pt>
                <c:pt idx="417">
                  <c:v>1.4526218262173185</c:v>
                </c:pt>
                <c:pt idx="418">
                  <c:v>3.053494402124362</c:v>
                </c:pt>
                <c:pt idx="419">
                  <c:v>-3.0431717726279759</c:v>
                </c:pt>
                <c:pt idx="420">
                  <c:v>5.226345806038224E-2</c:v>
                </c:pt>
                <c:pt idx="421">
                  <c:v>6.3175904710118793</c:v>
                </c:pt>
                <c:pt idx="422">
                  <c:v>2.4216586860834397</c:v>
                </c:pt>
                <c:pt idx="423">
                  <c:v>-3.913777596530839</c:v>
                </c:pt>
                <c:pt idx="424">
                  <c:v>3.9435983348665444</c:v>
                </c:pt>
                <c:pt idx="425">
                  <c:v>0.15475767957701037</c:v>
                </c:pt>
                <c:pt idx="426">
                  <c:v>2.0044162790501088</c:v>
                </c:pt>
                <c:pt idx="427">
                  <c:v>3.1942036328064471</c:v>
                </c:pt>
                <c:pt idx="428">
                  <c:v>-4.0383137266261873</c:v>
                </c:pt>
                <c:pt idx="429">
                  <c:v>9.9656401137265753</c:v>
                </c:pt>
                <c:pt idx="430">
                  <c:v>6.8119192917841653</c:v>
                </c:pt>
                <c:pt idx="431">
                  <c:v>3.3338045274043409</c:v>
                </c:pt>
                <c:pt idx="432">
                  <c:v>2.3529870203418755</c:v>
                </c:pt>
                <c:pt idx="433">
                  <c:v>-4.7623824028013617</c:v>
                </c:pt>
                <c:pt idx="434">
                  <c:v>0.94532224027174272</c:v>
                </c:pt>
                <c:pt idx="435">
                  <c:v>6.3328596902463099</c:v>
                </c:pt>
                <c:pt idx="436">
                  <c:v>1.4233552876181577</c:v>
                </c:pt>
                <c:pt idx="437">
                  <c:v>5.8254783224079816</c:v>
                </c:pt>
                <c:pt idx="438">
                  <c:v>-5.9858287485472559</c:v>
                </c:pt>
                <c:pt idx="439">
                  <c:v>5.6041123240561026</c:v>
                </c:pt>
                <c:pt idx="440">
                  <c:v>-0.97112062061155857</c:v>
                </c:pt>
                <c:pt idx="441">
                  <c:v>4.568661361563179</c:v>
                </c:pt>
                <c:pt idx="442">
                  <c:v>-8.6803713968601981E-2</c:v>
                </c:pt>
                <c:pt idx="443">
                  <c:v>2.5376165043958907</c:v>
                </c:pt>
                <c:pt idx="444">
                  <c:v>9.9656401137265753</c:v>
                </c:pt>
                <c:pt idx="445">
                  <c:v>5.5136525636806599E-2</c:v>
                </c:pt>
                <c:pt idx="446">
                  <c:v>-3.1379485325016301</c:v>
                </c:pt>
                <c:pt idx="447">
                  <c:v>1.6502629663910022</c:v>
                </c:pt>
                <c:pt idx="448">
                  <c:v>9.4460670489621226</c:v>
                </c:pt>
                <c:pt idx="449">
                  <c:v>3.2431727349768091</c:v>
                </c:pt>
                <c:pt idx="450">
                  <c:v>4.8930553040005922</c:v>
                </c:pt>
                <c:pt idx="451">
                  <c:v>5.8895939709736442</c:v>
                </c:pt>
                <c:pt idx="452">
                  <c:v>4.3659304816446856</c:v>
                </c:pt>
                <c:pt idx="453">
                  <c:v>5.3812269398902526</c:v>
                </c:pt>
                <c:pt idx="454">
                  <c:v>3.2452237030936786</c:v>
                </c:pt>
                <c:pt idx="455">
                  <c:v>4.1536765176446107</c:v>
                </c:pt>
                <c:pt idx="456">
                  <c:v>3.658691301464287</c:v>
                </c:pt>
                <c:pt idx="457">
                  <c:v>5.996151378043642</c:v>
                </c:pt>
                <c:pt idx="458">
                  <c:v>4.4701076527607926</c:v>
                </c:pt>
                <c:pt idx="459">
                  <c:v>3.6057816865796837</c:v>
                </c:pt>
                <c:pt idx="460">
                  <c:v>-2.0619023248893562</c:v>
                </c:pt>
                <c:pt idx="461">
                  <c:v>6.959605666542422</c:v>
                </c:pt>
                <c:pt idx="462">
                  <c:v>2.4272821483971585</c:v>
                </c:pt>
                <c:pt idx="463">
                  <c:v>6.7320007014151644</c:v>
                </c:pt>
                <c:pt idx="464">
                  <c:v>1.881644880446993</c:v>
                </c:pt>
                <c:pt idx="465">
                  <c:v>4.1767040894683909</c:v>
                </c:pt>
                <c:pt idx="466">
                  <c:v>9.0214773390692198</c:v>
                </c:pt>
                <c:pt idx="467">
                  <c:v>8.5654453093551464</c:v>
                </c:pt>
                <c:pt idx="468">
                  <c:v>9.0652749196020181</c:v>
                </c:pt>
                <c:pt idx="469">
                  <c:v>2.0387725573940796</c:v>
                </c:pt>
                <c:pt idx="470">
                  <c:v>3.4594081026375028</c:v>
                </c:pt>
                <c:pt idx="471">
                  <c:v>-2.5961699953729527</c:v>
                </c:pt>
                <c:pt idx="472">
                  <c:v>4.1536765176446107</c:v>
                </c:pt>
                <c:pt idx="473">
                  <c:v>5.996151378043642</c:v>
                </c:pt>
                <c:pt idx="474">
                  <c:v>4.4183063739603821</c:v>
                </c:pt>
                <c:pt idx="475">
                  <c:v>2.7510605863729114</c:v>
                </c:pt>
                <c:pt idx="476">
                  <c:v>13.035665396371247</c:v>
                </c:pt>
                <c:pt idx="477">
                  <c:v>4.3491418765962839</c:v>
                </c:pt>
                <c:pt idx="478">
                  <c:v>8.0627426315318473</c:v>
                </c:pt>
                <c:pt idx="479">
                  <c:v>3.8608475678674954</c:v>
                </c:pt>
                <c:pt idx="480">
                  <c:v>7.4674389750569077</c:v>
                </c:pt>
                <c:pt idx="481">
                  <c:v>6.5398603507160686</c:v>
                </c:pt>
                <c:pt idx="482">
                  <c:v>2.1046529374519736</c:v>
                </c:pt>
                <c:pt idx="483">
                  <c:v>5.1429496636508416</c:v>
                </c:pt>
                <c:pt idx="484">
                  <c:v>9.2129612943602766</c:v>
                </c:pt>
                <c:pt idx="485">
                  <c:v>-4.7043421572255708</c:v>
                </c:pt>
                <c:pt idx="486">
                  <c:v>2.8750221029529728</c:v>
                </c:pt>
                <c:pt idx="487">
                  <c:v>0.15475767957701059</c:v>
                </c:pt>
                <c:pt idx="488">
                  <c:v>7.9645999724592373</c:v>
                </c:pt>
                <c:pt idx="489">
                  <c:v>2.2960551108502782</c:v>
                </c:pt>
                <c:pt idx="490">
                  <c:v>6.6801994226147539</c:v>
                </c:pt>
                <c:pt idx="491">
                  <c:v>1.8186375679655225</c:v>
                </c:pt>
                <c:pt idx="492">
                  <c:v>2.0319998680497919</c:v>
                </c:pt>
                <c:pt idx="493">
                  <c:v>2.4239571401445801</c:v>
                </c:pt>
                <c:pt idx="494">
                  <c:v>6.4300597172862446</c:v>
                </c:pt>
                <c:pt idx="495">
                  <c:v>2.0111480774480199</c:v>
                </c:pt>
                <c:pt idx="496">
                  <c:v>2.4965284276540065</c:v>
                </c:pt>
                <c:pt idx="497">
                  <c:v>4.8135477633613704</c:v>
                </c:pt>
                <c:pt idx="498">
                  <c:v>-3.3136295459893486</c:v>
                </c:pt>
                <c:pt idx="499">
                  <c:v>0.34960753406702255</c:v>
                </c:pt>
                <c:pt idx="500">
                  <c:v>2.55033978362491</c:v>
                </c:pt>
                <c:pt idx="501">
                  <c:v>6.293906503780061</c:v>
                </c:pt>
                <c:pt idx="502">
                  <c:v>-6.4909116623244465</c:v>
                </c:pt>
                <c:pt idx="503">
                  <c:v>-2.7916762452710038</c:v>
                </c:pt>
                <c:pt idx="504">
                  <c:v>-6.2504242275119526E-2</c:v>
                </c:pt>
                <c:pt idx="505">
                  <c:v>-1.7494934843801691</c:v>
                </c:pt>
                <c:pt idx="506">
                  <c:v>14.050223677316023</c:v>
                </c:pt>
                <c:pt idx="507">
                  <c:v>0.60413969278592572</c:v>
                </c:pt>
                <c:pt idx="508">
                  <c:v>2.177306006854157</c:v>
                </c:pt>
                <c:pt idx="509">
                  <c:v>3.6361565612630371</c:v>
                </c:pt>
                <c:pt idx="510">
                  <c:v>10.21249570174888</c:v>
                </c:pt>
                <c:pt idx="511">
                  <c:v>1.4796716926480933</c:v>
                </c:pt>
                <c:pt idx="512">
                  <c:v>3.3726759319778359</c:v>
                </c:pt>
                <c:pt idx="513">
                  <c:v>3.2104994062323189</c:v>
                </c:pt>
                <c:pt idx="514">
                  <c:v>-0.23921180995427971</c:v>
                </c:pt>
                <c:pt idx="515">
                  <c:v>-1.5957725975784158</c:v>
                </c:pt>
                <c:pt idx="516">
                  <c:v>2.4824902173429018</c:v>
                </c:pt>
                <c:pt idx="517">
                  <c:v>1.4915341217371925</c:v>
                </c:pt>
                <c:pt idx="518">
                  <c:v>-5.069824176404869</c:v>
                </c:pt>
                <c:pt idx="519">
                  <c:v>3.7684919348941106</c:v>
                </c:pt>
                <c:pt idx="520">
                  <c:v>4.6463632797637935</c:v>
                </c:pt>
                <c:pt idx="521">
                  <c:v>3.2104994062323189</c:v>
                </c:pt>
                <c:pt idx="522">
                  <c:v>4.0506485735590747</c:v>
                </c:pt>
                <c:pt idx="523">
                  <c:v>-1.3722717089509044</c:v>
                </c:pt>
                <c:pt idx="524">
                  <c:v>6.8912223776915056</c:v>
                </c:pt>
                <c:pt idx="525">
                  <c:v>0.79381802563837556</c:v>
                </c:pt>
                <c:pt idx="526">
                  <c:v>-7.8963597702261925</c:v>
                </c:pt>
                <c:pt idx="527">
                  <c:v>8.7923938790743641</c:v>
                </c:pt>
                <c:pt idx="528">
                  <c:v>2.1993888063792522</c:v>
                </c:pt>
                <c:pt idx="529">
                  <c:v>3.0973737645499164</c:v>
                </c:pt>
                <c:pt idx="530">
                  <c:v>1.4087015728453891</c:v>
                </c:pt>
                <c:pt idx="531">
                  <c:v>0.5519682552021159</c:v>
                </c:pt>
                <c:pt idx="532">
                  <c:v>2.9655721134877493</c:v>
                </c:pt>
                <c:pt idx="533">
                  <c:v>3.1975286410590265</c:v>
                </c:pt>
                <c:pt idx="534">
                  <c:v>5.0219429965399573</c:v>
                </c:pt>
                <c:pt idx="535">
                  <c:v>8.094103169460265</c:v>
                </c:pt>
                <c:pt idx="536">
                  <c:v>4.8794690343656413</c:v>
                </c:pt>
                <c:pt idx="537">
                  <c:v>0.2088574124385601</c:v>
                </c:pt>
                <c:pt idx="538">
                  <c:v>-6.1897906373890725</c:v>
                </c:pt>
                <c:pt idx="539">
                  <c:v>2.9746023659468004</c:v>
                </c:pt>
                <c:pt idx="540">
                  <c:v>-5.8243086182097752</c:v>
                </c:pt>
                <c:pt idx="541">
                  <c:v>-6.7763933092419881</c:v>
                </c:pt>
                <c:pt idx="542">
                  <c:v>3.2628344076016362</c:v>
                </c:pt>
                <c:pt idx="543">
                  <c:v>8.3480607146638839</c:v>
                </c:pt>
                <c:pt idx="544">
                  <c:v>0.37435894643665846</c:v>
                </c:pt>
                <c:pt idx="545">
                  <c:v>3.053494402124362</c:v>
                </c:pt>
                <c:pt idx="546">
                  <c:v>-0.22652728140562628</c:v>
                </c:pt>
                <c:pt idx="547">
                  <c:v>3.6800768146349663</c:v>
                </c:pt>
                <c:pt idx="548">
                  <c:v>6.3693917498122907</c:v>
                </c:pt>
                <c:pt idx="549">
                  <c:v>2.1857207548515452</c:v>
                </c:pt>
                <c:pt idx="550">
                  <c:v>3.589485913153815</c:v>
                </c:pt>
                <c:pt idx="551">
                  <c:v>10.896502855373615</c:v>
                </c:pt>
                <c:pt idx="552">
                  <c:v>0.71394032621574999</c:v>
                </c:pt>
                <c:pt idx="553">
                  <c:v>2.7189209801973266</c:v>
                </c:pt>
                <c:pt idx="554">
                  <c:v>11.481627032358935</c:v>
                </c:pt>
                <c:pt idx="555">
                  <c:v>-4.7043421572255708</c:v>
                </c:pt>
                <c:pt idx="556">
                  <c:v>2.7701885364288299</c:v>
                </c:pt>
                <c:pt idx="557">
                  <c:v>3.7899183390111668</c:v>
                </c:pt>
                <c:pt idx="558">
                  <c:v>2.3909136526166854</c:v>
                </c:pt>
                <c:pt idx="559">
                  <c:v>4.5298308479360596</c:v>
                </c:pt>
                <c:pt idx="560">
                  <c:v>6.3693917498122907</c:v>
                </c:pt>
                <c:pt idx="561">
                  <c:v>-2.1949758758212212</c:v>
                </c:pt>
                <c:pt idx="562">
                  <c:v>0.57200008661034074</c:v>
                </c:pt>
                <c:pt idx="563">
                  <c:v>1.4154333712433005</c:v>
                </c:pt>
                <c:pt idx="564">
                  <c:v>3.869262315864884</c:v>
                </c:pt>
                <c:pt idx="565">
                  <c:v>0.39865841813013958</c:v>
                </c:pt>
                <c:pt idx="566">
                  <c:v>6.0349001097780093</c:v>
                </c:pt>
                <c:pt idx="567">
                  <c:v>11.870136623362013</c:v>
                </c:pt>
                <c:pt idx="568">
                  <c:v>1.7161433464488964</c:v>
                </c:pt>
                <c:pt idx="569">
                  <c:v>-4.4329805025118896</c:v>
                </c:pt>
                <c:pt idx="570">
                  <c:v>7.8868980542586229</c:v>
                </c:pt>
                <c:pt idx="571">
                  <c:v>11.278855261494066</c:v>
                </c:pt>
                <c:pt idx="572">
                  <c:v>8.555265829865526</c:v>
                </c:pt>
                <c:pt idx="573">
                  <c:v>3.5974078295286702</c:v>
                </c:pt>
                <c:pt idx="574">
                  <c:v>4.0230240936130146</c:v>
                </c:pt>
                <c:pt idx="575">
                  <c:v>-2.236556784185634</c:v>
                </c:pt>
                <c:pt idx="576">
                  <c:v>-1.8582675636185537</c:v>
                </c:pt>
                <c:pt idx="577">
                  <c:v>-4.4188605103080292</c:v>
                </c:pt>
                <c:pt idx="578">
                  <c:v>3.2651328616627744</c:v>
                </c:pt>
                <c:pt idx="579">
                  <c:v>4.9083245232350237</c:v>
                </c:pt>
                <c:pt idx="580">
                  <c:v>10.119483673367458</c:v>
                </c:pt>
                <c:pt idx="581">
                  <c:v>4.295534975357266</c:v>
                </c:pt>
                <c:pt idx="582">
                  <c:v>2.0235851200524033</c:v>
                </c:pt>
                <c:pt idx="583">
                  <c:v>3.294974013777221</c:v>
                </c:pt>
                <c:pt idx="584">
                  <c:v>4.3491418765962848</c:v>
                </c:pt>
                <c:pt idx="585">
                  <c:v>-2.5820091122227149</c:v>
                </c:pt>
                <c:pt idx="586">
                  <c:v>1.6840037402733097</c:v>
                </c:pt>
                <c:pt idx="587">
                  <c:v>3.1874309434621599</c:v>
                </c:pt>
                <c:pt idx="588">
                  <c:v>5.4363532269432415</c:v>
                </c:pt>
                <c:pt idx="589">
                  <c:v>2.2358799749988529</c:v>
                </c:pt>
                <c:pt idx="590">
                  <c:v>-11.23429902649284</c:v>
                </c:pt>
                <c:pt idx="591">
                  <c:v>-3.3569342948996157</c:v>
                </c:pt>
                <c:pt idx="592">
                  <c:v>0.49146599177967809</c:v>
                </c:pt>
                <c:pt idx="593">
                  <c:v>6.46905379469887</c:v>
                </c:pt>
                <c:pt idx="594">
                  <c:v>4.4183063739603821</c:v>
                </c:pt>
                <c:pt idx="595">
                  <c:v>-4.2359548667998697</c:v>
                </c:pt>
                <c:pt idx="596">
                  <c:v>6.8767731176506199</c:v>
                </c:pt>
                <c:pt idx="597">
                  <c:v>0.1868972857525952</c:v>
                </c:pt>
                <c:pt idx="598">
                  <c:v>5.6564882163717973</c:v>
                </c:pt>
                <c:pt idx="599">
                  <c:v>0.87665057453017781</c:v>
                </c:pt>
                <c:pt idx="600">
                  <c:v>-6.0219497583834585</c:v>
                </c:pt>
                <c:pt idx="601">
                  <c:v>2.2629298414296297</c:v>
                </c:pt>
                <c:pt idx="602">
                  <c:v>2.098413970676595</c:v>
                </c:pt>
                <c:pt idx="603">
                  <c:v>3.1683029934062423</c:v>
                </c:pt>
                <c:pt idx="604">
                  <c:v>-1.9690947512398167</c:v>
                </c:pt>
                <c:pt idx="605">
                  <c:v>13.149858483191469</c:v>
                </c:pt>
                <c:pt idx="606">
                  <c:v>2.4931625284550525</c:v>
                </c:pt>
                <c:pt idx="607">
                  <c:v>13.320572429773506</c:v>
                </c:pt>
                <c:pt idx="608">
                  <c:v>4.0556974223575075</c:v>
                </c:pt>
                <c:pt idx="609">
                  <c:v>6.7021595493007178</c:v>
                </c:pt>
                <c:pt idx="610">
                  <c:v>9.0214773390692198</c:v>
                </c:pt>
                <c:pt idx="611">
                  <c:v>1.9526967821424517</c:v>
                </c:pt>
                <c:pt idx="612">
                  <c:v>2.1553458801681917</c:v>
                </c:pt>
                <c:pt idx="613">
                  <c:v>-0.28444485414228549</c:v>
                </c:pt>
                <c:pt idx="614">
                  <c:v>2.6260316246550333</c:v>
                </c:pt>
                <c:pt idx="615">
                  <c:v>0.30470161745003033</c:v>
                </c:pt>
                <c:pt idx="616">
                  <c:v>3.7392662872413274</c:v>
                </c:pt>
                <c:pt idx="617">
                  <c:v>-3.6649915729647855</c:v>
                </c:pt>
                <c:pt idx="618">
                  <c:v>5.4314679419303147</c:v>
                </c:pt>
                <c:pt idx="619">
                  <c:v>1.8456465434499227</c:v>
                </c:pt>
                <c:pt idx="620">
                  <c:v>5.7492957900213364</c:v>
                </c:pt>
                <c:pt idx="621">
                  <c:v>5.1283777307708265</c:v>
                </c:pt>
                <c:pt idx="622">
                  <c:v>13.320572429773506</c:v>
                </c:pt>
                <c:pt idx="623">
                  <c:v>2.4965284276540065</c:v>
                </c:pt>
                <c:pt idx="624">
                  <c:v>10.786743112890168</c:v>
                </c:pt>
                <c:pt idx="625">
                  <c:v>5.1125747889674873</c:v>
                </c:pt>
                <c:pt idx="626">
                  <c:v>-0.92584454521116655</c:v>
                </c:pt>
                <c:pt idx="627">
                  <c:v>0.23980690063719867</c:v>
                </c:pt>
                <c:pt idx="628">
                  <c:v>2.1553458801681917</c:v>
                </c:pt>
                <c:pt idx="629">
                  <c:v>2.806843268833938</c:v>
                </c:pt>
                <c:pt idx="630">
                  <c:v>-4.350845239974503</c:v>
                </c:pt>
                <c:pt idx="631">
                  <c:v>-4.4555561336595177</c:v>
                </c:pt>
                <c:pt idx="632">
                  <c:v>0.60413969278592572</c:v>
                </c:pt>
                <c:pt idx="633">
                  <c:v>-0.98088905037140162</c:v>
                </c:pt>
                <c:pt idx="634">
                  <c:v>-8.2696819238875943</c:v>
                </c:pt>
                <c:pt idx="635">
                  <c:v>-3.3569342948996157</c:v>
                </c:pt>
                <c:pt idx="636">
                  <c:v>2.4188265094533921</c:v>
                </c:pt>
                <c:pt idx="637">
                  <c:v>4.3711020032822478</c:v>
                </c:pt>
                <c:pt idx="638">
                  <c:v>2.3557783060255466</c:v>
                </c:pt>
                <c:pt idx="639">
                  <c:v>10.786743112890168</c:v>
                </c:pt>
                <c:pt idx="640">
                  <c:v>0.23980690063719867</c:v>
                </c:pt>
                <c:pt idx="641">
                  <c:v>-0.69273879060931876</c:v>
                </c:pt>
                <c:pt idx="642">
                  <c:v>-1.1746305687772212</c:v>
                </c:pt>
                <c:pt idx="643">
                  <c:v>2.5725882872015227</c:v>
                </c:pt>
                <c:pt idx="644">
                  <c:v>1.6063018220726952</c:v>
                </c:pt>
                <c:pt idx="645">
                  <c:v>0.37435894643665824</c:v>
                </c:pt>
                <c:pt idx="646">
                  <c:v>-1.803470544402588</c:v>
                </c:pt>
                <c:pt idx="647">
                  <c:v>-3.4673504327911022</c:v>
                </c:pt>
                <c:pt idx="648">
                  <c:v>9.9320220126833938</c:v>
                </c:pt>
                <c:pt idx="649">
                  <c:v>-5.1357045564627626</c:v>
                </c:pt>
                <c:pt idx="650">
                  <c:v>3.8175428189572265</c:v>
                </c:pt>
                <c:pt idx="651">
                  <c:v>-8.4673230640612775</c:v>
                </c:pt>
                <c:pt idx="652">
                  <c:v>6.3395505976978432</c:v>
                </c:pt>
                <c:pt idx="653">
                  <c:v>-1.803470544402588</c:v>
                </c:pt>
                <c:pt idx="654">
                  <c:v>0.91827237384096649</c:v>
                </c:pt>
                <c:pt idx="655">
                  <c:v>-0.69273879060931876</c:v>
                </c:pt>
                <c:pt idx="656">
                  <c:v>5.4909866823737001</c:v>
                </c:pt>
                <c:pt idx="657">
                  <c:v>3.4959401622034831</c:v>
                </c:pt>
                <c:pt idx="658">
                  <c:v>3.4594081026375028</c:v>
                </c:pt>
                <c:pt idx="659">
                  <c:v>-1.3542112040328027</c:v>
                </c:pt>
                <c:pt idx="660">
                  <c:v>4.0636193387323658</c:v>
                </c:pt>
                <c:pt idx="661">
                  <c:v>4.4391581645621523</c:v>
                </c:pt>
                <c:pt idx="662">
                  <c:v>3.6361565612630371</c:v>
                </c:pt>
                <c:pt idx="663">
                  <c:v>8.9995989942760062</c:v>
                </c:pt>
                <c:pt idx="664">
                  <c:v>3.822017054240376</c:v>
                </c:pt>
                <c:pt idx="665">
                  <c:v>-7.5669578699367204</c:v>
                </c:pt>
                <c:pt idx="666">
                  <c:v>7.9645999724592373</c:v>
                </c:pt>
                <c:pt idx="667">
                  <c:v>1.8506953922483556</c:v>
                </c:pt>
                <c:pt idx="668">
                  <c:v>2.0286748597972126</c:v>
                </c:pt>
                <c:pt idx="669">
                  <c:v>6.006782798209418</c:v>
                </c:pt>
                <c:pt idx="670">
                  <c:v>-5.6925478580939863</c:v>
                </c:pt>
                <c:pt idx="671">
                  <c:v>2.8236318738823405</c:v>
                </c:pt>
                <c:pt idx="672">
                  <c:v>5.8766640967467296</c:v>
                </c:pt>
                <c:pt idx="673">
                  <c:v>3.4707368091576929</c:v>
                </c:pt>
                <c:pt idx="674">
                  <c:v>1.296684267247179</c:v>
                </c:pt>
                <c:pt idx="675">
                  <c:v>2.9137708346873374</c:v>
                </c:pt>
                <c:pt idx="676">
                  <c:v>1.115913514014649</c:v>
                </c:pt>
                <c:pt idx="677">
                  <c:v>2.9450065595106141</c:v>
                </c:pt>
                <c:pt idx="678">
                  <c:v>6.3641793372283511</c:v>
                </c:pt>
                <c:pt idx="679">
                  <c:v>3.6925138572393497</c:v>
                </c:pt>
                <c:pt idx="680">
                  <c:v>3.8552241055537779</c:v>
                </c:pt>
                <c:pt idx="681">
                  <c:v>-3.6920414393955596</c:v>
                </c:pt>
                <c:pt idx="682">
                  <c:v>-1.9949953906400215</c:v>
                </c:pt>
                <c:pt idx="683">
                  <c:v>2.1530883170534296</c:v>
                </c:pt>
                <c:pt idx="684">
                  <c:v>4.1108237094104974</c:v>
                </c:pt>
                <c:pt idx="685">
                  <c:v>3.3902027143270295</c:v>
                </c:pt>
                <c:pt idx="686">
                  <c:v>-7.7426388834244388</c:v>
                </c:pt>
                <c:pt idx="687">
                  <c:v>5.4391854035732878</c:v>
                </c:pt>
                <c:pt idx="688">
                  <c:v>1.4723652807348977</c:v>
                </c:pt>
                <c:pt idx="689">
                  <c:v>0.45710971343570606</c:v>
                </c:pt>
                <c:pt idx="690">
                  <c:v>4.8794690343656413</c:v>
                </c:pt>
                <c:pt idx="691">
                  <c:v>-1.3143541362142437</c:v>
                </c:pt>
                <c:pt idx="692">
                  <c:v>2.2472495724654209</c:v>
                </c:pt>
                <c:pt idx="693">
                  <c:v>2.284849077169218</c:v>
                </c:pt>
                <c:pt idx="694">
                  <c:v>4.1767040894683909</c:v>
                </c:pt>
                <c:pt idx="695">
                  <c:v>10.346432243086678</c:v>
                </c:pt>
                <c:pt idx="696">
                  <c:v>5.8535956339765729</c:v>
                </c:pt>
                <c:pt idx="697">
                  <c:v>2.7054164924551278</c:v>
                </c:pt>
                <c:pt idx="698">
                  <c:v>1.6333925794498467</c:v>
                </c:pt>
                <c:pt idx="699">
                  <c:v>-0.44095702662770953</c:v>
                </c:pt>
                <c:pt idx="700">
                  <c:v>2.0235851200524033</c:v>
                </c:pt>
                <c:pt idx="701">
                  <c:v>4.5168600827627667</c:v>
                </c:pt>
                <c:pt idx="702">
                  <c:v>2.2960551108502782</c:v>
                </c:pt>
                <c:pt idx="703">
                  <c:v>3.5703170721515196</c:v>
                </c:pt>
                <c:pt idx="704">
                  <c:v>-1.9791515578903054</c:v>
                </c:pt>
                <c:pt idx="705">
                  <c:v>-3.7747922063946091</c:v>
                </c:pt>
                <c:pt idx="706">
                  <c:v>-4.3447289460382539</c:v>
                </c:pt>
                <c:pt idx="707">
                  <c:v>-4.2133792356522424</c:v>
                </c:pt>
                <c:pt idx="708">
                  <c:v>-6.0219497583834585</c:v>
                </c:pt>
                <c:pt idx="709">
                  <c:v>1.2747241405612142</c:v>
                </c:pt>
                <c:pt idx="710">
                  <c:v>6.1460953159166616</c:v>
                </c:pt>
                <c:pt idx="711">
                  <c:v>2.2442538320498677</c:v>
                </c:pt>
                <c:pt idx="712">
                  <c:v>6.4674935179385233</c:v>
                </c:pt>
                <c:pt idx="713">
                  <c:v>-2.7906905820259413</c:v>
                </c:pt>
                <c:pt idx="714">
                  <c:v>1.3731960674708483</c:v>
                </c:pt>
                <c:pt idx="715">
                  <c:v>3.7026115548362175</c:v>
                </c:pt>
                <c:pt idx="716">
                  <c:v>4.6858501887989519</c:v>
                </c:pt>
                <c:pt idx="717">
                  <c:v>3.6575829653800942</c:v>
                </c:pt>
                <c:pt idx="718">
                  <c:v>1.8405976946514873</c:v>
                </c:pt>
                <c:pt idx="719">
                  <c:v>1.3209837389406607</c:v>
                </c:pt>
                <c:pt idx="720">
                  <c:v>4.0365285813552143</c:v>
                </c:pt>
                <c:pt idx="721">
                  <c:v>-2.6181301220589166</c:v>
                </c:pt>
                <c:pt idx="722">
                  <c:v>2.8996917334298562</c:v>
                </c:pt>
                <c:pt idx="723">
                  <c:v>3.7684919348941106</c:v>
                </c:pt>
                <c:pt idx="724">
                  <c:v>1.6919665475945449</c:v>
                </c:pt>
                <c:pt idx="725">
                  <c:v>2.0111480774480199</c:v>
                </c:pt>
                <c:pt idx="726">
                  <c:v>-1.517988897485046</c:v>
                </c:pt>
                <c:pt idx="727">
                  <c:v>4.1328247270428387</c:v>
                </c:pt>
                <c:pt idx="728">
                  <c:v>10.756409129153187</c:v>
                </c:pt>
                <c:pt idx="729">
                  <c:v>6.7375014908897519</c:v>
                </c:pt>
                <c:pt idx="730">
                  <c:v>7.7264453690589576</c:v>
                </c:pt>
                <c:pt idx="731">
                  <c:v>9.0575574579590441</c:v>
                </c:pt>
                <c:pt idx="732">
                  <c:v>-7.251716852797486</c:v>
                </c:pt>
                <c:pt idx="733">
                  <c:v>4.6457886662485102</c:v>
                </c:pt>
                <c:pt idx="734">
                  <c:v>11.688832147560577</c:v>
                </c:pt>
                <c:pt idx="735">
                  <c:v>-0.2523052479667004</c:v>
                </c:pt>
                <c:pt idx="736">
                  <c:v>1.8039429622463785</c:v>
                </c:pt>
                <c:pt idx="737">
                  <c:v>3.7753872970775282</c:v>
                </c:pt>
                <c:pt idx="738">
                  <c:v>-0.28444485414228526</c:v>
                </c:pt>
                <c:pt idx="739">
                  <c:v>3.8997189724409909</c:v>
                </c:pt>
                <c:pt idx="740">
                  <c:v>3.4436051608341653</c:v>
                </c:pt>
                <c:pt idx="741">
                  <c:v>2.4120947110554805</c:v>
                </c:pt>
                <c:pt idx="742">
                  <c:v>3.8453717536351695</c:v>
                </c:pt>
                <c:pt idx="743">
                  <c:v>5.4055673025301099</c:v>
                </c:pt>
                <c:pt idx="744">
                  <c:v>2.3068092038551833</c:v>
                </c:pt>
                <c:pt idx="745">
                  <c:v>2.4627467628253212</c:v>
                </c:pt>
                <c:pt idx="746">
                  <c:v>7.1723115712186525</c:v>
                </c:pt>
                <c:pt idx="747">
                  <c:v>-8.5112433174332072</c:v>
                </c:pt>
                <c:pt idx="748">
                  <c:v>7.6817869383862387</c:v>
                </c:pt>
                <c:pt idx="749">
                  <c:v>2.2629298414296297</c:v>
                </c:pt>
                <c:pt idx="750">
                  <c:v>-2.2646332048078488</c:v>
                </c:pt>
                <c:pt idx="751">
                  <c:v>4.5557314873362644</c:v>
                </c:pt>
                <c:pt idx="752">
                  <c:v>6.5788135371823184</c:v>
                </c:pt>
                <c:pt idx="753">
                  <c:v>4.6378667498736519</c:v>
                </c:pt>
                <c:pt idx="754">
                  <c:v>2.1750075527930175</c:v>
                </c:pt>
                <c:pt idx="755">
                  <c:v>6.9352653039025647</c:v>
                </c:pt>
                <c:pt idx="756">
                  <c:v>3.3563801585519673</c:v>
                </c:pt>
                <c:pt idx="757">
                  <c:v>2.4627467628253212</c:v>
                </c:pt>
                <c:pt idx="758">
                  <c:v>0.76964122678402469</c:v>
                </c:pt>
                <c:pt idx="759">
                  <c:v>-4.6901812740753339</c:v>
                </c:pt>
                <c:pt idx="760">
                  <c:v>6.7940223506515709</c:v>
                </c:pt>
                <c:pt idx="761">
                  <c:v>4.1846260058432492</c:v>
                </c:pt>
                <c:pt idx="762">
                  <c:v>-2.3744338382376728</c:v>
                </c:pt>
                <c:pt idx="763">
                  <c:v>6.3946768847508348</c:v>
                </c:pt>
                <c:pt idx="764">
                  <c:v>3.7448897495550462</c:v>
                </c:pt>
                <c:pt idx="765">
                  <c:v>-4.608661515999608</c:v>
                </c:pt>
                <c:pt idx="766">
                  <c:v>3.294974013777221</c:v>
                </c:pt>
                <c:pt idx="767">
                  <c:v>2.1232062739926056</c:v>
                </c:pt>
                <c:pt idx="768">
                  <c:v>9.1042281060682679</c:v>
                </c:pt>
                <c:pt idx="769">
                  <c:v>6.9352653039025647</c:v>
                </c:pt>
                <c:pt idx="770">
                  <c:v>7.0669033911792241</c:v>
                </c:pt>
                <c:pt idx="771">
                  <c:v>-4.4188605103080292</c:v>
                </c:pt>
                <c:pt idx="772">
                  <c:v>2.6603879029990054</c:v>
                </c:pt>
                <c:pt idx="773">
                  <c:v>-8.4673230640612775</c:v>
                </c:pt>
                <c:pt idx="774">
                  <c:v>1.8017671810243689</c:v>
                </c:pt>
                <c:pt idx="775">
                  <c:v>4.0748253724134251</c:v>
                </c:pt>
                <c:pt idx="776">
                  <c:v>0.99942197313329351</c:v>
                </c:pt>
                <c:pt idx="777">
                  <c:v>3.2543787686578707</c:v>
                </c:pt>
                <c:pt idx="778">
                  <c:v>4.711135323737496</c:v>
                </c:pt>
                <c:pt idx="779">
                  <c:v>-4.6306216426855729</c:v>
                </c:pt>
                <c:pt idx="780">
                  <c:v>0.49146599177967809</c:v>
                </c:pt>
                <c:pt idx="781">
                  <c:v>2.7380898211996199</c:v>
                </c:pt>
                <c:pt idx="782">
                  <c:v>3.3169341404631862</c:v>
                </c:pt>
                <c:pt idx="783">
                  <c:v>-3.3355896726753138</c:v>
                </c:pt>
                <c:pt idx="784">
                  <c:v>-0.51582676819827822</c:v>
                </c:pt>
                <c:pt idx="785">
                  <c:v>3.872298947226815</c:v>
                </c:pt>
                <c:pt idx="786">
                  <c:v>6.1226179436827373</c:v>
                </c:pt>
                <c:pt idx="787">
                  <c:v>-5.1655048176308318</c:v>
                </c:pt>
                <c:pt idx="788">
                  <c:v>6.2618486794972288</c:v>
                </c:pt>
                <c:pt idx="789">
                  <c:v>-8.6649642042349591</c:v>
                </c:pt>
                <c:pt idx="790">
                  <c:v>1.6919665475945447</c:v>
                </c:pt>
                <c:pt idx="791">
                  <c:v>5.6182732072063395</c:v>
                </c:pt>
                <c:pt idx="792">
                  <c:v>4.9104185225642807</c:v>
                </c:pt>
                <c:pt idx="793">
                  <c:v>-4.0822339799981169</c:v>
                </c:pt>
                <c:pt idx="794">
                  <c:v>2.954325188860313</c:v>
                </c:pt>
                <c:pt idx="795">
                  <c:v>9.0805594796854905E-2</c:v>
                </c:pt>
                <c:pt idx="796">
                  <c:v>5.0737442753403688</c:v>
                </c:pt>
                <c:pt idx="797">
                  <c:v>8.455685566871697</c:v>
                </c:pt>
                <c:pt idx="798">
                  <c:v>4.3608816328462519</c:v>
                </c:pt>
                <c:pt idx="799">
                  <c:v>3.6604151420101401</c:v>
                </c:pt>
                <c:pt idx="800">
                  <c:v>5.8733390884941503</c:v>
                </c:pt>
                <c:pt idx="801">
                  <c:v>-1.3722717089509044</c:v>
                </c:pt>
                <c:pt idx="802">
                  <c:v>4.9098439090489947</c:v>
                </c:pt>
                <c:pt idx="803">
                  <c:v>2.0319998680497919</c:v>
                </c:pt>
                <c:pt idx="804">
                  <c:v>2.7701885364288299</c:v>
                </c:pt>
                <c:pt idx="805">
                  <c:v>3.3951697812327088</c:v>
                </c:pt>
                <c:pt idx="806">
                  <c:v>-6.8052896890577497</c:v>
                </c:pt>
                <c:pt idx="807">
                  <c:v>-2.4082972849591124</c:v>
                </c:pt>
                <c:pt idx="808">
                  <c:v>2.5658155978572341</c:v>
                </c:pt>
                <c:pt idx="809">
                  <c:v>4.3071499185020921</c:v>
                </c:pt>
                <c:pt idx="810">
                  <c:v>-6.3952719120448602</c:v>
                </c:pt>
                <c:pt idx="811">
                  <c:v>2.2629298414296297</c:v>
                </c:pt>
                <c:pt idx="812">
                  <c:v>4.6463632797637935</c:v>
                </c:pt>
                <c:pt idx="813">
                  <c:v>-3.2308787789902991</c:v>
                </c:pt>
                <c:pt idx="814">
                  <c:v>-1.0067896897716064</c:v>
                </c:pt>
                <c:pt idx="815">
                  <c:v>1.7972111638484662</c:v>
                </c:pt>
                <c:pt idx="816">
                  <c:v>4.5151362422169132</c:v>
                </c:pt>
                <c:pt idx="817">
                  <c:v>10.663397100771768</c:v>
                </c:pt>
                <c:pt idx="818">
                  <c:v>2.9137708346873374</c:v>
                </c:pt>
                <c:pt idx="819">
                  <c:v>3.0923249157514796</c:v>
                </c:pt>
                <c:pt idx="820">
                  <c:v>9.7984965210753749</c:v>
                </c:pt>
                <c:pt idx="821">
                  <c:v>-0.84912829025561298</c:v>
                </c:pt>
                <c:pt idx="822">
                  <c:v>5.9688970568809845</c:v>
                </c:pt>
                <c:pt idx="823">
                  <c:v>2.8750221029529728</c:v>
                </c:pt>
                <c:pt idx="824">
                  <c:v>11.093117441355858</c:v>
                </c:pt>
                <c:pt idx="825">
                  <c:v>-6.3952719120448602</c:v>
                </c:pt>
                <c:pt idx="826">
                  <c:v>0.9453222402717425</c:v>
                </c:pt>
                <c:pt idx="827">
                  <c:v>3.7392662872413274</c:v>
                </c:pt>
                <c:pt idx="828">
                  <c:v>-3.2967591590481931</c:v>
                </c:pt>
                <c:pt idx="829">
                  <c:v>-1.2703112100031828</c:v>
                </c:pt>
                <c:pt idx="830">
                  <c:v>1.5382047698464154</c:v>
                </c:pt>
                <c:pt idx="831">
                  <c:v>8.8244517033571963</c:v>
                </c:pt>
                <c:pt idx="832">
                  <c:v>1.3794350342462267</c:v>
                </c:pt>
                <c:pt idx="833">
                  <c:v>5.6021818885123515</c:v>
                </c:pt>
                <c:pt idx="834">
                  <c:v>-0.55974702157020761</c:v>
                </c:pt>
                <c:pt idx="835">
                  <c:v>3.7071266810657417</c:v>
                </c:pt>
                <c:pt idx="836">
                  <c:v>6.8692622510055408</c:v>
                </c:pt>
                <c:pt idx="837">
                  <c:v>3.4290332279541493</c:v>
                </c:pt>
                <c:pt idx="838">
                  <c:v>4.053398968296368</c:v>
                </c:pt>
                <c:pt idx="839">
                  <c:v>7.8599708606669774</c:v>
                </c:pt>
                <c:pt idx="840">
                  <c:v>2.5387248404800831</c:v>
                </c:pt>
                <c:pt idx="841">
                  <c:v>-1.5179888974850462</c:v>
                </c:pt>
                <c:pt idx="842">
                  <c:v>4.5939873874480996</c:v>
                </c:pt>
                <c:pt idx="843">
                  <c:v>2.3118580526536161</c:v>
                </c:pt>
                <c:pt idx="844">
                  <c:v>1.643490277046713</c:v>
                </c:pt>
                <c:pt idx="845">
                  <c:v>2.3816789454257519</c:v>
                </c:pt>
                <c:pt idx="846">
                  <c:v>0.90374133190732975</c:v>
                </c:pt>
                <c:pt idx="847">
                  <c:v>1.3468843783408655</c:v>
                </c:pt>
                <c:pt idx="848">
                  <c:v>11.222620638356883</c:v>
                </c:pt>
                <c:pt idx="849">
                  <c:v>4.2060524099603054</c:v>
                </c:pt>
                <c:pt idx="850">
                  <c:v>10.896502855373615</c:v>
                </c:pt>
                <c:pt idx="851">
                  <c:v>4.1852006193585343</c:v>
                </c:pt>
                <c:pt idx="852">
                  <c:v>4.5939873874480996</c:v>
                </c:pt>
                <c:pt idx="853">
                  <c:v>5.5077343964757244</c:v>
                </c:pt>
                <c:pt idx="854">
                  <c:v>7.3379357780558809</c:v>
                </c:pt>
                <c:pt idx="855">
                  <c:v>3.1942036328064471</c:v>
                </c:pt>
                <c:pt idx="856">
                  <c:v>13.553678184375352</c:v>
                </c:pt>
                <c:pt idx="857">
                  <c:v>1.4605846335385528</c:v>
                </c:pt>
                <c:pt idx="858">
                  <c:v>11.019848867492014</c:v>
                </c:pt>
                <c:pt idx="859">
                  <c:v>0.2837271540091294</c:v>
                </c:pt>
                <c:pt idx="860">
                  <c:v>3.1300062023480315</c:v>
                </c:pt>
                <c:pt idx="861">
                  <c:v>-1.5342437799645392</c:v>
                </c:pt>
                <c:pt idx="862">
                  <c:v>0.15475767957701059</c:v>
                </c:pt>
                <c:pt idx="863">
                  <c:v>1.2820305524744102</c:v>
                </c:pt>
                <c:pt idx="864">
                  <c:v>6.4470936680129061</c:v>
                </c:pt>
                <c:pt idx="865">
                  <c:v>-1.9791515578903054</c:v>
                </c:pt>
                <c:pt idx="866">
                  <c:v>-0.17472600260521443</c:v>
                </c:pt>
                <c:pt idx="867">
                  <c:v>5.2517237428892258</c:v>
                </c:pt>
                <c:pt idx="868">
                  <c:v>2.9548589114292207</c:v>
                </c:pt>
                <c:pt idx="869">
                  <c:v>2.2459776725957221</c:v>
                </c:pt>
                <c:pt idx="870">
                  <c:v>0.28274149076406641</c:v>
                </c:pt>
                <c:pt idx="871">
                  <c:v>11.714732786960782</c:v>
                </c:pt>
                <c:pt idx="872">
                  <c:v>6.4674935179385233</c:v>
                </c:pt>
                <c:pt idx="873">
                  <c:v>2.1530883170534296</c:v>
                </c:pt>
                <c:pt idx="874">
                  <c:v>12.051852148893229</c:v>
                </c:pt>
                <c:pt idx="875">
                  <c:v>4.3226257327344166</c:v>
                </c:pt>
                <c:pt idx="876">
                  <c:v>2.2797184464780305</c:v>
                </c:pt>
                <c:pt idx="877">
                  <c:v>5.6564882163717973</c:v>
                </c:pt>
                <c:pt idx="878">
                  <c:v>8.455685566871697</c:v>
                </c:pt>
                <c:pt idx="879">
                  <c:v>4.2313784358452251</c:v>
                </c:pt>
                <c:pt idx="880">
                  <c:v>0.69867110698131862</c:v>
                </c:pt>
                <c:pt idx="881">
                  <c:v>-5.069824176404869</c:v>
                </c:pt>
                <c:pt idx="882">
                  <c:v>6.2398885528112649</c:v>
                </c:pt>
                <c:pt idx="883">
                  <c:v>3.6795430920660595</c:v>
                </c:pt>
                <c:pt idx="884">
                  <c:v>4.2206243428403223</c:v>
                </c:pt>
                <c:pt idx="885">
                  <c:v>-3.2828027306298404</c:v>
                </c:pt>
                <c:pt idx="886">
                  <c:v>4.3075609682318712</c:v>
                </c:pt>
                <c:pt idx="887">
                  <c:v>2.4773595866517137</c:v>
                </c:pt>
                <c:pt idx="888">
                  <c:v>1.0353794191839882</c:v>
                </c:pt>
                <c:pt idx="889">
                  <c:v>10.549204013951547</c:v>
                </c:pt>
                <c:pt idx="890">
                  <c:v>2.5484114883471713</c:v>
                </c:pt>
                <c:pt idx="891">
                  <c:v>1.3135546541883327</c:v>
                </c:pt>
                <c:pt idx="892">
                  <c:v>8.3272089240621128</c:v>
                </c:pt>
                <c:pt idx="893">
                  <c:v>-0.98088905037140162</c:v>
                </c:pt>
                <c:pt idx="894">
                  <c:v>0.72568008246571858</c:v>
                </c:pt>
                <c:pt idx="895">
                  <c:v>5.0737442753403688</c:v>
                </c:pt>
                <c:pt idx="896">
                  <c:v>-4.4329805025118896</c:v>
                </c:pt>
                <c:pt idx="897">
                  <c:v>3.1654708167761947</c:v>
                </c:pt>
                <c:pt idx="898">
                  <c:v>10.55363735828832</c:v>
                </c:pt>
                <c:pt idx="899">
                  <c:v>4.9312703131660518</c:v>
                </c:pt>
                <c:pt idx="900">
                  <c:v>2.0483365324220379</c:v>
                </c:pt>
                <c:pt idx="901">
                  <c:v>-2.8085466322121588</c:v>
                </c:pt>
                <c:pt idx="902">
                  <c:v>4.5557314873362644</c:v>
                </c:pt>
                <c:pt idx="903">
                  <c:v>1.3209837389406607</c:v>
                </c:pt>
                <c:pt idx="904">
                  <c:v>1.8123986011901443</c:v>
                </c:pt>
                <c:pt idx="905">
                  <c:v>3.9875185882384749</c:v>
                </c:pt>
                <c:pt idx="906">
                  <c:v>0.36918742479909472</c:v>
                </c:pt>
                <c:pt idx="907">
                  <c:v>10.21249570174888</c:v>
                </c:pt>
                <c:pt idx="908">
                  <c:v>2.5483297064544184</c:v>
                </c:pt>
                <c:pt idx="909">
                  <c:v>2.4824902173429018</c:v>
                </c:pt>
                <c:pt idx="910">
                  <c:v>-1.5562039066505031</c:v>
                </c:pt>
                <c:pt idx="911">
                  <c:v>2.4239571401445801</c:v>
                </c:pt>
                <c:pt idx="912">
                  <c:v>5.1429496636508416</c:v>
                </c:pt>
                <c:pt idx="913">
                  <c:v>0.57200008661034096</c:v>
                </c:pt>
                <c:pt idx="914">
                  <c:v>3.0432740316883642</c:v>
                </c:pt>
                <c:pt idx="915">
                  <c:v>4.3892851810394795</c:v>
                </c:pt>
                <c:pt idx="916">
                  <c:v>3.2651328616627744</c:v>
                </c:pt>
                <c:pt idx="917">
                  <c:v>7.9595511236608054</c:v>
                </c:pt>
                <c:pt idx="918">
                  <c:v>5.6176577027446779</c:v>
                </c:pt>
                <c:pt idx="919">
                  <c:v>-0.53733495420808763</c:v>
                </c:pt>
                <c:pt idx="920">
                  <c:v>7.1942716979046164</c:v>
                </c:pt>
                <c:pt idx="921">
                  <c:v>5.3592668132042878</c:v>
                </c:pt>
                <c:pt idx="922">
                  <c:v>2.1046529374519736</c:v>
                </c:pt>
                <c:pt idx="923">
                  <c:v>5.1953255559665381</c:v>
                </c:pt>
                <c:pt idx="924">
                  <c:v>8.4359421123541196</c:v>
                </c:pt>
                <c:pt idx="925">
                  <c:v>-6.0878301384413511</c:v>
                </c:pt>
                <c:pt idx="926">
                  <c:v>0.57200008661034096</c:v>
                </c:pt>
                <c:pt idx="927">
                  <c:v>3.8074451213603604</c:v>
                </c:pt>
                <c:pt idx="928">
                  <c:v>10.21249570174888</c:v>
                </c:pt>
                <c:pt idx="929">
                  <c:v>8.094103169460265</c:v>
                </c:pt>
                <c:pt idx="930">
                  <c:v>2.4216586860834397</c:v>
                </c:pt>
                <c:pt idx="931">
                  <c:v>2.030316918450314</c:v>
                </c:pt>
                <c:pt idx="932">
                  <c:v>2.9450065595106141</c:v>
                </c:pt>
                <c:pt idx="933">
                  <c:v>5.3100932563020411</c:v>
                </c:pt>
                <c:pt idx="934">
                  <c:v>-0.22135575976806166</c:v>
                </c:pt>
                <c:pt idx="935">
                  <c:v>3.1300062023480315</c:v>
                </c:pt>
                <c:pt idx="936">
                  <c:v>-7.0540757126238027</c:v>
                </c:pt>
                <c:pt idx="937">
                  <c:v>6.3913518764982555</c:v>
                </c:pt>
                <c:pt idx="938">
                  <c:v>2.0872488279419126</c:v>
                </c:pt>
                <c:pt idx="939">
                  <c:v>-3.9116427062552073</c:v>
                </c:pt>
                <c:pt idx="940">
                  <c:v>-0.32208524979245823</c:v>
                </c:pt>
                <c:pt idx="941">
                  <c:v>0.71106725863932596</c:v>
                </c:pt>
                <c:pt idx="942">
                  <c:v>-5.5685863415139254</c:v>
                </c:pt>
                <c:pt idx="943">
                  <c:v>3.3946360586638011</c:v>
                </c:pt>
                <c:pt idx="944">
                  <c:v>5.8733390884941503</c:v>
                </c:pt>
                <c:pt idx="945">
                  <c:v>7.0062763146516467</c:v>
                </c:pt>
                <c:pt idx="946">
                  <c:v>7.0669033911792241</c:v>
                </c:pt>
                <c:pt idx="947">
                  <c:v>-5.3772659500083755</c:v>
                </c:pt>
                <c:pt idx="948">
                  <c:v>0.54724867424070567</c:v>
                </c:pt>
                <c:pt idx="949">
                  <c:v>2.5484114883471722</c:v>
                </c:pt>
                <c:pt idx="950">
                  <c:v>1.881644880446993</c:v>
                </c:pt>
                <c:pt idx="951">
                  <c:v>2.2527094709936324</c:v>
                </c:pt>
                <c:pt idx="952">
                  <c:v>3.6277418132656489</c:v>
                </c:pt>
                <c:pt idx="953">
                  <c:v>1.4892356676760508</c:v>
                </c:pt>
                <c:pt idx="954">
                  <c:v>-0.32208524979245823</c:v>
                </c:pt>
                <c:pt idx="955">
                  <c:v>9.7984965210753749</c:v>
                </c:pt>
                <c:pt idx="956">
                  <c:v>1.0962518413898248</c:v>
                </c:pt>
                <c:pt idx="957">
                  <c:v>-0.58363758379992081</c:v>
                </c:pt>
                <c:pt idx="958">
                  <c:v>2.3946088196526651</c:v>
                </c:pt>
                <c:pt idx="959">
                  <c:v>3.276379786290212</c:v>
                </c:pt>
                <c:pt idx="960">
                  <c:v>0.86478814544107907</c:v>
                </c:pt>
                <c:pt idx="961">
                  <c:v>-2.4346089740890946</c:v>
                </c:pt>
                <c:pt idx="962">
                  <c:v>1.3135546541883327</c:v>
                </c:pt>
                <c:pt idx="963">
                  <c:v>2.5438554711712689</c:v>
                </c:pt>
                <c:pt idx="964">
                  <c:v>3.8463983078266102</c:v>
                </c:pt>
                <c:pt idx="965">
                  <c:v>3.2452237030936786</c:v>
                </c:pt>
                <c:pt idx="966">
                  <c:v>2.5484114883471722</c:v>
                </c:pt>
                <c:pt idx="967">
                  <c:v>6.7375014908897519</c:v>
                </c:pt>
                <c:pt idx="968">
                  <c:v>-1.2883308239749085</c:v>
                </c:pt>
                <c:pt idx="969">
                  <c:v>1.3895327318430952</c:v>
                </c:pt>
                <c:pt idx="970">
                  <c:v>1.1462066068052512</c:v>
                </c:pt>
                <c:pt idx="971">
                  <c:v>1.3858375648071144</c:v>
                </c:pt>
                <c:pt idx="972">
                  <c:v>-0.71346790837196072</c:v>
                </c:pt>
                <c:pt idx="973">
                  <c:v>1.0962518413898248</c:v>
                </c:pt>
                <c:pt idx="974">
                  <c:v>3.7702157754399641</c:v>
                </c:pt>
                <c:pt idx="975">
                  <c:v>2.4858152255954802</c:v>
                </c:pt>
                <c:pt idx="976">
                  <c:v>-0.26117193664024363</c:v>
                </c:pt>
                <c:pt idx="977">
                  <c:v>-1.3142314633751133</c:v>
                </c:pt>
                <c:pt idx="978">
                  <c:v>2.2651056226516388</c:v>
                </c:pt>
                <c:pt idx="979">
                  <c:v>2.9323650621743478</c:v>
                </c:pt>
                <c:pt idx="980">
                  <c:v>-5.4949067179203031</c:v>
                </c:pt>
                <c:pt idx="981">
                  <c:v>0.76964122678402469</c:v>
                </c:pt>
                <c:pt idx="982">
                  <c:v>2.8851198005498393</c:v>
                </c:pt>
                <c:pt idx="983">
                  <c:v>0.45710971343570606</c:v>
                </c:pt>
                <c:pt idx="984">
                  <c:v>-0.4318858832222825</c:v>
                </c:pt>
                <c:pt idx="985">
                  <c:v>11.590689488487968</c:v>
                </c:pt>
                <c:pt idx="986">
                  <c:v>-0.88015956034700538</c:v>
                </c:pt>
                <c:pt idx="987">
                  <c:v>5.0860995360519983</c:v>
                </c:pt>
                <c:pt idx="988">
                  <c:v>9.5237689671627379</c:v>
                </c:pt>
                <c:pt idx="989">
                  <c:v>4.9312703131660518</c:v>
                </c:pt>
                <c:pt idx="990">
                  <c:v>3.2781036268360664</c:v>
                </c:pt>
                <c:pt idx="991">
                  <c:v>-3.3355896726753138</c:v>
                </c:pt>
                <c:pt idx="992">
                  <c:v>7.3678587120630787</c:v>
                </c:pt>
                <c:pt idx="993">
                  <c:v>0.3986584181301398</c:v>
                </c:pt>
                <c:pt idx="994">
                  <c:v>3.8777179548086504</c:v>
                </c:pt>
                <c:pt idx="995">
                  <c:v>3.4926151539509047</c:v>
                </c:pt>
                <c:pt idx="996">
                  <c:v>3.4740209264638953</c:v>
                </c:pt>
                <c:pt idx="997">
                  <c:v>8.5603146786639588</c:v>
                </c:pt>
                <c:pt idx="998">
                  <c:v>-0.4318858832222825</c:v>
                </c:pt>
                <c:pt idx="999">
                  <c:v>-0.88015956034700538</c:v>
                </c:pt>
                <c:pt idx="1000">
                  <c:v>3.3631119569498784</c:v>
                </c:pt>
                <c:pt idx="1001">
                  <c:v>-8.1598812904577684</c:v>
                </c:pt>
                <c:pt idx="1002">
                  <c:v>2.345680608428677</c:v>
                </c:pt>
                <c:pt idx="1003">
                  <c:v>2.619299826257123</c:v>
                </c:pt>
                <c:pt idx="1004">
                  <c:v>4.0506485735590747</c:v>
                </c:pt>
                <c:pt idx="1005">
                  <c:v>-1.1395770040788351</c:v>
                </c:pt>
                <c:pt idx="1006">
                  <c:v>0.90374133190732975</c:v>
                </c:pt>
                <c:pt idx="1007">
                  <c:v>-1.1848509392132174</c:v>
                </c:pt>
                <c:pt idx="1008">
                  <c:v>0.58804837409194111</c:v>
                </c:pt>
                <c:pt idx="1009">
                  <c:v>5.3710065694542557</c:v>
                </c:pt>
                <c:pt idx="1010">
                  <c:v>2.9334733982585406</c:v>
                </c:pt>
                <c:pt idx="1011">
                  <c:v>5.3715811829695399</c:v>
                </c:pt>
                <c:pt idx="1012">
                  <c:v>2.9548589114292207</c:v>
                </c:pt>
                <c:pt idx="1013">
                  <c:v>3.4408138751504929</c:v>
                </c:pt>
                <c:pt idx="1014">
                  <c:v>1.2177922310696172</c:v>
                </c:pt>
                <c:pt idx="1015">
                  <c:v>6.9133051772165999</c:v>
                </c:pt>
                <c:pt idx="1016">
                  <c:v>8.8193210726660105</c:v>
                </c:pt>
                <c:pt idx="1017">
                  <c:v>-6.4909116623244465</c:v>
                </c:pt>
                <c:pt idx="1018">
                  <c:v>1.6868768078497338</c:v>
                </c:pt>
                <c:pt idx="1019">
                  <c:v>-1.1395770040788351</c:v>
                </c:pt>
                <c:pt idx="1020">
                  <c:v>1.9554471768797466</c:v>
                </c:pt>
                <c:pt idx="1021">
                  <c:v>0.24990459823406552</c:v>
                </c:pt>
                <c:pt idx="1022">
                  <c:v>1.9526967821424519</c:v>
                </c:pt>
                <c:pt idx="1023">
                  <c:v>-9.1622478744764226</c:v>
                </c:pt>
                <c:pt idx="1024">
                  <c:v>2.6260316246550333</c:v>
                </c:pt>
                <c:pt idx="1025">
                  <c:v>3.1665791528603884</c:v>
                </c:pt>
                <c:pt idx="1026">
                  <c:v>1.2177922310696172</c:v>
                </c:pt>
                <c:pt idx="1027">
                  <c:v>4.333461607632076</c:v>
                </c:pt>
                <c:pt idx="1028">
                  <c:v>1.7600635998208269</c:v>
                </c:pt>
                <c:pt idx="1029">
                  <c:v>4.9104185225642807</c:v>
                </c:pt>
                <c:pt idx="1030">
                  <c:v>1.4723652807348979</c:v>
                </c:pt>
                <c:pt idx="1031">
                  <c:v>-4.66822114738937</c:v>
                </c:pt>
                <c:pt idx="1032">
                  <c:v>3.2183804316607989</c:v>
                </c:pt>
                <c:pt idx="1033">
                  <c:v>-2.9234370053867922</c:v>
                </c:pt>
                <c:pt idx="1034">
                  <c:v>3.7155414290631308</c:v>
                </c:pt>
                <c:pt idx="1035">
                  <c:v>-0.68251842017332209</c:v>
                </c:pt>
                <c:pt idx="1036">
                  <c:v>-5.3333456966364468</c:v>
                </c:pt>
                <c:pt idx="1037">
                  <c:v>-4.8800231707132884</c:v>
                </c:pt>
                <c:pt idx="1038">
                  <c:v>-0.30422919960624073</c:v>
                </c:pt>
                <c:pt idx="1039">
                  <c:v>-6.7763933092419881</c:v>
                </c:pt>
                <c:pt idx="1040">
                  <c:v>2.2459776725957221</c:v>
                </c:pt>
                <c:pt idx="1041">
                  <c:v>-3.7308719530226786</c:v>
                </c:pt>
                <c:pt idx="1042">
                  <c:v>1.8411314172203956</c:v>
                </c:pt>
                <c:pt idx="1043">
                  <c:v>3.4290332279541493</c:v>
                </c:pt>
                <c:pt idx="1044">
                  <c:v>5.4909866823737001</c:v>
                </c:pt>
                <c:pt idx="1045">
                  <c:v>6.7539608281011283</c:v>
                </c:pt>
                <c:pt idx="1046">
                  <c:v>1.8765960316485608</c:v>
                </c:pt>
                <c:pt idx="1047">
                  <c:v>1.7797661633920285</c:v>
                </c:pt>
                <c:pt idx="1048">
                  <c:v>7.6903243592227568</c:v>
                </c:pt>
                <c:pt idx="1049">
                  <c:v>-4.960023542975045</c:v>
                </c:pt>
                <c:pt idx="1050">
                  <c:v>-6.8125143190781907</c:v>
                </c:pt>
                <c:pt idx="1051">
                  <c:v>-9.12612686464022</c:v>
                </c:pt>
                <c:pt idx="1052">
                  <c:v>-6.2613762616534387</c:v>
                </c:pt>
                <c:pt idx="1053">
                  <c:v>2.806843268833938</c:v>
                </c:pt>
                <c:pt idx="1054">
                  <c:v>2.537082781826983</c:v>
                </c:pt>
                <c:pt idx="1055">
                  <c:v>5.8474384490939455</c:v>
                </c:pt>
                <c:pt idx="1056">
                  <c:v>-0.71346790837196072</c:v>
                </c:pt>
                <c:pt idx="1057">
                  <c:v>1.8259439798787203</c:v>
                </c:pt>
                <c:pt idx="1058">
                  <c:v>-2.8518513811224255</c:v>
                </c:pt>
                <c:pt idx="1059">
                  <c:v>3.8777179548086504</c:v>
                </c:pt>
                <c:pt idx="1060">
                  <c:v>-1.5518523442064864</c:v>
                </c:pt>
                <c:pt idx="1061">
                  <c:v>-2.1949758758212212</c:v>
                </c:pt>
                <c:pt idx="1062">
                  <c:v>2.1485731908239041</c:v>
                </c:pt>
                <c:pt idx="1063">
                  <c:v>0.52807983323841157</c:v>
                </c:pt>
                <c:pt idx="1064">
                  <c:v>-7.3473566030770732</c:v>
                </c:pt>
                <c:pt idx="1065">
                  <c:v>-1.556819411112166</c:v>
                </c:pt>
                <c:pt idx="1066">
                  <c:v>-6.8125143190781907</c:v>
                </c:pt>
                <c:pt idx="1067">
                  <c:v>3.822017054240376</c:v>
                </c:pt>
                <c:pt idx="1068">
                  <c:v>-2.7697161185850385</c:v>
                </c:pt>
                <c:pt idx="1069">
                  <c:v>4.9150154306865561</c:v>
                </c:pt>
                <c:pt idx="1070">
                  <c:v>4.9729738943695949</c:v>
                </c:pt>
                <c:pt idx="1071">
                  <c:v>10.119483673367458</c:v>
                </c:pt>
                <c:pt idx="1072">
                  <c:v>2.6029631618848761</c:v>
                </c:pt>
                <c:pt idx="1073">
                  <c:v>-6.1976307718711761</c:v>
                </c:pt>
                <c:pt idx="1074">
                  <c:v>5.3710065694542557</c:v>
                </c:pt>
                <c:pt idx="1075">
                  <c:v>0.57200008661034074</c:v>
                </c:pt>
                <c:pt idx="1076">
                  <c:v>2.1993888063792522</c:v>
                </c:pt>
                <c:pt idx="1077">
                  <c:v>7.4674389750569077</c:v>
                </c:pt>
                <c:pt idx="1078">
                  <c:v>0.98468647646776941</c:v>
                </c:pt>
                <c:pt idx="1079">
                  <c:v>13.035665396371247</c:v>
                </c:pt>
                <c:pt idx="1080">
                  <c:v>0.13608167019724826</c:v>
                </c:pt>
                <c:pt idx="1081">
                  <c:v>4.024747934158869</c:v>
                </c:pt>
                <c:pt idx="1082">
                  <c:v>-1.244410570602978</c:v>
                </c:pt>
                <c:pt idx="1083">
                  <c:v>1.1063495389866922</c:v>
                </c:pt>
                <c:pt idx="1084">
                  <c:v>0.54724867424070567</c:v>
                </c:pt>
                <c:pt idx="1085">
                  <c:v>4.3513585487646704</c:v>
                </c:pt>
                <c:pt idx="1086">
                  <c:v>-5.5309868368101291</c:v>
                </c:pt>
                <c:pt idx="1087">
                  <c:v>11.563762294896323</c:v>
                </c:pt>
                <c:pt idx="1088">
                  <c:v>12.232745574964886</c:v>
                </c:pt>
                <c:pt idx="1089">
                  <c:v>3.5827132238095256</c:v>
                </c:pt>
                <c:pt idx="1090">
                  <c:v>5.996151378043642</c:v>
                </c:pt>
                <c:pt idx="1091">
                  <c:v>1.0719932606427196</c:v>
                </c:pt>
                <c:pt idx="1092">
                  <c:v>-1.0067896897716064</c:v>
                </c:pt>
                <c:pt idx="1093">
                  <c:v>0.98468647646776941</c:v>
                </c:pt>
                <c:pt idx="1094">
                  <c:v>4.0978938351835827</c:v>
                </c:pt>
                <c:pt idx="1095">
                  <c:v>4.024747934158869</c:v>
                </c:pt>
                <c:pt idx="1096">
                  <c:v>9.0652749196020181</c:v>
                </c:pt>
                <c:pt idx="1097">
                  <c:v>8.088643270932053</c:v>
                </c:pt>
                <c:pt idx="1098">
                  <c:v>7.3379357780558809</c:v>
                </c:pt>
                <c:pt idx="1099">
                  <c:v>11.563762294896323</c:v>
                </c:pt>
                <c:pt idx="1100">
                  <c:v>1.6114324527638819</c:v>
                </c:pt>
                <c:pt idx="1101">
                  <c:v>0.83552160684191856</c:v>
                </c:pt>
                <c:pt idx="1102">
                  <c:v>2.47231073785328</c:v>
                </c:pt>
                <c:pt idx="1103">
                  <c:v>3.4889199869149241</c:v>
                </c:pt>
                <c:pt idx="1104">
                  <c:v>2.8591373792568811</c:v>
                </c:pt>
                <c:pt idx="1105">
                  <c:v>3.0923249157514796</c:v>
                </c:pt>
                <c:pt idx="1106">
                  <c:v>4.4808617457656972</c:v>
                </c:pt>
                <c:pt idx="1107">
                  <c:v>0.87665057453017781</c:v>
                </c:pt>
                <c:pt idx="1108">
                  <c:v>2.8039702012575138</c:v>
                </c:pt>
                <c:pt idx="1109">
                  <c:v>2.7572177712555384</c:v>
                </c:pt>
                <c:pt idx="1110">
                  <c:v>4.8794690343656413</c:v>
                </c:pt>
                <c:pt idx="1111">
                  <c:v>1.6310941253887079</c:v>
                </c:pt>
                <c:pt idx="1112">
                  <c:v>3.7651669266415322</c:v>
                </c:pt>
                <c:pt idx="1113">
                  <c:v>8.0992338001514508</c:v>
                </c:pt>
                <c:pt idx="1114">
                  <c:v>0.92332122263940186</c:v>
                </c:pt>
                <c:pt idx="1115">
                  <c:v>15.807033812193206</c:v>
                </c:pt>
                <c:pt idx="1116">
                  <c:v>11.796868049498169</c:v>
                </c:pt>
                <c:pt idx="1117">
                  <c:v>-0.67738778948213429</c:v>
                </c:pt>
                <c:pt idx="1118">
                  <c:v>5.2297636162032619</c:v>
                </c:pt>
                <c:pt idx="1119">
                  <c:v>-1.5179888974850462</c:v>
                </c:pt>
                <c:pt idx="1120">
                  <c:v>3.0432740316883642</c:v>
                </c:pt>
                <c:pt idx="1121">
                  <c:v>-3.7747922063946091</c:v>
                </c:pt>
                <c:pt idx="1122">
                  <c:v>1.1751029866210108</c:v>
                </c:pt>
                <c:pt idx="1123">
                  <c:v>10.11332648848483</c:v>
                </c:pt>
                <c:pt idx="1124">
                  <c:v>0.52807983323841134</c:v>
                </c:pt>
                <c:pt idx="1125">
                  <c:v>2.3428075408522533</c:v>
                </c:pt>
                <c:pt idx="1126">
                  <c:v>-3.9116427062552073</c:v>
                </c:pt>
                <c:pt idx="1127">
                  <c:v>3.276379786290212</c:v>
                </c:pt>
                <c:pt idx="1128">
                  <c:v>9.0316568185588402</c:v>
                </c:pt>
                <c:pt idx="1129">
                  <c:v>-4.3188283066380482</c:v>
                </c:pt>
                <c:pt idx="1130">
                  <c:v>0.72568008246571858</c:v>
                </c:pt>
                <c:pt idx="1131">
                  <c:v>3.9341161417313395</c:v>
                </c:pt>
                <c:pt idx="1132">
                  <c:v>7.4791787313068738</c:v>
                </c:pt>
                <c:pt idx="1133">
                  <c:v>1.2747241405612144</c:v>
                </c:pt>
                <c:pt idx="1134">
                  <c:v>2.2527094709936324</c:v>
                </c:pt>
                <c:pt idx="1135">
                  <c:v>-0.2523052479667004</c:v>
                </c:pt>
                <c:pt idx="1136">
                  <c:v>9.7248168974817517</c:v>
                </c:pt>
                <c:pt idx="1137">
                  <c:v>4.711135323737496</c:v>
                </c:pt>
                <c:pt idx="1138">
                  <c:v>4.8270931420499457</c:v>
                </c:pt>
                <c:pt idx="1139">
                  <c:v>-3.8180969553048749</c:v>
                </c:pt>
                <c:pt idx="1140">
                  <c:v>4.404760995271805</c:v>
                </c:pt>
                <c:pt idx="1141">
                  <c:v>6.4573140384489029</c:v>
                </c:pt>
                <c:pt idx="1142">
                  <c:v>-6.4909116623244465</c:v>
                </c:pt>
                <c:pt idx="1143">
                  <c:v>3.3281810650906225</c:v>
                </c:pt>
                <c:pt idx="1144">
                  <c:v>-3.4944002992218772</c:v>
                </c:pt>
                <c:pt idx="1145">
                  <c:v>-0.17472600260521443</c:v>
                </c:pt>
                <c:pt idx="1146">
                  <c:v>2.1232062739926056</c:v>
                </c:pt>
                <c:pt idx="1147">
                  <c:v>9.0575574579590441</c:v>
                </c:pt>
                <c:pt idx="1148">
                  <c:v>1.4605846335385526</c:v>
                </c:pt>
                <c:pt idx="1149">
                  <c:v>4.3659304816446856</c:v>
                </c:pt>
                <c:pt idx="1150">
                  <c:v>2.2472495724654209</c:v>
                </c:pt>
                <c:pt idx="1151">
                  <c:v>8.1429495987914979</c:v>
                </c:pt>
                <c:pt idx="1152">
                  <c:v>2.9610978782045994</c:v>
                </c:pt>
                <c:pt idx="1153">
                  <c:v>4.4841458630718982</c:v>
                </c:pt>
                <c:pt idx="1154">
                  <c:v>-0.50995796020629758</c:v>
                </c:pt>
                <c:pt idx="1155">
                  <c:v>4.404760995271805</c:v>
                </c:pt>
                <c:pt idx="1156">
                  <c:v>3.9779955041568931</c:v>
                </c:pt>
                <c:pt idx="1157">
                  <c:v>12.310447493165501</c:v>
                </c:pt>
                <c:pt idx="1158">
                  <c:v>-3.4944002992218772</c:v>
                </c:pt>
                <c:pt idx="1159">
                  <c:v>3.2623006850327294</c:v>
                </c:pt>
                <c:pt idx="1160">
                  <c:v>1.6672151352249098</c:v>
                </c:pt>
                <c:pt idx="1161">
                  <c:v>4.1198539618695476</c:v>
                </c:pt>
                <c:pt idx="1162">
                  <c:v>3.3040042662362716</c:v>
                </c:pt>
                <c:pt idx="1163">
                  <c:v>3.8175428189572269</c:v>
                </c:pt>
                <c:pt idx="1164">
                  <c:v>-5.9921494972153893</c:v>
                </c:pt>
                <c:pt idx="1165">
                  <c:v>7.8868980542586229</c:v>
                </c:pt>
                <c:pt idx="1166">
                  <c:v>3.2730547780376336</c:v>
                </c:pt>
                <c:pt idx="1167">
                  <c:v>6.006782798209418</c:v>
                </c:pt>
                <c:pt idx="1168">
                  <c:v>4.3075609682318712</c:v>
                </c:pt>
                <c:pt idx="1169">
                  <c:v>12.543553247767349</c:v>
                </c:pt>
                <c:pt idx="1170">
                  <c:v>-4.8800231707132884</c:v>
                </c:pt>
                <c:pt idx="1171">
                  <c:v>0.52807983323841157</c:v>
                </c:pt>
                <c:pt idx="1172">
                  <c:v>6.8119192917841653</c:v>
                </c:pt>
                <c:pt idx="1173">
                  <c:v>2.3946088196526651</c:v>
                </c:pt>
                <c:pt idx="1174">
                  <c:v>2.7380898211996199</c:v>
                </c:pt>
                <c:pt idx="1175">
                  <c:v>3.3040042662362716</c:v>
                </c:pt>
                <c:pt idx="1176">
                  <c:v>-1.556819411112166</c:v>
                </c:pt>
                <c:pt idx="1177">
                  <c:v>-2.4341979243593173</c:v>
                </c:pt>
                <c:pt idx="1178">
                  <c:v>-1.2883308239749085</c:v>
                </c:pt>
                <c:pt idx="1179">
                  <c:v>2.2144535708817972</c:v>
                </c:pt>
                <c:pt idx="1180">
                  <c:v>-4.2133792356522424</c:v>
                </c:pt>
                <c:pt idx="1181">
                  <c:v>-6.0878301384413511</c:v>
                </c:pt>
                <c:pt idx="1182">
                  <c:v>9.1042281060682679</c:v>
                </c:pt>
                <c:pt idx="1183">
                  <c:v>3.3951697812327088</c:v>
                </c:pt>
                <c:pt idx="1184">
                  <c:v>0.36918742479909472</c:v>
                </c:pt>
                <c:pt idx="1185">
                  <c:v>2.0872488279419126</c:v>
                </c:pt>
                <c:pt idx="1186">
                  <c:v>4.6463632797637935</c:v>
                </c:pt>
                <c:pt idx="1187">
                  <c:v>12.59535452656776</c:v>
                </c:pt>
                <c:pt idx="1188">
                  <c:v>-3.1379485325016301</c:v>
                </c:pt>
                <c:pt idx="1189">
                  <c:v>5.5136525636806599E-2</c:v>
                </c:pt>
                <c:pt idx="1190">
                  <c:v>5.3592668132042878</c:v>
                </c:pt>
                <c:pt idx="1191">
                  <c:v>7.3963052914686953</c:v>
                </c:pt>
                <c:pt idx="1192">
                  <c:v>9.5755702459631493</c:v>
                </c:pt>
                <c:pt idx="1193">
                  <c:v>2.7363659806537663</c:v>
                </c:pt>
                <c:pt idx="1194">
                  <c:v>0.90870839881300847</c:v>
                </c:pt>
                <c:pt idx="1195">
                  <c:v>3.5635852737536098</c:v>
                </c:pt>
                <c:pt idx="1196">
                  <c:v>-2.4341979243593173</c:v>
                </c:pt>
                <c:pt idx="1197">
                  <c:v>5.6176577027446779</c:v>
                </c:pt>
                <c:pt idx="1198">
                  <c:v>-3.0431717726279759</c:v>
                </c:pt>
                <c:pt idx="1199">
                  <c:v>2.5484114883471713</c:v>
                </c:pt>
                <c:pt idx="1200">
                  <c:v>3.2623006850327294</c:v>
                </c:pt>
                <c:pt idx="1201">
                  <c:v>9.9579226520835995</c:v>
                </c:pt>
                <c:pt idx="1202">
                  <c:v>5.3694871836402847</c:v>
                </c:pt>
                <c:pt idx="1203">
                  <c:v>0.92964197130753456</c:v>
                </c:pt>
                <c:pt idx="1204">
                  <c:v>1.3844838830446622</c:v>
                </c:pt>
                <c:pt idx="1205">
                  <c:v>7.3963052914686953</c:v>
                </c:pt>
                <c:pt idx="1206">
                  <c:v>5.6402333338923025</c:v>
                </c:pt>
                <c:pt idx="1207">
                  <c:v>1.9334461592474048</c:v>
                </c:pt>
                <c:pt idx="1208">
                  <c:v>3.9661330750677939</c:v>
                </c:pt>
                <c:pt idx="1209">
                  <c:v>7.8920286849498096</c:v>
                </c:pt>
                <c:pt idx="1210">
                  <c:v>3.1006987728024944</c:v>
                </c:pt>
                <c:pt idx="1211">
                  <c:v>1.0719932606427196</c:v>
                </c:pt>
                <c:pt idx="1212">
                  <c:v>0.87944186021384929</c:v>
                </c:pt>
                <c:pt idx="1213">
                  <c:v>7.4724878238553396</c:v>
                </c:pt>
                <c:pt idx="1214">
                  <c:v>-8.0940009103998758</c:v>
                </c:pt>
                <c:pt idx="1215">
                  <c:v>7.2865046580388713</c:v>
                </c:pt>
                <c:pt idx="1216">
                  <c:v>1.643490277046713</c:v>
                </c:pt>
                <c:pt idx="1217">
                  <c:v>0.5519682552021159</c:v>
                </c:pt>
                <c:pt idx="1218">
                  <c:v>4.6159066231876871</c:v>
                </c:pt>
                <c:pt idx="1219">
                  <c:v>3.7753872970775282</c:v>
                </c:pt>
                <c:pt idx="1220">
                  <c:v>5.1283777307708265</c:v>
                </c:pt>
                <c:pt idx="1221">
                  <c:v>1.7161433464488964</c:v>
                </c:pt>
                <c:pt idx="1222">
                  <c:v>6.3318331360548701</c:v>
                </c:pt>
                <c:pt idx="1223">
                  <c:v>10.549204013951547</c:v>
                </c:pt>
                <c:pt idx="1224">
                  <c:v>2.5404486810259357</c:v>
                </c:pt>
                <c:pt idx="1225">
                  <c:v>3.0923249157514801</c:v>
                </c:pt>
                <c:pt idx="1226">
                  <c:v>2.0455043557919912</c:v>
                </c:pt>
                <c:pt idx="1227">
                  <c:v>-8.6803713968601981E-2</c:v>
                </c:pt>
                <c:pt idx="1228">
                  <c:v>3.6795430920660595</c:v>
                </c:pt>
                <c:pt idx="1229">
                  <c:v>-3.2967591590481931</c:v>
                </c:pt>
                <c:pt idx="1230">
                  <c:v>1.0962518413898248</c:v>
                </c:pt>
                <c:pt idx="1231">
                  <c:v>1.4892356676760508</c:v>
                </c:pt>
                <c:pt idx="1232">
                  <c:v>8.4359421123541196</c:v>
                </c:pt>
                <c:pt idx="1233">
                  <c:v>5.3715811829695399</c:v>
                </c:pt>
                <c:pt idx="1234">
                  <c:v>6.959605666542422</c:v>
                </c:pt>
                <c:pt idx="1235">
                  <c:v>4.4391581645621523</c:v>
                </c:pt>
                <c:pt idx="1236">
                  <c:v>4.0365285813552143</c:v>
                </c:pt>
                <c:pt idx="1237">
                  <c:v>7.2865046580388713</c:v>
                </c:pt>
                <c:pt idx="1238">
                  <c:v>4.4841458630718982</c:v>
                </c:pt>
                <c:pt idx="1239">
                  <c:v>3.1006987728024944</c:v>
                </c:pt>
                <c:pt idx="1240">
                  <c:v>5.1953255559665381</c:v>
                </c:pt>
                <c:pt idx="1241">
                  <c:v>5.0737442753403688</c:v>
                </c:pt>
                <c:pt idx="1242">
                  <c:v>3.6795430920660595</c:v>
                </c:pt>
                <c:pt idx="1243">
                  <c:v>2.9137708346873374</c:v>
                </c:pt>
                <c:pt idx="1244">
                  <c:v>4.0365285813552143</c:v>
                </c:pt>
                <c:pt idx="1245">
                  <c:v>3.1006987728024944</c:v>
                </c:pt>
                <c:pt idx="1246">
                  <c:v>7.2865046580388713</c:v>
                </c:pt>
                <c:pt idx="1247">
                  <c:v>4.4841458630718982</c:v>
                </c:pt>
                <c:pt idx="1248">
                  <c:v>3.6795430920660595</c:v>
                </c:pt>
                <c:pt idx="1249">
                  <c:v>5.1953255559665381</c:v>
                </c:pt>
                <c:pt idx="1250">
                  <c:v>5.0737442753403688</c:v>
                </c:pt>
                <c:pt idx="1251">
                  <c:v>2.9137708346873374</c:v>
                </c:pt>
                <c:pt idx="1252">
                  <c:v>1.643490277046713</c:v>
                </c:pt>
                <c:pt idx="1253">
                  <c:v>2.6699518780269624</c:v>
                </c:pt>
                <c:pt idx="1254">
                  <c:v>2.0044162790501088</c:v>
                </c:pt>
                <c:pt idx="1255">
                  <c:v>-1.1848509392132174</c:v>
                </c:pt>
                <c:pt idx="1256">
                  <c:v>1.3731960674708483</c:v>
                </c:pt>
                <c:pt idx="1257">
                  <c:v>2.7701885364288299</c:v>
                </c:pt>
                <c:pt idx="1258">
                  <c:v>1.643490277046713</c:v>
                </c:pt>
                <c:pt idx="1259">
                  <c:v>2.0044162790501088</c:v>
                </c:pt>
                <c:pt idx="1260">
                  <c:v>0.23980690063719867</c:v>
                </c:pt>
                <c:pt idx="1261">
                  <c:v>0.45710971343570606</c:v>
                </c:pt>
                <c:pt idx="1262">
                  <c:v>1.3731960674708483</c:v>
                </c:pt>
                <c:pt idx="1263">
                  <c:v>2.6699518780269624</c:v>
                </c:pt>
                <c:pt idx="1264">
                  <c:v>-1.1848509392132174</c:v>
                </c:pt>
                <c:pt idx="1265">
                  <c:v>2.7701885364288299</c:v>
                </c:pt>
                <c:pt idx="1266">
                  <c:v>0.23980690063719867</c:v>
                </c:pt>
                <c:pt idx="1267">
                  <c:v>0.45710971343570606</c:v>
                </c:pt>
                <c:pt idx="1268">
                  <c:v>7.2865046580388713</c:v>
                </c:pt>
                <c:pt idx="1269">
                  <c:v>2.9137708346873374</c:v>
                </c:pt>
                <c:pt idx="1270">
                  <c:v>3.6795430920660595</c:v>
                </c:pt>
                <c:pt idx="1271">
                  <c:v>4.4841458630718982</c:v>
                </c:pt>
                <c:pt idx="1272">
                  <c:v>5.1953255559665381</c:v>
                </c:pt>
                <c:pt idx="1273">
                  <c:v>5.0737442753403688</c:v>
                </c:pt>
                <c:pt idx="1274">
                  <c:v>3.1006987728024944</c:v>
                </c:pt>
                <c:pt idx="1275">
                  <c:v>-1.1848509392132174</c:v>
                </c:pt>
                <c:pt idx="1276">
                  <c:v>2.6699518780269624</c:v>
                </c:pt>
                <c:pt idx="1277">
                  <c:v>0.45710971343570606</c:v>
                </c:pt>
                <c:pt idx="1278">
                  <c:v>2.4965284276540065</c:v>
                </c:pt>
                <c:pt idx="1279">
                  <c:v>4.711135323737496</c:v>
                </c:pt>
                <c:pt idx="1280">
                  <c:v>3.1006987728024944</c:v>
                </c:pt>
                <c:pt idx="1281">
                  <c:v>5.9688970568809845</c:v>
                </c:pt>
                <c:pt idx="1282">
                  <c:v>2.4965284276540065</c:v>
                </c:pt>
                <c:pt idx="1283">
                  <c:v>4.711135323737496</c:v>
                </c:pt>
                <c:pt idx="1284">
                  <c:v>4.1852006193585343</c:v>
                </c:pt>
                <c:pt idx="1285">
                  <c:v>5.9688970568809845</c:v>
                </c:pt>
                <c:pt idx="1286">
                  <c:v>4.1852006193585343</c:v>
                </c:pt>
                <c:pt idx="1287">
                  <c:v>0.36918742479909472</c:v>
                </c:pt>
                <c:pt idx="1288">
                  <c:v>3.2623006850327294</c:v>
                </c:pt>
                <c:pt idx="1289">
                  <c:v>0.54724867424070567</c:v>
                </c:pt>
                <c:pt idx="1290">
                  <c:v>1.3135546541883327</c:v>
                </c:pt>
                <c:pt idx="1291">
                  <c:v>0.36918742479909472</c:v>
                </c:pt>
                <c:pt idx="1292">
                  <c:v>3.2623006850327294</c:v>
                </c:pt>
                <c:pt idx="1293">
                  <c:v>0.54724867424070567</c:v>
                </c:pt>
                <c:pt idx="1294">
                  <c:v>1.3135546541883327</c:v>
                </c:pt>
                <c:pt idx="1295">
                  <c:v>5.9688970568809845</c:v>
                </c:pt>
                <c:pt idx="1296">
                  <c:v>2.4965284276540065</c:v>
                </c:pt>
                <c:pt idx="1297">
                  <c:v>4.711135323737496</c:v>
                </c:pt>
                <c:pt idx="1298">
                  <c:v>4.1852006193585343</c:v>
                </c:pt>
                <c:pt idx="1299">
                  <c:v>0.36918742479909472</c:v>
                </c:pt>
                <c:pt idx="1300">
                  <c:v>3.2623006850327294</c:v>
                </c:pt>
                <c:pt idx="1301">
                  <c:v>0.54724867424070567</c:v>
                </c:pt>
                <c:pt idx="1302">
                  <c:v>1.3135546541883327</c:v>
                </c:pt>
                <c:pt idx="1303">
                  <c:v>5.9688970568809845</c:v>
                </c:pt>
                <c:pt idx="1304">
                  <c:v>4.0556974223575075</c:v>
                </c:pt>
                <c:pt idx="1305">
                  <c:v>8.6480325125686885</c:v>
                </c:pt>
                <c:pt idx="1306">
                  <c:v>4.0556974223575075</c:v>
                </c:pt>
                <c:pt idx="1307">
                  <c:v>8.6480325125686885</c:v>
                </c:pt>
                <c:pt idx="1308">
                  <c:v>1.4233552876181577</c:v>
                </c:pt>
                <c:pt idx="1309">
                  <c:v>-2.7906905820259413</c:v>
                </c:pt>
                <c:pt idx="1310">
                  <c:v>1.4233552876181577</c:v>
                </c:pt>
                <c:pt idx="1311">
                  <c:v>-2.7906905820259413</c:v>
                </c:pt>
                <c:pt idx="1312">
                  <c:v>8.6480325125686885</c:v>
                </c:pt>
                <c:pt idx="1313">
                  <c:v>-2.7906905820259413</c:v>
                </c:pt>
                <c:pt idx="1314">
                  <c:v>8.6480325125686885</c:v>
                </c:pt>
                <c:pt idx="1315">
                  <c:v>5.0219429965399573</c:v>
                </c:pt>
                <c:pt idx="1316">
                  <c:v>5.0219429965399573</c:v>
                </c:pt>
                <c:pt idx="1317">
                  <c:v>0.2837271540091294</c:v>
                </c:pt>
                <c:pt idx="1318">
                  <c:v>0.2837271540091294</c:v>
                </c:pt>
                <c:pt idx="1319">
                  <c:v>5.0219429965399573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17-4296-B721-127C0BFD9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24768"/>
        <c:axId val="419918768"/>
      </c:scatterChart>
      <c:valAx>
        <c:axId val="48742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Away BPM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918768"/>
        <c:crosses val="autoZero"/>
        <c:crossBetween val="midCat"/>
      </c:valAx>
      <c:valAx>
        <c:axId val="419918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24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homepm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test!$K$2:$K$1901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E3-4F6F-AFFE-24B96C8DBA65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test!$K$2:$K$1901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mlreg.!$B$26:$B$1925</c:f>
              <c:numCache>
                <c:formatCode>General</c:formatCode>
                <c:ptCount val="1900"/>
                <c:pt idx="0">
                  <c:v>6.17499806599261</c:v>
                </c:pt>
                <c:pt idx="1">
                  <c:v>4.9327458019037209</c:v>
                </c:pt>
                <c:pt idx="2">
                  <c:v>-5.3923269397735911</c:v>
                </c:pt>
                <c:pt idx="3">
                  <c:v>4.1196472595511748</c:v>
                </c:pt>
                <c:pt idx="4">
                  <c:v>6.9382005901992976</c:v>
                </c:pt>
                <c:pt idx="5">
                  <c:v>1.9953076028183521</c:v>
                </c:pt>
                <c:pt idx="6">
                  <c:v>0.85305306325331376</c:v>
                </c:pt>
                <c:pt idx="7">
                  <c:v>2.1312877900218203</c:v>
                </c:pt>
                <c:pt idx="8">
                  <c:v>-1.0424815203858069</c:v>
                </c:pt>
                <c:pt idx="9">
                  <c:v>3.381628510511276</c:v>
                </c:pt>
                <c:pt idx="10">
                  <c:v>-5.8863492903916663</c:v>
                </c:pt>
                <c:pt idx="11">
                  <c:v>-2.0214210348997348</c:v>
                </c:pt>
                <c:pt idx="12">
                  <c:v>4.5086052108631156</c:v>
                </c:pt>
                <c:pt idx="13">
                  <c:v>9.080100333578919</c:v>
                </c:pt>
                <c:pt idx="14">
                  <c:v>3.7049791594267978</c:v>
                </c:pt>
                <c:pt idx="15">
                  <c:v>0.73295079308991484</c:v>
                </c:pt>
                <c:pt idx="16">
                  <c:v>1.7249125991740342</c:v>
                </c:pt>
                <c:pt idx="17">
                  <c:v>9.7963912773721287</c:v>
                </c:pt>
                <c:pt idx="18">
                  <c:v>8.9282552493221867E-2</c:v>
                </c:pt>
                <c:pt idx="19">
                  <c:v>2.7995979643841054</c:v>
                </c:pt>
                <c:pt idx="20">
                  <c:v>1.6150415108340139</c:v>
                </c:pt>
                <c:pt idx="21">
                  <c:v>-5.5212500605753085</c:v>
                </c:pt>
                <c:pt idx="22">
                  <c:v>14.362431016941226</c:v>
                </c:pt>
                <c:pt idx="23">
                  <c:v>-4.1510475631929546</c:v>
                </c:pt>
                <c:pt idx="24">
                  <c:v>6.6869318643947135</c:v>
                </c:pt>
                <c:pt idx="25">
                  <c:v>1.9212845733483079</c:v>
                </c:pt>
                <c:pt idx="26">
                  <c:v>-4.9529718608926387</c:v>
                </c:pt>
                <c:pt idx="27">
                  <c:v>15.29920283816622</c:v>
                </c:pt>
                <c:pt idx="28">
                  <c:v>10.267223563174365</c:v>
                </c:pt>
                <c:pt idx="29">
                  <c:v>-6.120610523971278</c:v>
                </c:pt>
                <c:pt idx="30">
                  <c:v>-2.3362230227952376</c:v>
                </c:pt>
                <c:pt idx="31">
                  <c:v>0.90225636246590035</c:v>
                </c:pt>
                <c:pt idx="32">
                  <c:v>11.446572261256547</c:v>
                </c:pt>
                <c:pt idx="33">
                  <c:v>1.1804310510572957</c:v>
                </c:pt>
                <c:pt idx="34">
                  <c:v>3.9450932349571461</c:v>
                </c:pt>
                <c:pt idx="35">
                  <c:v>1.7548471541076478</c:v>
                </c:pt>
                <c:pt idx="36">
                  <c:v>8.058203972561186</c:v>
                </c:pt>
                <c:pt idx="37">
                  <c:v>1.8099534065878198</c:v>
                </c:pt>
                <c:pt idx="38">
                  <c:v>10.102222896852414</c:v>
                </c:pt>
                <c:pt idx="39">
                  <c:v>4.9505329493348995</c:v>
                </c:pt>
                <c:pt idx="40">
                  <c:v>1.993192234496592</c:v>
                </c:pt>
                <c:pt idx="41">
                  <c:v>3.9619624258917527</c:v>
                </c:pt>
                <c:pt idx="42">
                  <c:v>2.7579652571148046</c:v>
                </c:pt>
                <c:pt idx="43">
                  <c:v>8.0357669155429807</c:v>
                </c:pt>
                <c:pt idx="44">
                  <c:v>0.90225636246590035</c:v>
                </c:pt>
                <c:pt idx="45">
                  <c:v>6.8443678247810151</c:v>
                </c:pt>
                <c:pt idx="46">
                  <c:v>-5.0788599158515133</c:v>
                </c:pt>
                <c:pt idx="47">
                  <c:v>-1.3411769151274848</c:v>
                </c:pt>
                <c:pt idx="48">
                  <c:v>3.7131173530155528</c:v>
                </c:pt>
                <c:pt idx="49">
                  <c:v>13.240406228819374</c:v>
                </c:pt>
                <c:pt idx="50">
                  <c:v>-6.2086845435561777</c:v>
                </c:pt>
                <c:pt idx="51">
                  <c:v>8.5969903024497185</c:v>
                </c:pt>
                <c:pt idx="52">
                  <c:v>3.5305691310434804</c:v>
                </c:pt>
                <c:pt idx="53">
                  <c:v>2.6274794838333864</c:v>
                </c:pt>
                <c:pt idx="54">
                  <c:v>2.1830687935098547</c:v>
                </c:pt>
                <c:pt idx="55">
                  <c:v>8.7317360083153925</c:v>
                </c:pt>
                <c:pt idx="56">
                  <c:v>-5.6564467730765005</c:v>
                </c:pt>
                <c:pt idx="57">
                  <c:v>6.0614546311810313</c:v>
                </c:pt>
                <c:pt idx="58">
                  <c:v>5.8547232669847293</c:v>
                </c:pt>
                <c:pt idx="59">
                  <c:v>-0.5867141768001769</c:v>
                </c:pt>
                <c:pt idx="60">
                  <c:v>3.347117476276638</c:v>
                </c:pt>
                <c:pt idx="61">
                  <c:v>13.240406228819374</c:v>
                </c:pt>
                <c:pt idx="62">
                  <c:v>6.140421055555044</c:v>
                </c:pt>
                <c:pt idx="63">
                  <c:v>5.7448618108230969</c:v>
                </c:pt>
                <c:pt idx="64">
                  <c:v>-2.7548268638993259</c:v>
                </c:pt>
                <c:pt idx="65">
                  <c:v>2.9075102198281142</c:v>
                </c:pt>
                <c:pt idx="66">
                  <c:v>2.6274794838333864</c:v>
                </c:pt>
                <c:pt idx="67">
                  <c:v>5.3751422530051602</c:v>
                </c:pt>
                <c:pt idx="68">
                  <c:v>2.2924037921548885</c:v>
                </c:pt>
                <c:pt idx="69">
                  <c:v>-5.6564467730765005</c:v>
                </c:pt>
                <c:pt idx="70">
                  <c:v>1.5319273266258508</c:v>
                </c:pt>
                <c:pt idx="71">
                  <c:v>5.71923072240698</c:v>
                </c:pt>
                <c:pt idx="72">
                  <c:v>-0.5867141768001769</c:v>
                </c:pt>
                <c:pt idx="73">
                  <c:v>0.86272209402424371</c:v>
                </c:pt>
                <c:pt idx="74">
                  <c:v>3.2013903414187928</c:v>
                </c:pt>
                <c:pt idx="75">
                  <c:v>5.1813970863772267</c:v>
                </c:pt>
                <c:pt idx="76">
                  <c:v>-5.8863492903916663</c:v>
                </c:pt>
                <c:pt idx="77">
                  <c:v>7.2503965888405837</c:v>
                </c:pt>
                <c:pt idx="78">
                  <c:v>3.5964025938533535</c:v>
                </c:pt>
                <c:pt idx="79">
                  <c:v>1.9531575468986011</c:v>
                </c:pt>
                <c:pt idx="80">
                  <c:v>4.0391361133043109</c:v>
                </c:pt>
                <c:pt idx="81">
                  <c:v>0.31157879883053541</c:v>
                </c:pt>
                <c:pt idx="82">
                  <c:v>3.6175124799209559</c:v>
                </c:pt>
                <c:pt idx="83">
                  <c:v>-1.8804556792096077</c:v>
                </c:pt>
                <c:pt idx="84">
                  <c:v>7.0438498021384444</c:v>
                </c:pt>
                <c:pt idx="85">
                  <c:v>0.68499834523932823</c:v>
                </c:pt>
                <c:pt idx="86">
                  <c:v>-0.31429567639230505</c:v>
                </c:pt>
                <c:pt idx="87">
                  <c:v>3.6870821457229841</c:v>
                </c:pt>
                <c:pt idx="88">
                  <c:v>12.989263126281141</c:v>
                </c:pt>
                <c:pt idx="89">
                  <c:v>4.6251567142928316</c:v>
                </c:pt>
                <c:pt idx="90">
                  <c:v>-8.644070633484958</c:v>
                </c:pt>
                <c:pt idx="91">
                  <c:v>-8.3846627261115731</c:v>
                </c:pt>
                <c:pt idx="92">
                  <c:v>3.4965451571894524</c:v>
                </c:pt>
                <c:pt idx="93">
                  <c:v>9.5734151130364147</c:v>
                </c:pt>
                <c:pt idx="94">
                  <c:v>-0.43661792737027438</c:v>
                </c:pt>
                <c:pt idx="95">
                  <c:v>1.5807608804457598</c:v>
                </c:pt>
                <c:pt idx="96">
                  <c:v>-4.3648510614620015</c:v>
                </c:pt>
                <c:pt idx="97">
                  <c:v>3.6175124799209559</c:v>
                </c:pt>
                <c:pt idx="98">
                  <c:v>4.5929441616484228</c:v>
                </c:pt>
                <c:pt idx="99">
                  <c:v>14.826032827601566</c:v>
                </c:pt>
                <c:pt idx="100">
                  <c:v>-0.31429567639230505</c:v>
                </c:pt>
                <c:pt idx="101">
                  <c:v>9.6640946649060453</c:v>
                </c:pt>
                <c:pt idx="102">
                  <c:v>2.8440729383899339</c:v>
                </c:pt>
                <c:pt idx="103">
                  <c:v>-0.13081134589326027</c:v>
                </c:pt>
                <c:pt idx="104">
                  <c:v>5.4811502280127833</c:v>
                </c:pt>
                <c:pt idx="105">
                  <c:v>1.9468544937050294</c:v>
                </c:pt>
                <c:pt idx="106">
                  <c:v>9.6224588203452655</c:v>
                </c:pt>
                <c:pt idx="107">
                  <c:v>8.9553599921978311E-2</c:v>
                </c:pt>
                <c:pt idx="108">
                  <c:v>1.1383707357219641</c:v>
                </c:pt>
                <c:pt idx="109">
                  <c:v>6.5802479914781049</c:v>
                </c:pt>
                <c:pt idx="110">
                  <c:v>2.573677934745616</c:v>
                </c:pt>
                <c:pt idx="111">
                  <c:v>-4.6886042012401958</c:v>
                </c:pt>
                <c:pt idx="112">
                  <c:v>14.826032827601566</c:v>
                </c:pt>
                <c:pt idx="113">
                  <c:v>-7.1153807179475868</c:v>
                </c:pt>
                <c:pt idx="114">
                  <c:v>3.9903016991227656</c:v>
                </c:pt>
                <c:pt idx="115">
                  <c:v>-4.5015591850487482</c:v>
                </c:pt>
                <c:pt idx="116">
                  <c:v>1.7482116439014446</c:v>
                </c:pt>
                <c:pt idx="117">
                  <c:v>-0.73017180928922998</c:v>
                </c:pt>
                <c:pt idx="118">
                  <c:v>1.4579107633731971</c:v>
                </c:pt>
                <c:pt idx="119">
                  <c:v>-11.291872455110731</c:v>
                </c:pt>
                <c:pt idx="120">
                  <c:v>2.1797785860314187</c:v>
                </c:pt>
                <c:pt idx="121">
                  <c:v>4.1453926377856831</c:v>
                </c:pt>
                <c:pt idx="122">
                  <c:v>-0.16758789397081503</c:v>
                </c:pt>
                <c:pt idx="123">
                  <c:v>10.629131679947834</c:v>
                </c:pt>
                <c:pt idx="124">
                  <c:v>3.9699877994795894</c:v>
                </c:pt>
                <c:pt idx="125">
                  <c:v>-7.7503754767747779</c:v>
                </c:pt>
                <c:pt idx="126">
                  <c:v>1.2778691718372466</c:v>
                </c:pt>
                <c:pt idx="127">
                  <c:v>1.2050327136902195</c:v>
                </c:pt>
                <c:pt idx="128">
                  <c:v>1.6461825500799536</c:v>
                </c:pt>
                <c:pt idx="129">
                  <c:v>9.9063949225130941</c:v>
                </c:pt>
                <c:pt idx="130">
                  <c:v>4.0803780792026254</c:v>
                </c:pt>
                <c:pt idx="131">
                  <c:v>0.53901027232599441</c:v>
                </c:pt>
                <c:pt idx="132">
                  <c:v>2.3168074882815795</c:v>
                </c:pt>
                <c:pt idx="133">
                  <c:v>0.96118807101623771</c:v>
                </c:pt>
                <c:pt idx="134">
                  <c:v>-1.7978145836124</c:v>
                </c:pt>
                <c:pt idx="135">
                  <c:v>4.4964228234912298</c:v>
                </c:pt>
                <c:pt idx="136">
                  <c:v>10.331777948276592</c:v>
                </c:pt>
                <c:pt idx="137">
                  <c:v>13.803870953265246</c:v>
                </c:pt>
                <c:pt idx="138">
                  <c:v>9.9063949225130941</c:v>
                </c:pt>
                <c:pt idx="139">
                  <c:v>-2.3129239780678272</c:v>
                </c:pt>
                <c:pt idx="140">
                  <c:v>6.330119245812897</c:v>
                </c:pt>
                <c:pt idx="141">
                  <c:v>3.8674194371550468</c:v>
                </c:pt>
                <c:pt idx="142">
                  <c:v>6.0192485810241649</c:v>
                </c:pt>
                <c:pt idx="143">
                  <c:v>4.9338093810789232</c:v>
                </c:pt>
                <c:pt idx="144">
                  <c:v>6.6601745102373293</c:v>
                </c:pt>
                <c:pt idx="145">
                  <c:v>-8.2038737517237141</c:v>
                </c:pt>
                <c:pt idx="146">
                  <c:v>0.91075047764628558</c:v>
                </c:pt>
                <c:pt idx="147">
                  <c:v>5.4844451498321973</c:v>
                </c:pt>
                <c:pt idx="148">
                  <c:v>-1.7473948079973414</c:v>
                </c:pt>
                <c:pt idx="149">
                  <c:v>7.59251478310998</c:v>
                </c:pt>
                <c:pt idx="150">
                  <c:v>1.344646507189696</c:v>
                </c:pt>
                <c:pt idx="151">
                  <c:v>-3.6825500511175395</c:v>
                </c:pt>
                <c:pt idx="152">
                  <c:v>2.086596028438839</c:v>
                </c:pt>
                <c:pt idx="153">
                  <c:v>-8.9199441972349671</c:v>
                </c:pt>
                <c:pt idx="154">
                  <c:v>2.25003015292913</c:v>
                </c:pt>
                <c:pt idx="155">
                  <c:v>3.9619624258917527</c:v>
                </c:pt>
                <c:pt idx="156">
                  <c:v>0.99004019365567841</c:v>
                </c:pt>
                <c:pt idx="157">
                  <c:v>-0.37405347624628771</c:v>
                </c:pt>
                <c:pt idx="158">
                  <c:v>1.5953646080640311</c:v>
                </c:pt>
                <c:pt idx="159">
                  <c:v>8.0349049278337752</c:v>
                </c:pt>
                <c:pt idx="160">
                  <c:v>-1.2740790936254334</c:v>
                </c:pt>
                <c:pt idx="161">
                  <c:v>3.2933545063174186</c:v>
                </c:pt>
                <c:pt idx="162">
                  <c:v>19.136839429904331</c:v>
                </c:pt>
                <c:pt idx="163">
                  <c:v>-0.27286179783634168</c:v>
                </c:pt>
                <c:pt idx="164">
                  <c:v>8.9956666207665243</c:v>
                </c:pt>
                <c:pt idx="165">
                  <c:v>1.7249125991740342</c:v>
                </c:pt>
                <c:pt idx="166">
                  <c:v>3.4256485404853532</c:v>
                </c:pt>
                <c:pt idx="167">
                  <c:v>0.93415745563133701</c:v>
                </c:pt>
                <c:pt idx="168">
                  <c:v>-7.2128188387275376</c:v>
                </c:pt>
                <c:pt idx="169">
                  <c:v>4.5137138030066781</c:v>
                </c:pt>
                <c:pt idx="170">
                  <c:v>-1.2910276170500943</c:v>
                </c:pt>
                <c:pt idx="171">
                  <c:v>0.15271983393140212</c:v>
                </c:pt>
                <c:pt idx="172">
                  <c:v>-2.6441802073674041</c:v>
                </c:pt>
                <c:pt idx="173">
                  <c:v>2.1312877900218203</c:v>
                </c:pt>
                <c:pt idx="174">
                  <c:v>8.9283588426934593</c:v>
                </c:pt>
                <c:pt idx="175">
                  <c:v>7.5955367731045325</c:v>
                </c:pt>
                <c:pt idx="176">
                  <c:v>-0.24595489755391076</c:v>
                </c:pt>
                <c:pt idx="177">
                  <c:v>14.362431016941226</c:v>
                </c:pt>
                <c:pt idx="178">
                  <c:v>3.2624742426605779</c:v>
                </c:pt>
                <c:pt idx="179">
                  <c:v>-9.4436975049768286</c:v>
                </c:pt>
                <c:pt idx="180">
                  <c:v>1.4716743637596834</c:v>
                </c:pt>
                <c:pt idx="181">
                  <c:v>4.4978522650755082E-2</c:v>
                </c:pt>
                <c:pt idx="182">
                  <c:v>1.6040599251731702</c:v>
                </c:pt>
                <c:pt idx="183">
                  <c:v>4.2789770348305289</c:v>
                </c:pt>
                <c:pt idx="184">
                  <c:v>1.5726836522228207</c:v>
                </c:pt>
                <c:pt idx="185">
                  <c:v>-14.034509348167006</c:v>
                </c:pt>
                <c:pt idx="186">
                  <c:v>0.53048438566194744</c:v>
                </c:pt>
                <c:pt idx="187">
                  <c:v>7.9878520985053347</c:v>
                </c:pt>
                <c:pt idx="188">
                  <c:v>2.1312877900218203</c:v>
                </c:pt>
                <c:pt idx="189">
                  <c:v>7.9681275924813262</c:v>
                </c:pt>
                <c:pt idx="190">
                  <c:v>8.5953790332167781</c:v>
                </c:pt>
                <c:pt idx="191">
                  <c:v>4.0328210128308903</c:v>
                </c:pt>
                <c:pt idx="192">
                  <c:v>5.2437780147992008</c:v>
                </c:pt>
                <c:pt idx="193">
                  <c:v>-1.2371869958426491</c:v>
                </c:pt>
                <c:pt idx="194">
                  <c:v>8.7457284737415577</c:v>
                </c:pt>
                <c:pt idx="195">
                  <c:v>-0.45991697209768478</c:v>
                </c:pt>
                <c:pt idx="196">
                  <c:v>1.3567742045756788</c:v>
                </c:pt>
                <c:pt idx="197">
                  <c:v>2.3401065330089899</c:v>
                </c:pt>
                <c:pt idx="198">
                  <c:v>-7.6110029251257965</c:v>
                </c:pt>
                <c:pt idx="199">
                  <c:v>1.5319273266258508</c:v>
                </c:pt>
                <c:pt idx="200">
                  <c:v>8.8072294257939951</c:v>
                </c:pt>
                <c:pt idx="201">
                  <c:v>0.35340556584205896</c:v>
                </c:pt>
                <c:pt idx="202">
                  <c:v>-4.6886042012401958</c:v>
                </c:pt>
                <c:pt idx="203">
                  <c:v>7.0438498021384444</c:v>
                </c:pt>
                <c:pt idx="204">
                  <c:v>12.991754944345869</c:v>
                </c:pt>
                <c:pt idx="205">
                  <c:v>2.1406623012694292</c:v>
                </c:pt>
                <c:pt idx="206">
                  <c:v>0.64287441301005499</c:v>
                </c:pt>
                <c:pt idx="207">
                  <c:v>-2.10476086428271</c:v>
                </c:pt>
                <c:pt idx="208">
                  <c:v>4.8617858274413832</c:v>
                </c:pt>
                <c:pt idx="209">
                  <c:v>3.3620028940267228</c:v>
                </c:pt>
                <c:pt idx="210">
                  <c:v>3.347117476276638</c:v>
                </c:pt>
                <c:pt idx="211">
                  <c:v>-0.96638610909405531</c:v>
                </c:pt>
                <c:pt idx="212">
                  <c:v>-1.7326197016606166</c:v>
                </c:pt>
                <c:pt idx="213">
                  <c:v>-5.8425844440093098</c:v>
                </c:pt>
                <c:pt idx="214">
                  <c:v>4.2876822099685983</c:v>
                </c:pt>
                <c:pt idx="215">
                  <c:v>1.4084241201042147</c:v>
                </c:pt>
                <c:pt idx="216">
                  <c:v>3.4671318496053001</c:v>
                </c:pt>
                <c:pt idx="217">
                  <c:v>7.635147783004645</c:v>
                </c:pt>
                <c:pt idx="218">
                  <c:v>2.6500607528847091</c:v>
                </c:pt>
                <c:pt idx="219">
                  <c:v>2.1830687935098547</c:v>
                </c:pt>
                <c:pt idx="220">
                  <c:v>-3.4319600831769139</c:v>
                </c:pt>
                <c:pt idx="221">
                  <c:v>11.65574880464502</c:v>
                </c:pt>
                <c:pt idx="222">
                  <c:v>13.043555231251062</c:v>
                </c:pt>
                <c:pt idx="223">
                  <c:v>0.50954532530677299</c:v>
                </c:pt>
                <c:pt idx="224">
                  <c:v>7.7420914505191076</c:v>
                </c:pt>
                <c:pt idx="225">
                  <c:v>3.7049791594267978</c:v>
                </c:pt>
                <c:pt idx="226">
                  <c:v>3.5633224925419018</c:v>
                </c:pt>
                <c:pt idx="227">
                  <c:v>-2.0511384733260618</c:v>
                </c:pt>
                <c:pt idx="228">
                  <c:v>2.1480855453257508</c:v>
                </c:pt>
                <c:pt idx="229">
                  <c:v>-0.52669430745013424</c:v>
                </c:pt>
                <c:pt idx="230">
                  <c:v>-4.1854060009918292</c:v>
                </c:pt>
                <c:pt idx="231">
                  <c:v>-0.7657083522361956</c:v>
                </c:pt>
                <c:pt idx="232">
                  <c:v>1.8379447439653331</c:v>
                </c:pt>
                <c:pt idx="233">
                  <c:v>11.104684729429524</c:v>
                </c:pt>
                <c:pt idx="234">
                  <c:v>0.58092197903189957</c:v>
                </c:pt>
                <c:pt idx="235">
                  <c:v>2.7491603710141534</c:v>
                </c:pt>
                <c:pt idx="236">
                  <c:v>4.7640139382920523</c:v>
                </c:pt>
                <c:pt idx="237">
                  <c:v>-1.6916885369832784</c:v>
                </c:pt>
                <c:pt idx="238">
                  <c:v>12.572722945448827</c:v>
                </c:pt>
                <c:pt idx="239">
                  <c:v>1.3282331931986597</c:v>
                </c:pt>
                <c:pt idx="240">
                  <c:v>12.126581090447257</c:v>
                </c:pt>
                <c:pt idx="241">
                  <c:v>8.9282552493221867E-2</c:v>
                </c:pt>
                <c:pt idx="242">
                  <c:v>1.5176033900540631</c:v>
                </c:pt>
                <c:pt idx="243">
                  <c:v>8.1623542233326578</c:v>
                </c:pt>
                <c:pt idx="244">
                  <c:v>-5.0866771507721644</c:v>
                </c:pt>
                <c:pt idx="245">
                  <c:v>-0.52669430745013424</c:v>
                </c:pt>
                <c:pt idx="246">
                  <c:v>10.633852443627287</c:v>
                </c:pt>
                <c:pt idx="247">
                  <c:v>8.4676161750124823</c:v>
                </c:pt>
                <c:pt idx="248">
                  <c:v>2.7491603710141534</c:v>
                </c:pt>
                <c:pt idx="249">
                  <c:v>-5.0788599158515133</c:v>
                </c:pt>
                <c:pt idx="250">
                  <c:v>11.779552070733228</c:v>
                </c:pt>
                <c:pt idx="251">
                  <c:v>5.6237935374786661</c:v>
                </c:pt>
                <c:pt idx="252">
                  <c:v>1.2050327136902195</c:v>
                </c:pt>
                <c:pt idx="253">
                  <c:v>1.3745709339902223</c:v>
                </c:pt>
                <c:pt idx="254">
                  <c:v>6.0192485810241649</c:v>
                </c:pt>
                <c:pt idx="255">
                  <c:v>7.0054569275479217</c:v>
                </c:pt>
                <c:pt idx="256">
                  <c:v>2.9770707451797334</c:v>
                </c:pt>
                <c:pt idx="257">
                  <c:v>14.274703239067481</c:v>
                </c:pt>
                <c:pt idx="258">
                  <c:v>4.4230342511370475</c:v>
                </c:pt>
                <c:pt idx="259">
                  <c:v>-1.8804556792096077</c:v>
                </c:pt>
                <c:pt idx="260">
                  <c:v>13.203318443607266</c:v>
                </c:pt>
                <c:pt idx="261">
                  <c:v>-0.73879762250203851</c:v>
                </c:pt>
                <c:pt idx="262">
                  <c:v>0.81703635228796334</c:v>
                </c:pt>
                <c:pt idx="263">
                  <c:v>10.692568961386014</c:v>
                </c:pt>
                <c:pt idx="264">
                  <c:v>4.491419236355128</c:v>
                </c:pt>
                <c:pt idx="265">
                  <c:v>3.6105489906910102</c:v>
                </c:pt>
                <c:pt idx="266">
                  <c:v>6.3183250776450688</c:v>
                </c:pt>
                <c:pt idx="267">
                  <c:v>1.4579107633731971</c:v>
                </c:pt>
                <c:pt idx="268">
                  <c:v>-6.7351146259632486</c:v>
                </c:pt>
                <c:pt idx="269">
                  <c:v>9.5198816219000637</c:v>
                </c:pt>
                <c:pt idx="270">
                  <c:v>3.0908532938084972</c:v>
                </c:pt>
                <c:pt idx="271">
                  <c:v>7.5364499025710074E-2</c:v>
                </c:pt>
                <c:pt idx="272">
                  <c:v>-2.9222062873293728</c:v>
                </c:pt>
                <c:pt idx="273">
                  <c:v>11.315950260072889</c:v>
                </c:pt>
                <c:pt idx="274">
                  <c:v>9.6362146256479768</c:v>
                </c:pt>
                <c:pt idx="275">
                  <c:v>-2.0990532903637078</c:v>
                </c:pt>
                <c:pt idx="276">
                  <c:v>1.5026453667538306</c:v>
                </c:pt>
                <c:pt idx="277">
                  <c:v>3.1212224639080075</c:v>
                </c:pt>
                <c:pt idx="278">
                  <c:v>4.491419236355128</c:v>
                </c:pt>
                <c:pt idx="279">
                  <c:v>1.4084241201042147</c:v>
                </c:pt>
                <c:pt idx="280">
                  <c:v>4.4915056702164984</c:v>
                </c:pt>
                <c:pt idx="281">
                  <c:v>-5.9084829686795546</c:v>
                </c:pt>
                <c:pt idx="282">
                  <c:v>12.952875679381432</c:v>
                </c:pt>
                <c:pt idx="283">
                  <c:v>6.4382805799212077</c:v>
                </c:pt>
                <c:pt idx="284">
                  <c:v>1.5022525744512651</c:v>
                </c:pt>
                <c:pt idx="285">
                  <c:v>3.9308567185932271</c:v>
                </c:pt>
                <c:pt idx="286">
                  <c:v>-4.6464802690109224</c:v>
                </c:pt>
                <c:pt idx="287">
                  <c:v>-5.9084829686795546</c:v>
                </c:pt>
                <c:pt idx="288">
                  <c:v>5.9285690291545343</c:v>
                </c:pt>
                <c:pt idx="289">
                  <c:v>8.3052999314780926</c:v>
                </c:pt>
                <c:pt idx="290">
                  <c:v>2.9414316287500339</c:v>
                </c:pt>
                <c:pt idx="291">
                  <c:v>5.309287022825588</c:v>
                </c:pt>
                <c:pt idx="292">
                  <c:v>2.2302161794013706</c:v>
                </c:pt>
                <c:pt idx="293">
                  <c:v>12.989263126281141</c:v>
                </c:pt>
                <c:pt idx="294">
                  <c:v>-11.291872455110731</c:v>
                </c:pt>
                <c:pt idx="295">
                  <c:v>4.5282537186488581</c:v>
                </c:pt>
                <c:pt idx="296">
                  <c:v>-2.9222062873293728</c:v>
                </c:pt>
                <c:pt idx="297">
                  <c:v>6.3817623590832486</c:v>
                </c:pt>
                <c:pt idx="298">
                  <c:v>7.9878520985053347</c:v>
                </c:pt>
                <c:pt idx="299">
                  <c:v>-2.4090308832266842</c:v>
                </c:pt>
                <c:pt idx="300">
                  <c:v>10.629131679947834</c:v>
                </c:pt>
                <c:pt idx="301">
                  <c:v>3.8337174961862197</c:v>
                </c:pt>
                <c:pt idx="302">
                  <c:v>-1.0424815203858069</c:v>
                </c:pt>
                <c:pt idx="303">
                  <c:v>1.6452295954514617</c:v>
                </c:pt>
                <c:pt idx="304">
                  <c:v>10.895242672722464</c:v>
                </c:pt>
                <c:pt idx="305">
                  <c:v>1.012173871943566</c:v>
                </c:pt>
                <c:pt idx="306">
                  <c:v>1.840991116310998</c:v>
                </c:pt>
                <c:pt idx="307">
                  <c:v>3.3704165210040484</c:v>
                </c:pt>
                <c:pt idx="308">
                  <c:v>-9.4989062337961521</c:v>
                </c:pt>
                <c:pt idx="309">
                  <c:v>0.24480146347808596</c:v>
                </c:pt>
                <c:pt idx="310">
                  <c:v>-5.0391158230959885</c:v>
                </c:pt>
                <c:pt idx="311">
                  <c:v>3.2879578365638835</c:v>
                </c:pt>
                <c:pt idx="312">
                  <c:v>2.2574520511192264</c:v>
                </c:pt>
                <c:pt idx="313">
                  <c:v>11.049394452761385</c:v>
                </c:pt>
                <c:pt idx="314">
                  <c:v>5.2042043847232415</c:v>
                </c:pt>
                <c:pt idx="315">
                  <c:v>2.297375052399568</c:v>
                </c:pt>
                <c:pt idx="316">
                  <c:v>3.8770612163292437</c:v>
                </c:pt>
                <c:pt idx="317">
                  <c:v>2.2381004220493801</c:v>
                </c:pt>
                <c:pt idx="318">
                  <c:v>12.528381134370758</c:v>
                </c:pt>
                <c:pt idx="319">
                  <c:v>10.895242672722464</c:v>
                </c:pt>
                <c:pt idx="320">
                  <c:v>4.4451679294249358</c:v>
                </c:pt>
                <c:pt idx="321">
                  <c:v>-0.85185231443954579</c:v>
                </c:pt>
                <c:pt idx="322">
                  <c:v>4.3923128820217814</c:v>
                </c:pt>
                <c:pt idx="323">
                  <c:v>8.058203972561186</c:v>
                </c:pt>
                <c:pt idx="324">
                  <c:v>-6.3185342161316962</c:v>
                </c:pt>
                <c:pt idx="325">
                  <c:v>4.9338093810789232</c:v>
                </c:pt>
                <c:pt idx="326">
                  <c:v>-1.2236415002554812</c:v>
                </c:pt>
                <c:pt idx="327">
                  <c:v>11.049394452761385</c:v>
                </c:pt>
                <c:pt idx="328">
                  <c:v>1.6150415108340139</c:v>
                </c:pt>
                <c:pt idx="329">
                  <c:v>8.7317360083153925</c:v>
                </c:pt>
                <c:pt idx="330">
                  <c:v>6.2961913993571805</c:v>
                </c:pt>
                <c:pt idx="331">
                  <c:v>-0.48414581447563432</c:v>
                </c:pt>
                <c:pt idx="332">
                  <c:v>-6.7351146259632486</c:v>
                </c:pt>
                <c:pt idx="333">
                  <c:v>9.5734151130364147</c:v>
                </c:pt>
                <c:pt idx="334">
                  <c:v>1.7856134134745878</c:v>
                </c:pt>
                <c:pt idx="335">
                  <c:v>4.9548794801916092</c:v>
                </c:pt>
                <c:pt idx="336">
                  <c:v>5.9181605484229092</c:v>
                </c:pt>
                <c:pt idx="337">
                  <c:v>3.5429304269947099</c:v>
                </c:pt>
                <c:pt idx="338">
                  <c:v>-0.98367027983954491</c:v>
                </c:pt>
                <c:pt idx="339">
                  <c:v>3.381628510511276</c:v>
                </c:pt>
                <c:pt idx="340">
                  <c:v>4.8570639949513321</c:v>
                </c:pt>
                <c:pt idx="341">
                  <c:v>10.083126663803087</c:v>
                </c:pt>
                <c:pt idx="342">
                  <c:v>6.4734008650317252</c:v>
                </c:pt>
                <c:pt idx="343">
                  <c:v>0.43353694276199928</c:v>
                </c:pt>
                <c:pt idx="344">
                  <c:v>-7.6642315145714281</c:v>
                </c:pt>
                <c:pt idx="345">
                  <c:v>-4.808464912207195</c:v>
                </c:pt>
                <c:pt idx="346">
                  <c:v>-7.7084410459057473</c:v>
                </c:pt>
                <c:pt idx="347">
                  <c:v>0.94482230944387524</c:v>
                </c:pt>
                <c:pt idx="348">
                  <c:v>3.6188733404907594</c:v>
                </c:pt>
                <c:pt idx="349">
                  <c:v>6.7148874205334316E-2</c:v>
                </c:pt>
                <c:pt idx="350">
                  <c:v>-2.4016500951818553</c:v>
                </c:pt>
                <c:pt idx="351">
                  <c:v>0.70965174836250444</c:v>
                </c:pt>
                <c:pt idx="352">
                  <c:v>-2.0254208879593101</c:v>
                </c:pt>
                <c:pt idx="353">
                  <c:v>-1.1948847566018772E-2</c:v>
                </c:pt>
                <c:pt idx="354">
                  <c:v>-3.7851184134420821</c:v>
                </c:pt>
                <c:pt idx="355">
                  <c:v>-7.2787116288123075</c:v>
                </c:pt>
                <c:pt idx="356">
                  <c:v>4.3902505722931409</c:v>
                </c:pt>
                <c:pt idx="357">
                  <c:v>0.72901837521340518</c:v>
                </c:pt>
                <c:pt idx="358">
                  <c:v>5.7283190217226307</c:v>
                </c:pt>
                <c:pt idx="359">
                  <c:v>7.7199577722312194</c:v>
                </c:pt>
                <c:pt idx="360">
                  <c:v>10.638995539978318</c:v>
                </c:pt>
                <c:pt idx="361">
                  <c:v>5.830432770549165</c:v>
                </c:pt>
                <c:pt idx="362">
                  <c:v>-0.33209885975726094</c:v>
                </c:pt>
                <c:pt idx="363">
                  <c:v>2.8440729383899339</c:v>
                </c:pt>
                <c:pt idx="364">
                  <c:v>6.5802479914781049</c:v>
                </c:pt>
                <c:pt idx="365">
                  <c:v>3.8452857588671594</c:v>
                </c:pt>
                <c:pt idx="366">
                  <c:v>4.9338093810789232</c:v>
                </c:pt>
                <c:pt idx="367">
                  <c:v>2.1480855453257508</c:v>
                </c:pt>
                <c:pt idx="368">
                  <c:v>5.3254080233452123</c:v>
                </c:pt>
                <c:pt idx="369">
                  <c:v>5.9769703061961366</c:v>
                </c:pt>
                <c:pt idx="370">
                  <c:v>11.974839599561797</c:v>
                </c:pt>
                <c:pt idx="371">
                  <c:v>-1.2499252639715148</c:v>
                </c:pt>
                <c:pt idx="372">
                  <c:v>-3.2073699211721935</c:v>
                </c:pt>
                <c:pt idx="373">
                  <c:v>0.26726160363870877</c:v>
                </c:pt>
                <c:pt idx="374">
                  <c:v>-0.7581021067801883</c:v>
                </c:pt>
                <c:pt idx="375">
                  <c:v>-6.2086845435561777</c:v>
                </c:pt>
                <c:pt idx="376">
                  <c:v>-0.54325680148065958</c:v>
                </c:pt>
                <c:pt idx="377">
                  <c:v>4.1196472595511748</c:v>
                </c:pt>
                <c:pt idx="378">
                  <c:v>0.30289589906993064</c:v>
                </c:pt>
                <c:pt idx="379">
                  <c:v>3.5695976628833099</c:v>
                </c:pt>
                <c:pt idx="380">
                  <c:v>6.7491743962192512</c:v>
                </c:pt>
                <c:pt idx="381">
                  <c:v>7.2401936957240709</c:v>
                </c:pt>
                <c:pt idx="382">
                  <c:v>12.477695549436087</c:v>
                </c:pt>
                <c:pt idx="383">
                  <c:v>1.6892496254255387</c:v>
                </c:pt>
                <c:pt idx="384">
                  <c:v>-1.4861395637763402</c:v>
                </c:pt>
                <c:pt idx="385">
                  <c:v>-1.0504476151919944</c:v>
                </c:pt>
                <c:pt idx="386">
                  <c:v>10.168163254176081</c:v>
                </c:pt>
                <c:pt idx="387">
                  <c:v>1.5026453667538306</c:v>
                </c:pt>
                <c:pt idx="388">
                  <c:v>-1.7747436338898899</c:v>
                </c:pt>
                <c:pt idx="389">
                  <c:v>5.9201891963652686</c:v>
                </c:pt>
                <c:pt idx="390">
                  <c:v>2.6371152161837963</c:v>
                </c:pt>
                <c:pt idx="391">
                  <c:v>-2.6976583704055201</c:v>
                </c:pt>
                <c:pt idx="392">
                  <c:v>7.2503965888405837</c:v>
                </c:pt>
                <c:pt idx="393">
                  <c:v>-5.6734030724327837</c:v>
                </c:pt>
                <c:pt idx="394">
                  <c:v>1.6892496254255387</c:v>
                </c:pt>
                <c:pt idx="395">
                  <c:v>-6.4041051758577643</c:v>
                </c:pt>
                <c:pt idx="396">
                  <c:v>4.8618062126848729</c:v>
                </c:pt>
                <c:pt idx="397">
                  <c:v>0.30289589906993064</c:v>
                </c:pt>
                <c:pt idx="398">
                  <c:v>7.2623273740119592</c:v>
                </c:pt>
                <c:pt idx="399">
                  <c:v>1.8099534065878198</c:v>
                </c:pt>
                <c:pt idx="400">
                  <c:v>-6.3819262294422447</c:v>
                </c:pt>
                <c:pt idx="401">
                  <c:v>2.1797785860314187</c:v>
                </c:pt>
                <c:pt idx="402">
                  <c:v>-0.16758789397081503</c:v>
                </c:pt>
                <c:pt idx="403">
                  <c:v>4.6955125239729654</c:v>
                </c:pt>
                <c:pt idx="404">
                  <c:v>0.68499834523932823</c:v>
                </c:pt>
                <c:pt idx="405">
                  <c:v>-10.79625024793252</c:v>
                </c:pt>
                <c:pt idx="406">
                  <c:v>-5.6734030724327837</c:v>
                </c:pt>
                <c:pt idx="407">
                  <c:v>-3.1166903693025629</c:v>
                </c:pt>
                <c:pt idx="408">
                  <c:v>6.2694103197121027</c:v>
                </c:pt>
                <c:pt idx="409">
                  <c:v>4.0562259417299877</c:v>
                </c:pt>
                <c:pt idx="410">
                  <c:v>-4.6024602390368452</c:v>
                </c:pt>
                <c:pt idx="411">
                  <c:v>0.16340853637198394</c:v>
                </c:pt>
                <c:pt idx="412">
                  <c:v>-5.0555608711241025</c:v>
                </c:pt>
                <c:pt idx="413">
                  <c:v>11.081385684702113</c:v>
                </c:pt>
                <c:pt idx="414">
                  <c:v>-0.50258332269721318</c:v>
                </c:pt>
                <c:pt idx="415">
                  <c:v>2.2574520511192264</c:v>
                </c:pt>
                <c:pt idx="416">
                  <c:v>-0.54325680148065958</c:v>
                </c:pt>
                <c:pt idx="417">
                  <c:v>2.8745023828551908</c:v>
                </c:pt>
                <c:pt idx="418">
                  <c:v>4.9117684430300494</c:v>
                </c:pt>
                <c:pt idx="419">
                  <c:v>-0.42512229730350715</c:v>
                </c:pt>
                <c:pt idx="420">
                  <c:v>-2.4030003581476871</c:v>
                </c:pt>
                <c:pt idx="421">
                  <c:v>8.1271269354442914</c:v>
                </c:pt>
                <c:pt idx="422">
                  <c:v>2.03753404557466</c:v>
                </c:pt>
                <c:pt idx="423">
                  <c:v>-2.4043152420435323</c:v>
                </c:pt>
                <c:pt idx="424">
                  <c:v>0.41263958489442842</c:v>
                </c:pt>
                <c:pt idx="425">
                  <c:v>0.16340853637198394</c:v>
                </c:pt>
                <c:pt idx="426">
                  <c:v>2.7579652571148046</c:v>
                </c:pt>
                <c:pt idx="427">
                  <c:v>3.299202659238992</c:v>
                </c:pt>
                <c:pt idx="428">
                  <c:v>-7.3748885518697325</c:v>
                </c:pt>
                <c:pt idx="429">
                  <c:v>11.61877623774412</c:v>
                </c:pt>
                <c:pt idx="430">
                  <c:v>8.5155309920501292</c:v>
                </c:pt>
                <c:pt idx="431">
                  <c:v>5.0002282380968781</c:v>
                </c:pt>
                <c:pt idx="432">
                  <c:v>3.6105489906910102</c:v>
                </c:pt>
                <c:pt idx="433">
                  <c:v>-0.54325680148065958</c:v>
                </c:pt>
                <c:pt idx="434">
                  <c:v>1.993192234496592</c:v>
                </c:pt>
                <c:pt idx="435">
                  <c:v>7.9681275924813262</c:v>
                </c:pt>
                <c:pt idx="436">
                  <c:v>-0.43661792737027438</c:v>
                </c:pt>
                <c:pt idx="437">
                  <c:v>6.8959789276278736</c:v>
                </c:pt>
                <c:pt idx="438">
                  <c:v>-5.4660865175781153</c:v>
                </c:pt>
                <c:pt idx="439">
                  <c:v>7.8055287319572875</c:v>
                </c:pt>
                <c:pt idx="440">
                  <c:v>2.6366489782310758</c:v>
                </c:pt>
                <c:pt idx="441">
                  <c:v>7.8017261773746673</c:v>
                </c:pt>
                <c:pt idx="442">
                  <c:v>3.1650361218806271</c:v>
                </c:pt>
                <c:pt idx="443">
                  <c:v>3.5964025938533535</c:v>
                </c:pt>
                <c:pt idx="444">
                  <c:v>11.61877623774412</c:v>
                </c:pt>
                <c:pt idx="445">
                  <c:v>-1.3574189230084082</c:v>
                </c:pt>
                <c:pt idx="446">
                  <c:v>-6.6388419440339135</c:v>
                </c:pt>
                <c:pt idx="447">
                  <c:v>1.6053203012399662</c:v>
                </c:pt>
                <c:pt idx="448">
                  <c:v>5.203530764665115</c:v>
                </c:pt>
                <c:pt idx="449">
                  <c:v>5.7669954891109851</c:v>
                </c:pt>
                <c:pt idx="450">
                  <c:v>4.957108425806334</c:v>
                </c:pt>
                <c:pt idx="451">
                  <c:v>9.2254925502487062</c:v>
                </c:pt>
                <c:pt idx="452">
                  <c:v>6.0332959464560387</c:v>
                </c:pt>
                <c:pt idx="453">
                  <c:v>2.7995979643841054</c:v>
                </c:pt>
                <c:pt idx="454">
                  <c:v>5.2122974492971768</c:v>
                </c:pt>
                <c:pt idx="455">
                  <c:v>5.2669680461032948</c:v>
                </c:pt>
                <c:pt idx="456">
                  <c:v>-9.0216364979860852E-2</c:v>
                </c:pt>
                <c:pt idx="457">
                  <c:v>9.9527326633046584</c:v>
                </c:pt>
                <c:pt idx="458">
                  <c:v>4.4230342511370475</c:v>
                </c:pt>
                <c:pt idx="459">
                  <c:v>3.6188733404907594</c:v>
                </c:pt>
                <c:pt idx="460">
                  <c:v>-4.8985703978402775</c:v>
                </c:pt>
                <c:pt idx="461">
                  <c:v>2.1312877900218203</c:v>
                </c:pt>
                <c:pt idx="462">
                  <c:v>3.5926241310696483</c:v>
                </c:pt>
                <c:pt idx="463">
                  <c:v>6.805299375758243</c:v>
                </c:pt>
                <c:pt idx="464">
                  <c:v>4.4405259407751139</c:v>
                </c:pt>
                <c:pt idx="465">
                  <c:v>4.1847432359339463</c:v>
                </c:pt>
                <c:pt idx="466">
                  <c:v>15.770035123968455</c:v>
                </c:pt>
                <c:pt idx="467">
                  <c:v>1.8099534065878198</c:v>
                </c:pt>
                <c:pt idx="468">
                  <c:v>11.402571221478855</c:v>
                </c:pt>
                <c:pt idx="469">
                  <c:v>0.58197380247485331</c:v>
                </c:pt>
                <c:pt idx="470">
                  <c:v>4.6256918394288089</c:v>
                </c:pt>
                <c:pt idx="471">
                  <c:v>-1.834933457060798</c:v>
                </c:pt>
                <c:pt idx="472">
                  <c:v>5.2669680461032948</c:v>
                </c:pt>
                <c:pt idx="473">
                  <c:v>9.9527326633046584</c:v>
                </c:pt>
                <c:pt idx="474">
                  <c:v>3.596739662202872</c:v>
                </c:pt>
                <c:pt idx="475">
                  <c:v>4.5358474812945664</c:v>
                </c:pt>
                <c:pt idx="476">
                  <c:v>11.50400731375956</c:v>
                </c:pt>
                <c:pt idx="477">
                  <c:v>3.3723053182768732</c:v>
                </c:pt>
                <c:pt idx="478">
                  <c:v>9.5688027907801114</c:v>
                </c:pt>
                <c:pt idx="479">
                  <c:v>5.3983011876288476</c:v>
                </c:pt>
                <c:pt idx="480">
                  <c:v>10.317661156544316</c:v>
                </c:pt>
                <c:pt idx="481">
                  <c:v>8.1308182442279282</c:v>
                </c:pt>
                <c:pt idx="482">
                  <c:v>-0.71327527619522701</c:v>
                </c:pt>
                <c:pt idx="483">
                  <c:v>6.5130600229631872</c:v>
                </c:pt>
                <c:pt idx="484">
                  <c:v>5.8547232669847293</c:v>
                </c:pt>
                <c:pt idx="485">
                  <c:v>-2.7611407334189035</c:v>
                </c:pt>
                <c:pt idx="486">
                  <c:v>2.9047273315528424</c:v>
                </c:pt>
                <c:pt idx="487">
                  <c:v>3.6427403346449161</c:v>
                </c:pt>
                <c:pt idx="488">
                  <c:v>11.228222482199143</c:v>
                </c:pt>
                <c:pt idx="489">
                  <c:v>3.1186983810890645</c:v>
                </c:pt>
                <c:pt idx="490">
                  <c:v>5.979004786824067</c:v>
                </c:pt>
                <c:pt idx="491">
                  <c:v>2.5969769794730264</c:v>
                </c:pt>
                <c:pt idx="492">
                  <c:v>1.4005896530295052</c:v>
                </c:pt>
                <c:pt idx="493">
                  <c:v>2.4847669211052792</c:v>
                </c:pt>
                <c:pt idx="494">
                  <c:v>7.0717834653626728</c:v>
                </c:pt>
                <c:pt idx="495">
                  <c:v>3.6284099318557379</c:v>
                </c:pt>
                <c:pt idx="496">
                  <c:v>3.9891132649312233</c:v>
                </c:pt>
                <c:pt idx="497">
                  <c:v>7.4852210040550702</c:v>
                </c:pt>
                <c:pt idx="498">
                  <c:v>-8.2459976839529876</c:v>
                </c:pt>
                <c:pt idx="499">
                  <c:v>-0.3670256456980856</c:v>
                </c:pt>
                <c:pt idx="500">
                  <c:v>7.701925118357094</c:v>
                </c:pt>
                <c:pt idx="501">
                  <c:v>4.2405713911363225</c:v>
                </c:pt>
                <c:pt idx="502">
                  <c:v>-4.4029481906620678</c:v>
                </c:pt>
                <c:pt idx="503">
                  <c:v>-3.1750896367128774</c:v>
                </c:pt>
                <c:pt idx="504">
                  <c:v>1.5097936483379633</c:v>
                </c:pt>
                <c:pt idx="505">
                  <c:v>-4.3648510614620015</c:v>
                </c:pt>
                <c:pt idx="506">
                  <c:v>15.757378863559312</c:v>
                </c:pt>
                <c:pt idx="507">
                  <c:v>2.4850405377112432</c:v>
                </c:pt>
                <c:pt idx="508">
                  <c:v>2.0033932507719352</c:v>
                </c:pt>
                <c:pt idx="509">
                  <c:v>2.192105575299828</c:v>
                </c:pt>
                <c:pt idx="510">
                  <c:v>12.528381134370758</c:v>
                </c:pt>
                <c:pt idx="511">
                  <c:v>-0.61003413683310903</c:v>
                </c:pt>
                <c:pt idx="512">
                  <c:v>4.9548794801916092</c:v>
                </c:pt>
                <c:pt idx="513">
                  <c:v>0.58527843364745857</c:v>
                </c:pt>
                <c:pt idx="514">
                  <c:v>-5.3923269397735911</c:v>
                </c:pt>
                <c:pt idx="515">
                  <c:v>-1.6885996716865397</c:v>
                </c:pt>
                <c:pt idx="516">
                  <c:v>1.5530829601237828</c:v>
                </c:pt>
                <c:pt idx="517">
                  <c:v>2.109154111733933</c:v>
                </c:pt>
                <c:pt idx="518">
                  <c:v>-0.98367027983954491</c:v>
                </c:pt>
                <c:pt idx="519">
                  <c:v>0.96881841388539414</c:v>
                </c:pt>
                <c:pt idx="520">
                  <c:v>6.4382805799212077</c:v>
                </c:pt>
                <c:pt idx="521">
                  <c:v>0.58527843364745857</c:v>
                </c:pt>
                <c:pt idx="522">
                  <c:v>0.75177568059177768</c:v>
                </c:pt>
                <c:pt idx="523">
                  <c:v>-3.1503851443229864</c:v>
                </c:pt>
                <c:pt idx="524">
                  <c:v>8.7651054935647217</c:v>
                </c:pt>
                <c:pt idx="525">
                  <c:v>2.5409498888191759</c:v>
                </c:pt>
                <c:pt idx="526">
                  <c:v>-9.0032840266179424</c:v>
                </c:pt>
                <c:pt idx="527">
                  <c:v>7.635147783004645</c:v>
                </c:pt>
                <c:pt idx="528">
                  <c:v>3.8920587729591585</c:v>
                </c:pt>
                <c:pt idx="529">
                  <c:v>1.7878197282999322</c:v>
                </c:pt>
                <c:pt idx="530">
                  <c:v>2.0895372129752854</c:v>
                </c:pt>
                <c:pt idx="531">
                  <c:v>11.081385684702113</c:v>
                </c:pt>
                <c:pt idx="532">
                  <c:v>3.8200116419251624</c:v>
                </c:pt>
                <c:pt idx="533">
                  <c:v>-0.98700176434992359</c:v>
                </c:pt>
                <c:pt idx="534">
                  <c:v>6.1872582619245362</c:v>
                </c:pt>
                <c:pt idx="535">
                  <c:v>10.416106473279768</c:v>
                </c:pt>
                <c:pt idx="536">
                  <c:v>5.1022744402203584</c:v>
                </c:pt>
                <c:pt idx="537">
                  <c:v>-0.10451037316524414</c:v>
                </c:pt>
                <c:pt idx="538">
                  <c:v>-2.3362230227952376</c:v>
                </c:pt>
                <c:pt idx="539">
                  <c:v>2.3168074882815795</c:v>
                </c:pt>
                <c:pt idx="540">
                  <c:v>-5.9415127510833594</c:v>
                </c:pt>
                <c:pt idx="541">
                  <c:v>-5.8229120089534865</c:v>
                </c:pt>
                <c:pt idx="542">
                  <c:v>3.1212224639080075</c:v>
                </c:pt>
                <c:pt idx="543">
                  <c:v>13.711238514621613</c:v>
                </c:pt>
                <c:pt idx="544">
                  <c:v>3.7372056261274267E-2</c:v>
                </c:pt>
                <c:pt idx="545">
                  <c:v>1.4324366447571171</c:v>
                </c:pt>
                <c:pt idx="546">
                  <c:v>-1.8855423614861442</c:v>
                </c:pt>
                <c:pt idx="547">
                  <c:v>2.9770707451797334</c:v>
                </c:pt>
                <c:pt idx="548">
                  <c:v>8.678456523978376</c:v>
                </c:pt>
                <c:pt idx="549">
                  <c:v>4.0768410428049675</c:v>
                </c:pt>
                <c:pt idx="550">
                  <c:v>2.5515442564577286</c:v>
                </c:pt>
                <c:pt idx="551">
                  <c:v>7.7420914505191076</c:v>
                </c:pt>
                <c:pt idx="552">
                  <c:v>0.53048438566194744</c:v>
                </c:pt>
                <c:pt idx="553">
                  <c:v>6.4135620384403769</c:v>
                </c:pt>
                <c:pt idx="554">
                  <c:v>10.880948402544195</c:v>
                </c:pt>
                <c:pt idx="555">
                  <c:v>-2.7611407334189035</c:v>
                </c:pt>
                <c:pt idx="556">
                  <c:v>2.1699358578218138</c:v>
                </c:pt>
                <c:pt idx="557">
                  <c:v>5.6804042046849847</c:v>
                </c:pt>
                <c:pt idx="558">
                  <c:v>5.3326181132436199</c:v>
                </c:pt>
                <c:pt idx="559">
                  <c:v>4.9561102541081175</c:v>
                </c:pt>
                <c:pt idx="560">
                  <c:v>8.678456523978376</c:v>
                </c:pt>
                <c:pt idx="561">
                  <c:v>-3.1610321803806309</c:v>
                </c:pt>
                <c:pt idx="562">
                  <c:v>1.9256817643709567E-2</c:v>
                </c:pt>
                <c:pt idx="563">
                  <c:v>1.2472083864097452</c:v>
                </c:pt>
                <c:pt idx="564">
                  <c:v>5.9642092263393458</c:v>
                </c:pt>
                <c:pt idx="565">
                  <c:v>-0.2899749275279877</c:v>
                </c:pt>
                <c:pt idx="566">
                  <c:v>8.0357669155429807</c:v>
                </c:pt>
                <c:pt idx="567">
                  <c:v>13.891598731138989</c:v>
                </c:pt>
                <c:pt idx="568">
                  <c:v>0.31007122256988584</c:v>
                </c:pt>
                <c:pt idx="569">
                  <c:v>2.3168074882815795</c:v>
                </c:pt>
                <c:pt idx="570">
                  <c:v>10.664757757753275</c:v>
                </c:pt>
                <c:pt idx="571">
                  <c:v>8.5953790332167781</c:v>
                </c:pt>
                <c:pt idx="572">
                  <c:v>13.462587230148106</c:v>
                </c:pt>
                <c:pt idx="573">
                  <c:v>3.0172397522865779</c:v>
                </c:pt>
                <c:pt idx="574">
                  <c:v>4.3443980649841354</c:v>
                </c:pt>
                <c:pt idx="575">
                  <c:v>0.2054577782899798</c:v>
                </c:pt>
                <c:pt idx="576">
                  <c:v>-5.1456372512039623</c:v>
                </c:pt>
                <c:pt idx="577">
                  <c:v>-1.3411769151274848</c:v>
                </c:pt>
                <c:pt idx="578">
                  <c:v>3.9029693027278731</c:v>
                </c:pt>
                <c:pt idx="579">
                  <c:v>7.2207428063060268</c:v>
                </c:pt>
                <c:pt idx="580">
                  <c:v>7.2623273740119592</c:v>
                </c:pt>
                <c:pt idx="581">
                  <c:v>3.2102614031412635</c:v>
                </c:pt>
                <c:pt idx="582">
                  <c:v>0.75048470092877118</c:v>
                </c:pt>
                <c:pt idx="583">
                  <c:v>6.3183250776450688</c:v>
                </c:pt>
                <c:pt idx="584">
                  <c:v>6.8516371165498056</c:v>
                </c:pt>
                <c:pt idx="585">
                  <c:v>2.6213584595648305</c:v>
                </c:pt>
                <c:pt idx="586">
                  <c:v>0.85709453157013105</c:v>
                </c:pt>
                <c:pt idx="587">
                  <c:v>3.339504578282003</c:v>
                </c:pt>
                <c:pt idx="588">
                  <c:v>4.8654307022384868</c:v>
                </c:pt>
                <c:pt idx="589">
                  <c:v>3.3225017039664024</c:v>
                </c:pt>
                <c:pt idx="590">
                  <c:v>-13.538887140988795</c:v>
                </c:pt>
                <c:pt idx="591">
                  <c:v>4.0570790344752155</c:v>
                </c:pt>
                <c:pt idx="592">
                  <c:v>1.6581352638215847</c:v>
                </c:pt>
                <c:pt idx="593">
                  <c:v>5.944524037987895</c:v>
                </c:pt>
                <c:pt idx="594">
                  <c:v>3.596739662202872</c:v>
                </c:pt>
                <c:pt idx="595">
                  <c:v>-10.8361051115251</c:v>
                </c:pt>
                <c:pt idx="596">
                  <c:v>9.3286464302432073</c:v>
                </c:pt>
                <c:pt idx="597">
                  <c:v>1.7595158132178677</c:v>
                </c:pt>
                <c:pt idx="598">
                  <c:v>5.4533888992091883</c:v>
                </c:pt>
                <c:pt idx="599">
                  <c:v>1.8744173435577836</c:v>
                </c:pt>
                <c:pt idx="600">
                  <c:v>-5.3228914505769893</c:v>
                </c:pt>
                <c:pt idx="601">
                  <c:v>4.5549429516546782</c:v>
                </c:pt>
                <c:pt idx="602">
                  <c:v>-0.46473302811591832</c:v>
                </c:pt>
                <c:pt idx="603">
                  <c:v>5.261372205787942</c:v>
                </c:pt>
                <c:pt idx="604">
                  <c:v>-0.75948278307836015</c:v>
                </c:pt>
                <c:pt idx="605">
                  <c:v>10.629131679947834</c:v>
                </c:pt>
                <c:pt idx="606">
                  <c:v>2.297375052399568</c:v>
                </c:pt>
                <c:pt idx="607">
                  <c:v>12.00686326363385</c:v>
                </c:pt>
                <c:pt idx="608">
                  <c:v>5.7448618108230969</c:v>
                </c:pt>
                <c:pt idx="609">
                  <c:v>4.6085178982870456</c:v>
                </c:pt>
                <c:pt idx="610">
                  <c:v>15.770035123968455</c:v>
                </c:pt>
                <c:pt idx="611">
                  <c:v>0.30938553586798201</c:v>
                </c:pt>
                <c:pt idx="612">
                  <c:v>3.8674194371550468</c:v>
                </c:pt>
                <c:pt idx="613">
                  <c:v>-3.8977270855972881</c:v>
                </c:pt>
                <c:pt idx="614">
                  <c:v>3.1769972560118473</c:v>
                </c:pt>
                <c:pt idx="615">
                  <c:v>-2.1854450789165916</c:v>
                </c:pt>
                <c:pt idx="616">
                  <c:v>4.5992847627327462</c:v>
                </c:pt>
                <c:pt idx="617">
                  <c:v>-8.8802849332897829</c:v>
                </c:pt>
                <c:pt idx="618">
                  <c:v>8.9282552493221867E-2</c:v>
                </c:pt>
                <c:pt idx="619">
                  <c:v>-1.7473948079973414</c:v>
                </c:pt>
                <c:pt idx="620">
                  <c:v>9.780366344376251</c:v>
                </c:pt>
                <c:pt idx="621">
                  <c:v>6.6281628085157509</c:v>
                </c:pt>
                <c:pt idx="622">
                  <c:v>12.00686326363385</c:v>
                </c:pt>
                <c:pt idx="623">
                  <c:v>3.9891132649312233</c:v>
                </c:pt>
                <c:pt idx="624">
                  <c:v>8.7471205241022378</c:v>
                </c:pt>
                <c:pt idx="625">
                  <c:v>5.4404251198581202</c:v>
                </c:pt>
                <c:pt idx="626">
                  <c:v>-4.808464912207195</c:v>
                </c:pt>
                <c:pt idx="627">
                  <c:v>-1.4260604245633406</c:v>
                </c:pt>
                <c:pt idx="628">
                  <c:v>3.8674194371550468</c:v>
                </c:pt>
                <c:pt idx="629">
                  <c:v>2.6604142609112067</c:v>
                </c:pt>
                <c:pt idx="630">
                  <c:v>-8.0849905942537319</c:v>
                </c:pt>
                <c:pt idx="631">
                  <c:v>-7.2307368331414583</c:v>
                </c:pt>
                <c:pt idx="632">
                  <c:v>2.4850405377112432</c:v>
                </c:pt>
                <c:pt idx="633">
                  <c:v>-3.0276521837330539</c:v>
                </c:pt>
                <c:pt idx="634">
                  <c:v>-8.1484484263067465</c:v>
                </c:pt>
                <c:pt idx="635">
                  <c:v>0.75177568059177768</c:v>
                </c:pt>
                <c:pt idx="636">
                  <c:v>3.4256485404853532</c:v>
                </c:pt>
                <c:pt idx="637">
                  <c:v>2.0018184297398518</c:v>
                </c:pt>
                <c:pt idx="638">
                  <c:v>1.5022525744512651</c:v>
                </c:pt>
                <c:pt idx="639">
                  <c:v>8.7471205241022378</c:v>
                </c:pt>
                <c:pt idx="640">
                  <c:v>-1.4260604245633406</c:v>
                </c:pt>
                <c:pt idx="641">
                  <c:v>-5.0788599158515133</c:v>
                </c:pt>
                <c:pt idx="642">
                  <c:v>0.4330462648819966</c:v>
                </c:pt>
                <c:pt idx="643">
                  <c:v>4.5929441616484228</c:v>
                </c:pt>
                <c:pt idx="644">
                  <c:v>0.2936298071242609</c:v>
                </c:pt>
                <c:pt idx="645">
                  <c:v>-3.4419597420116581</c:v>
                </c:pt>
                <c:pt idx="646">
                  <c:v>-3.1116523552746971</c:v>
                </c:pt>
                <c:pt idx="647">
                  <c:v>-9.4989062337961521</c:v>
                </c:pt>
                <c:pt idx="648">
                  <c:v>9.6640946649060453</c:v>
                </c:pt>
                <c:pt idx="649">
                  <c:v>0.31157879883053541</c:v>
                </c:pt>
                <c:pt idx="650">
                  <c:v>1.0221706842360956</c:v>
                </c:pt>
                <c:pt idx="651">
                  <c:v>-6.8792663446915228</c:v>
                </c:pt>
                <c:pt idx="652">
                  <c:v>6.75664004690727</c:v>
                </c:pt>
                <c:pt idx="653">
                  <c:v>-3.1116523552746971</c:v>
                </c:pt>
                <c:pt idx="654">
                  <c:v>-1.8571566344821973</c:v>
                </c:pt>
                <c:pt idx="655">
                  <c:v>-5.0788599158515133</c:v>
                </c:pt>
                <c:pt idx="656">
                  <c:v>7.0917646191760904</c:v>
                </c:pt>
                <c:pt idx="657">
                  <c:v>6.8933261149475253</c:v>
                </c:pt>
                <c:pt idx="658">
                  <c:v>4.6256918394288089</c:v>
                </c:pt>
                <c:pt idx="659">
                  <c:v>-2.1728165834218589</c:v>
                </c:pt>
                <c:pt idx="660">
                  <c:v>2.2302161794013706</c:v>
                </c:pt>
                <c:pt idx="661">
                  <c:v>6.6869318643947135</c:v>
                </c:pt>
                <c:pt idx="662">
                  <c:v>2.192105575299828</c:v>
                </c:pt>
                <c:pt idx="663">
                  <c:v>7.7252241630845049</c:v>
                </c:pt>
                <c:pt idx="664">
                  <c:v>5.0892936500891484</c:v>
                </c:pt>
                <c:pt idx="665">
                  <c:v>-6.1432197368557038</c:v>
                </c:pt>
                <c:pt idx="666">
                  <c:v>11.228222482199143</c:v>
                </c:pt>
                <c:pt idx="667">
                  <c:v>8.1713867339342272E-2</c:v>
                </c:pt>
                <c:pt idx="668">
                  <c:v>3.2324253238865426</c:v>
                </c:pt>
                <c:pt idx="669">
                  <c:v>8.2148547133180365</c:v>
                </c:pt>
                <c:pt idx="670">
                  <c:v>-2.8245780148570838</c:v>
                </c:pt>
                <c:pt idx="671">
                  <c:v>-0.9399131580612643</c:v>
                </c:pt>
                <c:pt idx="672">
                  <c:v>3.8873946224188511</c:v>
                </c:pt>
                <c:pt idx="673">
                  <c:v>5.2649452117475199</c:v>
                </c:pt>
                <c:pt idx="674">
                  <c:v>-0.85185231443954579</c:v>
                </c:pt>
                <c:pt idx="675">
                  <c:v>3.2686820533910788</c:v>
                </c:pt>
                <c:pt idx="676">
                  <c:v>1.6040599251731702</c:v>
                </c:pt>
                <c:pt idx="677">
                  <c:v>-6.381971497569876</c:v>
                </c:pt>
                <c:pt idx="678">
                  <c:v>8.3670325440327531</c:v>
                </c:pt>
                <c:pt idx="679">
                  <c:v>3.9744993371091946</c:v>
                </c:pt>
                <c:pt idx="680">
                  <c:v>4.1882974829608983</c:v>
                </c:pt>
                <c:pt idx="681">
                  <c:v>-7.629223250668101</c:v>
                </c:pt>
                <c:pt idx="682">
                  <c:v>0.68316199105426878</c:v>
                </c:pt>
                <c:pt idx="683">
                  <c:v>-1.306981329638456</c:v>
                </c:pt>
                <c:pt idx="684">
                  <c:v>5.4799923146040266</c:v>
                </c:pt>
                <c:pt idx="685">
                  <c:v>2.9271633722067181</c:v>
                </c:pt>
                <c:pt idx="686">
                  <c:v>-7.7503754767747779</c:v>
                </c:pt>
                <c:pt idx="687">
                  <c:v>6.5404350306420067</c:v>
                </c:pt>
                <c:pt idx="688">
                  <c:v>0.755303425479529</c:v>
                </c:pt>
                <c:pt idx="689">
                  <c:v>1.2705074311371556</c:v>
                </c:pt>
                <c:pt idx="690">
                  <c:v>1.796971086336921</c:v>
                </c:pt>
                <c:pt idx="691">
                  <c:v>-3.7851184134420821</c:v>
                </c:pt>
                <c:pt idx="692">
                  <c:v>1.0789271102895075</c:v>
                </c:pt>
                <c:pt idx="693">
                  <c:v>1.8099534065878198</c:v>
                </c:pt>
                <c:pt idx="694">
                  <c:v>4.1847432359339463</c:v>
                </c:pt>
                <c:pt idx="695">
                  <c:v>10.331777948276592</c:v>
                </c:pt>
                <c:pt idx="696">
                  <c:v>5.2186074709559573</c:v>
                </c:pt>
                <c:pt idx="697">
                  <c:v>-0.8352602734644643</c:v>
                </c:pt>
                <c:pt idx="698">
                  <c:v>0.64287441301005499</c:v>
                </c:pt>
                <c:pt idx="699">
                  <c:v>1.2825224544502385</c:v>
                </c:pt>
                <c:pt idx="700">
                  <c:v>0.75048470092877118</c:v>
                </c:pt>
                <c:pt idx="701">
                  <c:v>3.9450932349571461</c:v>
                </c:pt>
                <c:pt idx="702">
                  <c:v>3.1186983810890645</c:v>
                </c:pt>
                <c:pt idx="703">
                  <c:v>4.6980090337275717</c:v>
                </c:pt>
                <c:pt idx="704">
                  <c:v>-3.1972233150007647</c:v>
                </c:pt>
                <c:pt idx="705">
                  <c:v>-9.9393197121550365</c:v>
                </c:pt>
                <c:pt idx="706">
                  <c:v>-6.120610523971278</c:v>
                </c:pt>
                <c:pt idx="707">
                  <c:v>3.299202659238992</c:v>
                </c:pt>
                <c:pt idx="708">
                  <c:v>-5.3228914505769893</c:v>
                </c:pt>
                <c:pt idx="709">
                  <c:v>1.012173871943566</c:v>
                </c:pt>
                <c:pt idx="710">
                  <c:v>4.8617858274413832</c:v>
                </c:pt>
                <c:pt idx="711">
                  <c:v>2.2924037921548885</c:v>
                </c:pt>
                <c:pt idx="712">
                  <c:v>1.7595158132178677</c:v>
                </c:pt>
                <c:pt idx="713">
                  <c:v>-5.5212500605753085</c:v>
                </c:pt>
                <c:pt idx="714">
                  <c:v>0.94482230944387524</c:v>
                </c:pt>
                <c:pt idx="715">
                  <c:v>0.43353694276199928</c:v>
                </c:pt>
                <c:pt idx="716">
                  <c:v>4.8670320457264742</c:v>
                </c:pt>
                <c:pt idx="717">
                  <c:v>4.4451679294249358</c:v>
                </c:pt>
                <c:pt idx="718">
                  <c:v>0.73295079308991484</c:v>
                </c:pt>
                <c:pt idx="719">
                  <c:v>2.3053668681568729</c:v>
                </c:pt>
                <c:pt idx="720">
                  <c:v>7.0054569275479217</c:v>
                </c:pt>
                <c:pt idx="721">
                  <c:v>-0.46444656852377619</c:v>
                </c:pt>
                <c:pt idx="722">
                  <c:v>3.2847301708017675</c:v>
                </c:pt>
                <c:pt idx="723">
                  <c:v>0.96881841388539414</c:v>
                </c:pt>
                <c:pt idx="724">
                  <c:v>5.217030394709874</c:v>
                </c:pt>
                <c:pt idx="725">
                  <c:v>3.6284099318557379</c:v>
                </c:pt>
                <c:pt idx="726">
                  <c:v>-1.6916885369832784</c:v>
                </c:pt>
                <c:pt idx="727">
                  <c:v>2.3898419129348394</c:v>
                </c:pt>
                <c:pt idx="728">
                  <c:v>10.633852443627287</c:v>
                </c:pt>
                <c:pt idx="729">
                  <c:v>7.5121969437215581</c:v>
                </c:pt>
                <c:pt idx="730">
                  <c:v>11.35178068834643</c:v>
                </c:pt>
                <c:pt idx="731">
                  <c:v>2.573677934745616</c:v>
                </c:pt>
                <c:pt idx="732">
                  <c:v>-7.7344789723979375</c:v>
                </c:pt>
                <c:pt idx="733">
                  <c:v>4.5086052108631156</c:v>
                </c:pt>
                <c:pt idx="734">
                  <c:v>12.572722945448827</c:v>
                </c:pt>
                <c:pt idx="735">
                  <c:v>-1.7978324013672935</c:v>
                </c:pt>
                <c:pt idx="736">
                  <c:v>3.8770612163292437</c:v>
                </c:pt>
                <c:pt idx="737">
                  <c:v>3.1209323478181061</c:v>
                </c:pt>
                <c:pt idx="738">
                  <c:v>-0.41839528732435571</c:v>
                </c:pt>
                <c:pt idx="739">
                  <c:v>3.7258480526356887</c:v>
                </c:pt>
                <c:pt idx="740">
                  <c:v>4.2287324671686584</c:v>
                </c:pt>
                <c:pt idx="741">
                  <c:v>-0.27286179783634168</c:v>
                </c:pt>
                <c:pt idx="742">
                  <c:v>-1.253724313958398</c:v>
                </c:pt>
                <c:pt idx="743">
                  <c:v>1.5319273266258508</c:v>
                </c:pt>
                <c:pt idx="744">
                  <c:v>-5.4072779795292014E-2</c:v>
                </c:pt>
                <c:pt idx="745">
                  <c:v>4.2106137103652586</c:v>
                </c:pt>
                <c:pt idx="746">
                  <c:v>5.8272632959386073</c:v>
                </c:pt>
                <c:pt idx="747">
                  <c:v>-7.6642315145714281</c:v>
                </c:pt>
                <c:pt idx="748">
                  <c:v>10.606998001659946</c:v>
                </c:pt>
                <c:pt idx="749">
                  <c:v>1.0756111533817463</c:v>
                </c:pt>
                <c:pt idx="750">
                  <c:v>-4.4041210642687973</c:v>
                </c:pt>
                <c:pt idx="751">
                  <c:v>2.9939407075591671</c:v>
                </c:pt>
                <c:pt idx="752">
                  <c:v>4.7434273410106114</c:v>
                </c:pt>
                <c:pt idx="753">
                  <c:v>5.8780652641359961</c:v>
                </c:pt>
                <c:pt idx="754">
                  <c:v>5.4695597420734865</c:v>
                </c:pt>
                <c:pt idx="755">
                  <c:v>8.2519719318082441</c:v>
                </c:pt>
                <c:pt idx="756">
                  <c:v>2.8219392601020465</c:v>
                </c:pt>
                <c:pt idx="757">
                  <c:v>4.2106137103652586</c:v>
                </c:pt>
                <c:pt idx="758">
                  <c:v>2.2294065343014173</c:v>
                </c:pt>
                <c:pt idx="759">
                  <c:v>-3.5262178440583591</c:v>
                </c:pt>
                <c:pt idx="760">
                  <c:v>11.014608349349665</c:v>
                </c:pt>
                <c:pt idx="761">
                  <c:v>3.2161365018690153</c:v>
                </c:pt>
                <c:pt idx="762">
                  <c:v>-2.4495649122195013</c:v>
                </c:pt>
                <c:pt idx="763">
                  <c:v>8.1623542233326578</c:v>
                </c:pt>
                <c:pt idx="764">
                  <c:v>5.8325895886968411</c:v>
                </c:pt>
                <c:pt idx="765">
                  <c:v>0.70965174836250444</c:v>
                </c:pt>
                <c:pt idx="766">
                  <c:v>6.3183250776450688</c:v>
                </c:pt>
                <c:pt idx="767">
                  <c:v>4.9182301535394028</c:v>
                </c:pt>
                <c:pt idx="768">
                  <c:v>9.431214792567749</c:v>
                </c:pt>
                <c:pt idx="769">
                  <c:v>8.2519719318082441</c:v>
                </c:pt>
                <c:pt idx="770">
                  <c:v>10.372261233483798</c:v>
                </c:pt>
                <c:pt idx="771">
                  <c:v>-4.6464802690109224</c:v>
                </c:pt>
                <c:pt idx="772">
                  <c:v>2.9414316287500339</c:v>
                </c:pt>
                <c:pt idx="773">
                  <c:v>-6.8792663446915228</c:v>
                </c:pt>
                <c:pt idx="774">
                  <c:v>-0.2168575556123542</c:v>
                </c:pt>
                <c:pt idx="775">
                  <c:v>5.1706926539183113</c:v>
                </c:pt>
                <c:pt idx="776">
                  <c:v>1.7373821349299801</c:v>
                </c:pt>
                <c:pt idx="777">
                  <c:v>6.4156219021832364</c:v>
                </c:pt>
                <c:pt idx="778">
                  <c:v>6.2749860397982804</c:v>
                </c:pt>
                <c:pt idx="779">
                  <c:v>2.573677934745616</c:v>
                </c:pt>
                <c:pt idx="780">
                  <c:v>1.6581352638215847</c:v>
                </c:pt>
                <c:pt idx="781">
                  <c:v>3.5048963531959041</c:v>
                </c:pt>
                <c:pt idx="782">
                  <c:v>4.4542988912619563</c:v>
                </c:pt>
                <c:pt idx="783">
                  <c:v>-6.381971497569876</c:v>
                </c:pt>
                <c:pt idx="784">
                  <c:v>0.76659875891801121</c:v>
                </c:pt>
                <c:pt idx="785">
                  <c:v>5.5505095455813809</c:v>
                </c:pt>
                <c:pt idx="786">
                  <c:v>8.8512494557680732</c:v>
                </c:pt>
                <c:pt idx="787">
                  <c:v>-4.0536094424130038</c:v>
                </c:pt>
                <c:pt idx="788">
                  <c:v>6.1931753224613999</c:v>
                </c:pt>
                <c:pt idx="789">
                  <c:v>-10.34048290434689</c:v>
                </c:pt>
                <c:pt idx="790">
                  <c:v>1.7376985964369416</c:v>
                </c:pt>
                <c:pt idx="791">
                  <c:v>5.2042043847232415</c:v>
                </c:pt>
                <c:pt idx="792">
                  <c:v>3.4449981713174127</c:v>
                </c:pt>
                <c:pt idx="793">
                  <c:v>-8.1598537217496379</c:v>
                </c:pt>
                <c:pt idx="794">
                  <c:v>3.9906970806016173</c:v>
                </c:pt>
                <c:pt idx="795">
                  <c:v>8.0349049278337752</c:v>
                </c:pt>
                <c:pt idx="796">
                  <c:v>6.7385878504586199</c:v>
                </c:pt>
                <c:pt idx="797">
                  <c:v>9.6197528538279755</c:v>
                </c:pt>
                <c:pt idx="798">
                  <c:v>5.018316761629789</c:v>
                </c:pt>
                <c:pt idx="799">
                  <c:v>6.4925202136043607</c:v>
                </c:pt>
                <c:pt idx="800">
                  <c:v>3.5633224925419018</c:v>
                </c:pt>
                <c:pt idx="801">
                  <c:v>-3.1503851443229864</c:v>
                </c:pt>
                <c:pt idx="802">
                  <c:v>2.7409563719236694</c:v>
                </c:pt>
                <c:pt idx="803">
                  <c:v>1.4005896530295052</c:v>
                </c:pt>
                <c:pt idx="804">
                  <c:v>2.1699358578218138</c:v>
                </c:pt>
                <c:pt idx="805">
                  <c:v>2.4742147953054436</c:v>
                </c:pt>
                <c:pt idx="806">
                  <c:v>-14.034509348167006</c:v>
                </c:pt>
                <c:pt idx="807">
                  <c:v>-4.8206184050476324</c:v>
                </c:pt>
                <c:pt idx="808">
                  <c:v>0.98004675200682234</c:v>
                </c:pt>
                <c:pt idx="809">
                  <c:v>10.610553398899876</c:v>
                </c:pt>
                <c:pt idx="810">
                  <c:v>-3.8174950691569398</c:v>
                </c:pt>
                <c:pt idx="811">
                  <c:v>1.0756111533817463</c:v>
                </c:pt>
                <c:pt idx="812">
                  <c:v>3.1329772260377702</c:v>
                </c:pt>
                <c:pt idx="813">
                  <c:v>-6.7324378512980383</c:v>
                </c:pt>
                <c:pt idx="814">
                  <c:v>-1.585007409600425</c:v>
                </c:pt>
                <c:pt idx="815">
                  <c:v>1.0661907142101725</c:v>
                </c:pt>
                <c:pt idx="816">
                  <c:v>4.1926565740986756</c:v>
                </c:pt>
                <c:pt idx="817">
                  <c:v>3.9699877994795894</c:v>
                </c:pt>
                <c:pt idx="818">
                  <c:v>3.2686820533910788</c:v>
                </c:pt>
                <c:pt idx="819">
                  <c:v>0.77507472531918808</c:v>
                </c:pt>
                <c:pt idx="820">
                  <c:v>16.249799200475604</c:v>
                </c:pt>
                <c:pt idx="821">
                  <c:v>8.9282552493221867E-2</c:v>
                </c:pt>
                <c:pt idx="822">
                  <c:v>6.17499806599261</c:v>
                </c:pt>
                <c:pt idx="823">
                  <c:v>2.9047273315528424</c:v>
                </c:pt>
                <c:pt idx="824">
                  <c:v>11.904294901309306</c:v>
                </c:pt>
                <c:pt idx="825">
                  <c:v>-3.8174950691569398</c:v>
                </c:pt>
                <c:pt idx="826">
                  <c:v>-1.4861395637763402</c:v>
                </c:pt>
                <c:pt idx="827">
                  <c:v>4.5992847627327462</c:v>
                </c:pt>
                <c:pt idx="828">
                  <c:v>-5.437188772627958</c:v>
                </c:pt>
                <c:pt idx="829">
                  <c:v>-1.5016675802174502</c:v>
                </c:pt>
                <c:pt idx="830">
                  <c:v>3.2071182408058174E-2</c:v>
                </c:pt>
                <c:pt idx="831">
                  <c:v>2.8440729383899339</c:v>
                </c:pt>
                <c:pt idx="832">
                  <c:v>-0.96037123511213451</c:v>
                </c:pt>
                <c:pt idx="833">
                  <c:v>1.6549039665843841</c:v>
                </c:pt>
                <c:pt idx="834">
                  <c:v>-1.8366410961893953E-2</c:v>
                </c:pt>
                <c:pt idx="835">
                  <c:v>4.1453926377856831</c:v>
                </c:pt>
                <c:pt idx="836">
                  <c:v>10.629131679947834</c:v>
                </c:pt>
                <c:pt idx="837">
                  <c:v>5.3508205368846458</c:v>
                </c:pt>
                <c:pt idx="838">
                  <c:v>1.4716743637596834</c:v>
                </c:pt>
                <c:pt idx="839">
                  <c:v>7.2595349736332988</c:v>
                </c:pt>
                <c:pt idx="840">
                  <c:v>-1.4427691079355536</c:v>
                </c:pt>
                <c:pt idx="841">
                  <c:v>-4.9969918908667159</c:v>
                </c:pt>
                <c:pt idx="842">
                  <c:v>3.6823106219289397</c:v>
                </c:pt>
                <c:pt idx="843">
                  <c:v>0.97849926670940501</c:v>
                </c:pt>
                <c:pt idx="844">
                  <c:v>-1.6100606755652898</c:v>
                </c:pt>
                <c:pt idx="845">
                  <c:v>-0.45991697209768478</c:v>
                </c:pt>
                <c:pt idx="846">
                  <c:v>1.9521900994394019</c:v>
                </c:pt>
                <c:pt idx="847">
                  <c:v>0.86272209402424371</c:v>
                </c:pt>
                <c:pt idx="848">
                  <c:v>9.8468288707420797</c:v>
                </c:pt>
                <c:pt idx="849">
                  <c:v>7.3381243667143279</c:v>
                </c:pt>
                <c:pt idx="850">
                  <c:v>7.7420914505191076</c:v>
                </c:pt>
                <c:pt idx="851">
                  <c:v>4.9327458019037209</c:v>
                </c:pt>
                <c:pt idx="852">
                  <c:v>3.6823106219289397</c:v>
                </c:pt>
                <c:pt idx="853">
                  <c:v>9.3026621316119638</c:v>
                </c:pt>
                <c:pt idx="854">
                  <c:v>12.375127187111545</c:v>
                </c:pt>
                <c:pt idx="855">
                  <c:v>3.299202659238992</c:v>
                </c:pt>
                <c:pt idx="856">
                  <c:v>15.778966914673369</c:v>
                </c:pt>
                <c:pt idx="857">
                  <c:v>3.2429169129474662</c:v>
                </c:pt>
                <c:pt idx="858">
                  <c:v>12.390574557623438</c:v>
                </c:pt>
                <c:pt idx="859">
                  <c:v>-0.90230711682148046</c:v>
                </c:pt>
                <c:pt idx="860">
                  <c:v>5.5978528205206919</c:v>
                </c:pt>
                <c:pt idx="861">
                  <c:v>3.5633224925419018</c:v>
                </c:pt>
                <c:pt idx="862">
                  <c:v>3.6427403346449161</c:v>
                </c:pt>
                <c:pt idx="863">
                  <c:v>8.5871636732606227E-3</c:v>
                </c:pt>
                <c:pt idx="864">
                  <c:v>7.3150109265249164</c:v>
                </c:pt>
                <c:pt idx="865">
                  <c:v>-3.1972233150007647</c:v>
                </c:pt>
                <c:pt idx="866">
                  <c:v>-1.3342127729520605</c:v>
                </c:pt>
                <c:pt idx="867">
                  <c:v>4.8570639949513321</c:v>
                </c:pt>
                <c:pt idx="868">
                  <c:v>3.4522508751250793</c:v>
                </c:pt>
                <c:pt idx="869">
                  <c:v>2.2737483453794853</c:v>
                </c:pt>
                <c:pt idx="870">
                  <c:v>-0.81495819037956974</c:v>
                </c:pt>
                <c:pt idx="871">
                  <c:v>10.610553398899876</c:v>
                </c:pt>
                <c:pt idx="872">
                  <c:v>1.7595158132178677</c:v>
                </c:pt>
                <c:pt idx="873">
                  <c:v>-1.306981329638456</c:v>
                </c:pt>
                <c:pt idx="874">
                  <c:v>19.136839429904331</c:v>
                </c:pt>
                <c:pt idx="875">
                  <c:v>3.2643357112034854</c:v>
                </c:pt>
                <c:pt idx="876">
                  <c:v>2.3524264164711051</c:v>
                </c:pt>
                <c:pt idx="877">
                  <c:v>5.4533888992091883</c:v>
                </c:pt>
                <c:pt idx="878">
                  <c:v>9.6197528538279755</c:v>
                </c:pt>
                <c:pt idx="879">
                  <c:v>5.830432770549165</c:v>
                </c:pt>
                <c:pt idx="880">
                  <c:v>1.7482116439014446</c:v>
                </c:pt>
                <c:pt idx="881">
                  <c:v>-0.98367027983954491</c:v>
                </c:pt>
                <c:pt idx="882">
                  <c:v>7.5636622109984222</c:v>
                </c:pt>
                <c:pt idx="883">
                  <c:v>2.5811417430418238</c:v>
                </c:pt>
                <c:pt idx="884">
                  <c:v>4.7084965436758068</c:v>
                </c:pt>
                <c:pt idx="885">
                  <c:v>-5.8930220373792617</c:v>
                </c:pt>
                <c:pt idx="886">
                  <c:v>10.039635076582348</c:v>
                </c:pt>
                <c:pt idx="887">
                  <c:v>5.9358578256760879</c:v>
                </c:pt>
                <c:pt idx="888">
                  <c:v>3.0186541015834649</c:v>
                </c:pt>
                <c:pt idx="889">
                  <c:v>10.543776063547426</c:v>
                </c:pt>
                <c:pt idx="890">
                  <c:v>-0.80972838221027255</c:v>
                </c:pt>
                <c:pt idx="891">
                  <c:v>0.33487784355794581</c:v>
                </c:pt>
                <c:pt idx="892">
                  <c:v>9.080100333578919</c:v>
                </c:pt>
                <c:pt idx="893">
                  <c:v>-3.0276521837330539</c:v>
                </c:pt>
                <c:pt idx="894">
                  <c:v>-3.0999475509530341</c:v>
                </c:pt>
                <c:pt idx="895">
                  <c:v>6.7385878504586199</c:v>
                </c:pt>
                <c:pt idx="896">
                  <c:v>2.3168074882815795</c:v>
                </c:pt>
                <c:pt idx="897">
                  <c:v>5.203530764665115</c:v>
                </c:pt>
                <c:pt idx="898">
                  <c:v>10.083126663803087</c:v>
                </c:pt>
                <c:pt idx="899">
                  <c:v>2.6232656752710968</c:v>
                </c:pt>
                <c:pt idx="900">
                  <c:v>3.5429304269947099</c:v>
                </c:pt>
                <c:pt idx="901">
                  <c:v>-7.6110029251257965</c:v>
                </c:pt>
                <c:pt idx="902">
                  <c:v>2.9939407075591671</c:v>
                </c:pt>
                <c:pt idx="903">
                  <c:v>2.3053668681568729</c:v>
                </c:pt>
                <c:pt idx="904">
                  <c:v>5.005957931413147</c:v>
                </c:pt>
                <c:pt idx="905">
                  <c:v>0.93639289263628855</c:v>
                </c:pt>
                <c:pt idx="906">
                  <c:v>-0.39021047658517016</c:v>
                </c:pt>
                <c:pt idx="907">
                  <c:v>9.049049336097827</c:v>
                </c:pt>
                <c:pt idx="908">
                  <c:v>4.540442853465307</c:v>
                </c:pt>
                <c:pt idx="909">
                  <c:v>1.5530829601237828</c:v>
                </c:pt>
                <c:pt idx="910">
                  <c:v>4.9338093810789232</c:v>
                </c:pt>
                <c:pt idx="911">
                  <c:v>2.4847669211052792</c:v>
                </c:pt>
                <c:pt idx="912">
                  <c:v>6.5130600229631872</c:v>
                </c:pt>
                <c:pt idx="913">
                  <c:v>3.4985886159166419</c:v>
                </c:pt>
                <c:pt idx="914">
                  <c:v>2.4565660444717028</c:v>
                </c:pt>
                <c:pt idx="915">
                  <c:v>1.9531575468986011</c:v>
                </c:pt>
                <c:pt idx="916">
                  <c:v>3.9029693027278731</c:v>
                </c:pt>
                <c:pt idx="917">
                  <c:v>11.081385684702113</c:v>
                </c:pt>
                <c:pt idx="918">
                  <c:v>7.6825901468255102</c:v>
                </c:pt>
                <c:pt idx="919">
                  <c:v>-1.7978145836124</c:v>
                </c:pt>
                <c:pt idx="920">
                  <c:v>4.4567764074015859</c:v>
                </c:pt>
                <c:pt idx="921">
                  <c:v>4.1700848529211267</c:v>
                </c:pt>
                <c:pt idx="922">
                  <c:v>-0.71327527619522701</c:v>
                </c:pt>
                <c:pt idx="923">
                  <c:v>3.947854121191702</c:v>
                </c:pt>
                <c:pt idx="924">
                  <c:v>3.8674194371550468</c:v>
                </c:pt>
                <c:pt idx="925">
                  <c:v>-5.8581729217003851</c:v>
                </c:pt>
                <c:pt idx="926">
                  <c:v>3.4985886159166419</c:v>
                </c:pt>
                <c:pt idx="927">
                  <c:v>3.2803401409241886</c:v>
                </c:pt>
                <c:pt idx="928">
                  <c:v>9.049049336097827</c:v>
                </c:pt>
                <c:pt idx="929">
                  <c:v>10.416106473279768</c:v>
                </c:pt>
                <c:pt idx="930">
                  <c:v>2.03753404557466</c:v>
                </c:pt>
                <c:pt idx="931">
                  <c:v>0.79579571056585463</c:v>
                </c:pt>
                <c:pt idx="932">
                  <c:v>-6.381971497569876</c:v>
                </c:pt>
                <c:pt idx="933">
                  <c:v>5.71923072240698</c:v>
                </c:pt>
                <c:pt idx="934">
                  <c:v>-2.3228458239334033</c:v>
                </c:pt>
                <c:pt idx="935">
                  <c:v>5.5978528205206919</c:v>
                </c:pt>
                <c:pt idx="936">
                  <c:v>-4.1510475631929546</c:v>
                </c:pt>
                <c:pt idx="937">
                  <c:v>7.3079696354413546</c:v>
                </c:pt>
                <c:pt idx="938">
                  <c:v>4.4693719919286101</c:v>
                </c:pt>
                <c:pt idx="939">
                  <c:v>-4.0238549722844592</c:v>
                </c:pt>
                <c:pt idx="940">
                  <c:v>-1.1397488750626983</c:v>
                </c:pt>
                <c:pt idx="941">
                  <c:v>-1.9472330145620571</c:v>
                </c:pt>
                <c:pt idx="942">
                  <c:v>-5.1129097488606448</c:v>
                </c:pt>
                <c:pt idx="943">
                  <c:v>3.0908532938084972</c:v>
                </c:pt>
                <c:pt idx="944">
                  <c:v>3.5633224925419018</c:v>
                </c:pt>
                <c:pt idx="945">
                  <c:v>7.2711803996759787</c:v>
                </c:pt>
                <c:pt idx="946">
                  <c:v>10.372261233483798</c:v>
                </c:pt>
                <c:pt idx="947">
                  <c:v>0.79579571056585463</c:v>
                </c:pt>
                <c:pt idx="948">
                  <c:v>-0.98564694620445525</c:v>
                </c:pt>
                <c:pt idx="949">
                  <c:v>5.9749067699460969</c:v>
                </c:pt>
                <c:pt idx="950">
                  <c:v>4.4405259407751139</c:v>
                </c:pt>
                <c:pt idx="951">
                  <c:v>4.1061141446200269</c:v>
                </c:pt>
                <c:pt idx="952">
                  <c:v>1.7548471541076478</c:v>
                </c:pt>
                <c:pt idx="953">
                  <c:v>9.8663543753120475E-2</c:v>
                </c:pt>
                <c:pt idx="954">
                  <c:v>-1.1397488750626983</c:v>
                </c:pt>
                <c:pt idx="955">
                  <c:v>16.249799200475604</c:v>
                </c:pt>
                <c:pt idx="956">
                  <c:v>2.8568125145151964</c:v>
                </c:pt>
                <c:pt idx="957">
                  <c:v>-0.7581021067801883</c:v>
                </c:pt>
                <c:pt idx="958">
                  <c:v>1.8641914636898447</c:v>
                </c:pt>
                <c:pt idx="959">
                  <c:v>1.1205599047708534</c:v>
                </c:pt>
                <c:pt idx="960">
                  <c:v>0.72901837521340518</c:v>
                </c:pt>
                <c:pt idx="961">
                  <c:v>3.347117476276638</c:v>
                </c:pt>
                <c:pt idx="962">
                  <c:v>0.33487784355794581</c:v>
                </c:pt>
                <c:pt idx="963">
                  <c:v>2.8440729383899339</c:v>
                </c:pt>
                <c:pt idx="964">
                  <c:v>6.9931543197140105</c:v>
                </c:pt>
                <c:pt idx="965">
                  <c:v>5.2122974492971768</c:v>
                </c:pt>
                <c:pt idx="966">
                  <c:v>5.9749067699460969</c:v>
                </c:pt>
                <c:pt idx="967">
                  <c:v>7.5121969437215581</c:v>
                </c:pt>
                <c:pt idx="968">
                  <c:v>-3.4680656620919392</c:v>
                </c:pt>
                <c:pt idx="969">
                  <c:v>3.2093779329586951</c:v>
                </c:pt>
                <c:pt idx="970">
                  <c:v>8.9553599921978311E-2</c:v>
                </c:pt>
                <c:pt idx="971">
                  <c:v>-0.92074450448171685</c:v>
                </c:pt>
                <c:pt idx="972">
                  <c:v>-2.6946178007373565</c:v>
                </c:pt>
                <c:pt idx="973">
                  <c:v>2.8568125145151964</c:v>
                </c:pt>
                <c:pt idx="974">
                  <c:v>4.5379640615550647</c:v>
                </c:pt>
                <c:pt idx="975">
                  <c:v>2.7701080049191775</c:v>
                </c:pt>
                <c:pt idx="976">
                  <c:v>-4.0218400512365688</c:v>
                </c:pt>
                <c:pt idx="977">
                  <c:v>-2.0254208879593101</c:v>
                </c:pt>
                <c:pt idx="978">
                  <c:v>0.74939715070989088</c:v>
                </c:pt>
                <c:pt idx="979">
                  <c:v>5.8547232669847293</c:v>
                </c:pt>
                <c:pt idx="980">
                  <c:v>-3.0814484613211204</c:v>
                </c:pt>
                <c:pt idx="981">
                  <c:v>2.2294065343014173</c:v>
                </c:pt>
                <c:pt idx="982">
                  <c:v>3.9903016991227656</c:v>
                </c:pt>
                <c:pt idx="983">
                  <c:v>1.2705074311371556</c:v>
                </c:pt>
                <c:pt idx="984">
                  <c:v>0.81480727698659761</c:v>
                </c:pt>
                <c:pt idx="985">
                  <c:v>16.090358673035993</c:v>
                </c:pt>
                <c:pt idx="986">
                  <c:v>-2.7786131675190333</c:v>
                </c:pt>
                <c:pt idx="987">
                  <c:v>3.5305691310434804</c:v>
                </c:pt>
                <c:pt idx="988">
                  <c:v>5.7669954891109851</c:v>
                </c:pt>
                <c:pt idx="989">
                  <c:v>2.6232656752710968</c:v>
                </c:pt>
                <c:pt idx="990">
                  <c:v>3.306816053738646</c:v>
                </c:pt>
                <c:pt idx="991">
                  <c:v>-6.381971497569876</c:v>
                </c:pt>
                <c:pt idx="992">
                  <c:v>6.8877629968293457</c:v>
                </c:pt>
                <c:pt idx="993">
                  <c:v>3.0153284263554498</c:v>
                </c:pt>
                <c:pt idx="994">
                  <c:v>1.7078886635645087</c:v>
                </c:pt>
                <c:pt idx="995">
                  <c:v>6.0614546311810313</c:v>
                </c:pt>
                <c:pt idx="996">
                  <c:v>0.50193860426448378</c:v>
                </c:pt>
                <c:pt idx="997">
                  <c:v>12.723554367100117</c:v>
                </c:pt>
                <c:pt idx="998">
                  <c:v>0.81480727698659761</c:v>
                </c:pt>
                <c:pt idx="999">
                  <c:v>-2.7786131675190333</c:v>
                </c:pt>
                <c:pt idx="1000">
                  <c:v>4.9466603182010775</c:v>
                </c:pt>
                <c:pt idx="1001">
                  <c:v>-8.9199441972349671</c:v>
                </c:pt>
                <c:pt idx="1002">
                  <c:v>1.3679455519171064</c:v>
                </c:pt>
                <c:pt idx="1003">
                  <c:v>1.4189127450682903</c:v>
                </c:pt>
                <c:pt idx="1004">
                  <c:v>4.0570790344752155</c:v>
                </c:pt>
                <c:pt idx="1005">
                  <c:v>-5.6085319560388545</c:v>
                </c:pt>
                <c:pt idx="1006">
                  <c:v>1.9521900994394019</c:v>
                </c:pt>
                <c:pt idx="1007">
                  <c:v>-5.8425844440093098</c:v>
                </c:pt>
                <c:pt idx="1008">
                  <c:v>-2.8245780148570838</c:v>
                </c:pt>
                <c:pt idx="1009">
                  <c:v>4.0334250809177696</c:v>
                </c:pt>
                <c:pt idx="1010">
                  <c:v>1.3975312656064478</c:v>
                </c:pt>
                <c:pt idx="1011">
                  <c:v>1.6452295954514617</c:v>
                </c:pt>
                <c:pt idx="1012">
                  <c:v>3.4522508751250793</c:v>
                </c:pt>
                <c:pt idx="1013">
                  <c:v>5.5101250426469477</c:v>
                </c:pt>
                <c:pt idx="1014">
                  <c:v>-2.3362230227952376</c:v>
                </c:pt>
                <c:pt idx="1015">
                  <c:v>9.6224588203452655</c:v>
                </c:pt>
                <c:pt idx="1016">
                  <c:v>8.9283588426934593</c:v>
                </c:pt>
                <c:pt idx="1017">
                  <c:v>-7.7082515445455053</c:v>
                </c:pt>
                <c:pt idx="1018">
                  <c:v>-0.51995775675324918</c:v>
                </c:pt>
                <c:pt idx="1019">
                  <c:v>-5.6085319560388545</c:v>
                </c:pt>
                <c:pt idx="1020">
                  <c:v>-0.68836002913208638</c:v>
                </c:pt>
                <c:pt idx="1021">
                  <c:v>1.1804310510572957</c:v>
                </c:pt>
                <c:pt idx="1022">
                  <c:v>3.6146888897514193</c:v>
                </c:pt>
                <c:pt idx="1023">
                  <c:v>-10.477115865454213</c:v>
                </c:pt>
                <c:pt idx="1024">
                  <c:v>3.1769972560118473</c:v>
                </c:pt>
                <c:pt idx="1025">
                  <c:v>6.1525125905598443E-2</c:v>
                </c:pt>
                <c:pt idx="1026">
                  <c:v>-2.3362230227952376</c:v>
                </c:pt>
                <c:pt idx="1027">
                  <c:v>8.5969903024497185</c:v>
                </c:pt>
                <c:pt idx="1028">
                  <c:v>0.83382453031174597</c:v>
                </c:pt>
                <c:pt idx="1029">
                  <c:v>3.4449981713174127</c:v>
                </c:pt>
                <c:pt idx="1030">
                  <c:v>4.2346352237524609</c:v>
                </c:pt>
                <c:pt idx="1031">
                  <c:v>-4.8967047325953814</c:v>
                </c:pt>
                <c:pt idx="1032">
                  <c:v>0.8878197148397744</c:v>
                </c:pt>
                <c:pt idx="1033">
                  <c:v>-6.292024372939153</c:v>
                </c:pt>
                <c:pt idx="1034">
                  <c:v>3.2879578365638835</c:v>
                </c:pt>
                <c:pt idx="1035">
                  <c:v>0.80481824168594951</c:v>
                </c:pt>
                <c:pt idx="1036">
                  <c:v>1.5807608804457598</c:v>
                </c:pt>
                <c:pt idx="1037">
                  <c:v>-2.8467116931449712</c:v>
                </c:pt>
                <c:pt idx="1038">
                  <c:v>-2.4490070859320143</c:v>
                </c:pt>
                <c:pt idx="1039">
                  <c:v>-5.8229120089534865</c:v>
                </c:pt>
                <c:pt idx="1040">
                  <c:v>2.2737483453794853</c:v>
                </c:pt>
                <c:pt idx="1041">
                  <c:v>-9.4155664044131768</c:v>
                </c:pt>
                <c:pt idx="1042">
                  <c:v>1.8511558840900777</c:v>
                </c:pt>
                <c:pt idx="1043">
                  <c:v>2.0455171830012082</c:v>
                </c:pt>
                <c:pt idx="1044">
                  <c:v>7.0917646191760904</c:v>
                </c:pt>
                <c:pt idx="1045">
                  <c:v>5.4348124872212207</c:v>
                </c:pt>
                <c:pt idx="1046">
                  <c:v>-1.8804556792096077</c:v>
                </c:pt>
                <c:pt idx="1047">
                  <c:v>-0.45214572932726105</c:v>
                </c:pt>
                <c:pt idx="1048">
                  <c:v>10.102222896852414</c:v>
                </c:pt>
                <c:pt idx="1049">
                  <c:v>7.5364499025710074E-2</c:v>
                </c:pt>
                <c:pt idx="1050">
                  <c:v>-3.6733433504286657</c:v>
                </c:pt>
                <c:pt idx="1051">
                  <c:v>-7.2128188387275376</c:v>
                </c:pt>
                <c:pt idx="1052">
                  <c:v>-10.827627487310007</c:v>
                </c:pt>
                <c:pt idx="1053">
                  <c:v>2.6604142609112067</c:v>
                </c:pt>
                <c:pt idx="1054">
                  <c:v>2.8211283601414281</c:v>
                </c:pt>
                <c:pt idx="1055">
                  <c:v>5.5254920390908513</c:v>
                </c:pt>
                <c:pt idx="1056">
                  <c:v>-2.6946178007373565</c:v>
                </c:pt>
                <c:pt idx="1057">
                  <c:v>1.3691060014351408</c:v>
                </c:pt>
                <c:pt idx="1058">
                  <c:v>2.9939407075591671</c:v>
                </c:pt>
                <c:pt idx="1059">
                  <c:v>1.7078886635645087</c:v>
                </c:pt>
                <c:pt idx="1060">
                  <c:v>-0.90363450180663452</c:v>
                </c:pt>
                <c:pt idx="1061">
                  <c:v>-6.6403639786535633</c:v>
                </c:pt>
                <c:pt idx="1062">
                  <c:v>-0.18952196845336688</c:v>
                </c:pt>
                <c:pt idx="1063">
                  <c:v>2.7136234460367366</c:v>
                </c:pt>
                <c:pt idx="1064">
                  <c:v>-5.1608245658982907</c:v>
                </c:pt>
                <c:pt idx="1065">
                  <c:v>-5.961708724756325</c:v>
                </c:pt>
                <c:pt idx="1066">
                  <c:v>-3.6733433504286657</c:v>
                </c:pt>
                <c:pt idx="1067">
                  <c:v>5.0892936500891484</c:v>
                </c:pt>
                <c:pt idx="1068">
                  <c:v>-5.0391158230959885</c:v>
                </c:pt>
                <c:pt idx="1069">
                  <c:v>3.5866215372693122</c:v>
                </c:pt>
                <c:pt idx="1070">
                  <c:v>3.347117476276638</c:v>
                </c:pt>
                <c:pt idx="1071">
                  <c:v>7.2623273740119592</c:v>
                </c:pt>
                <c:pt idx="1072">
                  <c:v>3.356409831264823</c:v>
                </c:pt>
                <c:pt idx="1073">
                  <c:v>-5.0866771507721644</c:v>
                </c:pt>
                <c:pt idx="1074">
                  <c:v>4.0334250809177696</c:v>
                </c:pt>
                <c:pt idx="1075">
                  <c:v>1.9256817643709567E-2</c:v>
                </c:pt>
                <c:pt idx="1076">
                  <c:v>3.8920587729591585</c:v>
                </c:pt>
                <c:pt idx="1077">
                  <c:v>10.317661156544316</c:v>
                </c:pt>
                <c:pt idx="1078">
                  <c:v>-2.0658280191509197</c:v>
                </c:pt>
                <c:pt idx="1079">
                  <c:v>11.50400731375956</c:v>
                </c:pt>
                <c:pt idx="1080">
                  <c:v>-4.0336645101063695</c:v>
                </c:pt>
                <c:pt idx="1081">
                  <c:v>2.7139452271407274</c:v>
                </c:pt>
                <c:pt idx="1082">
                  <c:v>-2.9443123543500791</c:v>
                </c:pt>
                <c:pt idx="1083">
                  <c:v>0.24480146347808596</c:v>
                </c:pt>
                <c:pt idx="1084">
                  <c:v>-0.98564694620445525</c:v>
                </c:pt>
                <c:pt idx="1085">
                  <c:v>4.6408589786860688</c:v>
                </c:pt>
                <c:pt idx="1086">
                  <c:v>-1.8804556792096077</c:v>
                </c:pt>
                <c:pt idx="1087">
                  <c:v>9.0982349830910678</c:v>
                </c:pt>
                <c:pt idx="1088">
                  <c:v>14.355200541799329</c:v>
                </c:pt>
                <c:pt idx="1089">
                  <c:v>5.9290554891584906</c:v>
                </c:pt>
                <c:pt idx="1090">
                  <c:v>6.4734008650317252</c:v>
                </c:pt>
                <c:pt idx="1091">
                  <c:v>0.81909475529326503</c:v>
                </c:pt>
                <c:pt idx="1092">
                  <c:v>-1.585007409600425</c:v>
                </c:pt>
                <c:pt idx="1093">
                  <c:v>-2.0658280191509197</c:v>
                </c:pt>
                <c:pt idx="1094">
                  <c:v>3.4671318496053001</c:v>
                </c:pt>
                <c:pt idx="1095">
                  <c:v>2.7139452271407274</c:v>
                </c:pt>
                <c:pt idx="1096">
                  <c:v>11.402571221478855</c:v>
                </c:pt>
                <c:pt idx="1097">
                  <c:v>8.1261580166474818</c:v>
                </c:pt>
                <c:pt idx="1098">
                  <c:v>12.375127187111545</c:v>
                </c:pt>
                <c:pt idx="1099">
                  <c:v>9.0982349830910678</c:v>
                </c:pt>
                <c:pt idx="1100">
                  <c:v>2.5069005993931666</c:v>
                </c:pt>
                <c:pt idx="1101">
                  <c:v>-2.5451743426415954</c:v>
                </c:pt>
                <c:pt idx="1102">
                  <c:v>0.50074586623638506</c:v>
                </c:pt>
                <c:pt idx="1103">
                  <c:v>-3.1750896367128774</c:v>
                </c:pt>
                <c:pt idx="1104">
                  <c:v>1.840991116310998</c:v>
                </c:pt>
                <c:pt idx="1105">
                  <c:v>0.77507472531918808</c:v>
                </c:pt>
                <c:pt idx="1106">
                  <c:v>2.5833929481188416</c:v>
                </c:pt>
                <c:pt idx="1107">
                  <c:v>1.8744173435577836</c:v>
                </c:pt>
                <c:pt idx="1108">
                  <c:v>2.2096472745258238</c:v>
                </c:pt>
                <c:pt idx="1109">
                  <c:v>-8.9656845302883426E-3</c:v>
                </c:pt>
                <c:pt idx="1110">
                  <c:v>5.1022744402203584</c:v>
                </c:pt>
                <c:pt idx="1111">
                  <c:v>3.6870821457229841</c:v>
                </c:pt>
                <c:pt idx="1112">
                  <c:v>2.6371152161837963</c:v>
                </c:pt>
                <c:pt idx="1113">
                  <c:v>2.5969769794730264</c:v>
                </c:pt>
                <c:pt idx="1114">
                  <c:v>0.48348385825194873</c:v>
                </c:pt>
                <c:pt idx="1115">
                  <c:v>18.666007144102096</c:v>
                </c:pt>
                <c:pt idx="1116">
                  <c:v>12.870338634130587</c:v>
                </c:pt>
                <c:pt idx="1117">
                  <c:v>1.2750568801618138</c:v>
                </c:pt>
                <c:pt idx="1118">
                  <c:v>6.2275508834883544</c:v>
                </c:pt>
                <c:pt idx="1119">
                  <c:v>-4.9969918908667159</c:v>
                </c:pt>
                <c:pt idx="1120">
                  <c:v>2.4565660444717028</c:v>
                </c:pt>
                <c:pt idx="1121">
                  <c:v>-9.9393197121550365</c:v>
                </c:pt>
                <c:pt idx="1122">
                  <c:v>1.8229530946560479</c:v>
                </c:pt>
                <c:pt idx="1123">
                  <c:v>10.982970450596207</c:v>
                </c:pt>
                <c:pt idx="1124">
                  <c:v>-0.7657083522361956</c:v>
                </c:pt>
                <c:pt idx="1125">
                  <c:v>1.312861875155761</c:v>
                </c:pt>
                <c:pt idx="1126">
                  <c:v>-4.0238549722844592</c:v>
                </c:pt>
                <c:pt idx="1127">
                  <c:v>1.1205599047708534</c:v>
                </c:pt>
                <c:pt idx="1128">
                  <c:v>4.5358474812945664</c:v>
                </c:pt>
                <c:pt idx="1129">
                  <c:v>-7.5632552981039076</c:v>
                </c:pt>
                <c:pt idx="1130">
                  <c:v>-3.0999475509530341</c:v>
                </c:pt>
                <c:pt idx="1131">
                  <c:v>4.2876822099685983</c:v>
                </c:pt>
                <c:pt idx="1132">
                  <c:v>4.9596323572758756</c:v>
                </c:pt>
                <c:pt idx="1133">
                  <c:v>4.4915056702164984</c:v>
                </c:pt>
                <c:pt idx="1134">
                  <c:v>4.1061141446200269</c:v>
                </c:pt>
                <c:pt idx="1135">
                  <c:v>-1.7978324013672935</c:v>
                </c:pt>
                <c:pt idx="1136">
                  <c:v>7.9723201220014124</c:v>
                </c:pt>
                <c:pt idx="1137">
                  <c:v>6.2749860397982804</c:v>
                </c:pt>
                <c:pt idx="1138">
                  <c:v>7.325764655450139</c:v>
                </c:pt>
                <c:pt idx="1139">
                  <c:v>2.5515442564577286</c:v>
                </c:pt>
                <c:pt idx="1140">
                  <c:v>2.1059616130964778</c:v>
                </c:pt>
                <c:pt idx="1141">
                  <c:v>12.999213420172996</c:v>
                </c:pt>
                <c:pt idx="1142">
                  <c:v>-4.4029481906620678</c:v>
                </c:pt>
                <c:pt idx="1143">
                  <c:v>1.9468544937050294</c:v>
                </c:pt>
                <c:pt idx="1144">
                  <c:v>-4.1680066910127334</c:v>
                </c:pt>
                <c:pt idx="1145">
                  <c:v>-1.3342127729520605</c:v>
                </c:pt>
                <c:pt idx="1146">
                  <c:v>4.9182301535394028</c:v>
                </c:pt>
                <c:pt idx="1147">
                  <c:v>2.573677934745616</c:v>
                </c:pt>
                <c:pt idx="1148">
                  <c:v>-6.2386440935970899E-2</c:v>
                </c:pt>
                <c:pt idx="1149">
                  <c:v>6.0332959464560387</c:v>
                </c:pt>
                <c:pt idx="1150">
                  <c:v>1.0789271102895075</c:v>
                </c:pt>
                <c:pt idx="1151">
                  <c:v>12.112532779677434</c:v>
                </c:pt>
                <c:pt idx="1152">
                  <c:v>3.5695976628833099</c:v>
                </c:pt>
                <c:pt idx="1153">
                  <c:v>4.6251567142928316</c:v>
                </c:pt>
                <c:pt idx="1154">
                  <c:v>5.6831297350994134</c:v>
                </c:pt>
                <c:pt idx="1155">
                  <c:v>2.1059616130964778</c:v>
                </c:pt>
                <c:pt idx="1156">
                  <c:v>5.1813970863772267</c:v>
                </c:pt>
                <c:pt idx="1157">
                  <c:v>12.991754944345869</c:v>
                </c:pt>
                <c:pt idx="1158">
                  <c:v>-4.1680066910127334</c:v>
                </c:pt>
                <c:pt idx="1159">
                  <c:v>1.4115730225816345</c:v>
                </c:pt>
                <c:pt idx="1160">
                  <c:v>2.1947250714600006</c:v>
                </c:pt>
                <c:pt idx="1161">
                  <c:v>1.6031056632221885</c:v>
                </c:pt>
                <c:pt idx="1162">
                  <c:v>1.344646507189696</c:v>
                </c:pt>
                <c:pt idx="1163">
                  <c:v>4.3274740381195329</c:v>
                </c:pt>
                <c:pt idx="1164">
                  <c:v>1.2472083864097452</c:v>
                </c:pt>
                <c:pt idx="1165">
                  <c:v>10.664757757753275</c:v>
                </c:pt>
                <c:pt idx="1166">
                  <c:v>1.8733906880260001</c:v>
                </c:pt>
                <c:pt idx="1167">
                  <c:v>8.2148547133180365</c:v>
                </c:pt>
                <c:pt idx="1168">
                  <c:v>10.039635076582348</c:v>
                </c:pt>
                <c:pt idx="1169">
                  <c:v>11.65574880464502</c:v>
                </c:pt>
                <c:pt idx="1170">
                  <c:v>-2.8467116931449712</c:v>
                </c:pt>
                <c:pt idx="1171">
                  <c:v>2.7136234460367366</c:v>
                </c:pt>
                <c:pt idx="1172">
                  <c:v>8.5155309920501292</c:v>
                </c:pt>
                <c:pt idx="1173">
                  <c:v>1.8641914636898447</c:v>
                </c:pt>
                <c:pt idx="1174">
                  <c:v>3.5048963531959041</c:v>
                </c:pt>
                <c:pt idx="1175">
                  <c:v>1.344646507189696</c:v>
                </c:pt>
                <c:pt idx="1176">
                  <c:v>-5.961708724756325</c:v>
                </c:pt>
                <c:pt idx="1177">
                  <c:v>-3.3779736309150028</c:v>
                </c:pt>
                <c:pt idx="1178">
                  <c:v>-3.4680656620919392</c:v>
                </c:pt>
                <c:pt idx="1179">
                  <c:v>0.34575950267002797</c:v>
                </c:pt>
                <c:pt idx="1180">
                  <c:v>3.299202659238992</c:v>
                </c:pt>
                <c:pt idx="1181">
                  <c:v>-5.8581729217003851</c:v>
                </c:pt>
                <c:pt idx="1182">
                  <c:v>9.431214792567749</c:v>
                </c:pt>
                <c:pt idx="1183">
                  <c:v>2.4742147953054436</c:v>
                </c:pt>
                <c:pt idx="1184">
                  <c:v>-0.39021047658517016</c:v>
                </c:pt>
                <c:pt idx="1185">
                  <c:v>0.99004019365567841</c:v>
                </c:pt>
                <c:pt idx="1186">
                  <c:v>3.1329772260377702</c:v>
                </c:pt>
                <c:pt idx="1187">
                  <c:v>12.482043393579197</c:v>
                </c:pt>
                <c:pt idx="1188">
                  <c:v>-6.6388419440339135</c:v>
                </c:pt>
                <c:pt idx="1189">
                  <c:v>-1.3574189230084082</c:v>
                </c:pt>
                <c:pt idx="1190">
                  <c:v>4.1700848529211267</c:v>
                </c:pt>
                <c:pt idx="1191">
                  <c:v>9.4001002523919137</c:v>
                </c:pt>
                <c:pt idx="1192">
                  <c:v>6.3183250776450688</c:v>
                </c:pt>
                <c:pt idx="1193">
                  <c:v>2.1406623012694292</c:v>
                </c:pt>
                <c:pt idx="1194">
                  <c:v>1.5139835450933103</c:v>
                </c:pt>
                <c:pt idx="1195">
                  <c:v>4.5137138030066781</c:v>
                </c:pt>
                <c:pt idx="1196">
                  <c:v>-3.3779736309150028</c:v>
                </c:pt>
                <c:pt idx="1197">
                  <c:v>7.6825901468255102</c:v>
                </c:pt>
                <c:pt idx="1198">
                  <c:v>-0.42512229730350715</c:v>
                </c:pt>
                <c:pt idx="1199">
                  <c:v>-0.80972838221027255</c:v>
                </c:pt>
                <c:pt idx="1200">
                  <c:v>1.4115730225816345</c:v>
                </c:pt>
                <c:pt idx="1201">
                  <c:v>7.701925118357094</c:v>
                </c:pt>
                <c:pt idx="1202">
                  <c:v>10.267223563174365</c:v>
                </c:pt>
                <c:pt idx="1203">
                  <c:v>0.50954532530677299</c:v>
                </c:pt>
                <c:pt idx="1204">
                  <c:v>-2.6441802073674041</c:v>
                </c:pt>
                <c:pt idx="1205">
                  <c:v>9.4001002523919137</c:v>
                </c:pt>
                <c:pt idx="1206">
                  <c:v>3.8337174961862197</c:v>
                </c:pt>
                <c:pt idx="1207">
                  <c:v>4.9918555293091975</c:v>
                </c:pt>
                <c:pt idx="1208">
                  <c:v>0.35019711337902448</c:v>
                </c:pt>
                <c:pt idx="1209">
                  <c:v>2.5069005993931666</c:v>
                </c:pt>
                <c:pt idx="1210">
                  <c:v>1.3567742045756788</c:v>
                </c:pt>
                <c:pt idx="1211">
                  <c:v>0.81909475529326503</c:v>
                </c:pt>
                <c:pt idx="1212">
                  <c:v>-2.0214210348997348</c:v>
                </c:pt>
                <c:pt idx="1213">
                  <c:v>9.9970744743827247</c:v>
                </c:pt>
                <c:pt idx="1214">
                  <c:v>-8.3846627261115731</c:v>
                </c:pt>
                <c:pt idx="1215">
                  <c:v>11.35465640444121</c:v>
                </c:pt>
                <c:pt idx="1216">
                  <c:v>-1.6100606755652898</c:v>
                </c:pt>
                <c:pt idx="1217">
                  <c:v>11.081385684702113</c:v>
                </c:pt>
                <c:pt idx="1218">
                  <c:v>7.7420914505191076</c:v>
                </c:pt>
                <c:pt idx="1219">
                  <c:v>3.1209323478181061</c:v>
                </c:pt>
                <c:pt idx="1220">
                  <c:v>6.6281628085157509</c:v>
                </c:pt>
                <c:pt idx="1221">
                  <c:v>0.31007122256988584</c:v>
                </c:pt>
                <c:pt idx="1222">
                  <c:v>5.2175297361046997</c:v>
                </c:pt>
                <c:pt idx="1223">
                  <c:v>10.543776063547426</c:v>
                </c:pt>
                <c:pt idx="1224">
                  <c:v>4.7740784348111287</c:v>
                </c:pt>
                <c:pt idx="1225">
                  <c:v>4.0803780792026254</c:v>
                </c:pt>
                <c:pt idx="1226">
                  <c:v>4.3547654290935327</c:v>
                </c:pt>
                <c:pt idx="1227">
                  <c:v>3.1650361218806271</c:v>
                </c:pt>
                <c:pt idx="1228">
                  <c:v>2.5811417430418238</c:v>
                </c:pt>
                <c:pt idx="1229">
                  <c:v>-5.437188772627958</c:v>
                </c:pt>
                <c:pt idx="1230">
                  <c:v>2.8568125145151964</c:v>
                </c:pt>
                <c:pt idx="1231">
                  <c:v>9.8663543753120475E-2</c:v>
                </c:pt>
                <c:pt idx="1232">
                  <c:v>3.8674194371550468</c:v>
                </c:pt>
                <c:pt idx="1233">
                  <c:v>1.6452295954514617</c:v>
                </c:pt>
                <c:pt idx="1234">
                  <c:v>2.1312877900218203</c:v>
                </c:pt>
                <c:pt idx="1235">
                  <c:v>3.381628510511276</c:v>
                </c:pt>
                <c:pt idx="1236">
                  <c:v>7.0054569275479217</c:v>
                </c:pt>
                <c:pt idx="1237">
                  <c:v>11.35465640444121</c:v>
                </c:pt>
                <c:pt idx="1238">
                  <c:v>4.6251567142928316</c:v>
                </c:pt>
                <c:pt idx="1239">
                  <c:v>1.3567742045756788</c:v>
                </c:pt>
                <c:pt idx="1240">
                  <c:v>3.947854121191702</c:v>
                </c:pt>
                <c:pt idx="1241">
                  <c:v>6.7385878504586199</c:v>
                </c:pt>
                <c:pt idx="1242">
                  <c:v>2.5811417430418238</c:v>
                </c:pt>
                <c:pt idx="1243">
                  <c:v>3.2686820533910788</c:v>
                </c:pt>
                <c:pt idx="1244">
                  <c:v>7.0054569275479217</c:v>
                </c:pt>
                <c:pt idx="1245">
                  <c:v>1.3567742045756788</c:v>
                </c:pt>
                <c:pt idx="1246">
                  <c:v>11.35465640444121</c:v>
                </c:pt>
                <c:pt idx="1247">
                  <c:v>4.6251567142928316</c:v>
                </c:pt>
                <c:pt idx="1248">
                  <c:v>2.5811417430418238</c:v>
                </c:pt>
                <c:pt idx="1249">
                  <c:v>3.947854121191702</c:v>
                </c:pt>
                <c:pt idx="1250">
                  <c:v>6.7385878504586199</c:v>
                </c:pt>
                <c:pt idx="1251">
                  <c:v>3.2686820533910788</c:v>
                </c:pt>
                <c:pt idx="1252">
                  <c:v>-1.6100606755652898</c:v>
                </c:pt>
                <c:pt idx="1253">
                  <c:v>3.9619624258917527</c:v>
                </c:pt>
                <c:pt idx="1254">
                  <c:v>2.7579652571148046</c:v>
                </c:pt>
                <c:pt idx="1255">
                  <c:v>-5.8425844440093098</c:v>
                </c:pt>
                <c:pt idx="1256">
                  <c:v>0.94482230944387524</c:v>
                </c:pt>
                <c:pt idx="1257">
                  <c:v>2.1699358578218138</c:v>
                </c:pt>
                <c:pt idx="1258">
                  <c:v>-1.6100606755652898</c:v>
                </c:pt>
                <c:pt idx="1259">
                  <c:v>2.7579652571148046</c:v>
                </c:pt>
                <c:pt idx="1260">
                  <c:v>-1.4260604245633406</c:v>
                </c:pt>
                <c:pt idx="1261">
                  <c:v>1.2705074311371556</c:v>
                </c:pt>
                <c:pt idx="1262">
                  <c:v>0.94482230944387524</c:v>
                </c:pt>
                <c:pt idx="1263">
                  <c:v>3.9619624258917527</c:v>
                </c:pt>
                <c:pt idx="1264">
                  <c:v>-5.8425844440093098</c:v>
                </c:pt>
                <c:pt idx="1265">
                  <c:v>2.1699358578218138</c:v>
                </c:pt>
                <c:pt idx="1266">
                  <c:v>-1.4260604245633406</c:v>
                </c:pt>
                <c:pt idx="1267">
                  <c:v>1.2705074311371556</c:v>
                </c:pt>
                <c:pt idx="1268">
                  <c:v>11.35465640444121</c:v>
                </c:pt>
                <c:pt idx="1269">
                  <c:v>3.2686820533910788</c:v>
                </c:pt>
                <c:pt idx="1270">
                  <c:v>2.5811417430418238</c:v>
                </c:pt>
                <c:pt idx="1271">
                  <c:v>4.6251567142928316</c:v>
                </c:pt>
                <c:pt idx="1272">
                  <c:v>3.947854121191702</c:v>
                </c:pt>
                <c:pt idx="1273">
                  <c:v>6.7385878504586199</c:v>
                </c:pt>
                <c:pt idx="1274">
                  <c:v>1.3567742045756788</c:v>
                </c:pt>
                <c:pt idx="1275">
                  <c:v>-5.8425844440093098</c:v>
                </c:pt>
                <c:pt idx="1276">
                  <c:v>3.9619624258917527</c:v>
                </c:pt>
                <c:pt idx="1277">
                  <c:v>1.2705074311371556</c:v>
                </c:pt>
                <c:pt idx="1278">
                  <c:v>3.9891132649312233</c:v>
                </c:pt>
                <c:pt idx="1279">
                  <c:v>6.2749860397982804</c:v>
                </c:pt>
                <c:pt idx="1280">
                  <c:v>1.3567742045756788</c:v>
                </c:pt>
                <c:pt idx="1281">
                  <c:v>6.17499806599261</c:v>
                </c:pt>
                <c:pt idx="1282">
                  <c:v>3.9891132649312233</c:v>
                </c:pt>
                <c:pt idx="1283">
                  <c:v>6.2749860397982804</c:v>
                </c:pt>
                <c:pt idx="1284">
                  <c:v>4.9327458019037209</c:v>
                </c:pt>
                <c:pt idx="1285">
                  <c:v>6.17499806599261</c:v>
                </c:pt>
                <c:pt idx="1286">
                  <c:v>4.9327458019037209</c:v>
                </c:pt>
                <c:pt idx="1287">
                  <c:v>-0.39021047658517016</c:v>
                </c:pt>
                <c:pt idx="1288">
                  <c:v>1.4115730225816345</c:v>
                </c:pt>
                <c:pt idx="1289">
                  <c:v>-0.98564694620445525</c:v>
                </c:pt>
                <c:pt idx="1290">
                  <c:v>0.33487784355794581</c:v>
                </c:pt>
                <c:pt idx="1291">
                  <c:v>-0.39021047658517016</c:v>
                </c:pt>
                <c:pt idx="1292">
                  <c:v>1.4115730225816345</c:v>
                </c:pt>
                <c:pt idx="1293">
                  <c:v>-0.98564694620445525</c:v>
                </c:pt>
                <c:pt idx="1294">
                  <c:v>0.33487784355794581</c:v>
                </c:pt>
                <c:pt idx="1295">
                  <c:v>6.17499806599261</c:v>
                </c:pt>
                <c:pt idx="1296">
                  <c:v>3.9891132649312233</c:v>
                </c:pt>
                <c:pt idx="1297">
                  <c:v>6.2749860397982804</c:v>
                </c:pt>
                <c:pt idx="1298">
                  <c:v>4.9327458019037209</c:v>
                </c:pt>
                <c:pt idx="1299">
                  <c:v>-0.39021047658517016</c:v>
                </c:pt>
                <c:pt idx="1300">
                  <c:v>1.4115730225816345</c:v>
                </c:pt>
                <c:pt idx="1301">
                  <c:v>-0.98564694620445525</c:v>
                </c:pt>
                <c:pt idx="1302">
                  <c:v>0.33487784355794581</c:v>
                </c:pt>
                <c:pt idx="1303">
                  <c:v>6.17499806599261</c:v>
                </c:pt>
                <c:pt idx="1304">
                  <c:v>5.7448618108230969</c:v>
                </c:pt>
                <c:pt idx="1305">
                  <c:v>11.049394452761385</c:v>
                </c:pt>
                <c:pt idx="1306">
                  <c:v>5.7448618108230969</c:v>
                </c:pt>
                <c:pt idx="1307">
                  <c:v>11.049394452761385</c:v>
                </c:pt>
                <c:pt idx="1308">
                  <c:v>-0.43661792737027438</c:v>
                </c:pt>
                <c:pt idx="1309">
                  <c:v>-5.5212500605753085</c:v>
                </c:pt>
                <c:pt idx="1310">
                  <c:v>-0.43661792737027438</c:v>
                </c:pt>
                <c:pt idx="1311">
                  <c:v>-5.5212500605753085</c:v>
                </c:pt>
                <c:pt idx="1312">
                  <c:v>11.049394452761385</c:v>
                </c:pt>
                <c:pt idx="1313">
                  <c:v>-5.5212500605753085</c:v>
                </c:pt>
                <c:pt idx="1314">
                  <c:v>11.049394452761385</c:v>
                </c:pt>
                <c:pt idx="1315">
                  <c:v>6.1872582619245362</c:v>
                </c:pt>
                <c:pt idx="1316">
                  <c:v>6.1872582619245362</c:v>
                </c:pt>
                <c:pt idx="1317">
                  <c:v>-0.90230711682148046</c:v>
                </c:pt>
                <c:pt idx="1318">
                  <c:v>-0.90230711682148046</c:v>
                </c:pt>
                <c:pt idx="1319">
                  <c:v>6.1872582619245362</c:v>
                </c:pt>
                <c:pt idx="1320">
                  <c:v>5.7448618108230969</c:v>
                </c:pt>
                <c:pt idx="1321">
                  <c:v>3.1769972560118473</c:v>
                </c:pt>
                <c:pt idx="1322">
                  <c:v>6.6601745102373293</c:v>
                </c:pt>
                <c:pt idx="1323">
                  <c:v>-1.7978145836124</c:v>
                </c:pt>
                <c:pt idx="1324">
                  <c:v>4.1196472595511748</c:v>
                </c:pt>
                <c:pt idx="1325">
                  <c:v>3.299202659238992</c:v>
                </c:pt>
                <c:pt idx="1326">
                  <c:v>10.638995539978318</c:v>
                </c:pt>
                <c:pt idx="1327">
                  <c:v>1.3691060014351408</c:v>
                </c:pt>
                <c:pt idx="1328">
                  <c:v>-2.0658280191509197</c:v>
                </c:pt>
                <c:pt idx="1329">
                  <c:v>3.1212224639080075</c:v>
                </c:pt>
                <c:pt idx="1330">
                  <c:v>0.75177568059177768</c:v>
                </c:pt>
                <c:pt idx="1331">
                  <c:v>1.9256817643709567E-2</c:v>
                </c:pt>
                <c:pt idx="1332">
                  <c:v>-5.8229120089534865</c:v>
                </c:pt>
                <c:pt idx="1333">
                  <c:v>9.9970744743827247</c:v>
                </c:pt>
                <c:pt idx="1334">
                  <c:v>1.8641914636898447</c:v>
                </c:pt>
                <c:pt idx="1335">
                  <c:v>0.81909475529326503</c:v>
                </c:pt>
                <c:pt idx="1336">
                  <c:v>0.93639289263628855</c:v>
                </c:pt>
                <c:pt idx="1337">
                  <c:v>11.081385684702113</c:v>
                </c:pt>
                <c:pt idx="1338">
                  <c:v>-1.306981329638456</c:v>
                </c:pt>
                <c:pt idx="1339">
                  <c:v>5.9201891963652686</c:v>
                </c:pt>
                <c:pt idx="1340">
                  <c:v>11.049394452761385</c:v>
                </c:pt>
                <c:pt idx="1341">
                  <c:v>1.344646507189696</c:v>
                </c:pt>
                <c:pt idx="1342">
                  <c:v>-0.7581021067801883</c:v>
                </c:pt>
                <c:pt idx="1343">
                  <c:v>2.25003015292913</c:v>
                </c:pt>
                <c:pt idx="1344">
                  <c:v>-0.85185231443954579</c:v>
                </c:pt>
                <c:pt idx="1345">
                  <c:v>-2.1854450789165916</c:v>
                </c:pt>
                <c:pt idx="1346">
                  <c:v>1.3567742045756788</c:v>
                </c:pt>
                <c:pt idx="1347">
                  <c:v>-6.381971497569876</c:v>
                </c:pt>
                <c:pt idx="1348">
                  <c:v>-1.2371869958426491</c:v>
                </c:pt>
                <c:pt idx="1349">
                  <c:v>0.35019711337902448</c:v>
                </c:pt>
                <c:pt idx="1350">
                  <c:v>8.5155309920501292</c:v>
                </c:pt>
                <c:pt idx="1351">
                  <c:v>-0.5867141768001769</c:v>
                </c:pt>
                <c:pt idx="1352">
                  <c:v>5.6237935374786661</c:v>
                </c:pt>
                <c:pt idx="1353">
                  <c:v>5.9285690291545343</c:v>
                </c:pt>
                <c:pt idx="1354">
                  <c:v>1.4579107633731971</c:v>
                </c:pt>
                <c:pt idx="1355">
                  <c:v>-5.0866771507721644</c:v>
                </c:pt>
                <c:pt idx="1356">
                  <c:v>7.0438498021384444</c:v>
                </c:pt>
                <c:pt idx="1357">
                  <c:v>12.723554367100117</c:v>
                </c:pt>
                <c:pt idx="1358">
                  <c:v>12.572722945448827</c:v>
                </c:pt>
                <c:pt idx="1359">
                  <c:v>3.596739662202872</c:v>
                </c:pt>
                <c:pt idx="1360">
                  <c:v>1.7595158132178677</c:v>
                </c:pt>
                <c:pt idx="1361">
                  <c:v>-7.5632552981039076</c:v>
                </c:pt>
                <c:pt idx="1362">
                  <c:v>2.3168074882815795</c:v>
                </c:pt>
                <c:pt idx="1363">
                  <c:v>9.3286464302432073</c:v>
                </c:pt>
                <c:pt idx="1364">
                  <c:v>-0.68836002913208638</c:v>
                </c:pt>
                <c:pt idx="1365">
                  <c:v>4.0334250809177696</c:v>
                </c:pt>
                <c:pt idx="1366">
                  <c:v>6.7385878504586199</c:v>
                </c:pt>
                <c:pt idx="1367">
                  <c:v>1.2050327136902195</c:v>
                </c:pt>
                <c:pt idx="1368">
                  <c:v>12.999213420172996</c:v>
                </c:pt>
                <c:pt idx="1369">
                  <c:v>7.2503965888405837</c:v>
                </c:pt>
                <c:pt idx="1370">
                  <c:v>3.5866215372693122</c:v>
                </c:pt>
                <c:pt idx="1371">
                  <c:v>4.6251567142928316</c:v>
                </c:pt>
                <c:pt idx="1372">
                  <c:v>12.482043393579197</c:v>
                </c:pt>
                <c:pt idx="1373">
                  <c:v>5.5254920390908513</c:v>
                </c:pt>
                <c:pt idx="1374">
                  <c:v>-0.92074450448171685</c:v>
                </c:pt>
                <c:pt idx="1375">
                  <c:v>0.31007122256988584</c:v>
                </c:pt>
                <c:pt idx="1376">
                  <c:v>4.1700848529211267</c:v>
                </c:pt>
                <c:pt idx="1377">
                  <c:v>11.402571221478855</c:v>
                </c:pt>
                <c:pt idx="1378">
                  <c:v>1.8744173435577836</c:v>
                </c:pt>
                <c:pt idx="1379">
                  <c:v>0.94482230944387524</c:v>
                </c:pt>
                <c:pt idx="1380">
                  <c:v>3.6427403346449161</c:v>
                </c:pt>
                <c:pt idx="1381">
                  <c:v>-2.8245780148570838</c:v>
                </c:pt>
                <c:pt idx="1382">
                  <c:v>2.1699358578218138</c:v>
                </c:pt>
                <c:pt idx="1383">
                  <c:v>2.5069005993931666</c:v>
                </c:pt>
                <c:pt idx="1384">
                  <c:v>-0.31429567639230505</c:v>
                </c:pt>
                <c:pt idx="1385">
                  <c:v>3.9619624258917527</c:v>
                </c:pt>
                <c:pt idx="1386">
                  <c:v>0.73295079308991484</c:v>
                </c:pt>
                <c:pt idx="1387">
                  <c:v>6.0332959464560387</c:v>
                </c:pt>
                <c:pt idx="1388">
                  <c:v>11.974839599561797</c:v>
                </c:pt>
                <c:pt idx="1389">
                  <c:v>2.0018184297398518</c:v>
                </c:pt>
                <c:pt idx="1390">
                  <c:v>12.482043393579197</c:v>
                </c:pt>
                <c:pt idx="1391">
                  <c:v>-3.1503851443229864</c:v>
                </c:pt>
                <c:pt idx="1392">
                  <c:v>3.2013903414187928</c:v>
                </c:pt>
                <c:pt idx="1393">
                  <c:v>2.3168074882815795</c:v>
                </c:pt>
                <c:pt idx="1394">
                  <c:v>4.491419236355128</c:v>
                </c:pt>
                <c:pt idx="1395">
                  <c:v>2.2294065343014173</c:v>
                </c:pt>
                <c:pt idx="1396">
                  <c:v>5.830432770549165</c:v>
                </c:pt>
                <c:pt idx="1397">
                  <c:v>-4.5015591850487482</c:v>
                </c:pt>
                <c:pt idx="1398">
                  <c:v>5.4844451498321973</c:v>
                </c:pt>
                <c:pt idx="1399">
                  <c:v>1.7595158132178677</c:v>
                </c:pt>
                <c:pt idx="1400">
                  <c:v>4.1926565740986756</c:v>
                </c:pt>
                <c:pt idx="1401">
                  <c:v>1.5097936483379633</c:v>
                </c:pt>
                <c:pt idx="1402">
                  <c:v>-4.808464912207195</c:v>
                </c:pt>
                <c:pt idx="1403">
                  <c:v>-3.8174950691569398</c:v>
                </c:pt>
                <c:pt idx="1404">
                  <c:v>6.6869318643947135</c:v>
                </c:pt>
                <c:pt idx="1405">
                  <c:v>5.7669954891109851</c:v>
                </c:pt>
                <c:pt idx="1406">
                  <c:v>-8.1598537217496379</c:v>
                </c:pt>
                <c:pt idx="1407">
                  <c:v>-7.1153807179475868</c:v>
                </c:pt>
                <c:pt idx="1408">
                  <c:v>5.4799923146040266</c:v>
                </c:pt>
                <c:pt idx="1409">
                  <c:v>2.5069005993931666</c:v>
                </c:pt>
                <c:pt idx="1410">
                  <c:v>-4.5015591850487482</c:v>
                </c:pt>
                <c:pt idx="1411">
                  <c:v>-8.644070633484958</c:v>
                </c:pt>
                <c:pt idx="1412">
                  <c:v>9.7963912773721287</c:v>
                </c:pt>
                <c:pt idx="1413">
                  <c:v>1.5953646080640311</c:v>
                </c:pt>
                <c:pt idx="1414">
                  <c:v>9.6224588203452655</c:v>
                </c:pt>
                <c:pt idx="1415">
                  <c:v>-0.71327527619522701</c:v>
                </c:pt>
                <c:pt idx="1416">
                  <c:v>2.109154111733933</c:v>
                </c:pt>
                <c:pt idx="1417">
                  <c:v>3.9906970806016173</c:v>
                </c:pt>
                <c:pt idx="1418">
                  <c:v>4.0570790344752155</c:v>
                </c:pt>
                <c:pt idx="1419">
                  <c:v>-3.8174950691569398</c:v>
                </c:pt>
                <c:pt idx="1420">
                  <c:v>-2.4490070859320143</c:v>
                </c:pt>
                <c:pt idx="1421">
                  <c:v>5.217030394709874</c:v>
                </c:pt>
                <c:pt idx="1422">
                  <c:v>4.9182301535394028</c:v>
                </c:pt>
                <c:pt idx="1423">
                  <c:v>4.9338093810789232</c:v>
                </c:pt>
                <c:pt idx="1424">
                  <c:v>3.2429169129474662</c:v>
                </c:pt>
                <c:pt idx="1425">
                  <c:v>-0.39021047658517016</c:v>
                </c:pt>
                <c:pt idx="1426">
                  <c:v>0.98004675200682234</c:v>
                </c:pt>
                <c:pt idx="1427">
                  <c:v>13.891598731138989</c:v>
                </c:pt>
                <c:pt idx="1428">
                  <c:v>0.79579571056585463</c:v>
                </c:pt>
                <c:pt idx="1429">
                  <c:v>-2.8467116931449712</c:v>
                </c:pt>
                <c:pt idx="1430">
                  <c:v>4.3902505722931409</c:v>
                </c:pt>
                <c:pt idx="1431">
                  <c:v>14.826032827601566</c:v>
                </c:pt>
                <c:pt idx="1432">
                  <c:v>4.3547654290935327</c:v>
                </c:pt>
                <c:pt idx="1433">
                  <c:v>-0.41839528732435571</c:v>
                </c:pt>
                <c:pt idx="1434">
                  <c:v>1.2778691718372466</c:v>
                </c:pt>
                <c:pt idx="1435">
                  <c:v>3.5048963531959041</c:v>
                </c:pt>
                <c:pt idx="1436">
                  <c:v>9.080100333578919</c:v>
                </c:pt>
                <c:pt idx="1437">
                  <c:v>-1.7978324013672935</c:v>
                </c:pt>
                <c:pt idx="1438">
                  <c:v>2.2574520511192264</c:v>
                </c:pt>
                <c:pt idx="1439">
                  <c:v>-10.8361051115251</c:v>
                </c:pt>
                <c:pt idx="1440">
                  <c:v>8.9282552493221867E-2</c:v>
                </c:pt>
                <c:pt idx="1441">
                  <c:v>10.372261233483798</c:v>
                </c:pt>
                <c:pt idx="1442">
                  <c:v>-3.6733433504286657</c:v>
                </c:pt>
                <c:pt idx="1443">
                  <c:v>5.4533888992091883</c:v>
                </c:pt>
                <c:pt idx="1444">
                  <c:v>-8.3846627261115731</c:v>
                </c:pt>
                <c:pt idx="1445">
                  <c:v>0.64287441301005499</c:v>
                </c:pt>
                <c:pt idx="1446">
                  <c:v>4.4230342511370475</c:v>
                </c:pt>
                <c:pt idx="1447">
                  <c:v>1.796971086336921</c:v>
                </c:pt>
                <c:pt idx="1448">
                  <c:v>-2.0254208879593101</c:v>
                </c:pt>
                <c:pt idx="1449">
                  <c:v>9.4001002523919137</c:v>
                </c:pt>
                <c:pt idx="1450">
                  <c:v>2.2302161794013706</c:v>
                </c:pt>
                <c:pt idx="1451">
                  <c:v>4.4978522650755082E-2</c:v>
                </c:pt>
                <c:pt idx="1452">
                  <c:v>5.8547232669847293</c:v>
                </c:pt>
                <c:pt idx="1453">
                  <c:v>5.2042043847232415</c:v>
                </c:pt>
                <c:pt idx="1454">
                  <c:v>3.2093779329586951</c:v>
                </c:pt>
                <c:pt idx="1455">
                  <c:v>8.0357669155429807</c:v>
                </c:pt>
                <c:pt idx="1456">
                  <c:v>11.081385684702113</c:v>
                </c:pt>
                <c:pt idx="1457">
                  <c:v>-5.8581729217003851</c:v>
                </c:pt>
                <c:pt idx="1458">
                  <c:v>3.5305691310434804</c:v>
                </c:pt>
                <c:pt idx="1459">
                  <c:v>-5.4660865175781153</c:v>
                </c:pt>
                <c:pt idx="1460">
                  <c:v>2.6232656752710968</c:v>
                </c:pt>
                <c:pt idx="1461">
                  <c:v>2.4565660444717028</c:v>
                </c:pt>
                <c:pt idx="1462">
                  <c:v>8.058203972561186</c:v>
                </c:pt>
                <c:pt idx="1463">
                  <c:v>7.5121969437215581</c:v>
                </c:pt>
                <c:pt idx="1464">
                  <c:v>6.2275508834883544</c:v>
                </c:pt>
                <c:pt idx="1465">
                  <c:v>6.3183250776450688</c:v>
                </c:pt>
                <c:pt idx="1466">
                  <c:v>-1.2910276170500943</c:v>
                </c:pt>
                <c:pt idx="1467">
                  <c:v>2.9939407075591671</c:v>
                </c:pt>
                <c:pt idx="1468">
                  <c:v>-5.6564467730765005</c:v>
                </c:pt>
                <c:pt idx="1469">
                  <c:v>8.0357669155429807</c:v>
                </c:pt>
                <c:pt idx="1470">
                  <c:v>3.8337174961862197</c:v>
                </c:pt>
                <c:pt idx="1471">
                  <c:v>12.528381134370758</c:v>
                </c:pt>
                <c:pt idx="1472">
                  <c:v>3.5305691310434804</c:v>
                </c:pt>
                <c:pt idx="1473">
                  <c:v>6.4734008650317252</c:v>
                </c:pt>
                <c:pt idx="1474">
                  <c:v>3.9029693027278731</c:v>
                </c:pt>
                <c:pt idx="1475">
                  <c:v>2.4565660444717028</c:v>
                </c:pt>
                <c:pt idx="1476">
                  <c:v>1.2705074311371556</c:v>
                </c:pt>
                <c:pt idx="1477">
                  <c:v>0.15271983393140212</c:v>
                </c:pt>
                <c:pt idx="1478">
                  <c:v>-1.306981329638456</c:v>
                </c:pt>
                <c:pt idx="1479">
                  <c:v>-0.39021047658517016</c:v>
                </c:pt>
                <c:pt idx="1480">
                  <c:v>0.31007122256988584</c:v>
                </c:pt>
                <c:pt idx="1481">
                  <c:v>3.5633224925419018</c:v>
                </c:pt>
                <c:pt idx="1482">
                  <c:v>1.9468544937050294</c:v>
                </c:pt>
                <c:pt idx="1483">
                  <c:v>1.6040599251731702</c:v>
                </c:pt>
                <c:pt idx="1484">
                  <c:v>-8.0849905942537319</c:v>
                </c:pt>
                <c:pt idx="1485">
                  <c:v>1.8744173435577836</c:v>
                </c:pt>
                <c:pt idx="1486">
                  <c:v>3.1329772260377702</c:v>
                </c:pt>
                <c:pt idx="1487">
                  <c:v>-0.98367027983954491</c:v>
                </c:pt>
                <c:pt idx="1488">
                  <c:v>-3.0276521837330539</c:v>
                </c:pt>
                <c:pt idx="1489">
                  <c:v>-2.6441802073674041</c:v>
                </c:pt>
                <c:pt idx="1490">
                  <c:v>16.249799200475604</c:v>
                </c:pt>
                <c:pt idx="1491">
                  <c:v>-6.8792663446915228</c:v>
                </c:pt>
                <c:pt idx="1492">
                  <c:v>-3.7851184134420821</c:v>
                </c:pt>
                <c:pt idx="1493">
                  <c:v>3.5633224925419018</c:v>
                </c:pt>
                <c:pt idx="1494">
                  <c:v>0.43353694276199928</c:v>
                </c:pt>
                <c:pt idx="1495">
                  <c:v>-3.1972233150007647</c:v>
                </c:pt>
                <c:pt idx="1496">
                  <c:v>-0.7657083522361956</c:v>
                </c:pt>
                <c:pt idx="1497">
                  <c:v>9.6640946649060453</c:v>
                </c:pt>
                <c:pt idx="1498">
                  <c:v>-0.54325680148065958</c:v>
                </c:pt>
                <c:pt idx="1499">
                  <c:v>0.96881841388539414</c:v>
                </c:pt>
                <c:pt idx="1500">
                  <c:v>2.9939407075591671</c:v>
                </c:pt>
                <c:pt idx="1501">
                  <c:v>6.3817623590832486</c:v>
                </c:pt>
                <c:pt idx="1502">
                  <c:v>-7.2128188387275376</c:v>
                </c:pt>
                <c:pt idx="1503">
                  <c:v>3.1329772260377702</c:v>
                </c:pt>
                <c:pt idx="1504">
                  <c:v>-1.6100606755652898</c:v>
                </c:pt>
                <c:pt idx="1505">
                  <c:v>12.375127187111545</c:v>
                </c:pt>
                <c:pt idx="1506">
                  <c:v>2.7491603710141534</c:v>
                </c:pt>
                <c:pt idx="1507">
                  <c:v>4.7084965436758068</c:v>
                </c:pt>
                <c:pt idx="1508">
                  <c:v>1.5139835450933103</c:v>
                </c:pt>
                <c:pt idx="1509">
                  <c:v>-3.6825500511175395</c:v>
                </c:pt>
                <c:pt idx="1510">
                  <c:v>-0.7657083522361956</c:v>
                </c:pt>
                <c:pt idx="1511">
                  <c:v>-4.9969918908667159</c:v>
                </c:pt>
                <c:pt idx="1512">
                  <c:v>7.7252241630845049</c:v>
                </c:pt>
                <c:pt idx="1513">
                  <c:v>-5.0788599158515133</c:v>
                </c:pt>
                <c:pt idx="1514">
                  <c:v>-9.4155664044131768</c:v>
                </c:pt>
                <c:pt idx="1515">
                  <c:v>-3.4680656620919392</c:v>
                </c:pt>
                <c:pt idx="1516">
                  <c:v>2.9939407075591671</c:v>
                </c:pt>
                <c:pt idx="1517">
                  <c:v>2.086596028438839</c:v>
                </c:pt>
                <c:pt idx="1518">
                  <c:v>2.4742147953054436</c:v>
                </c:pt>
                <c:pt idx="1519">
                  <c:v>-7.7503754767747779</c:v>
                </c:pt>
                <c:pt idx="1520">
                  <c:v>10.083126663803087</c:v>
                </c:pt>
                <c:pt idx="1521">
                  <c:v>0.30289589906993064</c:v>
                </c:pt>
                <c:pt idx="1522">
                  <c:v>2.5833929481188416</c:v>
                </c:pt>
                <c:pt idx="1523">
                  <c:v>2.3524264164711051</c:v>
                </c:pt>
                <c:pt idx="1524">
                  <c:v>9.9063949225130941</c:v>
                </c:pt>
                <c:pt idx="1525">
                  <c:v>4.0803780792026254</c:v>
                </c:pt>
                <c:pt idx="1526">
                  <c:v>4.9338093810789232</c:v>
                </c:pt>
                <c:pt idx="1527">
                  <c:v>-1.5016675802174502</c:v>
                </c:pt>
                <c:pt idx="1528">
                  <c:v>1.5530829601237828</c:v>
                </c:pt>
                <c:pt idx="1529">
                  <c:v>7.0717834653626728</c:v>
                </c:pt>
                <c:pt idx="1530">
                  <c:v>8.1623542233326578</c:v>
                </c:pt>
                <c:pt idx="1531">
                  <c:v>0.53048438566194744</c:v>
                </c:pt>
                <c:pt idx="1532">
                  <c:v>-4.1510475631929546</c:v>
                </c:pt>
                <c:pt idx="1533">
                  <c:v>0.74939715070989088</c:v>
                </c:pt>
                <c:pt idx="1534">
                  <c:v>2.4742147953054436</c:v>
                </c:pt>
                <c:pt idx="1535">
                  <c:v>4.4915056702164984</c:v>
                </c:pt>
                <c:pt idx="1536">
                  <c:v>-7.7503754767747779</c:v>
                </c:pt>
                <c:pt idx="1537">
                  <c:v>2.1830687935098547</c:v>
                </c:pt>
                <c:pt idx="1538">
                  <c:v>-1.6916885369832784</c:v>
                </c:pt>
                <c:pt idx="1539">
                  <c:v>2.6604142609112067</c:v>
                </c:pt>
                <c:pt idx="1540">
                  <c:v>-6.120610523971278</c:v>
                </c:pt>
                <c:pt idx="1541">
                  <c:v>2.192105575299828</c:v>
                </c:pt>
                <c:pt idx="1542">
                  <c:v>6.2749860397982804</c:v>
                </c:pt>
                <c:pt idx="1543">
                  <c:v>3.8674194371550468</c:v>
                </c:pt>
                <c:pt idx="1544">
                  <c:v>-5.8581729217003851</c:v>
                </c:pt>
                <c:pt idx="1545">
                  <c:v>10.267223563174365</c:v>
                </c:pt>
                <c:pt idx="1546">
                  <c:v>8.678456523978376</c:v>
                </c:pt>
                <c:pt idx="1547">
                  <c:v>4.2106137103652586</c:v>
                </c:pt>
                <c:pt idx="1548">
                  <c:v>12.991754944345869</c:v>
                </c:pt>
                <c:pt idx="1549">
                  <c:v>3.6870821457229841</c:v>
                </c:pt>
                <c:pt idx="1550">
                  <c:v>3.7372056261274267E-2</c:v>
                </c:pt>
                <c:pt idx="1551">
                  <c:v>3.2643357112034854</c:v>
                </c:pt>
                <c:pt idx="1552">
                  <c:v>0.81480727698659761</c:v>
                </c:pt>
                <c:pt idx="1553">
                  <c:v>7.7199577722312194</c:v>
                </c:pt>
                <c:pt idx="1554">
                  <c:v>0.16340853637198394</c:v>
                </c:pt>
                <c:pt idx="1555">
                  <c:v>4.5992847627327462</c:v>
                </c:pt>
                <c:pt idx="1556">
                  <c:v>11.779552070733228</c:v>
                </c:pt>
                <c:pt idx="1557">
                  <c:v>11.35465640444121</c:v>
                </c:pt>
                <c:pt idx="1558">
                  <c:v>1.4716743637596834</c:v>
                </c:pt>
                <c:pt idx="1559">
                  <c:v>4.0768410428049675</c:v>
                </c:pt>
                <c:pt idx="1560">
                  <c:v>1.5319273266258508</c:v>
                </c:pt>
                <c:pt idx="1561">
                  <c:v>2.8440729383899339</c:v>
                </c:pt>
                <c:pt idx="1562">
                  <c:v>6.5130600229631872</c:v>
                </c:pt>
                <c:pt idx="1563">
                  <c:v>13.803870953265246</c:v>
                </c:pt>
                <c:pt idx="1564">
                  <c:v>-4.0218400512365688</c:v>
                </c:pt>
                <c:pt idx="1565">
                  <c:v>7.2207428063060268</c:v>
                </c:pt>
                <c:pt idx="1566">
                  <c:v>7.2401936957240709</c:v>
                </c:pt>
                <c:pt idx="1567">
                  <c:v>0.16340853637198394</c:v>
                </c:pt>
                <c:pt idx="1568">
                  <c:v>1.5022525744512651</c:v>
                </c:pt>
                <c:pt idx="1569">
                  <c:v>10.629131679947834</c:v>
                </c:pt>
                <c:pt idx="1570">
                  <c:v>1.6150415108340139</c:v>
                </c:pt>
                <c:pt idx="1571">
                  <c:v>8.4676161750124823</c:v>
                </c:pt>
                <c:pt idx="1572">
                  <c:v>-1.4260604245633406</c:v>
                </c:pt>
                <c:pt idx="1573">
                  <c:v>5.8547232669847293</c:v>
                </c:pt>
                <c:pt idx="1574">
                  <c:v>3.381628510511276</c:v>
                </c:pt>
                <c:pt idx="1575">
                  <c:v>7.635147783004645</c:v>
                </c:pt>
                <c:pt idx="1576">
                  <c:v>1.3567742045756788</c:v>
                </c:pt>
                <c:pt idx="1577">
                  <c:v>-6.4041051758577643</c:v>
                </c:pt>
                <c:pt idx="1578">
                  <c:v>3.8920587729591585</c:v>
                </c:pt>
                <c:pt idx="1579">
                  <c:v>2.0895372129752854</c:v>
                </c:pt>
                <c:pt idx="1580">
                  <c:v>5.4533888992091883</c:v>
                </c:pt>
                <c:pt idx="1581">
                  <c:v>-0.98700176434992359</c:v>
                </c:pt>
                <c:pt idx="1582">
                  <c:v>10.895242672722464</c:v>
                </c:pt>
                <c:pt idx="1583">
                  <c:v>1.7548471541076478</c:v>
                </c:pt>
                <c:pt idx="1584">
                  <c:v>13.203318443607266</c:v>
                </c:pt>
                <c:pt idx="1585">
                  <c:v>2.8440729383899339</c:v>
                </c:pt>
                <c:pt idx="1586">
                  <c:v>2.9047273315528424</c:v>
                </c:pt>
                <c:pt idx="1587">
                  <c:v>14.362431016941226</c:v>
                </c:pt>
                <c:pt idx="1588">
                  <c:v>-0.98367027983954491</c:v>
                </c:pt>
                <c:pt idx="1589">
                  <c:v>6.6869318643947135</c:v>
                </c:pt>
                <c:pt idx="1590">
                  <c:v>4.4693719919286101</c:v>
                </c:pt>
                <c:pt idx="1591">
                  <c:v>-5.1608245658982907</c:v>
                </c:pt>
                <c:pt idx="1592">
                  <c:v>3.0908532938084972</c:v>
                </c:pt>
                <c:pt idx="1593">
                  <c:v>3.8920587729591585</c:v>
                </c:pt>
                <c:pt idx="1594">
                  <c:v>6.17499806599261</c:v>
                </c:pt>
                <c:pt idx="1595">
                  <c:v>1.1804310510572957</c:v>
                </c:pt>
                <c:pt idx="1596">
                  <c:v>0.75048470092877118</c:v>
                </c:pt>
                <c:pt idx="1597">
                  <c:v>11.50400731375956</c:v>
                </c:pt>
                <c:pt idx="1598">
                  <c:v>1.4115730225816345</c:v>
                </c:pt>
                <c:pt idx="1599">
                  <c:v>2.2737483453794853</c:v>
                </c:pt>
                <c:pt idx="1600">
                  <c:v>7.5364499025710074E-2</c:v>
                </c:pt>
                <c:pt idx="1601">
                  <c:v>3.8337174961862197</c:v>
                </c:pt>
                <c:pt idx="1602">
                  <c:v>-11.291872455110731</c:v>
                </c:pt>
                <c:pt idx="1603">
                  <c:v>1.7249125991740342</c:v>
                </c:pt>
                <c:pt idx="1604">
                  <c:v>2.9047273315528424</c:v>
                </c:pt>
                <c:pt idx="1605">
                  <c:v>7.0438498021384444</c:v>
                </c:pt>
                <c:pt idx="1606">
                  <c:v>0.68499834523932823</c:v>
                </c:pt>
                <c:pt idx="1607">
                  <c:v>3.1186983810890645</c:v>
                </c:pt>
                <c:pt idx="1608">
                  <c:v>6.4734008650317252</c:v>
                </c:pt>
                <c:pt idx="1609">
                  <c:v>0.58527843364745857</c:v>
                </c:pt>
                <c:pt idx="1610">
                  <c:v>7.7252241630845049</c:v>
                </c:pt>
                <c:pt idx="1611">
                  <c:v>-5.8930220373792617</c:v>
                </c:pt>
                <c:pt idx="1612">
                  <c:v>2.7701080049191775</c:v>
                </c:pt>
                <c:pt idx="1613">
                  <c:v>3.2013903414187928</c:v>
                </c:pt>
                <c:pt idx="1614">
                  <c:v>0.81909475529326503</c:v>
                </c:pt>
                <c:pt idx="1615">
                  <c:v>8.7317360083153925</c:v>
                </c:pt>
                <c:pt idx="1616">
                  <c:v>-7.7084410459057473</c:v>
                </c:pt>
                <c:pt idx="1617">
                  <c:v>-4.3648510614620015</c:v>
                </c:pt>
                <c:pt idx="1618">
                  <c:v>1.5530829601237828</c:v>
                </c:pt>
                <c:pt idx="1619">
                  <c:v>13.240406228819374</c:v>
                </c:pt>
                <c:pt idx="1620">
                  <c:v>4.2876822099685983</c:v>
                </c:pt>
                <c:pt idx="1621">
                  <c:v>2.573677934745616</c:v>
                </c:pt>
                <c:pt idx="1622">
                  <c:v>-4.6464802690109224</c:v>
                </c:pt>
                <c:pt idx="1623">
                  <c:v>3.9903016991227656</c:v>
                </c:pt>
                <c:pt idx="1624">
                  <c:v>10.416106473279768</c:v>
                </c:pt>
                <c:pt idx="1625">
                  <c:v>1.5022525744512651</c:v>
                </c:pt>
                <c:pt idx="1626">
                  <c:v>7.0917646191760904</c:v>
                </c:pt>
                <c:pt idx="1627">
                  <c:v>1.7482116439014446</c:v>
                </c:pt>
                <c:pt idx="1628">
                  <c:v>1.344646507189696</c:v>
                </c:pt>
                <c:pt idx="1629">
                  <c:v>10.039635076582348</c:v>
                </c:pt>
                <c:pt idx="1630">
                  <c:v>7.9878520985053347</c:v>
                </c:pt>
                <c:pt idx="1631">
                  <c:v>7.5121969437215581</c:v>
                </c:pt>
                <c:pt idx="1632">
                  <c:v>5.2042043847232415</c:v>
                </c:pt>
                <c:pt idx="1633">
                  <c:v>1.4716743637596834</c:v>
                </c:pt>
                <c:pt idx="1634">
                  <c:v>-2.7786131675190333</c:v>
                </c:pt>
                <c:pt idx="1635">
                  <c:v>2.2294065343014173</c:v>
                </c:pt>
                <c:pt idx="1636">
                  <c:v>-5.8863492903916663</c:v>
                </c:pt>
                <c:pt idx="1637">
                  <c:v>10.895242672722464</c:v>
                </c:pt>
                <c:pt idx="1638">
                  <c:v>3.4522508751250793</c:v>
                </c:pt>
                <c:pt idx="1639">
                  <c:v>-3.1116523552746971</c:v>
                </c:pt>
                <c:pt idx="1640">
                  <c:v>-0.85185231443954579</c:v>
                </c:pt>
                <c:pt idx="1641">
                  <c:v>3.3704165210040484</c:v>
                </c:pt>
                <c:pt idx="1642">
                  <c:v>2.9939407075591671</c:v>
                </c:pt>
                <c:pt idx="1643">
                  <c:v>-5.6085319560388545</c:v>
                </c:pt>
                <c:pt idx="1644">
                  <c:v>-3.3779736309150028</c:v>
                </c:pt>
                <c:pt idx="1645">
                  <c:v>9.6224588203452655</c:v>
                </c:pt>
                <c:pt idx="1646">
                  <c:v>-1.2236415002554812</c:v>
                </c:pt>
                <c:pt idx="1647">
                  <c:v>4.6256918394288089</c:v>
                </c:pt>
                <c:pt idx="1648">
                  <c:v>5.2122974492971768</c:v>
                </c:pt>
                <c:pt idx="1649">
                  <c:v>4.0334250809177696</c:v>
                </c:pt>
                <c:pt idx="1650">
                  <c:v>6.3183250776450688</c:v>
                </c:pt>
                <c:pt idx="1651">
                  <c:v>0.96881841388539414</c:v>
                </c:pt>
                <c:pt idx="1652">
                  <c:v>5.9749067699460969</c:v>
                </c:pt>
                <c:pt idx="1653">
                  <c:v>3.3620028940267228</c:v>
                </c:pt>
                <c:pt idx="1654">
                  <c:v>9.9970744743827247</c:v>
                </c:pt>
                <c:pt idx="1655">
                  <c:v>5.71923072240698</c:v>
                </c:pt>
                <c:pt idx="1656">
                  <c:v>2.4847669211052792</c:v>
                </c:pt>
                <c:pt idx="1657">
                  <c:v>-0.45991697209768478</c:v>
                </c:pt>
                <c:pt idx="1658">
                  <c:v>2.1830687935098547</c:v>
                </c:pt>
                <c:pt idx="1659">
                  <c:v>3.5429304269947099</c:v>
                </c:pt>
                <c:pt idx="1660">
                  <c:v>-10.8361051115251</c:v>
                </c:pt>
                <c:pt idx="1661">
                  <c:v>-0.75948278307836015</c:v>
                </c:pt>
                <c:pt idx="1662">
                  <c:v>2.1312877900218203</c:v>
                </c:pt>
                <c:pt idx="1663">
                  <c:v>4.5929441616484228</c:v>
                </c:pt>
                <c:pt idx="1664">
                  <c:v>-4.1510475631929546</c:v>
                </c:pt>
                <c:pt idx="1665">
                  <c:v>7.0917646191760904</c:v>
                </c:pt>
                <c:pt idx="1666">
                  <c:v>-5.9084829686795546</c:v>
                </c:pt>
                <c:pt idx="1667">
                  <c:v>4.1882974829608983</c:v>
                </c:pt>
                <c:pt idx="1668">
                  <c:v>-2.10476086428271</c:v>
                </c:pt>
                <c:pt idx="1669">
                  <c:v>5.71923072240698</c:v>
                </c:pt>
                <c:pt idx="1670">
                  <c:v>2.1312877900218203</c:v>
                </c:pt>
                <c:pt idx="1671">
                  <c:v>8.5871636732606227E-3</c:v>
                </c:pt>
                <c:pt idx="1672">
                  <c:v>5.5101250426469477</c:v>
                </c:pt>
                <c:pt idx="1673">
                  <c:v>-1.6916885369832784</c:v>
                </c:pt>
                <c:pt idx="1674">
                  <c:v>1.796971086336921</c:v>
                </c:pt>
                <c:pt idx="1675">
                  <c:v>2.2737483453794853</c:v>
                </c:pt>
                <c:pt idx="1676">
                  <c:v>1.7249125991740342</c:v>
                </c:pt>
                <c:pt idx="1677">
                  <c:v>15.770035123968455</c:v>
                </c:pt>
                <c:pt idx="1678">
                  <c:v>0.86272209402424371</c:v>
                </c:pt>
                <c:pt idx="1679">
                  <c:v>11.61877623774412</c:v>
                </c:pt>
                <c:pt idx="1680">
                  <c:v>-5.9084829686795546</c:v>
                </c:pt>
                <c:pt idx="1681">
                  <c:v>4.5929441616484228</c:v>
                </c:pt>
                <c:pt idx="1682">
                  <c:v>9.0982349830910678</c:v>
                </c:pt>
                <c:pt idx="1683">
                  <c:v>1.3282331931986597</c:v>
                </c:pt>
                <c:pt idx="1684">
                  <c:v>14.826032827601566</c:v>
                </c:pt>
                <c:pt idx="1685">
                  <c:v>-1.8804556792096077</c:v>
                </c:pt>
                <c:pt idx="1686">
                  <c:v>8.4676161750124823</c:v>
                </c:pt>
                <c:pt idx="1687">
                  <c:v>2.1312877900218203</c:v>
                </c:pt>
                <c:pt idx="1688">
                  <c:v>5.9769703061961366</c:v>
                </c:pt>
                <c:pt idx="1689">
                  <c:v>4.6980090337275717</c:v>
                </c:pt>
                <c:pt idx="1690">
                  <c:v>3.9450932349571461</c:v>
                </c:pt>
                <c:pt idx="1691">
                  <c:v>-3.1116523552746971</c:v>
                </c:pt>
                <c:pt idx="1692">
                  <c:v>5.1022744402203584</c:v>
                </c:pt>
                <c:pt idx="1693">
                  <c:v>1.4189127450682903</c:v>
                </c:pt>
                <c:pt idx="1694">
                  <c:v>11.61877623774412</c:v>
                </c:pt>
                <c:pt idx="1695">
                  <c:v>-6.7351146259632486</c:v>
                </c:pt>
                <c:pt idx="1696">
                  <c:v>11.446572261256547</c:v>
                </c:pt>
                <c:pt idx="1697">
                  <c:v>6.805299375758243</c:v>
                </c:pt>
                <c:pt idx="1698">
                  <c:v>-5.437188772627958</c:v>
                </c:pt>
                <c:pt idx="1699">
                  <c:v>12.870338634130587</c:v>
                </c:pt>
                <c:pt idx="1700">
                  <c:v>-0.10451037316524414</c:v>
                </c:pt>
                <c:pt idx="1701">
                  <c:v>7.2623273740119592</c:v>
                </c:pt>
                <c:pt idx="1702">
                  <c:v>10.317661156544316</c:v>
                </c:pt>
                <c:pt idx="1703">
                  <c:v>-0.3670256456980856</c:v>
                </c:pt>
                <c:pt idx="1704">
                  <c:v>3.8674194371550468</c:v>
                </c:pt>
                <c:pt idx="1705">
                  <c:v>3.1650361218806271</c:v>
                </c:pt>
                <c:pt idx="1706">
                  <c:v>5.830432770549165</c:v>
                </c:pt>
                <c:pt idx="1707">
                  <c:v>0.755303425479529</c:v>
                </c:pt>
                <c:pt idx="1708">
                  <c:v>5.979004786824067</c:v>
                </c:pt>
                <c:pt idx="1709">
                  <c:v>-0.51995775675324918</c:v>
                </c:pt>
                <c:pt idx="1710">
                  <c:v>2.1406623012694292</c:v>
                </c:pt>
                <c:pt idx="1711">
                  <c:v>14.355200541799329</c:v>
                </c:pt>
                <c:pt idx="1712">
                  <c:v>-2.6976583704055201</c:v>
                </c:pt>
                <c:pt idx="1713">
                  <c:v>-4.9529718608926387</c:v>
                </c:pt>
                <c:pt idx="1714">
                  <c:v>9.2254925502487062</c:v>
                </c:pt>
                <c:pt idx="1715">
                  <c:v>1.7595158132178677</c:v>
                </c:pt>
                <c:pt idx="1716">
                  <c:v>1.9521900994394019</c:v>
                </c:pt>
                <c:pt idx="1717">
                  <c:v>4.7640139382920523</c:v>
                </c:pt>
                <c:pt idx="1718">
                  <c:v>-0.27286179783634168</c:v>
                </c:pt>
                <c:pt idx="1719">
                  <c:v>0.83382453031174597</c:v>
                </c:pt>
                <c:pt idx="1720">
                  <c:v>2.5515442564577286</c:v>
                </c:pt>
                <c:pt idx="1721">
                  <c:v>-2.0990532903637078</c:v>
                </c:pt>
                <c:pt idx="1722">
                  <c:v>0.64287441301005499</c:v>
                </c:pt>
                <c:pt idx="1723">
                  <c:v>-4.0336645101063695</c:v>
                </c:pt>
                <c:pt idx="1724">
                  <c:v>-4.8985703978402775</c:v>
                </c:pt>
                <c:pt idx="1725">
                  <c:v>6.8933261149475253</c:v>
                </c:pt>
                <c:pt idx="1726">
                  <c:v>10.610553398899876</c:v>
                </c:pt>
                <c:pt idx="1727">
                  <c:v>4.7434273410106114</c:v>
                </c:pt>
                <c:pt idx="1728">
                  <c:v>7.3079696354413546</c:v>
                </c:pt>
                <c:pt idx="1729">
                  <c:v>2.6274794838333864</c:v>
                </c:pt>
                <c:pt idx="1730">
                  <c:v>5.1813970863772267</c:v>
                </c:pt>
                <c:pt idx="1731">
                  <c:v>-0.81495819037956974</c:v>
                </c:pt>
                <c:pt idx="1732">
                  <c:v>6.0332959464560387</c:v>
                </c:pt>
                <c:pt idx="1733">
                  <c:v>-0.18952196845336688</c:v>
                </c:pt>
                <c:pt idx="1734">
                  <c:v>-2.7611407334189035</c:v>
                </c:pt>
                <c:pt idx="1735">
                  <c:v>2.8568125145151964</c:v>
                </c:pt>
                <c:pt idx="1736">
                  <c:v>7.3150109265249164</c:v>
                </c:pt>
                <c:pt idx="1737">
                  <c:v>1.840991116310998</c:v>
                </c:pt>
                <c:pt idx="1738">
                  <c:v>2.297375052399568</c:v>
                </c:pt>
                <c:pt idx="1739">
                  <c:v>-3.1166903693025629</c:v>
                </c:pt>
                <c:pt idx="1740">
                  <c:v>-0.45991697209768478</c:v>
                </c:pt>
                <c:pt idx="1741">
                  <c:v>2.7491603710141534</c:v>
                </c:pt>
                <c:pt idx="1742">
                  <c:v>8.5953790332167781</c:v>
                </c:pt>
                <c:pt idx="1743">
                  <c:v>0.48348385825194873</c:v>
                </c:pt>
                <c:pt idx="1744">
                  <c:v>11.35178068834643</c:v>
                </c:pt>
                <c:pt idx="1745">
                  <c:v>5.3508205368846458</c:v>
                </c:pt>
                <c:pt idx="1746">
                  <c:v>-2.3362230227952376</c:v>
                </c:pt>
                <c:pt idx="1747">
                  <c:v>4.4693719919286101</c:v>
                </c:pt>
                <c:pt idx="1748">
                  <c:v>10.543776063547426</c:v>
                </c:pt>
                <c:pt idx="1749">
                  <c:v>10.416106473279768</c:v>
                </c:pt>
                <c:pt idx="1750">
                  <c:v>1.1205599047708534</c:v>
                </c:pt>
                <c:pt idx="1751">
                  <c:v>2.297375052399568</c:v>
                </c:pt>
                <c:pt idx="1752">
                  <c:v>3.5048963531959041</c:v>
                </c:pt>
                <c:pt idx="1753">
                  <c:v>-5.0555608711241025</c:v>
                </c:pt>
                <c:pt idx="1754">
                  <c:v>-2.3228458239334033</c:v>
                </c:pt>
                <c:pt idx="1755">
                  <c:v>4.5086052108631156</c:v>
                </c:pt>
                <c:pt idx="1756">
                  <c:v>-6.6388419440339135</c:v>
                </c:pt>
                <c:pt idx="1757">
                  <c:v>1.0789271102895075</c:v>
                </c:pt>
                <c:pt idx="1758">
                  <c:v>3.299202659238992</c:v>
                </c:pt>
                <c:pt idx="1759">
                  <c:v>-2.0511384733260618</c:v>
                </c:pt>
                <c:pt idx="1760">
                  <c:v>2.1406623012694292</c:v>
                </c:pt>
                <c:pt idx="1761">
                  <c:v>1.993192234496592</c:v>
                </c:pt>
                <c:pt idx="1762">
                  <c:v>-4.4029481906620678</c:v>
                </c:pt>
                <c:pt idx="1763">
                  <c:v>-4.1680066910127334</c:v>
                </c:pt>
                <c:pt idx="1764">
                  <c:v>4.5358474812945664</c:v>
                </c:pt>
                <c:pt idx="1765">
                  <c:v>-2.9222062873293728</c:v>
                </c:pt>
                <c:pt idx="1766">
                  <c:v>-1.1397488750626983</c:v>
                </c:pt>
                <c:pt idx="1767">
                  <c:v>-0.71327527619522701</c:v>
                </c:pt>
                <c:pt idx="1768">
                  <c:v>-4.6024602390368452</c:v>
                </c:pt>
                <c:pt idx="1769">
                  <c:v>1.3745709339902223</c:v>
                </c:pt>
                <c:pt idx="1770">
                  <c:v>-2.4030003581476871</c:v>
                </c:pt>
                <c:pt idx="1771">
                  <c:v>19.136839429904331</c:v>
                </c:pt>
                <c:pt idx="1772">
                  <c:v>3.347117476276638</c:v>
                </c:pt>
                <c:pt idx="1773">
                  <c:v>5.2669680461032948</c:v>
                </c:pt>
                <c:pt idx="1774">
                  <c:v>4.9505329493348995</c:v>
                </c:pt>
                <c:pt idx="1775">
                  <c:v>4.4405259407751139</c:v>
                </c:pt>
                <c:pt idx="1776">
                  <c:v>5.3751422530051602</c:v>
                </c:pt>
                <c:pt idx="1777">
                  <c:v>4.8617858274413832</c:v>
                </c:pt>
                <c:pt idx="1778">
                  <c:v>2.5969769794730264</c:v>
                </c:pt>
                <c:pt idx="1779">
                  <c:v>-1.585007409600425</c:v>
                </c:pt>
                <c:pt idx="1780">
                  <c:v>-0.16758789397081503</c:v>
                </c:pt>
                <c:pt idx="1781">
                  <c:v>0.81703635228796334</c:v>
                </c:pt>
                <c:pt idx="1782">
                  <c:v>9.4001002523919137</c:v>
                </c:pt>
                <c:pt idx="1783">
                  <c:v>4.1847432359339463</c:v>
                </c:pt>
                <c:pt idx="1784">
                  <c:v>-7.2787116288123075</c:v>
                </c:pt>
                <c:pt idx="1785">
                  <c:v>3.9450932349571461</c:v>
                </c:pt>
                <c:pt idx="1786">
                  <c:v>4.4451679294249358</c:v>
                </c:pt>
                <c:pt idx="1787">
                  <c:v>4.8617858274413832</c:v>
                </c:pt>
                <c:pt idx="1788">
                  <c:v>3.2093779329586951</c:v>
                </c:pt>
                <c:pt idx="1789">
                  <c:v>1.4324366447571171</c:v>
                </c:pt>
                <c:pt idx="1790">
                  <c:v>-7.6110029251257965</c:v>
                </c:pt>
                <c:pt idx="1791">
                  <c:v>-1.3574189230084082</c:v>
                </c:pt>
                <c:pt idx="1792">
                  <c:v>-1.8804556792096077</c:v>
                </c:pt>
                <c:pt idx="1793">
                  <c:v>5.1813970863772267</c:v>
                </c:pt>
                <c:pt idx="1794">
                  <c:v>5.018316761629789</c:v>
                </c:pt>
                <c:pt idx="1795">
                  <c:v>0.81480727698659761</c:v>
                </c:pt>
                <c:pt idx="1796">
                  <c:v>3.4449981713174127</c:v>
                </c:pt>
                <c:pt idx="1797">
                  <c:v>4.2346352237524609</c:v>
                </c:pt>
                <c:pt idx="1798">
                  <c:v>-13.538887140988795</c:v>
                </c:pt>
                <c:pt idx="1799">
                  <c:v>2.9770707451797334</c:v>
                </c:pt>
                <c:pt idx="1800">
                  <c:v>5.4348124872212207</c:v>
                </c:pt>
                <c:pt idx="1801">
                  <c:v>3.356409831264823</c:v>
                </c:pt>
                <c:pt idx="1802">
                  <c:v>-1.0424815203858069</c:v>
                </c:pt>
                <c:pt idx="1803">
                  <c:v>5.6831297350994134</c:v>
                </c:pt>
                <c:pt idx="1804">
                  <c:v>7.0917646191760904</c:v>
                </c:pt>
                <c:pt idx="1805">
                  <c:v>5.7669954891109851</c:v>
                </c:pt>
                <c:pt idx="1806">
                  <c:v>9.9063949225130941</c:v>
                </c:pt>
                <c:pt idx="1807">
                  <c:v>1.0756111533817463</c:v>
                </c:pt>
                <c:pt idx="1808">
                  <c:v>4.9561102541081175</c:v>
                </c:pt>
                <c:pt idx="1809">
                  <c:v>7.2623273740119592</c:v>
                </c:pt>
                <c:pt idx="1810">
                  <c:v>12.00686326363385</c:v>
                </c:pt>
                <c:pt idx="1811">
                  <c:v>3.2102614031412635</c:v>
                </c:pt>
                <c:pt idx="1812">
                  <c:v>-3.1610321803806309</c:v>
                </c:pt>
                <c:pt idx="1813">
                  <c:v>5.944524037987895</c:v>
                </c:pt>
                <c:pt idx="1814">
                  <c:v>3.6188733404907594</c:v>
                </c:pt>
                <c:pt idx="1815">
                  <c:v>10.102222896852414</c:v>
                </c:pt>
                <c:pt idx="1816">
                  <c:v>-1.7978324013672935</c:v>
                </c:pt>
                <c:pt idx="1817">
                  <c:v>-1.1948847566018772E-2</c:v>
                </c:pt>
                <c:pt idx="1818">
                  <c:v>-3.0814484613211204</c:v>
                </c:pt>
                <c:pt idx="1819">
                  <c:v>2.7409563719236694</c:v>
                </c:pt>
                <c:pt idx="1820">
                  <c:v>4.3547654290935327</c:v>
                </c:pt>
                <c:pt idx="1821">
                  <c:v>7.9681275924813262</c:v>
                </c:pt>
                <c:pt idx="1822">
                  <c:v>5.8547232669847293</c:v>
                </c:pt>
                <c:pt idx="1823">
                  <c:v>2.5811417430418238</c:v>
                </c:pt>
                <c:pt idx="1824">
                  <c:v>9.5198816219000637</c:v>
                </c:pt>
                <c:pt idx="1825">
                  <c:v>3.0172397522865779</c:v>
                </c:pt>
                <c:pt idx="1826">
                  <c:v>4.6085178982870456</c:v>
                </c:pt>
                <c:pt idx="1827">
                  <c:v>-9.4436975049768286</c:v>
                </c:pt>
                <c:pt idx="1828">
                  <c:v>1.9212845733483079</c:v>
                </c:pt>
                <c:pt idx="1829">
                  <c:v>12.112532779677434</c:v>
                </c:pt>
                <c:pt idx="1830">
                  <c:v>2.4850405377112432</c:v>
                </c:pt>
                <c:pt idx="1831">
                  <c:v>1.0221706842360956</c:v>
                </c:pt>
                <c:pt idx="1832">
                  <c:v>10.102222896852414</c:v>
                </c:pt>
                <c:pt idx="1833">
                  <c:v>4.1453926377856831</c:v>
                </c:pt>
                <c:pt idx="1834">
                  <c:v>2.573677934745616</c:v>
                </c:pt>
                <c:pt idx="1835">
                  <c:v>-5.3228914505769893</c:v>
                </c:pt>
                <c:pt idx="1836">
                  <c:v>1.6031056632221885</c:v>
                </c:pt>
                <c:pt idx="1837">
                  <c:v>7.9681275924813262</c:v>
                </c:pt>
                <c:pt idx="1838">
                  <c:v>6.75664004690727</c:v>
                </c:pt>
                <c:pt idx="1839">
                  <c:v>4.8654307022384868</c:v>
                </c:pt>
                <c:pt idx="1840">
                  <c:v>13.462587230148106</c:v>
                </c:pt>
                <c:pt idx="1841">
                  <c:v>1.2705074311371556</c:v>
                </c:pt>
                <c:pt idx="1842">
                  <c:v>2.3898419129348394</c:v>
                </c:pt>
                <c:pt idx="1843">
                  <c:v>-5.8930220373792617</c:v>
                </c:pt>
                <c:pt idx="1844">
                  <c:v>-3.0276521837330539</c:v>
                </c:pt>
                <c:pt idx="1845">
                  <c:v>8.7457284737415577</c:v>
                </c:pt>
                <c:pt idx="1846">
                  <c:v>-6.3819262294422447</c:v>
                </c:pt>
                <c:pt idx="1847">
                  <c:v>15.778966914673369</c:v>
                </c:pt>
                <c:pt idx="1848">
                  <c:v>8.3052999314780926</c:v>
                </c:pt>
                <c:pt idx="1849">
                  <c:v>2.2574520511192264</c:v>
                </c:pt>
                <c:pt idx="1850">
                  <c:v>2.7701080049191775</c:v>
                </c:pt>
                <c:pt idx="1851">
                  <c:v>8.5871636732606227E-3</c:v>
                </c:pt>
                <c:pt idx="1852">
                  <c:v>14.274703239067481</c:v>
                </c:pt>
                <c:pt idx="1853">
                  <c:v>3.1186983810890645</c:v>
                </c:pt>
                <c:pt idx="1854">
                  <c:v>3.7258480526356887</c:v>
                </c:pt>
                <c:pt idx="1855">
                  <c:v>0.73295079308991484</c:v>
                </c:pt>
                <c:pt idx="1856">
                  <c:v>2.573677934745616</c:v>
                </c:pt>
                <c:pt idx="1857">
                  <c:v>-5.8930220373792617</c:v>
                </c:pt>
                <c:pt idx="1858">
                  <c:v>-1.7326197016606166</c:v>
                </c:pt>
                <c:pt idx="1859">
                  <c:v>7.2595349736332988</c:v>
                </c:pt>
                <c:pt idx="1860">
                  <c:v>7.8017261773746673</c:v>
                </c:pt>
                <c:pt idx="1861">
                  <c:v>2.7579652571148046</c:v>
                </c:pt>
                <c:pt idx="1862">
                  <c:v>-7.3748885518697325</c:v>
                </c:pt>
                <c:pt idx="1863">
                  <c:v>-0.96638610909405531</c:v>
                </c:pt>
                <c:pt idx="1864">
                  <c:v>11.315950260072889</c:v>
                </c:pt>
                <c:pt idx="1865">
                  <c:v>1.1804310510572957</c:v>
                </c:pt>
                <c:pt idx="1866">
                  <c:v>1.3679455519171064</c:v>
                </c:pt>
                <c:pt idx="1867">
                  <c:v>8.1308182442279282</c:v>
                </c:pt>
                <c:pt idx="1868">
                  <c:v>1.5807608804457598</c:v>
                </c:pt>
                <c:pt idx="1869">
                  <c:v>1.6549039665843841</c:v>
                </c:pt>
                <c:pt idx="1870">
                  <c:v>4.1196472595511748</c:v>
                </c:pt>
                <c:pt idx="1871">
                  <c:v>-2.6441802073674041</c:v>
                </c:pt>
                <c:pt idx="1872">
                  <c:v>0.30938553586798201</c:v>
                </c:pt>
                <c:pt idx="1873">
                  <c:v>7.701925118357094</c:v>
                </c:pt>
                <c:pt idx="1874">
                  <c:v>4.1061141446200269</c:v>
                </c:pt>
                <c:pt idx="1875">
                  <c:v>-2.0214210348997348</c:v>
                </c:pt>
                <c:pt idx="1876">
                  <c:v>3.306816053738646</c:v>
                </c:pt>
                <c:pt idx="1877">
                  <c:v>7.4852210040550702</c:v>
                </c:pt>
                <c:pt idx="1878">
                  <c:v>-1.3342127729520605</c:v>
                </c:pt>
                <c:pt idx="1879">
                  <c:v>9.9527326633046584</c:v>
                </c:pt>
                <c:pt idx="1880">
                  <c:v>-0.61003413683310903</c:v>
                </c:pt>
                <c:pt idx="1881">
                  <c:v>0.81909475529326503</c:v>
                </c:pt>
                <c:pt idx="1882">
                  <c:v>2.5833929481188416</c:v>
                </c:pt>
                <c:pt idx="1883">
                  <c:v>-1.253724313958398</c:v>
                </c:pt>
                <c:pt idx="1884">
                  <c:v>6.2694103197121027</c:v>
                </c:pt>
                <c:pt idx="1885">
                  <c:v>0.31157879883053541</c:v>
                </c:pt>
                <c:pt idx="1886">
                  <c:v>2.1059616130964778</c:v>
                </c:pt>
                <c:pt idx="1887">
                  <c:v>3.1209323478181061</c:v>
                </c:pt>
                <c:pt idx="1888">
                  <c:v>10.664757757753275</c:v>
                </c:pt>
                <c:pt idx="1889">
                  <c:v>-5.8863492903916663</c:v>
                </c:pt>
                <c:pt idx="1890">
                  <c:v>-0.2168575556123542</c:v>
                </c:pt>
                <c:pt idx="1891">
                  <c:v>4.9182301535394028</c:v>
                </c:pt>
                <c:pt idx="1892">
                  <c:v>15.757378863559312</c:v>
                </c:pt>
                <c:pt idx="1893">
                  <c:v>4.1700848529211267</c:v>
                </c:pt>
                <c:pt idx="1894">
                  <c:v>0.85305306325331376</c:v>
                </c:pt>
                <c:pt idx="1895">
                  <c:v>4.0562259417299877</c:v>
                </c:pt>
                <c:pt idx="1896">
                  <c:v>5.4811502280127833</c:v>
                </c:pt>
                <c:pt idx="1897">
                  <c:v>1.6581352638215847</c:v>
                </c:pt>
                <c:pt idx="1898">
                  <c:v>-5.8863492903916663</c:v>
                </c:pt>
                <c:pt idx="1899">
                  <c:v>0.99004019365567841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E3-4F6F-AFFE-24B96C8DB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54672"/>
        <c:axId val="1333404560"/>
      </c:scatterChart>
      <c:valAx>
        <c:axId val="133405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homepm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04560"/>
        <c:crosses val="autoZero"/>
        <c:crossBetween val="midCat"/>
      </c:valAx>
      <c:valAx>
        <c:axId val="133340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546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visepm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Margin</c:v>
          </c:tx>
          <c:spPr>
            <a:ln w="19050">
              <a:noFill/>
            </a:ln>
          </c:spPr>
          <c:xVal>
            <c:numRef>
              <c:f>test!$L$2:$L$1901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test!$G$2:$G$1901</c:f>
              <c:numCache>
                <c:formatCode>General</c:formatCode>
                <c:ptCount val="1900"/>
                <c:pt idx="0">
                  <c:v>9</c:v>
                </c:pt>
                <c:pt idx="1">
                  <c:v>14</c:v>
                </c:pt>
                <c:pt idx="2">
                  <c:v>4</c:v>
                </c:pt>
                <c:pt idx="3">
                  <c:v>-7</c:v>
                </c:pt>
                <c:pt idx="4">
                  <c:v>10</c:v>
                </c:pt>
                <c:pt idx="5">
                  <c:v>-22</c:v>
                </c:pt>
                <c:pt idx="6">
                  <c:v>3</c:v>
                </c:pt>
                <c:pt idx="7">
                  <c:v>-8</c:v>
                </c:pt>
                <c:pt idx="8">
                  <c:v>3</c:v>
                </c:pt>
                <c:pt idx="9">
                  <c:v>7</c:v>
                </c:pt>
                <c:pt idx="10">
                  <c:v>-27</c:v>
                </c:pt>
                <c:pt idx="11">
                  <c:v>21</c:v>
                </c:pt>
                <c:pt idx="12">
                  <c:v>2</c:v>
                </c:pt>
                <c:pt idx="13">
                  <c:v>-7</c:v>
                </c:pt>
                <c:pt idx="14">
                  <c:v>-2</c:v>
                </c:pt>
                <c:pt idx="15">
                  <c:v>-6</c:v>
                </c:pt>
                <c:pt idx="16">
                  <c:v>-12</c:v>
                </c:pt>
                <c:pt idx="17">
                  <c:v>-3</c:v>
                </c:pt>
                <c:pt idx="18">
                  <c:v>2</c:v>
                </c:pt>
                <c:pt idx="19">
                  <c:v>10</c:v>
                </c:pt>
                <c:pt idx="20">
                  <c:v>4</c:v>
                </c:pt>
                <c:pt idx="21">
                  <c:v>-7</c:v>
                </c:pt>
                <c:pt idx="22">
                  <c:v>24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2</c:v>
                </c:pt>
                <c:pt idx="27">
                  <c:v>-9</c:v>
                </c:pt>
                <c:pt idx="28">
                  <c:v>9</c:v>
                </c:pt>
                <c:pt idx="29">
                  <c:v>-6</c:v>
                </c:pt>
                <c:pt idx="30">
                  <c:v>-32</c:v>
                </c:pt>
                <c:pt idx="31">
                  <c:v>3</c:v>
                </c:pt>
                <c:pt idx="32">
                  <c:v>20</c:v>
                </c:pt>
                <c:pt idx="33">
                  <c:v>41</c:v>
                </c:pt>
                <c:pt idx="34">
                  <c:v>5</c:v>
                </c:pt>
                <c:pt idx="35">
                  <c:v>-2</c:v>
                </c:pt>
                <c:pt idx="36">
                  <c:v>-2</c:v>
                </c:pt>
                <c:pt idx="37">
                  <c:v>-17</c:v>
                </c:pt>
                <c:pt idx="38">
                  <c:v>10</c:v>
                </c:pt>
                <c:pt idx="39">
                  <c:v>-1</c:v>
                </c:pt>
                <c:pt idx="40">
                  <c:v>-10</c:v>
                </c:pt>
                <c:pt idx="41">
                  <c:v>5</c:v>
                </c:pt>
                <c:pt idx="42">
                  <c:v>-17</c:v>
                </c:pt>
                <c:pt idx="43">
                  <c:v>14</c:v>
                </c:pt>
                <c:pt idx="44">
                  <c:v>-8</c:v>
                </c:pt>
                <c:pt idx="45">
                  <c:v>13</c:v>
                </c:pt>
                <c:pt idx="46">
                  <c:v>18</c:v>
                </c:pt>
                <c:pt idx="47">
                  <c:v>6</c:v>
                </c:pt>
                <c:pt idx="48">
                  <c:v>10</c:v>
                </c:pt>
                <c:pt idx="49">
                  <c:v>-9</c:v>
                </c:pt>
                <c:pt idx="50">
                  <c:v>25</c:v>
                </c:pt>
                <c:pt idx="51">
                  <c:v>21</c:v>
                </c:pt>
                <c:pt idx="52">
                  <c:v>2</c:v>
                </c:pt>
                <c:pt idx="53">
                  <c:v>14</c:v>
                </c:pt>
                <c:pt idx="54">
                  <c:v>29</c:v>
                </c:pt>
                <c:pt idx="55">
                  <c:v>11</c:v>
                </c:pt>
                <c:pt idx="56">
                  <c:v>-5</c:v>
                </c:pt>
                <c:pt idx="57">
                  <c:v>11</c:v>
                </c:pt>
                <c:pt idx="58">
                  <c:v>3</c:v>
                </c:pt>
                <c:pt idx="59">
                  <c:v>10</c:v>
                </c:pt>
                <c:pt idx="60">
                  <c:v>15</c:v>
                </c:pt>
                <c:pt idx="61">
                  <c:v>12</c:v>
                </c:pt>
                <c:pt idx="62">
                  <c:v>8</c:v>
                </c:pt>
                <c:pt idx="63">
                  <c:v>11</c:v>
                </c:pt>
                <c:pt idx="64">
                  <c:v>-21</c:v>
                </c:pt>
                <c:pt idx="65">
                  <c:v>-4</c:v>
                </c:pt>
                <c:pt idx="66">
                  <c:v>8</c:v>
                </c:pt>
                <c:pt idx="67">
                  <c:v>13</c:v>
                </c:pt>
                <c:pt idx="68">
                  <c:v>-15</c:v>
                </c:pt>
                <c:pt idx="69">
                  <c:v>-24</c:v>
                </c:pt>
                <c:pt idx="70">
                  <c:v>20</c:v>
                </c:pt>
                <c:pt idx="71">
                  <c:v>-9</c:v>
                </c:pt>
                <c:pt idx="72">
                  <c:v>-22</c:v>
                </c:pt>
                <c:pt idx="73">
                  <c:v>-10</c:v>
                </c:pt>
                <c:pt idx="74">
                  <c:v>11</c:v>
                </c:pt>
                <c:pt idx="75">
                  <c:v>9</c:v>
                </c:pt>
                <c:pt idx="76">
                  <c:v>5</c:v>
                </c:pt>
                <c:pt idx="77">
                  <c:v>16</c:v>
                </c:pt>
                <c:pt idx="78">
                  <c:v>13</c:v>
                </c:pt>
                <c:pt idx="79">
                  <c:v>14</c:v>
                </c:pt>
                <c:pt idx="80">
                  <c:v>6</c:v>
                </c:pt>
                <c:pt idx="81">
                  <c:v>7</c:v>
                </c:pt>
                <c:pt idx="82">
                  <c:v>-9</c:v>
                </c:pt>
                <c:pt idx="83">
                  <c:v>-5</c:v>
                </c:pt>
                <c:pt idx="84">
                  <c:v>8</c:v>
                </c:pt>
                <c:pt idx="85">
                  <c:v>-6</c:v>
                </c:pt>
                <c:pt idx="86">
                  <c:v>1</c:v>
                </c:pt>
                <c:pt idx="87">
                  <c:v>-21</c:v>
                </c:pt>
                <c:pt idx="88">
                  <c:v>18</c:v>
                </c:pt>
                <c:pt idx="89">
                  <c:v>13</c:v>
                </c:pt>
                <c:pt idx="90">
                  <c:v>14</c:v>
                </c:pt>
                <c:pt idx="91">
                  <c:v>9</c:v>
                </c:pt>
                <c:pt idx="92">
                  <c:v>9</c:v>
                </c:pt>
                <c:pt idx="93">
                  <c:v>15</c:v>
                </c:pt>
                <c:pt idx="94">
                  <c:v>11</c:v>
                </c:pt>
                <c:pt idx="95">
                  <c:v>-7</c:v>
                </c:pt>
                <c:pt idx="96">
                  <c:v>-7</c:v>
                </c:pt>
                <c:pt idx="97">
                  <c:v>7</c:v>
                </c:pt>
                <c:pt idx="98">
                  <c:v>30</c:v>
                </c:pt>
                <c:pt idx="99">
                  <c:v>2</c:v>
                </c:pt>
                <c:pt idx="100">
                  <c:v>16</c:v>
                </c:pt>
                <c:pt idx="101">
                  <c:v>2</c:v>
                </c:pt>
                <c:pt idx="102">
                  <c:v>-9</c:v>
                </c:pt>
                <c:pt idx="103">
                  <c:v>7</c:v>
                </c:pt>
                <c:pt idx="104">
                  <c:v>8</c:v>
                </c:pt>
                <c:pt idx="105">
                  <c:v>9</c:v>
                </c:pt>
                <c:pt idx="106">
                  <c:v>-10</c:v>
                </c:pt>
                <c:pt idx="107">
                  <c:v>1</c:v>
                </c:pt>
                <c:pt idx="108">
                  <c:v>3</c:v>
                </c:pt>
                <c:pt idx="109">
                  <c:v>-13</c:v>
                </c:pt>
                <c:pt idx="110">
                  <c:v>18</c:v>
                </c:pt>
                <c:pt idx="111">
                  <c:v>-8</c:v>
                </c:pt>
                <c:pt idx="112">
                  <c:v>25</c:v>
                </c:pt>
                <c:pt idx="113">
                  <c:v>-43</c:v>
                </c:pt>
                <c:pt idx="114">
                  <c:v>3</c:v>
                </c:pt>
                <c:pt idx="115">
                  <c:v>-5</c:v>
                </c:pt>
                <c:pt idx="116">
                  <c:v>3</c:v>
                </c:pt>
                <c:pt idx="117">
                  <c:v>1</c:v>
                </c:pt>
                <c:pt idx="118">
                  <c:v>-12</c:v>
                </c:pt>
                <c:pt idx="119">
                  <c:v>-24</c:v>
                </c:pt>
                <c:pt idx="120">
                  <c:v>2</c:v>
                </c:pt>
                <c:pt idx="121">
                  <c:v>-2</c:v>
                </c:pt>
                <c:pt idx="122">
                  <c:v>-42</c:v>
                </c:pt>
                <c:pt idx="123">
                  <c:v>4</c:v>
                </c:pt>
                <c:pt idx="124">
                  <c:v>31</c:v>
                </c:pt>
                <c:pt idx="125">
                  <c:v>-7</c:v>
                </c:pt>
                <c:pt idx="126">
                  <c:v>1</c:v>
                </c:pt>
                <c:pt idx="127">
                  <c:v>9</c:v>
                </c:pt>
                <c:pt idx="128">
                  <c:v>-13</c:v>
                </c:pt>
                <c:pt idx="129">
                  <c:v>-2</c:v>
                </c:pt>
                <c:pt idx="130">
                  <c:v>-14</c:v>
                </c:pt>
                <c:pt idx="131">
                  <c:v>-3</c:v>
                </c:pt>
                <c:pt idx="132">
                  <c:v>-4</c:v>
                </c:pt>
                <c:pt idx="133">
                  <c:v>3</c:v>
                </c:pt>
                <c:pt idx="134">
                  <c:v>-15</c:v>
                </c:pt>
                <c:pt idx="135">
                  <c:v>14</c:v>
                </c:pt>
                <c:pt idx="136">
                  <c:v>12</c:v>
                </c:pt>
                <c:pt idx="137">
                  <c:v>25</c:v>
                </c:pt>
                <c:pt idx="138">
                  <c:v>20</c:v>
                </c:pt>
                <c:pt idx="139">
                  <c:v>-14</c:v>
                </c:pt>
                <c:pt idx="140">
                  <c:v>6</c:v>
                </c:pt>
                <c:pt idx="141">
                  <c:v>9</c:v>
                </c:pt>
                <c:pt idx="142">
                  <c:v>-8</c:v>
                </c:pt>
                <c:pt idx="143">
                  <c:v>-8</c:v>
                </c:pt>
                <c:pt idx="144">
                  <c:v>-7</c:v>
                </c:pt>
                <c:pt idx="145">
                  <c:v>9</c:v>
                </c:pt>
                <c:pt idx="146">
                  <c:v>7</c:v>
                </c:pt>
                <c:pt idx="147">
                  <c:v>12</c:v>
                </c:pt>
                <c:pt idx="148">
                  <c:v>19</c:v>
                </c:pt>
                <c:pt idx="149">
                  <c:v>-3</c:v>
                </c:pt>
                <c:pt idx="150">
                  <c:v>14</c:v>
                </c:pt>
                <c:pt idx="151">
                  <c:v>-3</c:v>
                </c:pt>
                <c:pt idx="152">
                  <c:v>-13</c:v>
                </c:pt>
                <c:pt idx="153">
                  <c:v>-6</c:v>
                </c:pt>
                <c:pt idx="154">
                  <c:v>2</c:v>
                </c:pt>
                <c:pt idx="155">
                  <c:v>3</c:v>
                </c:pt>
                <c:pt idx="156">
                  <c:v>23</c:v>
                </c:pt>
                <c:pt idx="157">
                  <c:v>2</c:v>
                </c:pt>
                <c:pt idx="158">
                  <c:v>7</c:v>
                </c:pt>
                <c:pt idx="159">
                  <c:v>-10</c:v>
                </c:pt>
                <c:pt idx="160">
                  <c:v>-3</c:v>
                </c:pt>
                <c:pt idx="161">
                  <c:v>-6</c:v>
                </c:pt>
                <c:pt idx="162">
                  <c:v>16</c:v>
                </c:pt>
                <c:pt idx="163">
                  <c:v>27</c:v>
                </c:pt>
                <c:pt idx="164">
                  <c:v>7</c:v>
                </c:pt>
                <c:pt idx="165">
                  <c:v>-4</c:v>
                </c:pt>
                <c:pt idx="166">
                  <c:v>-12</c:v>
                </c:pt>
                <c:pt idx="167">
                  <c:v>-4</c:v>
                </c:pt>
                <c:pt idx="168">
                  <c:v>-2</c:v>
                </c:pt>
                <c:pt idx="169">
                  <c:v>13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5</c:v>
                </c:pt>
                <c:pt idx="174">
                  <c:v>-11</c:v>
                </c:pt>
                <c:pt idx="175">
                  <c:v>19</c:v>
                </c:pt>
                <c:pt idx="176">
                  <c:v>17</c:v>
                </c:pt>
                <c:pt idx="177">
                  <c:v>9</c:v>
                </c:pt>
                <c:pt idx="178">
                  <c:v>19</c:v>
                </c:pt>
                <c:pt idx="179">
                  <c:v>18</c:v>
                </c:pt>
                <c:pt idx="180">
                  <c:v>11</c:v>
                </c:pt>
                <c:pt idx="181">
                  <c:v>5</c:v>
                </c:pt>
                <c:pt idx="182">
                  <c:v>-6</c:v>
                </c:pt>
                <c:pt idx="183">
                  <c:v>-15</c:v>
                </c:pt>
                <c:pt idx="184">
                  <c:v>9</c:v>
                </c:pt>
                <c:pt idx="185">
                  <c:v>-9</c:v>
                </c:pt>
                <c:pt idx="186">
                  <c:v>14</c:v>
                </c:pt>
                <c:pt idx="187">
                  <c:v>12</c:v>
                </c:pt>
                <c:pt idx="188">
                  <c:v>17</c:v>
                </c:pt>
                <c:pt idx="189">
                  <c:v>5</c:v>
                </c:pt>
                <c:pt idx="190">
                  <c:v>13</c:v>
                </c:pt>
                <c:pt idx="191">
                  <c:v>-10</c:v>
                </c:pt>
                <c:pt idx="192">
                  <c:v>-5</c:v>
                </c:pt>
                <c:pt idx="193">
                  <c:v>10</c:v>
                </c:pt>
                <c:pt idx="194">
                  <c:v>7</c:v>
                </c:pt>
                <c:pt idx="195">
                  <c:v>-23</c:v>
                </c:pt>
                <c:pt idx="196">
                  <c:v>7</c:v>
                </c:pt>
                <c:pt idx="197">
                  <c:v>13</c:v>
                </c:pt>
                <c:pt idx="198">
                  <c:v>-4</c:v>
                </c:pt>
                <c:pt idx="199">
                  <c:v>-7</c:v>
                </c:pt>
                <c:pt idx="200">
                  <c:v>4</c:v>
                </c:pt>
                <c:pt idx="201">
                  <c:v>1</c:v>
                </c:pt>
                <c:pt idx="202">
                  <c:v>-16</c:v>
                </c:pt>
                <c:pt idx="203">
                  <c:v>-15</c:v>
                </c:pt>
                <c:pt idx="204">
                  <c:v>37</c:v>
                </c:pt>
                <c:pt idx="205">
                  <c:v>11</c:v>
                </c:pt>
                <c:pt idx="206">
                  <c:v>2</c:v>
                </c:pt>
                <c:pt idx="207">
                  <c:v>-7</c:v>
                </c:pt>
                <c:pt idx="208">
                  <c:v>7</c:v>
                </c:pt>
                <c:pt idx="209">
                  <c:v>32</c:v>
                </c:pt>
                <c:pt idx="210">
                  <c:v>-12</c:v>
                </c:pt>
                <c:pt idx="211">
                  <c:v>-18</c:v>
                </c:pt>
                <c:pt idx="212">
                  <c:v>-1</c:v>
                </c:pt>
                <c:pt idx="213">
                  <c:v>-25</c:v>
                </c:pt>
                <c:pt idx="214">
                  <c:v>8</c:v>
                </c:pt>
                <c:pt idx="215">
                  <c:v>15</c:v>
                </c:pt>
                <c:pt idx="216">
                  <c:v>14</c:v>
                </c:pt>
                <c:pt idx="217">
                  <c:v>-9</c:v>
                </c:pt>
                <c:pt idx="218">
                  <c:v>-3</c:v>
                </c:pt>
                <c:pt idx="219">
                  <c:v>11</c:v>
                </c:pt>
                <c:pt idx="220">
                  <c:v>-2</c:v>
                </c:pt>
                <c:pt idx="221">
                  <c:v>18</c:v>
                </c:pt>
                <c:pt idx="222">
                  <c:v>5</c:v>
                </c:pt>
                <c:pt idx="223">
                  <c:v>1</c:v>
                </c:pt>
                <c:pt idx="224">
                  <c:v>10</c:v>
                </c:pt>
                <c:pt idx="225">
                  <c:v>8</c:v>
                </c:pt>
                <c:pt idx="226">
                  <c:v>-1</c:v>
                </c:pt>
                <c:pt idx="227">
                  <c:v>-8</c:v>
                </c:pt>
                <c:pt idx="228">
                  <c:v>11</c:v>
                </c:pt>
                <c:pt idx="229">
                  <c:v>28</c:v>
                </c:pt>
                <c:pt idx="230">
                  <c:v>-8</c:v>
                </c:pt>
                <c:pt idx="231">
                  <c:v>1</c:v>
                </c:pt>
                <c:pt idx="232">
                  <c:v>10</c:v>
                </c:pt>
                <c:pt idx="233">
                  <c:v>7</c:v>
                </c:pt>
                <c:pt idx="234">
                  <c:v>2</c:v>
                </c:pt>
                <c:pt idx="235">
                  <c:v>1</c:v>
                </c:pt>
                <c:pt idx="236">
                  <c:v>-3</c:v>
                </c:pt>
                <c:pt idx="237">
                  <c:v>-5</c:v>
                </c:pt>
                <c:pt idx="238">
                  <c:v>22</c:v>
                </c:pt>
                <c:pt idx="239">
                  <c:v>21</c:v>
                </c:pt>
                <c:pt idx="240">
                  <c:v>8</c:v>
                </c:pt>
                <c:pt idx="241">
                  <c:v>4</c:v>
                </c:pt>
                <c:pt idx="242">
                  <c:v>12</c:v>
                </c:pt>
                <c:pt idx="243">
                  <c:v>26</c:v>
                </c:pt>
                <c:pt idx="244">
                  <c:v>-7</c:v>
                </c:pt>
                <c:pt idx="245">
                  <c:v>-1</c:v>
                </c:pt>
                <c:pt idx="246">
                  <c:v>31</c:v>
                </c:pt>
                <c:pt idx="247">
                  <c:v>12</c:v>
                </c:pt>
                <c:pt idx="248">
                  <c:v>21</c:v>
                </c:pt>
                <c:pt idx="249">
                  <c:v>14</c:v>
                </c:pt>
                <c:pt idx="250">
                  <c:v>8</c:v>
                </c:pt>
                <c:pt idx="251">
                  <c:v>4</c:v>
                </c:pt>
                <c:pt idx="252">
                  <c:v>45</c:v>
                </c:pt>
                <c:pt idx="253">
                  <c:v>-10</c:v>
                </c:pt>
                <c:pt idx="254">
                  <c:v>7</c:v>
                </c:pt>
                <c:pt idx="255">
                  <c:v>9</c:v>
                </c:pt>
                <c:pt idx="256">
                  <c:v>-4</c:v>
                </c:pt>
                <c:pt idx="257">
                  <c:v>-2</c:v>
                </c:pt>
                <c:pt idx="258">
                  <c:v>10</c:v>
                </c:pt>
                <c:pt idx="259">
                  <c:v>6</c:v>
                </c:pt>
                <c:pt idx="260">
                  <c:v>18</c:v>
                </c:pt>
                <c:pt idx="261">
                  <c:v>-14</c:v>
                </c:pt>
                <c:pt idx="262">
                  <c:v>9</c:v>
                </c:pt>
                <c:pt idx="263">
                  <c:v>13</c:v>
                </c:pt>
                <c:pt idx="264">
                  <c:v>8</c:v>
                </c:pt>
                <c:pt idx="265">
                  <c:v>-14</c:v>
                </c:pt>
                <c:pt idx="266">
                  <c:v>-5</c:v>
                </c:pt>
                <c:pt idx="267">
                  <c:v>-5</c:v>
                </c:pt>
                <c:pt idx="268">
                  <c:v>-19</c:v>
                </c:pt>
                <c:pt idx="269">
                  <c:v>-9</c:v>
                </c:pt>
                <c:pt idx="270">
                  <c:v>17</c:v>
                </c:pt>
                <c:pt idx="271">
                  <c:v>2</c:v>
                </c:pt>
                <c:pt idx="272">
                  <c:v>-8</c:v>
                </c:pt>
                <c:pt idx="273">
                  <c:v>-3</c:v>
                </c:pt>
                <c:pt idx="274">
                  <c:v>18</c:v>
                </c:pt>
                <c:pt idx="275">
                  <c:v>6</c:v>
                </c:pt>
                <c:pt idx="276">
                  <c:v>11</c:v>
                </c:pt>
                <c:pt idx="277">
                  <c:v>21</c:v>
                </c:pt>
                <c:pt idx="278">
                  <c:v>3</c:v>
                </c:pt>
                <c:pt idx="279">
                  <c:v>15</c:v>
                </c:pt>
                <c:pt idx="280">
                  <c:v>4</c:v>
                </c:pt>
                <c:pt idx="281">
                  <c:v>-11</c:v>
                </c:pt>
                <c:pt idx="282">
                  <c:v>6</c:v>
                </c:pt>
                <c:pt idx="283">
                  <c:v>11</c:v>
                </c:pt>
                <c:pt idx="284">
                  <c:v>-10</c:v>
                </c:pt>
                <c:pt idx="285">
                  <c:v>5</c:v>
                </c:pt>
                <c:pt idx="286">
                  <c:v>13</c:v>
                </c:pt>
                <c:pt idx="287">
                  <c:v>-5</c:v>
                </c:pt>
                <c:pt idx="288">
                  <c:v>1</c:v>
                </c:pt>
                <c:pt idx="289">
                  <c:v>14</c:v>
                </c:pt>
                <c:pt idx="290">
                  <c:v>-23</c:v>
                </c:pt>
                <c:pt idx="291">
                  <c:v>14</c:v>
                </c:pt>
                <c:pt idx="292">
                  <c:v>-8</c:v>
                </c:pt>
                <c:pt idx="293">
                  <c:v>9</c:v>
                </c:pt>
                <c:pt idx="294">
                  <c:v>-8</c:v>
                </c:pt>
                <c:pt idx="295">
                  <c:v>-4</c:v>
                </c:pt>
                <c:pt idx="296">
                  <c:v>-30</c:v>
                </c:pt>
                <c:pt idx="297">
                  <c:v>9</c:v>
                </c:pt>
                <c:pt idx="298">
                  <c:v>3</c:v>
                </c:pt>
                <c:pt idx="299">
                  <c:v>15</c:v>
                </c:pt>
                <c:pt idx="300">
                  <c:v>35</c:v>
                </c:pt>
                <c:pt idx="301">
                  <c:v>7</c:v>
                </c:pt>
                <c:pt idx="302">
                  <c:v>12</c:v>
                </c:pt>
                <c:pt idx="303">
                  <c:v>4</c:v>
                </c:pt>
                <c:pt idx="304">
                  <c:v>16</c:v>
                </c:pt>
                <c:pt idx="305">
                  <c:v>-7</c:v>
                </c:pt>
                <c:pt idx="306">
                  <c:v>-5</c:v>
                </c:pt>
                <c:pt idx="307">
                  <c:v>-1</c:v>
                </c:pt>
                <c:pt idx="308">
                  <c:v>-30</c:v>
                </c:pt>
                <c:pt idx="309">
                  <c:v>3</c:v>
                </c:pt>
                <c:pt idx="310">
                  <c:v>-6</c:v>
                </c:pt>
                <c:pt idx="311">
                  <c:v>28</c:v>
                </c:pt>
                <c:pt idx="312">
                  <c:v>-17</c:v>
                </c:pt>
                <c:pt idx="313">
                  <c:v>13</c:v>
                </c:pt>
                <c:pt idx="314">
                  <c:v>6</c:v>
                </c:pt>
                <c:pt idx="315">
                  <c:v>-6</c:v>
                </c:pt>
                <c:pt idx="316">
                  <c:v>8</c:v>
                </c:pt>
                <c:pt idx="317">
                  <c:v>18</c:v>
                </c:pt>
                <c:pt idx="318">
                  <c:v>8</c:v>
                </c:pt>
                <c:pt idx="319">
                  <c:v>20</c:v>
                </c:pt>
                <c:pt idx="320">
                  <c:v>19</c:v>
                </c:pt>
                <c:pt idx="321">
                  <c:v>13</c:v>
                </c:pt>
                <c:pt idx="322">
                  <c:v>23</c:v>
                </c:pt>
                <c:pt idx="323">
                  <c:v>19</c:v>
                </c:pt>
                <c:pt idx="324">
                  <c:v>6</c:v>
                </c:pt>
                <c:pt idx="325">
                  <c:v>1</c:v>
                </c:pt>
                <c:pt idx="326">
                  <c:v>8</c:v>
                </c:pt>
                <c:pt idx="327">
                  <c:v>-4</c:v>
                </c:pt>
                <c:pt idx="328">
                  <c:v>9</c:v>
                </c:pt>
                <c:pt idx="329">
                  <c:v>11</c:v>
                </c:pt>
                <c:pt idx="330">
                  <c:v>-4</c:v>
                </c:pt>
                <c:pt idx="331">
                  <c:v>8</c:v>
                </c:pt>
                <c:pt idx="332">
                  <c:v>-18</c:v>
                </c:pt>
                <c:pt idx="333">
                  <c:v>-1</c:v>
                </c:pt>
                <c:pt idx="334">
                  <c:v>20</c:v>
                </c:pt>
                <c:pt idx="335">
                  <c:v>8</c:v>
                </c:pt>
                <c:pt idx="336">
                  <c:v>-21</c:v>
                </c:pt>
                <c:pt idx="337">
                  <c:v>-27</c:v>
                </c:pt>
                <c:pt idx="338">
                  <c:v>-9</c:v>
                </c:pt>
                <c:pt idx="339">
                  <c:v>-7</c:v>
                </c:pt>
                <c:pt idx="340">
                  <c:v>13</c:v>
                </c:pt>
                <c:pt idx="341">
                  <c:v>19</c:v>
                </c:pt>
                <c:pt idx="342">
                  <c:v>-5</c:v>
                </c:pt>
                <c:pt idx="343">
                  <c:v>15</c:v>
                </c:pt>
                <c:pt idx="344">
                  <c:v>-38</c:v>
                </c:pt>
                <c:pt idx="345">
                  <c:v>-11</c:v>
                </c:pt>
                <c:pt idx="346">
                  <c:v>-10</c:v>
                </c:pt>
                <c:pt idx="347">
                  <c:v>11</c:v>
                </c:pt>
                <c:pt idx="348">
                  <c:v>9</c:v>
                </c:pt>
                <c:pt idx="349">
                  <c:v>-11</c:v>
                </c:pt>
                <c:pt idx="350">
                  <c:v>16</c:v>
                </c:pt>
                <c:pt idx="351">
                  <c:v>-2</c:v>
                </c:pt>
                <c:pt idx="352">
                  <c:v>-7</c:v>
                </c:pt>
                <c:pt idx="353">
                  <c:v>-7</c:v>
                </c:pt>
                <c:pt idx="354">
                  <c:v>-6</c:v>
                </c:pt>
                <c:pt idx="355">
                  <c:v>9</c:v>
                </c:pt>
                <c:pt idx="356">
                  <c:v>8</c:v>
                </c:pt>
                <c:pt idx="357">
                  <c:v>19</c:v>
                </c:pt>
                <c:pt idx="358">
                  <c:v>-8</c:v>
                </c:pt>
                <c:pt idx="359">
                  <c:v>14</c:v>
                </c:pt>
                <c:pt idx="360">
                  <c:v>-20</c:v>
                </c:pt>
                <c:pt idx="361">
                  <c:v>-1</c:v>
                </c:pt>
                <c:pt idx="362">
                  <c:v>5</c:v>
                </c:pt>
                <c:pt idx="363">
                  <c:v>6</c:v>
                </c:pt>
                <c:pt idx="364">
                  <c:v>24</c:v>
                </c:pt>
                <c:pt idx="365">
                  <c:v>13</c:v>
                </c:pt>
                <c:pt idx="366">
                  <c:v>4</c:v>
                </c:pt>
                <c:pt idx="367">
                  <c:v>21</c:v>
                </c:pt>
                <c:pt idx="368">
                  <c:v>13</c:v>
                </c:pt>
                <c:pt idx="369">
                  <c:v>6</c:v>
                </c:pt>
                <c:pt idx="370">
                  <c:v>6</c:v>
                </c:pt>
                <c:pt idx="371">
                  <c:v>1</c:v>
                </c:pt>
                <c:pt idx="372">
                  <c:v>-27</c:v>
                </c:pt>
                <c:pt idx="373">
                  <c:v>5</c:v>
                </c:pt>
                <c:pt idx="374">
                  <c:v>9</c:v>
                </c:pt>
                <c:pt idx="375">
                  <c:v>-1</c:v>
                </c:pt>
                <c:pt idx="376">
                  <c:v>-19</c:v>
                </c:pt>
                <c:pt idx="377">
                  <c:v>10</c:v>
                </c:pt>
                <c:pt idx="378">
                  <c:v>4</c:v>
                </c:pt>
                <c:pt idx="379">
                  <c:v>4</c:v>
                </c:pt>
                <c:pt idx="380">
                  <c:v>-11</c:v>
                </c:pt>
                <c:pt idx="381">
                  <c:v>11</c:v>
                </c:pt>
                <c:pt idx="382">
                  <c:v>11</c:v>
                </c:pt>
                <c:pt idx="383">
                  <c:v>11</c:v>
                </c:pt>
                <c:pt idx="384">
                  <c:v>-10</c:v>
                </c:pt>
                <c:pt idx="385">
                  <c:v>-1</c:v>
                </c:pt>
                <c:pt idx="386">
                  <c:v>-4</c:v>
                </c:pt>
                <c:pt idx="387">
                  <c:v>-3</c:v>
                </c:pt>
                <c:pt idx="388">
                  <c:v>-7</c:v>
                </c:pt>
                <c:pt idx="389">
                  <c:v>8</c:v>
                </c:pt>
                <c:pt idx="390">
                  <c:v>29</c:v>
                </c:pt>
                <c:pt idx="391">
                  <c:v>16</c:v>
                </c:pt>
                <c:pt idx="392">
                  <c:v>5</c:v>
                </c:pt>
                <c:pt idx="393">
                  <c:v>6</c:v>
                </c:pt>
                <c:pt idx="394">
                  <c:v>5</c:v>
                </c:pt>
                <c:pt idx="395">
                  <c:v>-7</c:v>
                </c:pt>
                <c:pt idx="396">
                  <c:v>13</c:v>
                </c:pt>
                <c:pt idx="397">
                  <c:v>12</c:v>
                </c:pt>
                <c:pt idx="398">
                  <c:v>18</c:v>
                </c:pt>
                <c:pt idx="399">
                  <c:v>1</c:v>
                </c:pt>
                <c:pt idx="400">
                  <c:v>5</c:v>
                </c:pt>
                <c:pt idx="401">
                  <c:v>-5</c:v>
                </c:pt>
                <c:pt idx="402">
                  <c:v>-12</c:v>
                </c:pt>
                <c:pt idx="403">
                  <c:v>25</c:v>
                </c:pt>
                <c:pt idx="404">
                  <c:v>7</c:v>
                </c:pt>
                <c:pt idx="405">
                  <c:v>1</c:v>
                </c:pt>
                <c:pt idx="406">
                  <c:v>21</c:v>
                </c:pt>
                <c:pt idx="407">
                  <c:v>20</c:v>
                </c:pt>
                <c:pt idx="408">
                  <c:v>20</c:v>
                </c:pt>
                <c:pt idx="409">
                  <c:v>17</c:v>
                </c:pt>
                <c:pt idx="410">
                  <c:v>14</c:v>
                </c:pt>
                <c:pt idx="411">
                  <c:v>21</c:v>
                </c:pt>
                <c:pt idx="412">
                  <c:v>-4</c:v>
                </c:pt>
                <c:pt idx="413">
                  <c:v>-7</c:v>
                </c:pt>
                <c:pt idx="414">
                  <c:v>6</c:v>
                </c:pt>
                <c:pt idx="415">
                  <c:v>11</c:v>
                </c:pt>
                <c:pt idx="416">
                  <c:v>-8</c:v>
                </c:pt>
                <c:pt idx="417">
                  <c:v>-1</c:v>
                </c:pt>
                <c:pt idx="418">
                  <c:v>-2</c:v>
                </c:pt>
                <c:pt idx="419">
                  <c:v>-16</c:v>
                </c:pt>
                <c:pt idx="420">
                  <c:v>-15</c:v>
                </c:pt>
                <c:pt idx="421">
                  <c:v>13</c:v>
                </c:pt>
                <c:pt idx="422">
                  <c:v>11</c:v>
                </c:pt>
                <c:pt idx="423">
                  <c:v>-3</c:v>
                </c:pt>
                <c:pt idx="424">
                  <c:v>41</c:v>
                </c:pt>
                <c:pt idx="425">
                  <c:v>3</c:v>
                </c:pt>
                <c:pt idx="426">
                  <c:v>-16</c:v>
                </c:pt>
                <c:pt idx="427">
                  <c:v>-19</c:v>
                </c:pt>
                <c:pt idx="428">
                  <c:v>-9</c:v>
                </c:pt>
                <c:pt idx="429">
                  <c:v>-8</c:v>
                </c:pt>
                <c:pt idx="430">
                  <c:v>6</c:v>
                </c:pt>
                <c:pt idx="431">
                  <c:v>12</c:v>
                </c:pt>
                <c:pt idx="432">
                  <c:v>-3</c:v>
                </c:pt>
                <c:pt idx="433">
                  <c:v>-23</c:v>
                </c:pt>
                <c:pt idx="434">
                  <c:v>-2</c:v>
                </c:pt>
                <c:pt idx="435">
                  <c:v>20</c:v>
                </c:pt>
                <c:pt idx="436">
                  <c:v>18</c:v>
                </c:pt>
                <c:pt idx="437">
                  <c:v>9</c:v>
                </c:pt>
                <c:pt idx="438">
                  <c:v>-10</c:v>
                </c:pt>
                <c:pt idx="439">
                  <c:v>1</c:v>
                </c:pt>
                <c:pt idx="440">
                  <c:v>-12</c:v>
                </c:pt>
                <c:pt idx="441">
                  <c:v>26</c:v>
                </c:pt>
                <c:pt idx="442">
                  <c:v>6</c:v>
                </c:pt>
                <c:pt idx="443">
                  <c:v>4</c:v>
                </c:pt>
                <c:pt idx="444">
                  <c:v>-3</c:v>
                </c:pt>
                <c:pt idx="445">
                  <c:v>-3</c:v>
                </c:pt>
                <c:pt idx="446">
                  <c:v>-3</c:v>
                </c:pt>
                <c:pt idx="447">
                  <c:v>-16</c:v>
                </c:pt>
                <c:pt idx="448">
                  <c:v>24</c:v>
                </c:pt>
                <c:pt idx="449">
                  <c:v>4</c:v>
                </c:pt>
                <c:pt idx="450">
                  <c:v>2</c:v>
                </c:pt>
                <c:pt idx="451">
                  <c:v>23</c:v>
                </c:pt>
                <c:pt idx="452">
                  <c:v>3</c:v>
                </c:pt>
                <c:pt idx="453">
                  <c:v>1</c:v>
                </c:pt>
                <c:pt idx="454">
                  <c:v>-19</c:v>
                </c:pt>
                <c:pt idx="455">
                  <c:v>10</c:v>
                </c:pt>
                <c:pt idx="456">
                  <c:v>-9</c:v>
                </c:pt>
                <c:pt idx="457">
                  <c:v>2</c:v>
                </c:pt>
                <c:pt idx="458">
                  <c:v>26</c:v>
                </c:pt>
                <c:pt idx="459">
                  <c:v>-6</c:v>
                </c:pt>
                <c:pt idx="460">
                  <c:v>-15</c:v>
                </c:pt>
                <c:pt idx="461">
                  <c:v>-10</c:v>
                </c:pt>
                <c:pt idx="462">
                  <c:v>38</c:v>
                </c:pt>
                <c:pt idx="463">
                  <c:v>-3</c:v>
                </c:pt>
                <c:pt idx="464">
                  <c:v>14</c:v>
                </c:pt>
                <c:pt idx="465">
                  <c:v>8</c:v>
                </c:pt>
                <c:pt idx="466">
                  <c:v>20</c:v>
                </c:pt>
                <c:pt idx="467">
                  <c:v>-2</c:v>
                </c:pt>
                <c:pt idx="468">
                  <c:v>-5</c:v>
                </c:pt>
                <c:pt idx="469">
                  <c:v>30</c:v>
                </c:pt>
                <c:pt idx="470">
                  <c:v>-7</c:v>
                </c:pt>
                <c:pt idx="471">
                  <c:v>-6</c:v>
                </c:pt>
                <c:pt idx="472">
                  <c:v>-5</c:v>
                </c:pt>
                <c:pt idx="473">
                  <c:v>3</c:v>
                </c:pt>
                <c:pt idx="474">
                  <c:v>14</c:v>
                </c:pt>
                <c:pt idx="475">
                  <c:v>21</c:v>
                </c:pt>
                <c:pt idx="476">
                  <c:v>9</c:v>
                </c:pt>
                <c:pt idx="477">
                  <c:v>8</c:v>
                </c:pt>
                <c:pt idx="478">
                  <c:v>20</c:v>
                </c:pt>
                <c:pt idx="479">
                  <c:v>5</c:v>
                </c:pt>
                <c:pt idx="480">
                  <c:v>25</c:v>
                </c:pt>
                <c:pt idx="481">
                  <c:v>12</c:v>
                </c:pt>
                <c:pt idx="482">
                  <c:v>18</c:v>
                </c:pt>
                <c:pt idx="483">
                  <c:v>-11</c:v>
                </c:pt>
                <c:pt idx="484">
                  <c:v>-1</c:v>
                </c:pt>
                <c:pt idx="485">
                  <c:v>-6</c:v>
                </c:pt>
                <c:pt idx="486">
                  <c:v>-3</c:v>
                </c:pt>
                <c:pt idx="487">
                  <c:v>-3</c:v>
                </c:pt>
                <c:pt idx="488">
                  <c:v>13</c:v>
                </c:pt>
                <c:pt idx="489">
                  <c:v>-25</c:v>
                </c:pt>
                <c:pt idx="490">
                  <c:v>-14</c:v>
                </c:pt>
                <c:pt idx="491">
                  <c:v>-4</c:v>
                </c:pt>
                <c:pt idx="492">
                  <c:v>-7</c:v>
                </c:pt>
                <c:pt idx="493">
                  <c:v>9</c:v>
                </c:pt>
                <c:pt idx="494">
                  <c:v>21</c:v>
                </c:pt>
                <c:pt idx="495">
                  <c:v>14</c:v>
                </c:pt>
                <c:pt idx="496">
                  <c:v>3</c:v>
                </c:pt>
                <c:pt idx="497">
                  <c:v>-8</c:v>
                </c:pt>
                <c:pt idx="498">
                  <c:v>-11</c:v>
                </c:pt>
                <c:pt idx="499">
                  <c:v>3</c:v>
                </c:pt>
                <c:pt idx="500">
                  <c:v>-15</c:v>
                </c:pt>
                <c:pt idx="501">
                  <c:v>20</c:v>
                </c:pt>
                <c:pt idx="502">
                  <c:v>4</c:v>
                </c:pt>
                <c:pt idx="503">
                  <c:v>11</c:v>
                </c:pt>
                <c:pt idx="504">
                  <c:v>-19</c:v>
                </c:pt>
                <c:pt idx="505">
                  <c:v>5</c:v>
                </c:pt>
                <c:pt idx="506">
                  <c:v>24</c:v>
                </c:pt>
                <c:pt idx="507">
                  <c:v>15</c:v>
                </c:pt>
                <c:pt idx="508">
                  <c:v>-11</c:v>
                </c:pt>
                <c:pt idx="509">
                  <c:v>-17</c:v>
                </c:pt>
                <c:pt idx="510">
                  <c:v>16</c:v>
                </c:pt>
                <c:pt idx="511">
                  <c:v>5</c:v>
                </c:pt>
                <c:pt idx="512">
                  <c:v>5</c:v>
                </c:pt>
                <c:pt idx="513">
                  <c:v>-7</c:v>
                </c:pt>
                <c:pt idx="514">
                  <c:v>20</c:v>
                </c:pt>
                <c:pt idx="515">
                  <c:v>25</c:v>
                </c:pt>
                <c:pt idx="516">
                  <c:v>-1</c:v>
                </c:pt>
                <c:pt idx="517">
                  <c:v>14</c:v>
                </c:pt>
                <c:pt idx="518">
                  <c:v>6</c:v>
                </c:pt>
                <c:pt idx="519">
                  <c:v>1</c:v>
                </c:pt>
                <c:pt idx="520">
                  <c:v>5</c:v>
                </c:pt>
                <c:pt idx="521">
                  <c:v>1</c:v>
                </c:pt>
                <c:pt idx="522">
                  <c:v>8</c:v>
                </c:pt>
                <c:pt idx="523">
                  <c:v>9</c:v>
                </c:pt>
                <c:pt idx="524">
                  <c:v>6</c:v>
                </c:pt>
                <c:pt idx="525">
                  <c:v>-13</c:v>
                </c:pt>
                <c:pt idx="526">
                  <c:v>7</c:v>
                </c:pt>
                <c:pt idx="527">
                  <c:v>15</c:v>
                </c:pt>
                <c:pt idx="528">
                  <c:v>-19</c:v>
                </c:pt>
                <c:pt idx="529">
                  <c:v>-9</c:v>
                </c:pt>
                <c:pt idx="530">
                  <c:v>9</c:v>
                </c:pt>
                <c:pt idx="531">
                  <c:v>14</c:v>
                </c:pt>
                <c:pt idx="532">
                  <c:v>9</c:v>
                </c:pt>
                <c:pt idx="533">
                  <c:v>11</c:v>
                </c:pt>
                <c:pt idx="534">
                  <c:v>5</c:v>
                </c:pt>
                <c:pt idx="535">
                  <c:v>6</c:v>
                </c:pt>
                <c:pt idx="536">
                  <c:v>1</c:v>
                </c:pt>
                <c:pt idx="537">
                  <c:v>1</c:v>
                </c:pt>
                <c:pt idx="538">
                  <c:v>-1</c:v>
                </c:pt>
                <c:pt idx="539">
                  <c:v>-17</c:v>
                </c:pt>
                <c:pt idx="540">
                  <c:v>-20</c:v>
                </c:pt>
                <c:pt idx="541">
                  <c:v>-1</c:v>
                </c:pt>
                <c:pt idx="542">
                  <c:v>15</c:v>
                </c:pt>
                <c:pt idx="543">
                  <c:v>-12</c:v>
                </c:pt>
                <c:pt idx="544">
                  <c:v>-19</c:v>
                </c:pt>
                <c:pt idx="545">
                  <c:v>-3</c:v>
                </c:pt>
                <c:pt idx="546">
                  <c:v>12</c:v>
                </c:pt>
                <c:pt idx="547">
                  <c:v>10</c:v>
                </c:pt>
                <c:pt idx="548">
                  <c:v>-23</c:v>
                </c:pt>
                <c:pt idx="549">
                  <c:v>19</c:v>
                </c:pt>
                <c:pt idx="550">
                  <c:v>-6</c:v>
                </c:pt>
                <c:pt idx="551">
                  <c:v>11</c:v>
                </c:pt>
                <c:pt idx="552">
                  <c:v>8</c:v>
                </c:pt>
                <c:pt idx="553">
                  <c:v>9</c:v>
                </c:pt>
                <c:pt idx="554">
                  <c:v>36</c:v>
                </c:pt>
                <c:pt idx="555">
                  <c:v>-5</c:v>
                </c:pt>
                <c:pt idx="556">
                  <c:v>13</c:v>
                </c:pt>
                <c:pt idx="557">
                  <c:v>2</c:v>
                </c:pt>
                <c:pt idx="558">
                  <c:v>29</c:v>
                </c:pt>
                <c:pt idx="559">
                  <c:v>-10</c:v>
                </c:pt>
                <c:pt idx="560">
                  <c:v>10</c:v>
                </c:pt>
                <c:pt idx="561">
                  <c:v>33</c:v>
                </c:pt>
                <c:pt idx="562">
                  <c:v>-2</c:v>
                </c:pt>
                <c:pt idx="563">
                  <c:v>-24</c:v>
                </c:pt>
                <c:pt idx="564">
                  <c:v>2</c:v>
                </c:pt>
                <c:pt idx="565">
                  <c:v>11</c:v>
                </c:pt>
                <c:pt idx="566">
                  <c:v>3</c:v>
                </c:pt>
                <c:pt idx="567">
                  <c:v>3</c:v>
                </c:pt>
                <c:pt idx="568">
                  <c:v>-3</c:v>
                </c:pt>
                <c:pt idx="569">
                  <c:v>9</c:v>
                </c:pt>
                <c:pt idx="570">
                  <c:v>7</c:v>
                </c:pt>
                <c:pt idx="571">
                  <c:v>11</c:v>
                </c:pt>
                <c:pt idx="572">
                  <c:v>-3</c:v>
                </c:pt>
                <c:pt idx="573">
                  <c:v>3</c:v>
                </c:pt>
                <c:pt idx="574">
                  <c:v>-3</c:v>
                </c:pt>
                <c:pt idx="575">
                  <c:v>-8</c:v>
                </c:pt>
                <c:pt idx="576">
                  <c:v>-29</c:v>
                </c:pt>
                <c:pt idx="577">
                  <c:v>-17</c:v>
                </c:pt>
                <c:pt idx="578">
                  <c:v>31</c:v>
                </c:pt>
                <c:pt idx="579">
                  <c:v>9</c:v>
                </c:pt>
                <c:pt idx="580">
                  <c:v>-14</c:v>
                </c:pt>
                <c:pt idx="581">
                  <c:v>-6</c:v>
                </c:pt>
                <c:pt idx="582">
                  <c:v>-4</c:v>
                </c:pt>
                <c:pt idx="583">
                  <c:v>-29</c:v>
                </c:pt>
                <c:pt idx="584">
                  <c:v>17</c:v>
                </c:pt>
                <c:pt idx="585">
                  <c:v>12</c:v>
                </c:pt>
                <c:pt idx="586">
                  <c:v>13</c:v>
                </c:pt>
                <c:pt idx="587">
                  <c:v>13</c:v>
                </c:pt>
                <c:pt idx="588">
                  <c:v>-8</c:v>
                </c:pt>
                <c:pt idx="589">
                  <c:v>16</c:v>
                </c:pt>
                <c:pt idx="590">
                  <c:v>-5</c:v>
                </c:pt>
                <c:pt idx="591">
                  <c:v>8</c:v>
                </c:pt>
                <c:pt idx="592">
                  <c:v>10</c:v>
                </c:pt>
                <c:pt idx="593">
                  <c:v>-14</c:v>
                </c:pt>
                <c:pt idx="594">
                  <c:v>-2</c:v>
                </c:pt>
                <c:pt idx="595">
                  <c:v>-12</c:v>
                </c:pt>
                <c:pt idx="596">
                  <c:v>12</c:v>
                </c:pt>
                <c:pt idx="597">
                  <c:v>5</c:v>
                </c:pt>
                <c:pt idx="598">
                  <c:v>5</c:v>
                </c:pt>
                <c:pt idx="599">
                  <c:v>-1</c:v>
                </c:pt>
                <c:pt idx="600">
                  <c:v>-8</c:v>
                </c:pt>
                <c:pt idx="601">
                  <c:v>11</c:v>
                </c:pt>
                <c:pt idx="602">
                  <c:v>-14</c:v>
                </c:pt>
                <c:pt idx="603">
                  <c:v>-4</c:v>
                </c:pt>
                <c:pt idx="604">
                  <c:v>-20</c:v>
                </c:pt>
                <c:pt idx="605">
                  <c:v>8</c:v>
                </c:pt>
                <c:pt idx="606">
                  <c:v>-4</c:v>
                </c:pt>
                <c:pt idx="607">
                  <c:v>8</c:v>
                </c:pt>
                <c:pt idx="608">
                  <c:v>13</c:v>
                </c:pt>
                <c:pt idx="609">
                  <c:v>25</c:v>
                </c:pt>
                <c:pt idx="610">
                  <c:v>31</c:v>
                </c:pt>
                <c:pt idx="611">
                  <c:v>1</c:v>
                </c:pt>
                <c:pt idx="612">
                  <c:v>12</c:v>
                </c:pt>
                <c:pt idx="613">
                  <c:v>2</c:v>
                </c:pt>
                <c:pt idx="614">
                  <c:v>-12</c:v>
                </c:pt>
                <c:pt idx="615">
                  <c:v>-3</c:v>
                </c:pt>
                <c:pt idx="616">
                  <c:v>12</c:v>
                </c:pt>
                <c:pt idx="617">
                  <c:v>17</c:v>
                </c:pt>
                <c:pt idx="618">
                  <c:v>3</c:v>
                </c:pt>
                <c:pt idx="619">
                  <c:v>-9</c:v>
                </c:pt>
                <c:pt idx="620">
                  <c:v>11</c:v>
                </c:pt>
                <c:pt idx="621">
                  <c:v>6</c:v>
                </c:pt>
                <c:pt idx="622">
                  <c:v>6</c:v>
                </c:pt>
                <c:pt idx="623">
                  <c:v>29</c:v>
                </c:pt>
                <c:pt idx="624">
                  <c:v>20</c:v>
                </c:pt>
                <c:pt idx="625">
                  <c:v>-19</c:v>
                </c:pt>
                <c:pt idx="626">
                  <c:v>-11</c:v>
                </c:pt>
                <c:pt idx="627">
                  <c:v>6</c:v>
                </c:pt>
                <c:pt idx="628">
                  <c:v>10</c:v>
                </c:pt>
                <c:pt idx="629">
                  <c:v>-4</c:v>
                </c:pt>
                <c:pt idx="630">
                  <c:v>-6</c:v>
                </c:pt>
                <c:pt idx="631">
                  <c:v>-6</c:v>
                </c:pt>
                <c:pt idx="632">
                  <c:v>-2</c:v>
                </c:pt>
                <c:pt idx="633">
                  <c:v>-4</c:v>
                </c:pt>
                <c:pt idx="634">
                  <c:v>-31</c:v>
                </c:pt>
                <c:pt idx="635">
                  <c:v>-14</c:v>
                </c:pt>
                <c:pt idx="636">
                  <c:v>5</c:v>
                </c:pt>
                <c:pt idx="637">
                  <c:v>4</c:v>
                </c:pt>
                <c:pt idx="638">
                  <c:v>-12</c:v>
                </c:pt>
                <c:pt idx="639">
                  <c:v>25</c:v>
                </c:pt>
                <c:pt idx="640">
                  <c:v>16</c:v>
                </c:pt>
                <c:pt idx="641">
                  <c:v>-16</c:v>
                </c:pt>
                <c:pt idx="642">
                  <c:v>-18</c:v>
                </c:pt>
                <c:pt idx="643">
                  <c:v>-11</c:v>
                </c:pt>
                <c:pt idx="644">
                  <c:v>8</c:v>
                </c:pt>
                <c:pt idx="645">
                  <c:v>-1</c:v>
                </c:pt>
                <c:pt idx="646">
                  <c:v>17</c:v>
                </c:pt>
                <c:pt idx="647">
                  <c:v>-13</c:v>
                </c:pt>
                <c:pt idx="648">
                  <c:v>21</c:v>
                </c:pt>
                <c:pt idx="649">
                  <c:v>14</c:v>
                </c:pt>
                <c:pt idx="650">
                  <c:v>-10</c:v>
                </c:pt>
                <c:pt idx="651">
                  <c:v>-13</c:v>
                </c:pt>
                <c:pt idx="652">
                  <c:v>3</c:v>
                </c:pt>
                <c:pt idx="653">
                  <c:v>17</c:v>
                </c:pt>
                <c:pt idx="654">
                  <c:v>-1</c:v>
                </c:pt>
                <c:pt idx="655">
                  <c:v>-12</c:v>
                </c:pt>
                <c:pt idx="656">
                  <c:v>13</c:v>
                </c:pt>
                <c:pt idx="657">
                  <c:v>10</c:v>
                </c:pt>
                <c:pt idx="658">
                  <c:v>-2</c:v>
                </c:pt>
                <c:pt idx="659">
                  <c:v>-9</c:v>
                </c:pt>
                <c:pt idx="660">
                  <c:v>8</c:v>
                </c:pt>
                <c:pt idx="661">
                  <c:v>-1</c:v>
                </c:pt>
                <c:pt idx="662">
                  <c:v>30</c:v>
                </c:pt>
                <c:pt idx="663">
                  <c:v>8</c:v>
                </c:pt>
                <c:pt idx="664">
                  <c:v>8</c:v>
                </c:pt>
                <c:pt idx="665">
                  <c:v>8</c:v>
                </c:pt>
                <c:pt idx="666">
                  <c:v>9</c:v>
                </c:pt>
                <c:pt idx="667">
                  <c:v>-10</c:v>
                </c:pt>
                <c:pt idx="668">
                  <c:v>-8</c:v>
                </c:pt>
                <c:pt idx="669">
                  <c:v>-11</c:v>
                </c:pt>
                <c:pt idx="670">
                  <c:v>-5</c:v>
                </c:pt>
                <c:pt idx="671">
                  <c:v>1</c:v>
                </c:pt>
                <c:pt idx="672">
                  <c:v>-26</c:v>
                </c:pt>
                <c:pt idx="673">
                  <c:v>20</c:v>
                </c:pt>
                <c:pt idx="674">
                  <c:v>23</c:v>
                </c:pt>
                <c:pt idx="675">
                  <c:v>4</c:v>
                </c:pt>
                <c:pt idx="676">
                  <c:v>-5</c:v>
                </c:pt>
                <c:pt idx="677">
                  <c:v>-18</c:v>
                </c:pt>
                <c:pt idx="678">
                  <c:v>3</c:v>
                </c:pt>
                <c:pt idx="679">
                  <c:v>2</c:v>
                </c:pt>
                <c:pt idx="680">
                  <c:v>5</c:v>
                </c:pt>
                <c:pt idx="681">
                  <c:v>-10</c:v>
                </c:pt>
                <c:pt idx="682">
                  <c:v>13</c:v>
                </c:pt>
                <c:pt idx="683">
                  <c:v>15</c:v>
                </c:pt>
                <c:pt idx="684">
                  <c:v>-6</c:v>
                </c:pt>
                <c:pt idx="685">
                  <c:v>25</c:v>
                </c:pt>
                <c:pt idx="686">
                  <c:v>-5</c:v>
                </c:pt>
                <c:pt idx="687">
                  <c:v>23</c:v>
                </c:pt>
                <c:pt idx="688">
                  <c:v>-11</c:v>
                </c:pt>
                <c:pt idx="689">
                  <c:v>1</c:v>
                </c:pt>
                <c:pt idx="690">
                  <c:v>5</c:v>
                </c:pt>
                <c:pt idx="691">
                  <c:v>-2</c:v>
                </c:pt>
                <c:pt idx="692">
                  <c:v>20</c:v>
                </c:pt>
                <c:pt idx="693">
                  <c:v>-4</c:v>
                </c:pt>
                <c:pt idx="694">
                  <c:v>12</c:v>
                </c:pt>
                <c:pt idx="695">
                  <c:v>9</c:v>
                </c:pt>
                <c:pt idx="696">
                  <c:v>5</c:v>
                </c:pt>
                <c:pt idx="697">
                  <c:v>-2</c:v>
                </c:pt>
                <c:pt idx="698">
                  <c:v>-14</c:v>
                </c:pt>
                <c:pt idx="699">
                  <c:v>4</c:v>
                </c:pt>
                <c:pt idx="700">
                  <c:v>9</c:v>
                </c:pt>
                <c:pt idx="701">
                  <c:v>-2</c:v>
                </c:pt>
                <c:pt idx="702">
                  <c:v>2</c:v>
                </c:pt>
                <c:pt idx="703">
                  <c:v>-4</c:v>
                </c:pt>
                <c:pt idx="704">
                  <c:v>-9</c:v>
                </c:pt>
                <c:pt idx="705">
                  <c:v>-20</c:v>
                </c:pt>
                <c:pt idx="706">
                  <c:v>15</c:v>
                </c:pt>
                <c:pt idx="707">
                  <c:v>11</c:v>
                </c:pt>
                <c:pt idx="708">
                  <c:v>5</c:v>
                </c:pt>
                <c:pt idx="709">
                  <c:v>18</c:v>
                </c:pt>
                <c:pt idx="710">
                  <c:v>20</c:v>
                </c:pt>
                <c:pt idx="711">
                  <c:v>33</c:v>
                </c:pt>
                <c:pt idx="712">
                  <c:v>6</c:v>
                </c:pt>
                <c:pt idx="713">
                  <c:v>3</c:v>
                </c:pt>
                <c:pt idx="714">
                  <c:v>2</c:v>
                </c:pt>
                <c:pt idx="715">
                  <c:v>-1</c:v>
                </c:pt>
                <c:pt idx="716">
                  <c:v>-1</c:v>
                </c:pt>
                <c:pt idx="717">
                  <c:v>31</c:v>
                </c:pt>
                <c:pt idx="718">
                  <c:v>-18</c:v>
                </c:pt>
                <c:pt idx="719">
                  <c:v>6</c:v>
                </c:pt>
                <c:pt idx="720">
                  <c:v>4</c:v>
                </c:pt>
                <c:pt idx="721">
                  <c:v>-5</c:v>
                </c:pt>
                <c:pt idx="722">
                  <c:v>8</c:v>
                </c:pt>
                <c:pt idx="723">
                  <c:v>-9</c:v>
                </c:pt>
                <c:pt idx="724">
                  <c:v>-5</c:v>
                </c:pt>
                <c:pt idx="725">
                  <c:v>2</c:v>
                </c:pt>
                <c:pt idx="726">
                  <c:v>10</c:v>
                </c:pt>
                <c:pt idx="727">
                  <c:v>-18</c:v>
                </c:pt>
                <c:pt idx="728">
                  <c:v>9</c:v>
                </c:pt>
                <c:pt idx="729">
                  <c:v>-3</c:v>
                </c:pt>
                <c:pt idx="730">
                  <c:v>-8</c:v>
                </c:pt>
                <c:pt idx="731">
                  <c:v>15</c:v>
                </c:pt>
                <c:pt idx="732">
                  <c:v>-18</c:v>
                </c:pt>
                <c:pt idx="733">
                  <c:v>-4</c:v>
                </c:pt>
                <c:pt idx="734">
                  <c:v>38</c:v>
                </c:pt>
                <c:pt idx="735">
                  <c:v>-10</c:v>
                </c:pt>
                <c:pt idx="736">
                  <c:v>11</c:v>
                </c:pt>
                <c:pt idx="737">
                  <c:v>5</c:v>
                </c:pt>
                <c:pt idx="738">
                  <c:v>12</c:v>
                </c:pt>
                <c:pt idx="739">
                  <c:v>12</c:v>
                </c:pt>
                <c:pt idx="740">
                  <c:v>7</c:v>
                </c:pt>
                <c:pt idx="741">
                  <c:v>7</c:v>
                </c:pt>
                <c:pt idx="742">
                  <c:v>-3</c:v>
                </c:pt>
                <c:pt idx="743">
                  <c:v>-19</c:v>
                </c:pt>
                <c:pt idx="744">
                  <c:v>-7</c:v>
                </c:pt>
                <c:pt idx="745">
                  <c:v>7</c:v>
                </c:pt>
                <c:pt idx="746">
                  <c:v>-10</c:v>
                </c:pt>
                <c:pt idx="747">
                  <c:v>-10</c:v>
                </c:pt>
                <c:pt idx="748">
                  <c:v>4</c:v>
                </c:pt>
                <c:pt idx="749">
                  <c:v>8</c:v>
                </c:pt>
                <c:pt idx="750">
                  <c:v>-18</c:v>
                </c:pt>
                <c:pt idx="751">
                  <c:v>5</c:v>
                </c:pt>
                <c:pt idx="752">
                  <c:v>12</c:v>
                </c:pt>
                <c:pt idx="753">
                  <c:v>23</c:v>
                </c:pt>
                <c:pt idx="754">
                  <c:v>25</c:v>
                </c:pt>
                <c:pt idx="755">
                  <c:v>-10</c:v>
                </c:pt>
                <c:pt idx="756">
                  <c:v>17</c:v>
                </c:pt>
                <c:pt idx="757">
                  <c:v>-7</c:v>
                </c:pt>
                <c:pt idx="758">
                  <c:v>-8</c:v>
                </c:pt>
                <c:pt idx="759">
                  <c:v>-21</c:v>
                </c:pt>
                <c:pt idx="760">
                  <c:v>6</c:v>
                </c:pt>
                <c:pt idx="761">
                  <c:v>8</c:v>
                </c:pt>
                <c:pt idx="762">
                  <c:v>4</c:v>
                </c:pt>
                <c:pt idx="763">
                  <c:v>-3</c:v>
                </c:pt>
                <c:pt idx="764">
                  <c:v>-6</c:v>
                </c:pt>
                <c:pt idx="765">
                  <c:v>-5</c:v>
                </c:pt>
                <c:pt idx="766">
                  <c:v>9</c:v>
                </c:pt>
                <c:pt idx="767">
                  <c:v>9</c:v>
                </c:pt>
                <c:pt idx="768">
                  <c:v>-10</c:v>
                </c:pt>
                <c:pt idx="769">
                  <c:v>11</c:v>
                </c:pt>
                <c:pt idx="770">
                  <c:v>43</c:v>
                </c:pt>
                <c:pt idx="771">
                  <c:v>6</c:v>
                </c:pt>
                <c:pt idx="772">
                  <c:v>5</c:v>
                </c:pt>
                <c:pt idx="773">
                  <c:v>-10</c:v>
                </c:pt>
                <c:pt idx="774">
                  <c:v>3</c:v>
                </c:pt>
                <c:pt idx="775">
                  <c:v>-32</c:v>
                </c:pt>
                <c:pt idx="776">
                  <c:v>-1</c:v>
                </c:pt>
                <c:pt idx="777">
                  <c:v>15</c:v>
                </c:pt>
                <c:pt idx="778">
                  <c:v>2</c:v>
                </c:pt>
                <c:pt idx="779">
                  <c:v>16</c:v>
                </c:pt>
                <c:pt idx="780">
                  <c:v>5</c:v>
                </c:pt>
                <c:pt idx="781">
                  <c:v>17</c:v>
                </c:pt>
                <c:pt idx="782">
                  <c:v>1</c:v>
                </c:pt>
                <c:pt idx="783">
                  <c:v>6</c:v>
                </c:pt>
                <c:pt idx="784">
                  <c:v>3</c:v>
                </c:pt>
                <c:pt idx="785">
                  <c:v>-8</c:v>
                </c:pt>
                <c:pt idx="786">
                  <c:v>-12</c:v>
                </c:pt>
                <c:pt idx="787">
                  <c:v>-6</c:v>
                </c:pt>
                <c:pt idx="788">
                  <c:v>-7</c:v>
                </c:pt>
                <c:pt idx="789">
                  <c:v>-12</c:v>
                </c:pt>
                <c:pt idx="790">
                  <c:v>-7</c:v>
                </c:pt>
                <c:pt idx="791">
                  <c:v>2</c:v>
                </c:pt>
                <c:pt idx="792">
                  <c:v>5</c:v>
                </c:pt>
                <c:pt idx="793">
                  <c:v>-16</c:v>
                </c:pt>
                <c:pt idx="794">
                  <c:v>-6</c:v>
                </c:pt>
                <c:pt idx="795">
                  <c:v>8</c:v>
                </c:pt>
                <c:pt idx="796">
                  <c:v>8</c:v>
                </c:pt>
                <c:pt idx="797">
                  <c:v>32</c:v>
                </c:pt>
                <c:pt idx="798">
                  <c:v>6</c:v>
                </c:pt>
                <c:pt idx="799">
                  <c:v>20</c:v>
                </c:pt>
                <c:pt idx="800">
                  <c:v>-6</c:v>
                </c:pt>
                <c:pt idx="801">
                  <c:v>-19</c:v>
                </c:pt>
                <c:pt idx="802">
                  <c:v>-3</c:v>
                </c:pt>
                <c:pt idx="803">
                  <c:v>11</c:v>
                </c:pt>
                <c:pt idx="804">
                  <c:v>30</c:v>
                </c:pt>
                <c:pt idx="805">
                  <c:v>32</c:v>
                </c:pt>
                <c:pt idx="806">
                  <c:v>-12</c:v>
                </c:pt>
                <c:pt idx="807">
                  <c:v>-23</c:v>
                </c:pt>
                <c:pt idx="808">
                  <c:v>-8</c:v>
                </c:pt>
                <c:pt idx="809">
                  <c:v>24</c:v>
                </c:pt>
                <c:pt idx="810">
                  <c:v>-20</c:v>
                </c:pt>
                <c:pt idx="811">
                  <c:v>-13</c:v>
                </c:pt>
                <c:pt idx="812">
                  <c:v>27</c:v>
                </c:pt>
                <c:pt idx="813">
                  <c:v>-19</c:v>
                </c:pt>
                <c:pt idx="814">
                  <c:v>-4</c:v>
                </c:pt>
                <c:pt idx="815">
                  <c:v>-4</c:v>
                </c:pt>
                <c:pt idx="816">
                  <c:v>9</c:v>
                </c:pt>
                <c:pt idx="817">
                  <c:v>15</c:v>
                </c:pt>
                <c:pt idx="818">
                  <c:v>34</c:v>
                </c:pt>
                <c:pt idx="819">
                  <c:v>-3</c:v>
                </c:pt>
                <c:pt idx="820">
                  <c:v>28</c:v>
                </c:pt>
                <c:pt idx="821">
                  <c:v>14</c:v>
                </c:pt>
                <c:pt idx="822">
                  <c:v>7</c:v>
                </c:pt>
                <c:pt idx="823">
                  <c:v>5</c:v>
                </c:pt>
                <c:pt idx="824">
                  <c:v>14</c:v>
                </c:pt>
                <c:pt idx="825">
                  <c:v>-2</c:v>
                </c:pt>
                <c:pt idx="826">
                  <c:v>-25</c:v>
                </c:pt>
                <c:pt idx="827">
                  <c:v>-6</c:v>
                </c:pt>
                <c:pt idx="828">
                  <c:v>3</c:v>
                </c:pt>
                <c:pt idx="829">
                  <c:v>11</c:v>
                </c:pt>
                <c:pt idx="830">
                  <c:v>9</c:v>
                </c:pt>
                <c:pt idx="831">
                  <c:v>11</c:v>
                </c:pt>
                <c:pt idx="832">
                  <c:v>-9</c:v>
                </c:pt>
                <c:pt idx="833">
                  <c:v>7</c:v>
                </c:pt>
                <c:pt idx="834">
                  <c:v>-13</c:v>
                </c:pt>
                <c:pt idx="835">
                  <c:v>11</c:v>
                </c:pt>
                <c:pt idx="836">
                  <c:v>11</c:v>
                </c:pt>
                <c:pt idx="837">
                  <c:v>-6</c:v>
                </c:pt>
                <c:pt idx="838">
                  <c:v>21</c:v>
                </c:pt>
                <c:pt idx="839">
                  <c:v>2</c:v>
                </c:pt>
                <c:pt idx="840">
                  <c:v>-11</c:v>
                </c:pt>
                <c:pt idx="841">
                  <c:v>-9</c:v>
                </c:pt>
                <c:pt idx="842">
                  <c:v>-8</c:v>
                </c:pt>
                <c:pt idx="843">
                  <c:v>-13</c:v>
                </c:pt>
                <c:pt idx="844">
                  <c:v>-3</c:v>
                </c:pt>
                <c:pt idx="845">
                  <c:v>-14</c:v>
                </c:pt>
                <c:pt idx="846">
                  <c:v>-4</c:v>
                </c:pt>
                <c:pt idx="847">
                  <c:v>14</c:v>
                </c:pt>
                <c:pt idx="848">
                  <c:v>19</c:v>
                </c:pt>
                <c:pt idx="849">
                  <c:v>6</c:v>
                </c:pt>
                <c:pt idx="850">
                  <c:v>8</c:v>
                </c:pt>
                <c:pt idx="851">
                  <c:v>-6</c:v>
                </c:pt>
                <c:pt idx="852">
                  <c:v>5</c:v>
                </c:pt>
                <c:pt idx="853">
                  <c:v>10</c:v>
                </c:pt>
                <c:pt idx="854">
                  <c:v>1</c:v>
                </c:pt>
                <c:pt idx="855">
                  <c:v>6</c:v>
                </c:pt>
                <c:pt idx="856">
                  <c:v>8</c:v>
                </c:pt>
                <c:pt idx="857">
                  <c:v>-6</c:v>
                </c:pt>
                <c:pt idx="858">
                  <c:v>19</c:v>
                </c:pt>
                <c:pt idx="859">
                  <c:v>-4</c:v>
                </c:pt>
                <c:pt idx="860">
                  <c:v>18</c:v>
                </c:pt>
                <c:pt idx="861">
                  <c:v>-9</c:v>
                </c:pt>
                <c:pt idx="862">
                  <c:v>-3</c:v>
                </c:pt>
                <c:pt idx="863">
                  <c:v>-3</c:v>
                </c:pt>
                <c:pt idx="864">
                  <c:v>9</c:v>
                </c:pt>
                <c:pt idx="865">
                  <c:v>12</c:v>
                </c:pt>
                <c:pt idx="866">
                  <c:v>6</c:v>
                </c:pt>
                <c:pt idx="867">
                  <c:v>10</c:v>
                </c:pt>
                <c:pt idx="868">
                  <c:v>11</c:v>
                </c:pt>
                <c:pt idx="869">
                  <c:v>10</c:v>
                </c:pt>
                <c:pt idx="870">
                  <c:v>-25</c:v>
                </c:pt>
                <c:pt idx="871">
                  <c:v>10</c:v>
                </c:pt>
                <c:pt idx="872">
                  <c:v>4</c:v>
                </c:pt>
                <c:pt idx="873">
                  <c:v>-21</c:v>
                </c:pt>
                <c:pt idx="874">
                  <c:v>18</c:v>
                </c:pt>
                <c:pt idx="875">
                  <c:v>11</c:v>
                </c:pt>
                <c:pt idx="876">
                  <c:v>6</c:v>
                </c:pt>
                <c:pt idx="877">
                  <c:v>6</c:v>
                </c:pt>
                <c:pt idx="878">
                  <c:v>37</c:v>
                </c:pt>
                <c:pt idx="879">
                  <c:v>9</c:v>
                </c:pt>
                <c:pt idx="880">
                  <c:v>18</c:v>
                </c:pt>
                <c:pt idx="881">
                  <c:v>-12</c:v>
                </c:pt>
                <c:pt idx="882">
                  <c:v>-8</c:v>
                </c:pt>
                <c:pt idx="883">
                  <c:v>-9</c:v>
                </c:pt>
                <c:pt idx="884">
                  <c:v>-6</c:v>
                </c:pt>
                <c:pt idx="885">
                  <c:v>-4</c:v>
                </c:pt>
                <c:pt idx="886">
                  <c:v>2</c:v>
                </c:pt>
                <c:pt idx="887">
                  <c:v>5</c:v>
                </c:pt>
                <c:pt idx="888">
                  <c:v>5</c:v>
                </c:pt>
                <c:pt idx="889">
                  <c:v>26</c:v>
                </c:pt>
                <c:pt idx="890">
                  <c:v>1</c:v>
                </c:pt>
                <c:pt idx="891">
                  <c:v>13</c:v>
                </c:pt>
                <c:pt idx="892">
                  <c:v>17</c:v>
                </c:pt>
                <c:pt idx="893">
                  <c:v>-6</c:v>
                </c:pt>
                <c:pt idx="894">
                  <c:v>17</c:v>
                </c:pt>
                <c:pt idx="895">
                  <c:v>29</c:v>
                </c:pt>
                <c:pt idx="896">
                  <c:v>44</c:v>
                </c:pt>
                <c:pt idx="897">
                  <c:v>-8</c:v>
                </c:pt>
                <c:pt idx="898">
                  <c:v>15</c:v>
                </c:pt>
                <c:pt idx="899">
                  <c:v>9</c:v>
                </c:pt>
                <c:pt idx="900">
                  <c:v>-1</c:v>
                </c:pt>
                <c:pt idx="901">
                  <c:v>-4</c:v>
                </c:pt>
                <c:pt idx="902">
                  <c:v>5</c:v>
                </c:pt>
                <c:pt idx="903">
                  <c:v>-13</c:v>
                </c:pt>
                <c:pt idx="904">
                  <c:v>22</c:v>
                </c:pt>
                <c:pt idx="905">
                  <c:v>18</c:v>
                </c:pt>
                <c:pt idx="906">
                  <c:v>-3</c:v>
                </c:pt>
                <c:pt idx="907">
                  <c:v>16</c:v>
                </c:pt>
                <c:pt idx="908">
                  <c:v>3</c:v>
                </c:pt>
                <c:pt idx="909">
                  <c:v>2</c:v>
                </c:pt>
                <c:pt idx="910">
                  <c:v>20</c:v>
                </c:pt>
                <c:pt idx="911">
                  <c:v>-3</c:v>
                </c:pt>
                <c:pt idx="912">
                  <c:v>25</c:v>
                </c:pt>
                <c:pt idx="913">
                  <c:v>-9</c:v>
                </c:pt>
                <c:pt idx="914">
                  <c:v>5</c:v>
                </c:pt>
                <c:pt idx="915">
                  <c:v>17</c:v>
                </c:pt>
                <c:pt idx="916">
                  <c:v>10</c:v>
                </c:pt>
                <c:pt idx="917">
                  <c:v>11</c:v>
                </c:pt>
                <c:pt idx="918">
                  <c:v>-2</c:v>
                </c:pt>
                <c:pt idx="919">
                  <c:v>15</c:v>
                </c:pt>
                <c:pt idx="920">
                  <c:v>-8</c:v>
                </c:pt>
                <c:pt idx="921">
                  <c:v>-3</c:v>
                </c:pt>
                <c:pt idx="922">
                  <c:v>-14</c:v>
                </c:pt>
                <c:pt idx="923">
                  <c:v>12</c:v>
                </c:pt>
                <c:pt idx="924">
                  <c:v>6</c:v>
                </c:pt>
                <c:pt idx="925">
                  <c:v>-21</c:v>
                </c:pt>
                <c:pt idx="926">
                  <c:v>-6</c:v>
                </c:pt>
                <c:pt idx="927">
                  <c:v>-2</c:v>
                </c:pt>
                <c:pt idx="928">
                  <c:v>-8</c:v>
                </c:pt>
                <c:pt idx="929">
                  <c:v>18</c:v>
                </c:pt>
                <c:pt idx="930">
                  <c:v>-7</c:v>
                </c:pt>
                <c:pt idx="931">
                  <c:v>-14</c:v>
                </c:pt>
                <c:pt idx="932">
                  <c:v>-2</c:v>
                </c:pt>
                <c:pt idx="933">
                  <c:v>4</c:v>
                </c:pt>
                <c:pt idx="934">
                  <c:v>-23</c:v>
                </c:pt>
                <c:pt idx="935">
                  <c:v>24</c:v>
                </c:pt>
                <c:pt idx="936">
                  <c:v>-14</c:v>
                </c:pt>
                <c:pt idx="937">
                  <c:v>22</c:v>
                </c:pt>
                <c:pt idx="938">
                  <c:v>-6</c:v>
                </c:pt>
                <c:pt idx="939">
                  <c:v>-11</c:v>
                </c:pt>
                <c:pt idx="940">
                  <c:v>11</c:v>
                </c:pt>
                <c:pt idx="941">
                  <c:v>7</c:v>
                </c:pt>
                <c:pt idx="942">
                  <c:v>11</c:v>
                </c:pt>
                <c:pt idx="943">
                  <c:v>24</c:v>
                </c:pt>
                <c:pt idx="944">
                  <c:v>-11</c:v>
                </c:pt>
                <c:pt idx="945">
                  <c:v>18</c:v>
                </c:pt>
                <c:pt idx="946">
                  <c:v>-10</c:v>
                </c:pt>
                <c:pt idx="947">
                  <c:v>-21</c:v>
                </c:pt>
                <c:pt idx="948">
                  <c:v>-2</c:v>
                </c:pt>
                <c:pt idx="949">
                  <c:v>27</c:v>
                </c:pt>
                <c:pt idx="950">
                  <c:v>16</c:v>
                </c:pt>
                <c:pt idx="951">
                  <c:v>9</c:v>
                </c:pt>
                <c:pt idx="952">
                  <c:v>1</c:v>
                </c:pt>
                <c:pt idx="953">
                  <c:v>-8</c:v>
                </c:pt>
                <c:pt idx="954">
                  <c:v>-7</c:v>
                </c:pt>
                <c:pt idx="955">
                  <c:v>24</c:v>
                </c:pt>
                <c:pt idx="956">
                  <c:v>8</c:v>
                </c:pt>
                <c:pt idx="957">
                  <c:v>-12</c:v>
                </c:pt>
                <c:pt idx="958">
                  <c:v>-3</c:v>
                </c:pt>
                <c:pt idx="959">
                  <c:v>-4</c:v>
                </c:pt>
                <c:pt idx="960">
                  <c:v>-4</c:v>
                </c:pt>
                <c:pt idx="961">
                  <c:v>-3</c:v>
                </c:pt>
                <c:pt idx="962">
                  <c:v>8</c:v>
                </c:pt>
                <c:pt idx="963">
                  <c:v>16</c:v>
                </c:pt>
                <c:pt idx="964">
                  <c:v>-3</c:v>
                </c:pt>
                <c:pt idx="965">
                  <c:v>32</c:v>
                </c:pt>
                <c:pt idx="966">
                  <c:v>10</c:v>
                </c:pt>
                <c:pt idx="967">
                  <c:v>-2</c:v>
                </c:pt>
                <c:pt idx="968">
                  <c:v>-6</c:v>
                </c:pt>
                <c:pt idx="969">
                  <c:v>6</c:v>
                </c:pt>
                <c:pt idx="970">
                  <c:v>4</c:v>
                </c:pt>
                <c:pt idx="971">
                  <c:v>-6</c:v>
                </c:pt>
                <c:pt idx="972">
                  <c:v>-4</c:v>
                </c:pt>
                <c:pt idx="973">
                  <c:v>2</c:v>
                </c:pt>
                <c:pt idx="974">
                  <c:v>5</c:v>
                </c:pt>
                <c:pt idx="975">
                  <c:v>15</c:v>
                </c:pt>
                <c:pt idx="976">
                  <c:v>-2</c:v>
                </c:pt>
                <c:pt idx="977">
                  <c:v>-11</c:v>
                </c:pt>
                <c:pt idx="978">
                  <c:v>-23</c:v>
                </c:pt>
                <c:pt idx="979">
                  <c:v>-7</c:v>
                </c:pt>
                <c:pt idx="980">
                  <c:v>-22</c:v>
                </c:pt>
                <c:pt idx="981">
                  <c:v>9</c:v>
                </c:pt>
                <c:pt idx="982">
                  <c:v>4</c:v>
                </c:pt>
                <c:pt idx="983">
                  <c:v>9</c:v>
                </c:pt>
                <c:pt idx="984">
                  <c:v>-2</c:v>
                </c:pt>
                <c:pt idx="985">
                  <c:v>22</c:v>
                </c:pt>
                <c:pt idx="986">
                  <c:v>-4</c:v>
                </c:pt>
                <c:pt idx="987">
                  <c:v>7</c:v>
                </c:pt>
                <c:pt idx="988">
                  <c:v>-21</c:v>
                </c:pt>
                <c:pt idx="989">
                  <c:v>31</c:v>
                </c:pt>
                <c:pt idx="990">
                  <c:v>8</c:v>
                </c:pt>
                <c:pt idx="991">
                  <c:v>-10</c:v>
                </c:pt>
                <c:pt idx="992">
                  <c:v>9</c:v>
                </c:pt>
                <c:pt idx="993">
                  <c:v>-7</c:v>
                </c:pt>
                <c:pt idx="994">
                  <c:v>21</c:v>
                </c:pt>
                <c:pt idx="995">
                  <c:v>5</c:v>
                </c:pt>
                <c:pt idx="996">
                  <c:v>5</c:v>
                </c:pt>
                <c:pt idx="997">
                  <c:v>1</c:v>
                </c:pt>
                <c:pt idx="998">
                  <c:v>-7</c:v>
                </c:pt>
                <c:pt idx="999">
                  <c:v>4</c:v>
                </c:pt>
                <c:pt idx="1000">
                  <c:v>-1</c:v>
                </c:pt>
                <c:pt idx="1001">
                  <c:v>8</c:v>
                </c:pt>
                <c:pt idx="1002">
                  <c:v>10</c:v>
                </c:pt>
                <c:pt idx="1003">
                  <c:v>11</c:v>
                </c:pt>
                <c:pt idx="1004">
                  <c:v>-8</c:v>
                </c:pt>
                <c:pt idx="1005">
                  <c:v>-6</c:v>
                </c:pt>
                <c:pt idx="1006">
                  <c:v>12</c:v>
                </c:pt>
                <c:pt idx="1007">
                  <c:v>-9</c:v>
                </c:pt>
                <c:pt idx="1008">
                  <c:v>-8</c:v>
                </c:pt>
                <c:pt idx="1009">
                  <c:v>4</c:v>
                </c:pt>
                <c:pt idx="1010">
                  <c:v>9</c:v>
                </c:pt>
                <c:pt idx="1011">
                  <c:v>-14</c:v>
                </c:pt>
                <c:pt idx="1012">
                  <c:v>-9</c:v>
                </c:pt>
                <c:pt idx="1013">
                  <c:v>-2</c:v>
                </c:pt>
                <c:pt idx="1014">
                  <c:v>-6</c:v>
                </c:pt>
                <c:pt idx="1015">
                  <c:v>19</c:v>
                </c:pt>
                <c:pt idx="1016">
                  <c:v>17</c:v>
                </c:pt>
                <c:pt idx="1017">
                  <c:v>-12</c:v>
                </c:pt>
                <c:pt idx="1018">
                  <c:v>-4</c:v>
                </c:pt>
                <c:pt idx="1019">
                  <c:v>20</c:v>
                </c:pt>
                <c:pt idx="1020">
                  <c:v>-21</c:v>
                </c:pt>
                <c:pt idx="1021">
                  <c:v>-16</c:v>
                </c:pt>
                <c:pt idx="1022">
                  <c:v>4</c:v>
                </c:pt>
                <c:pt idx="1023">
                  <c:v>2</c:v>
                </c:pt>
                <c:pt idx="1024">
                  <c:v>11</c:v>
                </c:pt>
                <c:pt idx="1025">
                  <c:v>-9</c:v>
                </c:pt>
                <c:pt idx="1026">
                  <c:v>-16</c:v>
                </c:pt>
                <c:pt idx="1027">
                  <c:v>20</c:v>
                </c:pt>
                <c:pt idx="1028">
                  <c:v>15</c:v>
                </c:pt>
                <c:pt idx="1029">
                  <c:v>-15</c:v>
                </c:pt>
                <c:pt idx="1030">
                  <c:v>14</c:v>
                </c:pt>
                <c:pt idx="1031">
                  <c:v>18</c:v>
                </c:pt>
                <c:pt idx="1032">
                  <c:v>-12</c:v>
                </c:pt>
                <c:pt idx="1033">
                  <c:v>-16</c:v>
                </c:pt>
                <c:pt idx="1034">
                  <c:v>-9</c:v>
                </c:pt>
                <c:pt idx="1035">
                  <c:v>19</c:v>
                </c:pt>
                <c:pt idx="1036">
                  <c:v>-3</c:v>
                </c:pt>
                <c:pt idx="1037">
                  <c:v>4</c:v>
                </c:pt>
                <c:pt idx="1038">
                  <c:v>-2</c:v>
                </c:pt>
                <c:pt idx="1039">
                  <c:v>-9</c:v>
                </c:pt>
                <c:pt idx="1040">
                  <c:v>8</c:v>
                </c:pt>
                <c:pt idx="1041">
                  <c:v>-19</c:v>
                </c:pt>
                <c:pt idx="1042">
                  <c:v>-5</c:v>
                </c:pt>
                <c:pt idx="1043">
                  <c:v>17</c:v>
                </c:pt>
                <c:pt idx="1044">
                  <c:v>-16</c:v>
                </c:pt>
                <c:pt idx="1045">
                  <c:v>3</c:v>
                </c:pt>
                <c:pt idx="1046">
                  <c:v>-39</c:v>
                </c:pt>
                <c:pt idx="1047">
                  <c:v>8</c:v>
                </c:pt>
                <c:pt idx="1048">
                  <c:v>23</c:v>
                </c:pt>
                <c:pt idx="1049">
                  <c:v>8</c:v>
                </c:pt>
                <c:pt idx="1050">
                  <c:v>2</c:v>
                </c:pt>
                <c:pt idx="1051">
                  <c:v>-6</c:v>
                </c:pt>
                <c:pt idx="1052">
                  <c:v>-14</c:v>
                </c:pt>
                <c:pt idx="1053">
                  <c:v>-1</c:v>
                </c:pt>
                <c:pt idx="1054">
                  <c:v>6</c:v>
                </c:pt>
                <c:pt idx="1055">
                  <c:v>-5</c:v>
                </c:pt>
                <c:pt idx="1056">
                  <c:v>-20</c:v>
                </c:pt>
                <c:pt idx="1057">
                  <c:v>15</c:v>
                </c:pt>
                <c:pt idx="1058">
                  <c:v>14</c:v>
                </c:pt>
                <c:pt idx="1059">
                  <c:v>14</c:v>
                </c:pt>
                <c:pt idx="1060">
                  <c:v>-14</c:v>
                </c:pt>
                <c:pt idx="1061">
                  <c:v>1</c:v>
                </c:pt>
                <c:pt idx="1062">
                  <c:v>-6</c:v>
                </c:pt>
                <c:pt idx="1063">
                  <c:v>4</c:v>
                </c:pt>
                <c:pt idx="1064">
                  <c:v>8</c:v>
                </c:pt>
                <c:pt idx="1065">
                  <c:v>-12</c:v>
                </c:pt>
                <c:pt idx="1066">
                  <c:v>-10</c:v>
                </c:pt>
                <c:pt idx="1067">
                  <c:v>7</c:v>
                </c:pt>
                <c:pt idx="1068">
                  <c:v>-15</c:v>
                </c:pt>
                <c:pt idx="1069">
                  <c:v>6</c:v>
                </c:pt>
                <c:pt idx="1070">
                  <c:v>6</c:v>
                </c:pt>
                <c:pt idx="1071">
                  <c:v>-4</c:v>
                </c:pt>
                <c:pt idx="1072">
                  <c:v>-6</c:v>
                </c:pt>
                <c:pt idx="1073">
                  <c:v>-13</c:v>
                </c:pt>
                <c:pt idx="1074">
                  <c:v>4</c:v>
                </c:pt>
                <c:pt idx="1075">
                  <c:v>8</c:v>
                </c:pt>
                <c:pt idx="1076">
                  <c:v>10</c:v>
                </c:pt>
                <c:pt idx="1077">
                  <c:v>22</c:v>
                </c:pt>
                <c:pt idx="1078">
                  <c:v>-6</c:v>
                </c:pt>
                <c:pt idx="1079">
                  <c:v>35</c:v>
                </c:pt>
                <c:pt idx="1080">
                  <c:v>-23</c:v>
                </c:pt>
                <c:pt idx="1081">
                  <c:v>-1</c:v>
                </c:pt>
                <c:pt idx="1082">
                  <c:v>-14</c:v>
                </c:pt>
                <c:pt idx="1083">
                  <c:v>-2</c:v>
                </c:pt>
                <c:pt idx="1084">
                  <c:v>7</c:v>
                </c:pt>
                <c:pt idx="1085">
                  <c:v>-4</c:v>
                </c:pt>
                <c:pt idx="1086">
                  <c:v>-25</c:v>
                </c:pt>
                <c:pt idx="1087">
                  <c:v>5</c:v>
                </c:pt>
                <c:pt idx="1088">
                  <c:v>36</c:v>
                </c:pt>
                <c:pt idx="1089">
                  <c:v>1</c:v>
                </c:pt>
                <c:pt idx="1090">
                  <c:v>-12</c:v>
                </c:pt>
                <c:pt idx="1091">
                  <c:v>11</c:v>
                </c:pt>
                <c:pt idx="1092">
                  <c:v>5</c:v>
                </c:pt>
                <c:pt idx="1093">
                  <c:v>-2</c:v>
                </c:pt>
                <c:pt idx="1094">
                  <c:v>19</c:v>
                </c:pt>
                <c:pt idx="1095">
                  <c:v>22</c:v>
                </c:pt>
                <c:pt idx="1096">
                  <c:v>25</c:v>
                </c:pt>
                <c:pt idx="1097">
                  <c:v>12</c:v>
                </c:pt>
                <c:pt idx="1098">
                  <c:v>21</c:v>
                </c:pt>
                <c:pt idx="1099">
                  <c:v>37</c:v>
                </c:pt>
                <c:pt idx="1100">
                  <c:v>-8</c:v>
                </c:pt>
                <c:pt idx="1101">
                  <c:v>-28</c:v>
                </c:pt>
                <c:pt idx="1102">
                  <c:v>8</c:v>
                </c:pt>
                <c:pt idx="1103">
                  <c:v>-28</c:v>
                </c:pt>
                <c:pt idx="1104">
                  <c:v>8</c:v>
                </c:pt>
                <c:pt idx="1105">
                  <c:v>5</c:v>
                </c:pt>
                <c:pt idx="1106">
                  <c:v>13</c:v>
                </c:pt>
                <c:pt idx="1107">
                  <c:v>-29</c:v>
                </c:pt>
                <c:pt idx="1108">
                  <c:v>23</c:v>
                </c:pt>
                <c:pt idx="1109">
                  <c:v>20</c:v>
                </c:pt>
                <c:pt idx="1110">
                  <c:v>8</c:v>
                </c:pt>
                <c:pt idx="1111">
                  <c:v>-21</c:v>
                </c:pt>
                <c:pt idx="1112">
                  <c:v>6</c:v>
                </c:pt>
                <c:pt idx="1113">
                  <c:v>-10</c:v>
                </c:pt>
                <c:pt idx="1114">
                  <c:v>-4</c:v>
                </c:pt>
                <c:pt idx="1115">
                  <c:v>44</c:v>
                </c:pt>
                <c:pt idx="1116">
                  <c:v>17</c:v>
                </c:pt>
                <c:pt idx="1117">
                  <c:v>13</c:v>
                </c:pt>
                <c:pt idx="1118">
                  <c:v>10</c:v>
                </c:pt>
                <c:pt idx="1119">
                  <c:v>-6</c:v>
                </c:pt>
                <c:pt idx="1120">
                  <c:v>-3</c:v>
                </c:pt>
                <c:pt idx="1121">
                  <c:v>-9</c:v>
                </c:pt>
                <c:pt idx="1122">
                  <c:v>-23</c:v>
                </c:pt>
                <c:pt idx="1123">
                  <c:v>22</c:v>
                </c:pt>
                <c:pt idx="1124">
                  <c:v>-14</c:v>
                </c:pt>
                <c:pt idx="1125">
                  <c:v>5</c:v>
                </c:pt>
                <c:pt idx="1126">
                  <c:v>-34</c:v>
                </c:pt>
                <c:pt idx="1127">
                  <c:v>-4</c:v>
                </c:pt>
                <c:pt idx="1128">
                  <c:v>12</c:v>
                </c:pt>
                <c:pt idx="1129">
                  <c:v>19</c:v>
                </c:pt>
                <c:pt idx="1130">
                  <c:v>2</c:v>
                </c:pt>
                <c:pt idx="1131">
                  <c:v>14</c:v>
                </c:pt>
                <c:pt idx="1132">
                  <c:v>5</c:v>
                </c:pt>
                <c:pt idx="1133">
                  <c:v>-3</c:v>
                </c:pt>
                <c:pt idx="1134">
                  <c:v>11</c:v>
                </c:pt>
                <c:pt idx="1135">
                  <c:v>-13</c:v>
                </c:pt>
                <c:pt idx="1136">
                  <c:v>9</c:v>
                </c:pt>
                <c:pt idx="1137">
                  <c:v>9</c:v>
                </c:pt>
                <c:pt idx="1138">
                  <c:v>8</c:v>
                </c:pt>
                <c:pt idx="1139">
                  <c:v>-11</c:v>
                </c:pt>
                <c:pt idx="1140">
                  <c:v>-9</c:v>
                </c:pt>
                <c:pt idx="1141">
                  <c:v>1</c:v>
                </c:pt>
                <c:pt idx="1142">
                  <c:v>-11</c:v>
                </c:pt>
                <c:pt idx="1143">
                  <c:v>7</c:v>
                </c:pt>
                <c:pt idx="1144">
                  <c:v>-40</c:v>
                </c:pt>
                <c:pt idx="1145">
                  <c:v>-41</c:v>
                </c:pt>
                <c:pt idx="1146">
                  <c:v>-19</c:v>
                </c:pt>
                <c:pt idx="1147">
                  <c:v>-30</c:v>
                </c:pt>
                <c:pt idx="1148">
                  <c:v>4</c:v>
                </c:pt>
                <c:pt idx="1149">
                  <c:v>7</c:v>
                </c:pt>
                <c:pt idx="1150">
                  <c:v>-7</c:v>
                </c:pt>
                <c:pt idx="1151">
                  <c:v>8</c:v>
                </c:pt>
                <c:pt idx="1152">
                  <c:v>17</c:v>
                </c:pt>
                <c:pt idx="1153">
                  <c:v>-14</c:v>
                </c:pt>
                <c:pt idx="1154">
                  <c:v>6</c:v>
                </c:pt>
                <c:pt idx="1155">
                  <c:v>14</c:v>
                </c:pt>
                <c:pt idx="1156">
                  <c:v>-12</c:v>
                </c:pt>
                <c:pt idx="1157">
                  <c:v>15</c:v>
                </c:pt>
                <c:pt idx="1158">
                  <c:v>-24</c:v>
                </c:pt>
                <c:pt idx="1159">
                  <c:v>7</c:v>
                </c:pt>
                <c:pt idx="1160">
                  <c:v>7</c:v>
                </c:pt>
                <c:pt idx="1161">
                  <c:v>8</c:v>
                </c:pt>
                <c:pt idx="1162">
                  <c:v>-20</c:v>
                </c:pt>
                <c:pt idx="1163">
                  <c:v>1</c:v>
                </c:pt>
                <c:pt idx="1164">
                  <c:v>21</c:v>
                </c:pt>
                <c:pt idx="1165">
                  <c:v>-2</c:v>
                </c:pt>
                <c:pt idx="1166">
                  <c:v>2</c:v>
                </c:pt>
                <c:pt idx="1167">
                  <c:v>9</c:v>
                </c:pt>
                <c:pt idx="1168">
                  <c:v>26</c:v>
                </c:pt>
                <c:pt idx="1169">
                  <c:v>-8</c:v>
                </c:pt>
                <c:pt idx="1170">
                  <c:v>-25</c:v>
                </c:pt>
                <c:pt idx="1171">
                  <c:v>-10</c:v>
                </c:pt>
                <c:pt idx="1172">
                  <c:v>10</c:v>
                </c:pt>
                <c:pt idx="1173">
                  <c:v>13</c:v>
                </c:pt>
                <c:pt idx="1174">
                  <c:v>2</c:v>
                </c:pt>
                <c:pt idx="1175">
                  <c:v>-20</c:v>
                </c:pt>
                <c:pt idx="1176">
                  <c:v>-13</c:v>
                </c:pt>
                <c:pt idx="1177">
                  <c:v>-4</c:v>
                </c:pt>
                <c:pt idx="1178">
                  <c:v>-12</c:v>
                </c:pt>
                <c:pt idx="1179">
                  <c:v>-5</c:v>
                </c:pt>
                <c:pt idx="1180">
                  <c:v>-18</c:v>
                </c:pt>
                <c:pt idx="1181">
                  <c:v>21</c:v>
                </c:pt>
                <c:pt idx="1182">
                  <c:v>10</c:v>
                </c:pt>
                <c:pt idx="1183">
                  <c:v>-18</c:v>
                </c:pt>
                <c:pt idx="1184">
                  <c:v>2</c:v>
                </c:pt>
                <c:pt idx="1185">
                  <c:v>-2</c:v>
                </c:pt>
                <c:pt idx="1186">
                  <c:v>11</c:v>
                </c:pt>
                <c:pt idx="1187">
                  <c:v>21</c:v>
                </c:pt>
                <c:pt idx="1188">
                  <c:v>-15</c:v>
                </c:pt>
                <c:pt idx="1189">
                  <c:v>-9</c:v>
                </c:pt>
                <c:pt idx="1190">
                  <c:v>18</c:v>
                </c:pt>
                <c:pt idx="1191">
                  <c:v>4</c:v>
                </c:pt>
                <c:pt idx="1192">
                  <c:v>13</c:v>
                </c:pt>
                <c:pt idx="1193">
                  <c:v>7</c:v>
                </c:pt>
                <c:pt idx="1194">
                  <c:v>4</c:v>
                </c:pt>
                <c:pt idx="1195">
                  <c:v>7</c:v>
                </c:pt>
                <c:pt idx="1196">
                  <c:v>-24</c:v>
                </c:pt>
                <c:pt idx="1197">
                  <c:v>-28</c:v>
                </c:pt>
                <c:pt idx="1198">
                  <c:v>2</c:v>
                </c:pt>
                <c:pt idx="1199">
                  <c:v>-16</c:v>
                </c:pt>
                <c:pt idx="1200">
                  <c:v>4</c:v>
                </c:pt>
                <c:pt idx="1201">
                  <c:v>-3</c:v>
                </c:pt>
                <c:pt idx="1202">
                  <c:v>-7</c:v>
                </c:pt>
                <c:pt idx="1203">
                  <c:v>6</c:v>
                </c:pt>
                <c:pt idx="1204">
                  <c:v>-5</c:v>
                </c:pt>
                <c:pt idx="1205">
                  <c:v>19</c:v>
                </c:pt>
                <c:pt idx="1206">
                  <c:v>17</c:v>
                </c:pt>
                <c:pt idx="1207">
                  <c:v>-23</c:v>
                </c:pt>
                <c:pt idx="1208">
                  <c:v>8</c:v>
                </c:pt>
                <c:pt idx="1209">
                  <c:v>-3</c:v>
                </c:pt>
                <c:pt idx="1210">
                  <c:v>-22</c:v>
                </c:pt>
                <c:pt idx="1211">
                  <c:v>14</c:v>
                </c:pt>
                <c:pt idx="1212">
                  <c:v>4</c:v>
                </c:pt>
                <c:pt idx="1213">
                  <c:v>11</c:v>
                </c:pt>
                <c:pt idx="1214">
                  <c:v>-20</c:v>
                </c:pt>
                <c:pt idx="1215">
                  <c:v>6</c:v>
                </c:pt>
                <c:pt idx="1216">
                  <c:v>-29</c:v>
                </c:pt>
                <c:pt idx="1217">
                  <c:v>22</c:v>
                </c:pt>
                <c:pt idx="1218">
                  <c:v>-11</c:v>
                </c:pt>
                <c:pt idx="1219">
                  <c:v>13</c:v>
                </c:pt>
                <c:pt idx="1220">
                  <c:v>-5</c:v>
                </c:pt>
                <c:pt idx="1221">
                  <c:v>16</c:v>
                </c:pt>
                <c:pt idx="1222">
                  <c:v>-5</c:v>
                </c:pt>
                <c:pt idx="1223">
                  <c:v>-21</c:v>
                </c:pt>
                <c:pt idx="1224">
                  <c:v>14</c:v>
                </c:pt>
                <c:pt idx="1225">
                  <c:v>11</c:v>
                </c:pt>
                <c:pt idx="1226">
                  <c:v>5</c:v>
                </c:pt>
                <c:pt idx="1227">
                  <c:v>15</c:v>
                </c:pt>
                <c:pt idx="1228">
                  <c:v>-5</c:v>
                </c:pt>
                <c:pt idx="1229">
                  <c:v>-56</c:v>
                </c:pt>
                <c:pt idx="1230">
                  <c:v>-11</c:v>
                </c:pt>
                <c:pt idx="1231">
                  <c:v>6</c:v>
                </c:pt>
                <c:pt idx="1232">
                  <c:v>-4</c:v>
                </c:pt>
                <c:pt idx="1233">
                  <c:v>-5</c:v>
                </c:pt>
                <c:pt idx="1234">
                  <c:v>11</c:v>
                </c:pt>
                <c:pt idx="1235">
                  <c:v>25</c:v>
                </c:pt>
                <c:pt idx="1236">
                  <c:v>20</c:v>
                </c:pt>
                <c:pt idx="1237">
                  <c:v>13</c:v>
                </c:pt>
                <c:pt idx="1238">
                  <c:v>-4</c:v>
                </c:pt>
                <c:pt idx="1239">
                  <c:v>3</c:v>
                </c:pt>
                <c:pt idx="1240">
                  <c:v>-16</c:v>
                </c:pt>
                <c:pt idx="1241">
                  <c:v>-13</c:v>
                </c:pt>
                <c:pt idx="1242">
                  <c:v>-5</c:v>
                </c:pt>
                <c:pt idx="1243">
                  <c:v>29</c:v>
                </c:pt>
                <c:pt idx="1244">
                  <c:v>12</c:v>
                </c:pt>
                <c:pt idx="1245">
                  <c:v>8</c:v>
                </c:pt>
                <c:pt idx="1246">
                  <c:v>13</c:v>
                </c:pt>
                <c:pt idx="1247">
                  <c:v>17</c:v>
                </c:pt>
                <c:pt idx="1248">
                  <c:v>14</c:v>
                </c:pt>
                <c:pt idx="1249">
                  <c:v>10</c:v>
                </c:pt>
                <c:pt idx="1250">
                  <c:v>16</c:v>
                </c:pt>
                <c:pt idx="1251">
                  <c:v>9</c:v>
                </c:pt>
                <c:pt idx="1252">
                  <c:v>-5</c:v>
                </c:pt>
                <c:pt idx="1253">
                  <c:v>17</c:v>
                </c:pt>
                <c:pt idx="1254">
                  <c:v>-5</c:v>
                </c:pt>
                <c:pt idx="1255">
                  <c:v>8</c:v>
                </c:pt>
                <c:pt idx="1256">
                  <c:v>20</c:v>
                </c:pt>
                <c:pt idx="1257">
                  <c:v>-9</c:v>
                </c:pt>
                <c:pt idx="1258">
                  <c:v>-8</c:v>
                </c:pt>
                <c:pt idx="1259">
                  <c:v>-12</c:v>
                </c:pt>
                <c:pt idx="1260">
                  <c:v>22</c:v>
                </c:pt>
                <c:pt idx="1261">
                  <c:v>10</c:v>
                </c:pt>
                <c:pt idx="1262">
                  <c:v>9</c:v>
                </c:pt>
                <c:pt idx="1263">
                  <c:v>1</c:v>
                </c:pt>
                <c:pt idx="1264">
                  <c:v>-8</c:v>
                </c:pt>
                <c:pt idx="1265">
                  <c:v>6</c:v>
                </c:pt>
                <c:pt idx="1266">
                  <c:v>5</c:v>
                </c:pt>
                <c:pt idx="1267">
                  <c:v>6</c:v>
                </c:pt>
                <c:pt idx="1268">
                  <c:v>-2</c:v>
                </c:pt>
                <c:pt idx="1269">
                  <c:v>3</c:v>
                </c:pt>
                <c:pt idx="1270">
                  <c:v>6</c:v>
                </c:pt>
                <c:pt idx="1271">
                  <c:v>-11</c:v>
                </c:pt>
                <c:pt idx="1272">
                  <c:v>17</c:v>
                </c:pt>
                <c:pt idx="1273">
                  <c:v>-2</c:v>
                </c:pt>
                <c:pt idx="1274">
                  <c:v>-7</c:v>
                </c:pt>
                <c:pt idx="1275">
                  <c:v>-8</c:v>
                </c:pt>
                <c:pt idx="1276">
                  <c:v>-19</c:v>
                </c:pt>
                <c:pt idx="1277">
                  <c:v>40</c:v>
                </c:pt>
                <c:pt idx="1278">
                  <c:v>18</c:v>
                </c:pt>
                <c:pt idx="1279">
                  <c:v>-7</c:v>
                </c:pt>
                <c:pt idx="1280">
                  <c:v>-20</c:v>
                </c:pt>
                <c:pt idx="1281">
                  <c:v>-4</c:v>
                </c:pt>
                <c:pt idx="1282">
                  <c:v>10</c:v>
                </c:pt>
                <c:pt idx="1283">
                  <c:v>6</c:v>
                </c:pt>
                <c:pt idx="1284">
                  <c:v>-5</c:v>
                </c:pt>
                <c:pt idx="1285">
                  <c:v>34</c:v>
                </c:pt>
                <c:pt idx="1286">
                  <c:v>27</c:v>
                </c:pt>
                <c:pt idx="1287">
                  <c:v>-12</c:v>
                </c:pt>
                <c:pt idx="1288">
                  <c:v>7</c:v>
                </c:pt>
                <c:pt idx="1289">
                  <c:v>19</c:v>
                </c:pt>
                <c:pt idx="1290">
                  <c:v>30</c:v>
                </c:pt>
                <c:pt idx="1291">
                  <c:v>1</c:v>
                </c:pt>
                <c:pt idx="1292">
                  <c:v>5</c:v>
                </c:pt>
                <c:pt idx="1293">
                  <c:v>8</c:v>
                </c:pt>
                <c:pt idx="1294">
                  <c:v>3</c:v>
                </c:pt>
                <c:pt idx="1295">
                  <c:v>-12</c:v>
                </c:pt>
                <c:pt idx="1296">
                  <c:v>16</c:v>
                </c:pt>
                <c:pt idx="1297">
                  <c:v>9</c:v>
                </c:pt>
                <c:pt idx="1298">
                  <c:v>15</c:v>
                </c:pt>
                <c:pt idx="1299">
                  <c:v>-9</c:v>
                </c:pt>
                <c:pt idx="1300">
                  <c:v>-25</c:v>
                </c:pt>
                <c:pt idx="1301">
                  <c:v>4</c:v>
                </c:pt>
                <c:pt idx="1302">
                  <c:v>21</c:v>
                </c:pt>
                <c:pt idx="1303">
                  <c:v>24</c:v>
                </c:pt>
                <c:pt idx="1304">
                  <c:v>6</c:v>
                </c:pt>
                <c:pt idx="1305">
                  <c:v>-7</c:v>
                </c:pt>
                <c:pt idx="1306">
                  <c:v>5</c:v>
                </c:pt>
                <c:pt idx="1307">
                  <c:v>-6</c:v>
                </c:pt>
                <c:pt idx="1308">
                  <c:v>-11</c:v>
                </c:pt>
                <c:pt idx="1309">
                  <c:v>26</c:v>
                </c:pt>
                <c:pt idx="1310">
                  <c:v>-2</c:v>
                </c:pt>
                <c:pt idx="1311">
                  <c:v>-17</c:v>
                </c:pt>
                <c:pt idx="1312">
                  <c:v>13</c:v>
                </c:pt>
                <c:pt idx="1313">
                  <c:v>-1</c:v>
                </c:pt>
                <c:pt idx="1314">
                  <c:v>-19</c:v>
                </c:pt>
                <c:pt idx="1315">
                  <c:v>11</c:v>
                </c:pt>
                <c:pt idx="1316">
                  <c:v>-3</c:v>
                </c:pt>
                <c:pt idx="1317">
                  <c:v>-15</c:v>
                </c:pt>
                <c:pt idx="1318">
                  <c:v>-13</c:v>
                </c:pt>
                <c:pt idx="1319">
                  <c:v>5</c:v>
                </c:pt>
                <c:pt idx="1320">
                  <c:v>12</c:v>
                </c:pt>
                <c:pt idx="1321">
                  <c:v>-4</c:v>
                </c:pt>
                <c:pt idx="1322">
                  <c:v>30</c:v>
                </c:pt>
                <c:pt idx="1323">
                  <c:v>-4</c:v>
                </c:pt>
                <c:pt idx="1324">
                  <c:v>23</c:v>
                </c:pt>
                <c:pt idx="1325">
                  <c:v>6</c:v>
                </c:pt>
                <c:pt idx="1326">
                  <c:v>1</c:v>
                </c:pt>
                <c:pt idx="1327">
                  <c:v>3</c:v>
                </c:pt>
                <c:pt idx="1328">
                  <c:v>-1</c:v>
                </c:pt>
                <c:pt idx="1329">
                  <c:v>-7</c:v>
                </c:pt>
                <c:pt idx="1330">
                  <c:v>-20</c:v>
                </c:pt>
                <c:pt idx="1331">
                  <c:v>-16</c:v>
                </c:pt>
                <c:pt idx="1332">
                  <c:v>-7</c:v>
                </c:pt>
                <c:pt idx="1333">
                  <c:v>12</c:v>
                </c:pt>
                <c:pt idx="1334">
                  <c:v>1</c:v>
                </c:pt>
                <c:pt idx="1335">
                  <c:v>5</c:v>
                </c:pt>
                <c:pt idx="1336">
                  <c:v>-4</c:v>
                </c:pt>
                <c:pt idx="1337">
                  <c:v>-12</c:v>
                </c:pt>
                <c:pt idx="1338">
                  <c:v>-6</c:v>
                </c:pt>
                <c:pt idx="1339">
                  <c:v>-3</c:v>
                </c:pt>
                <c:pt idx="1340">
                  <c:v>8</c:v>
                </c:pt>
                <c:pt idx="1341">
                  <c:v>1</c:v>
                </c:pt>
                <c:pt idx="1342">
                  <c:v>4</c:v>
                </c:pt>
                <c:pt idx="1343">
                  <c:v>5</c:v>
                </c:pt>
                <c:pt idx="1344">
                  <c:v>2</c:v>
                </c:pt>
                <c:pt idx="1345">
                  <c:v>-5</c:v>
                </c:pt>
                <c:pt idx="1346">
                  <c:v>-8</c:v>
                </c:pt>
                <c:pt idx="1347">
                  <c:v>16</c:v>
                </c:pt>
                <c:pt idx="1348">
                  <c:v>7</c:v>
                </c:pt>
                <c:pt idx="1349">
                  <c:v>9</c:v>
                </c:pt>
                <c:pt idx="1350">
                  <c:v>-12</c:v>
                </c:pt>
                <c:pt idx="1351">
                  <c:v>-7</c:v>
                </c:pt>
                <c:pt idx="1352">
                  <c:v>16</c:v>
                </c:pt>
                <c:pt idx="1353">
                  <c:v>22</c:v>
                </c:pt>
                <c:pt idx="1354">
                  <c:v>-33</c:v>
                </c:pt>
                <c:pt idx="1355">
                  <c:v>-11</c:v>
                </c:pt>
                <c:pt idx="1356">
                  <c:v>-17</c:v>
                </c:pt>
                <c:pt idx="1357">
                  <c:v>28</c:v>
                </c:pt>
                <c:pt idx="1358">
                  <c:v>40</c:v>
                </c:pt>
                <c:pt idx="1359">
                  <c:v>5</c:v>
                </c:pt>
                <c:pt idx="1360">
                  <c:v>-7</c:v>
                </c:pt>
                <c:pt idx="1361">
                  <c:v>-19</c:v>
                </c:pt>
                <c:pt idx="1362">
                  <c:v>-12</c:v>
                </c:pt>
                <c:pt idx="1363">
                  <c:v>-8</c:v>
                </c:pt>
                <c:pt idx="1364">
                  <c:v>14</c:v>
                </c:pt>
                <c:pt idx="1365">
                  <c:v>-15</c:v>
                </c:pt>
                <c:pt idx="1366">
                  <c:v>8</c:v>
                </c:pt>
                <c:pt idx="1367">
                  <c:v>-28</c:v>
                </c:pt>
                <c:pt idx="1368">
                  <c:v>12</c:v>
                </c:pt>
                <c:pt idx="1369">
                  <c:v>8</c:v>
                </c:pt>
                <c:pt idx="1370">
                  <c:v>3</c:v>
                </c:pt>
                <c:pt idx="1371">
                  <c:v>-18</c:v>
                </c:pt>
                <c:pt idx="1372">
                  <c:v>-1</c:v>
                </c:pt>
                <c:pt idx="1373">
                  <c:v>16</c:v>
                </c:pt>
                <c:pt idx="1374">
                  <c:v>-9</c:v>
                </c:pt>
                <c:pt idx="1375">
                  <c:v>19</c:v>
                </c:pt>
                <c:pt idx="1376">
                  <c:v>9</c:v>
                </c:pt>
                <c:pt idx="1377">
                  <c:v>51</c:v>
                </c:pt>
                <c:pt idx="1378">
                  <c:v>-4</c:v>
                </c:pt>
                <c:pt idx="1379">
                  <c:v>-6</c:v>
                </c:pt>
                <c:pt idx="1380">
                  <c:v>-4</c:v>
                </c:pt>
                <c:pt idx="1381">
                  <c:v>9</c:v>
                </c:pt>
                <c:pt idx="1382">
                  <c:v>21</c:v>
                </c:pt>
                <c:pt idx="1383">
                  <c:v>9</c:v>
                </c:pt>
                <c:pt idx="1384">
                  <c:v>24</c:v>
                </c:pt>
                <c:pt idx="1385">
                  <c:v>1</c:v>
                </c:pt>
                <c:pt idx="1386">
                  <c:v>5</c:v>
                </c:pt>
                <c:pt idx="1387">
                  <c:v>15</c:v>
                </c:pt>
                <c:pt idx="1388">
                  <c:v>9</c:v>
                </c:pt>
                <c:pt idx="1389">
                  <c:v>-2</c:v>
                </c:pt>
                <c:pt idx="1390">
                  <c:v>-11</c:v>
                </c:pt>
                <c:pt idx="1391">
                  <c:v>5</c:v>
                </c:pt>
                <c:pt idx="1392">
                  <c:v>5</c:v>
                </c:pt>
                <c:pt idx="1393">
                  <c:v>-2</c:v>
                </c:pt>
                <c:pt idx="1394">
                  <c:v>7</c:v>
                </c:pt>
                <c:pt idx="1395">
                  <c:v>-2</c:v>
                </c:pt>
                <c:pt idx="1396">
                  <c:v>11</c:v>
                </c:pt>
                <c:pt idx="1397">
                  <c:v>2</c:v>
                </c:pt>
                <c:pt idx="1398">
                  <c:v>12</c:v>
                </c:pt>
                <c:pt idx="1399">
                  <c:v>-1</c:v>
                </c:pt>
                <c:pt idx="1400">
                  <c:v>-18</c:v>
                </c:pt>
                <c:pt idx="1401">
                  <c:v>19</c:v>
                </c:pt>
                <c:pt idx="1402">
                  <c:v>-10</c:v>
                </c:pt>
                <c:pt idx="1403">
                  <c:v>18</c:v>
                </c:pt>
                <c:pt idx="1404">
                  <c:v>28</c:v>
                </c:pt>
                <c:pt idx="1405">
                  <c:v>22</c:v>
                </c:pt>
                <c:pt idx="1406">
                  <c:v>-14</c:v>
                </c:pt>
                <c:pt idx="1407">
                  <c:v>-7</c:v>
                </c:pt>
                <c:pt idx="1408">
                  <c:v>11</c:v>
                </c:pt>
                <c:pt idx="1409">
                  <c:v>6</c:v>
                </c:pt>
                <c:pt idx="1410">
                  <c:v>-12</c:v>
                </c:pt>
                <c:pt idx="1411">
                  <c:v>-11</c:v>
                </c:pt>
                <c:pt idx="1412">
                  <c:v>41</c:v>
                </c:pt>
                <c:pt idx="1413">
                  <c:v>-15</c:v>
                </c:pt>
                <c:pt idx="1414">
                  <c:v>18</c:v>
                </c:pt>
                <c:pt idx="1415">
                  <c:v>-4</c:v>
                </c:pt>
                <c:pt idx="1416">
                  <c:v>1</c:v>
                </c:pt>
                <c:pt idx="1417">
                  <c:v>14</c:v>
                </c:pt>
                <c:pt idx="1418">
                  <c:v>17</c:v>
                </c:pt>
                <c:pt idx="1419">
                  <c:v>25</c:v>
                </c:pt>
                <c:pt idx="1420">
                  <c:v>5</c:v>
                </c:pt>
                <c:pt idx="1421">
                  <c:v>9</c:v>
                </c:pt>
                <c:pt idx="1422">
                  <c:v>18</c:v>
                </c:pt>
                <c:pt idx="1423">
                  <c:v>-16</c:v>
                </c:pt>
                <c:pt idx="1424">
                  <c:v>16</c:v>
                </c:pt>
                <c:pt idx="1425">
                  <c:v>3</c:v>
                </c:pt>
                <c:pt idx="1426">
                  <c:v>7</c:v>
                </c:pt>
                <c:pt idx="1427">
                  <c:v>21</c:v>
                </c:pt>
                <c:pt idx="1428">
                  <c:v>-1</c:v>
                </c:pt>
                <c:pt idx="1429">
                  <c:v>34</c:v>
                </c:pt>
                <c:pt idx="1430">
                  <c:v>-6</c:v>
                </c:pt>
                <c:pt idx="1431">
                  <c:v>2</c:v>
                </c:pt>
                <c:pt idx="1432">
                  <c:v>21</c:v>
                </c:pt>
                <c:pt idx="1433">
                  <c:v>8</c:v>
                </c:pt>
                <c:pt idx="1434">
                  <c:v>-11</c:v>
                </c:pt>
                <c:pt idx="1435">
                  <c:v>3</c:v>
                </c:pt>
                <c:pt idx="1436">
                  <c:v>3</c:v>
                </c:pt>
                <c:pt idx="1437">
                  <c:v>2</c:v>
                </c:pt>
                <c:pt idx="1438">
                  <c:v>-1</c:v>
                </c:pt>
                <c:pt idx="1439">
                  <c:v>-8</c:v>
                </c:pt>
                <c:pt idx="1440">
                  <c:v>-7</c:v>
                </c:pt>
                <c:pt idx="1441">
                  <c:v>14</c:v>
                </c:pt>
                <c:pt idx="1442">
                  <c:v>3</c:v>
                </c:pt>
                <c:pt idx="1443">
                  <c:v>-6</c:v>
                </c:pt>
                <c:pt idx="1444">
                  <c:v>-7</c:v>
                </c:pt>
                <c:pt idx="1445">
                  <c:v>18</c:v>
                </c:pt>
                <c:pt idx="1446">
                  <c:v>-3</c:v>
                </c:pt>
                <c:pt idx="1447">
                  <c:v>7</c:v>
                </c:pt>
                <c:pt idx="1448">
                  <c:v>15</c:v>
                </c:pt>
                <c:pt idx="1449">
                  <c:v>23</c:v>
                </c:pt>
                <c:pt idx="1450">
                  <c:v>-8</c:v>
                </c:pt>
                <c:pt idx="1451">
                  <c:v>-8</c:v>
                </c:pt>
                <c:pt idx="1452">
                  <c:v>22</c:v>
                </c:pt>
                <c:pt idx="1453">
                  <c:v>8</c:v>
                </c:pt>
                <c:pt idx="1454">
                  <c:v>-4</c:v>
                </c:pt>
                <c:pt idx="1455">
                  <c:v>11</c:v>
                </c:pt>
                <c:pt idx="1456">
                  <c:v>11</c:v>
                </c:pt>
                <c:pt idx="1457">
                  <c:v>3</c:v>
                </c:pt>
                <c:pt idx="1458">
                  <c:v>-12</c:v>
                </c:pt>
                <c:pt idx="1459">
                  <c:v>-5</c:v>
                </c:pt>
                <c:pt idx="1460">
                  <c:v>-12</c:v>
                </c:pt>
                <c:pt idx="1461">
                  <c:v>-6</c:v>
                </c:pt>
                <c:pt idx="1462">
                  <c:v>6</c:v>
                </c:pt>
                <c:pt idx="1463">
                  <c:v>16</c:v>
                </c:pt>
                <c:pt idx="1464">
                  <c:v>4</c:v>
                </c:pt>
                <c:pt idx="1465">
                  <c:v>9</c:v>
                </c:pt>
                <c:pt idx="1466">
                  <c:v>12</c:v>
                </c:pt>
                <c:pt idx="1467">
                  <c:v>-6</c:v>
                </c:pt>
                <c:pt idx="1468">
                  <c:v>-6</c:v>
                </c:pt>
                <c:pt idx="1469">
                  <c:v>-6</c:v>
                </c:pt>
                <c:pt idx="1470">
                  <c:v>20</c:v>
                </c:pt>
                <c:pt idx="1471">
                  <c:v>36</c:v>
                </c:pt>
                <c:pt idx="1472">
                  <c:v>21</c:v>
                </c:pt>
                <c:pt idx="1473">
                  <c:v>16</c:v>
                </c:pt>
                <c:pt idx="1474">
                  <c:v>3</c:v>
                </c:pt>
                <c:pt idx="1475">
                  <c:v>-3</c:v>
                </c:pt>
                <c:pt idx="1476">
                  <c:v>27</c:v>
                </c:pt>
                <c:pt idx="1477">
                  <c:v>-13</c:v>
                </c:pt>
                <c:pt idx="1478">
                  <c:v>-2</c:v>
                </c:pt>
                <c:pt idx="1479">
                  <c:v>-10</c:v>
                </c:pt>
                <c:pt idx="1480">
                  <c:v>-16</c:v>
                </c:pt>
                <c:pt idx="1481">
                  <c:v>-2</c:v>
                </c:pt>
                <c:pt idx="1482">
                  <c:v>18</c:v>
                </c:pt>
                <c:pt idx="1483">
                  <c:v>-15</c:v>
                </c:pt>
                <c:pt idx="1484">
                  <c:v>-14</c:v>
                </c:pt>
                <c:pt idx="1485">
                  <c:v>7</c:v>
                </c:pt>
                <c:pt idx="1486">
                  <c:v>-19</c:v>
                </c:pt>
                <c:pt idx="1487">
                  <c:v>-31</c:v>
                </c:pt>
                <c:pt idx="1488">
                  <c:v>-21</c:v>
                </c:pt>
                <c:pt idx="1489">
                  <c:v>-10</c:v>
                </c:pt>
                <c:pt idx="1490">
                  <c:v>8</c:v>
                </c:pt>
                <c:pt idx="1491">
                  <c:v>-9</c:v>
                </c:pt>
                <c:pt idx="1492">
                  <c:v>-3</c:v>
                </c:pt>
                <c:pt idx="1493">
                  <c:v>-6</c:v>
                </c:pt>
                <c:pt idx="1494">
                  <c:v>5</c:v>
                </c:pt>
                <c:pt idx="1495">
                  <c:v>-12</c:v>
                </c:pt>
                <c:pt idx="1496">
                  <c:v>-3</c:v>
                </c:pt>
                <c:pt idx="1497">
                  <c:v>6</c:v>
                </c:pt>
                <c:pt idx="1498">
                  <c:v>-14</c:v>
                </c:pt>
                <c:pt idx="1499">
                  <c:v>-1</c:v>
                </c:pt>
                <c:pt idx="1500">
                  <c:v>5</c:v>
                </c:pt>
                <c:pt idx="1501">
                  <c:v>7</c:v>
                </c:pt>
                <c:pt idx="1502">
                  <c:v>-12</c:v>
                </c:pt>
                <c:pt idx="1503">
                  <c:v>-7</c:v>
                </c:pt>
                <c:pt idx="1504">
                  <c:v>-22</c:v>
                </c:pt>
                <c:pt idx="1505">
                  <c:v>29</c:v>
                </c:pt>
                <c:pt idx="1506">
                  <c:v>-12</c:v>
                </c:pt>
                <c:pt idx="1507">
                  <c:v>12</c:v>
                </c:pt>
                <c:pt idx="1508">
                  <c:v>-16</c:v>
                </c:pt>
                <c:pt idx="1509">
                  <c:v>-2</c:v>
                </c:pt>
                <c:pt idx="1510">
                  <c:v>-3</c:v>
                </c:pt>
                <c:pt idx="1511">
                  <c:v>-43</c:v>
                </c:pt>
                <c:pt idx="1512">
                  <c:v>1</c:v>
                </c:pt>
                <c:pt idx="1513">
                  <c:v>3</c:v>
                </c:pt>
                <c:pt idx="1514">
                  <c:v>-4</c:v>
                </c:pt>
                <c:pt idx="1515">
                  <c:v>-13</c:v>
                </c:pt>
                <c:pt idx="1516">
                  <c:v>-18</c:v>
                </c:pt>
                <c:pt idx="1517">
                  <c:v>17</c:v>
                </c:pt>
                <c:pt idx="1518">
                  <c:v>36</c:v>
                </c:pt>
                <c:pt idx="1519">
                  <c:v>-25</c:v>
                </c:pt>
                <c:pt idx="1520">
                  <c:v>5</c:v>
                </c:pt>
                <c:pt idx="1521">
                  <c:v>19</c:v>
                </c:pt>
                <c:pt idx="1522">
                  <c:v>-5</c:v>
                </c:pt>
                <c:pt idx="1523">
                  <c:v>-3</c:v>
                </c:pt>
                <c:pt idx="1524">
                  <c:v>13</c:v>
                </c:pt>
                <c:pt idx="1525">
                  <c:v>32</c:v>
                </c:pt>
                <c:pt idx="1526">
                  <c:v>3</c:v>
                </c:pt>
                <c:pt idx="1527">
                  <c:v>5</c:v>
                </c:pt>
                <c:pt idx="1528">
                  <c:v>2</c:v>
                </c:pt>
                <c:pt idx="1529">
                  <c:v>3</c:v>
                </c:pt>
                <c:pt idx="1530">
                  <c:v>-33</c:v>
                </c:pt>
                <c:pt idx="1531">
                  <c:v>-1</c:v>
                </c:pt>
                <c:pt idx="1532">
                  <c:v>20</c:v>
                </c:pt>
                <c:pt idx="1533">
                  <c:v>13</c:v>
                </c:pt>
                <c:pt idx="1534">
                  <c:v>5</c:v>
                </c:pt>
                <c:pt idx="1535">
                  <c:v>14</c:v>
                </c:pt>
                <c:pt idx="1536">
                  <c:v>-7</c:v>
                </c:pt>
                <c:pt idx="1537">
                  <c:v>8</c:v>
                </c:pt>
                <c:pt idx="1538">
                  <c:v>16</c:v>
                </c:pt>
                <c:pt idx="1539">
                  <c:v>-3</c:v>
                </c:pt>
                <c:pt idx="1540">
                  <c:v>17</c:v>
                </c:pt>
                <c:pt idx="1541">
                  <c:v>-21</c:v>
                </c:pt>
                <c:pt idx="1542">
                  <c:v>2</c:v>
                </c:pt>
                <c:pt idx="1543">
                  <c:v>13</c:v>
                </c:pt>
                <c:pt idx="1544">
                  <c:v>19</c:v>
                </c:pt>
                <c:pt idx="1545">
                  <c:v>23</c:v>
                </c:pt>
                <c:pt idx="1546">
                  <c:v>3</c:v>
                </c:pt>
                <c:pt idx="1547">
                  <c:v>-13</c:v>
                </c:pt>
                <c:pt idx="1548">
                  <c:v>6</c:v>
                </c:pt>
                <c:pt idx="1549">
                  <c:v>-10</c:v>
                </c:pt>
                <c:pt idx="1550">
                  <c:v>-4</c:v>
                </c:pt>
                <c:pt idx="1551">
                  <c:v>15</c:v>
                </c:pt>
                <c:pt idx="1552">
                  <c:v>-28</c:v>
                </c:pt>
                <c:pt idx="1553">
                  <c:v>-6</c:v>
                </c:pt>
                <c:pt idx="1554">
                  <c:v>5</c:v>
                </c:pt>
                <c:pt idx="1555">
                  <c:v>19</c:v>
                </c:pt>
                <c:pt idx="1556">
                  <c:v>6</c:v>
                </c:pt>
                <c:pt idx="1557">
                  <c:v>10</c:v>
                </c:pt>
                <c:pt idx="1558">
                  <c:v>-22</c:v>
                </c:pt>
                <c:pt idx="1559">
                  <c:v>-3</c:v>
                </c:pt>
                <c:pt idx="1560">
                  <c:v>13</c:v>
                </c:pt>
                <c:pt idx="1561">
                  <c:v>9</c:v>
                </c:pt>
                <c:pt idx="1562">
                  <c:v>3</c:v>
                </c:pt>
                <c:pt idx="1563">
                  <c:v>12</c:v>
                </c:pt>
                <c:pt idx="1564">
                  <c:v>-19</c:v>
                </c:pt>
                <c:pt idx="1565">
                  <c:v>-4</c:v>
                </c:pt>
                <c:pt idx="1566">
                  <c:v>44</c:v>
                </c:pt>
                <c:pt idx="1567">
                  <c:v>2</c:v>
                </c:pt>
                <c:pt idx="1568">
                  <c:v>-9</c:v>
                </c:pt>
                <c:pt idx="1569">
                  <c:v>27</c:v>
                </c:pt>
                <c:pt idx="1570">
                  <c:v>12</c:v>
                </c:pt>
                <c:pt idx="1571">
                  <c:v>23</c:v>
                </c:pt>
                <c:pt idx="1572">
                  <c:v>-7</c:v>
                </c:pt>
                <c:pt idx="1573">
                  <c:v>24</c:v>
                </c:pt>
                <c:pt idx="1574">
                  <c:v>3</c:v>
                </c:pt>
                <c:pt idx="1575">
                  <c:v>6</c:v>
                </c:pt>
                <c:pt idx="1576">
                  <c:v>1</c:v>
                </c:pt>
                <c:pt idx="1577">
                  <c:v>-26</c:v>
                </c:pt>
                <c:pt idx="1578">
                  <c:v>19</c:v>
                </c:pt>
                <c:pt idx="1579">
                  <c:v>7</c:v>
                </c:pt>
                <c:pt idx="1580">
                  <c:v>14</c:v>
                </c:pt>
                <c:pt idx="1581">
                  <c:v>10</c:v>
                </c:pt>
                <c:pt idx="1582">
                  <c:v>10</c:v>
                </c:pt>
                <c:pt idx="1583">
                  <c:v>-14</c:v>
                </c:pt>
                <c:pt idx="1584">
                  <c:v>-8</c:v>
                </c:pt>
                <c:pt idx="1585">
                  <c:v>-1</c:v>
                </c:pt>
                <c:pt idx="1586">
                  <c:v>10</c:v>
                </c:pt>
                <c:pt idx="1587">
                  <c:v>6</c:v>
                </c:pt>
                <c:pt idx="1588">
                  <c:v>7</c:v>
                </c:pt>
                <c:pt idx="1589">
                  <c:v>11</c:v>
                </c:pt>
                <c:pt idx="1590">
                  <c:v>23</c:v>
                </c:pt>
                <c:pt idx="1591">
                  <c:v>-2</c:v>
                </c:pt>
                <c:pt idx="1592">
                  <c:v>6</c:v>
                </c:pt>
                <c:pt idx="1593">
                  <c:v>5</c:v>
                </c:pt>
                <c:pt idx="1594">
                  <c:v>6</c:v>
                </c:pt>
                <c:pt idx="1595">
                  <c:v>-14</c:v>
                </c:pt>
                <c:pt idx="1596">
                  <c:v>-13</c:v>
                </c:pt>
                <c:pt idx="1597">
                  <c:v>15</c:v>
                </c:pt>
                <c:pt idx="1598">
                  <c:v>-8</c:v>
                </c:pt>
                <c:pt idx="1599">
                  <c:v>1</c:v>
                </c:pt>
                <c:pt idx="1600">
                  <c:v>-6</c:v>
                </c:pt>
                <c:pt idx="1601">
                  <c:v>28</c:v>
                </c:pt>
                <c:pt idx="1602">
                  <c:v>-9</c:v>
                </c:pt>
                <c:pt idx="1603">
                  <c:v>6</c:v>
                </c:pt>
                <c:pt idx="1604">
                  <c:v>-15</c:v>
                </c:pt>
                <c:pt idx="1605">
                  <c:v>11</c:v>
                </c:pt>
                <c:pt idx="1606">
                  <c:v>-6</c:v>
                </c:pt>
                <c:pt idx="1607">
                  <c:v>7</c:v>
                </c:pt>
                <c:pt idx="1608">
                  <c:v>5</c:v>
                </c:pt>
                <c:pt idx="1609">
                  <c:v>6</c:v>
                </c:pt>
                <c:pt idx="1610">
                  <c:v>10</c:v>
                </c:pt>
                <c:pt idx="1611">
                  <c:v>10</c:v>
                </c:pt>
                <c:pt idx="1612">
                  <c:v>-10</c:v>
                </c:pt>
                <c:pt idx="1613">
                  <c:v>24</c:v>
                </c:pt>
                <c:pt idx="1614">
                  <c:v>3</c:v>
                </c:pt>
                <c:pt idx="1615">
                  <c:v>10</c:v>
                </c:pt>
                <c:pt idx="1616">
                  <c:v>-14</c:v>
                </c:pt>
                <c:pt idx="1617">
                  <c:v>-5</c:v>
                </c:pt>
                <c:pt idx="1618">
                  <c:v>-1</c:v>
                </c:pt>
                <c:pt idx="1619">
                  <c:v>8</c:v>
                </c:pt>
                <c:pt idx="1620">
                  <c:v>-9</c:v>
                </c:pt>
                <c:pt idx="1621">
                  <c:v>11</c:v>
                </c:pt>
                <c:pt idx="1622">
                  <c:v>9</c:v>
                </c:pt>
                <c:pt idx="1623">
                  <c:v>50</c:v>
                </c:pt>
                <c:pt idx="1624">
                  <c:v>4</c:v>
                </c:pt>
                <c:pt idx="1625">
                  <c:v>9</c:v>
                </c:pt>
                <c:pt idx="1626">
                  <c:v>-9</c:v>
                </c:pt>
                <c:pt idx="1627">
                  <c:v>44</c:v>
                </c:pt>
                <c:pt idx="1628">
                  <c:v>3</c:v>
                </c:pt>
                <c:pt idx="1629">
                  <c:v>32</c:v>
                </c:pt>
                <c:pt idx="1630">
                  <c:v>11</c:v>
                </c:pt>
                <c:pt idx="1631">
                  <c:v>10</c:v>
                </c:pt>
                <c:pt idx="1632">
                  <c:v>27</c:v>
                </c:pt>
                <c:pt idx="1633">
                  <c:v>-24</c:v>
                </c:pt>
                <c:pt idx="1634">
                  <c:v>-12</c:v>
                </c:pt>
                <c:pt idx="1635">
                  <c:v>2</c:v>
                </c:pt>
                <c:pt idx="1636">
                  <c:v>-9</c:v>
                </c:pt>
                <c:pt idx="1637">
                  <c:v>-8</c:v>
                </c:pt>
                <c:pt idx="1638">
                  <c:v>-8</c:v>
                </c:pt>
                <c:pt idx="1639">
                  <c:v>-13</c:v>
                </c:pt>
                <c:pt idx="1640">
                  <c:v>-14</c:v>
                </c:pt>
                <c:pt idx="1641">
                  <c:v>14</c:v>
                </c:pt>
                <c:pt idx="1642">
                  <c:v>-2</c:v>
                </c:pt>
                <c:pt idx="1643">
                  <c:v>-8</c:v>
                </c:pt>
                <c:pt idx="1644">
                  <c:v>10</c:v>
                </c:pt>
                <c:pt idx="1645">
                  <c:v>45</c:v>
                </c:pt>
                <c:pt idx="1646">
                  <c:v>-7</c:v>
                </c:pt>
                <c:pt idx="1647">
                  <c:v>6</c:v>
                </c:pt>
                <c:pt idx="1648">
                  <c:v>11</c:v>
                </c:pt>
                <c:pt idx="1649">
                  <c:v>-7</c:v>
                </c:pt>
                <c:pt idx="1650">
                  <c:v>4</c:v>
                </c:pt>
                <c:pt idx="1651">
                  <c:v>14</c:v>
                </c:pt>
                <c:pt idx="1652">
                  <c:v>14</c:v>
                </c:pt>
                <c:pt idx="1653">
                  <c:v>13</c:v>
                </c:pt>
                <c:pt idx="1654">
                  <c:v>5</c:v>
                </c:pt>
                <c:pt idx="1655">
                  <c:v>7</c:v>
                </c:pt>
                <c:pt idx="1656">
                  <c:v>2</c:v>
                </c:pt>
                <c:pt idx="1657">
                  <c:v>-8</c:v>
                </c:pt>
                <c:pt idx="1658">
                  <c:v>3</c:v>
                </c:pt>
                <c:pt idx="1659">
                  <c:v>20</c:v>
                </c:pt>
                <c:pt idx="1660">
                  <c:v>-18</c:v>
                </c:pt>
                <c:pt idx="1661">
                  <c:v>-20</c:v>
                </c:pt>
                <c:pt idx="1662">
                  <c:v>11</c:v>
                </c:pt>
                <c:pt idx="1663">
                  <c:v>7</c:v>
                </c:pt>
                <c:pt idx="1664">
                  <c:v>13</c:v>
                </c:pt>
                <c:pt idx="1665">
                  <c:v>14</c:v>
                </c:pt>
                <c:pt idx="1666">
                  <c:v>-3</c:v>
                </c:pt>
                <c:pt idx="1667">
                  <c:v>-4</c:v>
                </c:pt>
                <c:pt idx="1668">
                  <c:v>4</c:v>
                </c:pt>
                <c:pt idx="1669">
                  <c:v>9</c:v>
                </c:pt>
                <c:pt idx="1670">
                  <c:v>-8</c:v>
                </c:pt>
                <c:pt idx="1671">
                  <c:v>-18</c:v>
                </c:pt>
                <c:pt idx="1672">
                  <c:v>23</c:v>
                </c:pt>
                <c:pt idx="1673">
                  <c:v>-8</c:v>
                </c:pt>
                <c:pt idx="1674">
                  <c:v>5</c:v>
                </c:pt>
                <c:pt idx="1675">
                  <c:v>8</c:v>
                </c:pt>
                <c:pt idx="1676">
                  <c:v>-5</c:v>
                </c:pt>
                <c:pt idx="1677">
                  <c:v>32</c:v>
                </c:pt>
                <c:pt idx="1678">
                  <c:v>14</c:v>
                </c:pt>
                <c:pt idx="1679">
                  <c:v>17</c:v>
                </c:pt>
                <c:pt idx="1680">
                  <c:v>14</c:v>
                </c:pt>
                <c:pt idx="1681">
                  <c:v>-21</c:v>
                </c:pt>
                <c:pt idx="1682">
                  <c:v>-7</c:v>
                </c:pt>
                <c:pt idx="1683">
                  <c:v>-17</c:v>
                </c:pt>
                <c:pt idx="1684">
                  <c:v>32</c:v>
                </c:pt>
                <c:pt idx="1685">
                  <c:v>-53</c:v>
                </c:pt>
                <c:pt idx="1686">
                  <c:v>8</c:v>
                </c:pt>
                <c:pt idx="1687">
                  <c:v>2</c:v>
                </c:pt>
                <c:pt idx="1688">
                  <c:v>18</c:v>
                </c:pt>
                <c:pt idx="1689">
                  <c:v>4</c:v>
                </c:pt>
                <c:pt idx="1690">
                  <c:v>-1</c:v>
                </c:pt>
                <c:pt idx="1691">
                  <c:v>-11</c:v>
                </c:pt>
                <c:pt idx="1692">
                  <c:v>21</c:v>
                </c:pt>
                <c:pt idx="1693">
                  <c:v>22</c:v>
                </c:pt>
                <c:pt idx="1694">
                  <c:v>17</c:v>
                </c:pt>
                <c:pt idx="1695">
                  <c:v>-36</c:v>
                </c:pt>
                <c:pt idx="1696">
                  <c:v>9</c:v>
                </c:pt>
                <c:pt idx="1697">
                  <c:v>4</c:v>
                </c:pt>
                <c:pt idx="1698">
                  <c:v>-4</c:v>
                </c:pt>
                <c:pt idx="1699">
                  <c:v>5</c:v>
                </c:pt>
                <c:pt idx="1700">
                  <c:v>-24</c:v>
                </c:pt>
                <c:pt idx="1701">
                  <c:v>-4</c:v>
                </c:pt>
                <c:pt idx="1702">
                  <c:v>6</c:v>
                </c:pt>
                <c:pt idx="1703">
                  <c:v>-4</c:v>
                </c:pt>
                <c:pt idx="1704">
                  <c:v>15</c:v>
                </c:pt>
                <c:pt idx="1705">
                  <c:v>19</c:v>
                </c:pt>
                <c:pt idx="1706">
                  <c:v>26</c:v>
                </c:pt>
                <c:pt idx="1707">
                  <c:v>17</c:v>
                </c:pt>
                <c:pt idx="1708">
                  <c:v>12</c:v>
                </c:pt>
                <c:pt idx="1709">
                  <c:v>-5</c:v>
                </c:pt>
                <c:pt idx="1710">
                  <c:v>-2</c:v>
                </c:pt>
                <c:pt idx="1711">
                  <c:v>13</c:v>
                </c:pt>
                <c:pt idx="1712">
                  <c:v>6</c:v>
                </c:pt>
                <c:pt idx="1713">
                  <c:v>5</c:v>
                </c:pt>
                <c:pt idx="1714">
                  <c:v>8</c:v>
                </c:pt>
                <c:pt idx="1715">
                  <c:v>31</c:v>
                </c:pt>
                <c:pt idx="1716">
                  <c:v>-9</c:v>
                </c:pt>
                <c:pt idx="1717">
                  <c:v>14</c:v>
                </c:pt>
                <c:pt idx="1718">
                  <c:v>-19</c:v>
                </c:pt>
                <c:pt idx="1719">
                  <c:v>-9</c:v>
                </c:pt>
                <c:pt idx="1720">
                  <c:v>16</c:v>
                </c:pt>
                <c:pt idx="1721">
                  <c:v>-7</c:v>
                </c:pt>
                <c:pt idx="1722">
                  <c:v>-9</c:v>
                </c:pt>
                <c:pt idx="1723">
                  <c:v>-25</c:v>
                </c:pt>
                <c:pt idx="1724">
                  <c:v>-8</c:v>
                </c:pt>
                <c:pt idx="1725">
                  <c:v>-19</c:v>
                </c:pt>
                <c:pt idx="1726">
                  <c:v>19</c:v>
                </c:pt>
                <c:pt idx="1727">
                  <c:v>13</c:v>
                </c:pt>
                <c:pt idx="1728">
                  <c:v>4</c:v>
                </c:pt>
                <c:pt idx="1729">
                  <c:v>19</c:v>
                </c:pt>
                <c:pt idx="1730">
                  <c:v>7</c:v>
                </c:pt>
                <c:pt idx="1731">
                  <c:v>-1</c:v>
                </c:pt>
                <c:pt idx="1732">
                  <c:v>10</c:v>
                </c:pt>
                <c:pt idx="1733">
                  <c:v>-5</c:v>
                </c:pt>
                <c:pt idx="1734">
                  <c:v>26</c:v>
                </c:pt>
                <c:pt idx="1735">
                  <c:v>9</c:v>
                </c:pt>
                <c:pt idx="1736">
                  <c:v>11</c:v>
                </c:pt>
                <c:pt idx="1737">
                  <c:v>15</c:v>
                </c:pt>
                <c:pt idx="1738">
                  <c:v>-19</c:v>
                </c:pt>
                <c:pt idx="1739">
                  <c:v>-37</c:v>
                </c:pt>
                <c:pt idx="1740">
                  <c:v>-7</c:v>
                </c:pt>
                <c:pt idx="1741">
                  <c:v>-7</c:v>
                </c:pt>
                <c:pt idx="1742">
                  <c:v>-2</c:v>
                </c:pt>
                <c:pt idx="1743">
                  <c:v>-6</c:v>
                </c:pt>
                <c:pt idx="1744">
                  <c:v>11</c:v>
                </c:pt>
                <c:pt idx="1745">
                  <c:v>-7</c:v>
                </c:pt>
                <c:pt idx="1746">
                  <c:v>-14</c:v>
                </c:pt>
                <c:pt idx="1747">
                  <c:v>-9</c:v>
                </c:pt>
                <c:pt idx="1748">
                  <c:v>25</c:v>
                </c:pt>
                <c:pt idx="1749">
                  <c:v>20</c:v>
                </c:pt>
                <c:pt idx="1750">
                  <c:v>-12</c:v>
                </c:pt>
                <c:pt idx="1751">
                  <c:v>7</c:v>
                </c:pt>
                <c:pt idx="1752">
                  <c:v>6</c:v>
                </c:pt>
                <c:pt idx="1753">
                  <c:v>-11</c:v>
                </c:pt>
                <c:pt idx="1754">
                  <c:v>6</c:v>
                </c:pt>
                <c:pt idx="1755">
                  <c:v>-14</c:v>
                </c:pt>
                <c:pt idx="1756">
                  <c:v>-6</c:v>
                </c:pt>
                <c:pt idx="1757">
                  <c:v>-8</c:v>
                </c:pt>
                <c:pt idx="1758">
                  <c:v>5</c:v>
                </c:pt>
                <c:pt idx="1759">
                  <c:v>-6</c:v>
                </c:pt>
                <c:pt idx="1760">
                  <c:v>-1</c:v>
                </c:pt>
                <c:pt idx="1761">
                  <c:v>23</c:v>
                </c:pt>
                <c:pt idx="1762">
                  <c:v>-12</c:v>
                </c:pt>
                <c:pt idx="1763">
                  <c:v>17</c:v>
                </c:pt>
                <c:pt idx="1764">
                  <c:v>9</c:v>
                </c:pt>
                <c:pt idx="1765">
                  <c:v>-20</c:v>
                </c:pt>
                <c:pt idx="1766">
                  <c:v>-30</c:v>
                </c:pt>
                <c:pt idx="1767">
                  <c:v>-22</c:v>
                </c:pt>
                <c:pt idx="1768">
                  <c:v>-16</c:v>
                </c:pt>
                <c:pt idx="1769">
                  <c:v>9</c:v>
                </c:pt>
                <c:pt idx="1770">
                  <c:v>-3</c:v>
                </c:pt>
                <c:pt idx="1771">
                  <c:v>6</c:v>
                </c:pt>
                <c:pt idx="1772">
                  <c:v>-16</c:v>
                </c:pt>
                <c:pt idx="1773">
                  <c:v>8</c:v>
                </c:pt>
                <c:pt idx="1774">
                  <c:v>7</c:v>
                </c:pt>
                <c:pt idx="1775">
                  <c:v>37</c:v>
                </c:pt>
                <c:pt idx="1776">
                  <c:v>-12</c:v>
                </c:pt>
                <c:pt idx="1777">
                  <c:v>-13</c:v>
                </c:pt>
                <c:pt idx="1778">
                  <c:v>21</c:v>
                </c:pt>
                <c:pt idx="1779">
                  <c:v>9</c:v>
                </c:pt>
                <c:pt idx="1780">
                  <c:v>6</c:v>
                </c:pt>
                <c:pt idx="1781">
                  <c:v>-7</c:v>
                </c:pt>
                <c:pt idx="1782">
                  <c:v>2</c:v>
                </c:pt>
                <c:pt idx="1783">
                  <c:v>-8</c:v>
                </c:pt>
                <c:pt idx="1784">
                  <c:v>-4</c:v>
                </c:pt>
                <c:pt idx="1785">
                  <c:v>-26</c:v>
                </c:pt>
                <c:pt idx="1786">
                  <c:v>14</c:v>
                </c:pt>
                <c:pt idx="1787">
                  <c:v>6</c:v>
                </c:pt>
                <c:pt idx="1788">
                  <c:v>11</c:v>
                </c:pt>
                <c:pt idx="1789">
                  <c:v>8</c:v>
                </c:pt>
                <c:pt idx="1790">
                  <c:v>2</c:v>
                </c:pt>
                <c:pt idx="1791">
                  <c:v>14</c:v>
                </c:pt>
                <c:pt idx="1792">
                  <c:v>13</c:v>
                </c:pt>
                <c:pt idx="1793">
                  <c:v>2</c:v>
                </c:pt>
                <c:pt idx="1794">
                  <c:v>-10</c:v>
                </c:pt>
                <c:pt idx="1795">
                  <c:v>-4</c:v>
                </c:pt>
                <c:pt idx="1796">
                  <c:v>20</c:v>
                </c:pt>
                <c:pt idx="1797">
                  <c:v>16</c:v>
                </c:pt>
                <c:pt idx="1798">
                  <c:v>-33</c:v>
                </c:pt>
                <c:pt idx="1799">
                  <c:v>-31</c:v>
                </c:pt>
                <c:pt idx="1800">
                  <c:v>5</c:v>
                </c:pt>
                <c:pt idx="1801">
                  <c:v>6</c:v>
                </c:pt>
                <c:pt idx="1802">
                  <c:v>3</c:v>
                </c:pt>
                <c:pt idx="1803">
                  <c:v>23</c:v>
                </c:pt>
                <c:pt idx="1804">
                  <c:v>-9</c:v>
                </c:pt>
                <c:pt idx="1805">
                  <c:v>18</c:v>
                </c:pt>
                <c:pt idx="1806">
                  <c:v>21</c:v>
                </c:pt>
                <c:pt idx="1807">
                  <c:v>37</c:v>
                </c:pt>
                <c:pt idx="1808">
                  <c:v>17</c:v>
                </c:pt>
                <c:pt idx="1809">
                  <c:v>13</c:v>
                </c:pt>
                <c:pt idx="1810">
                  <c:v>8</c:v>
                </c:pt>
                <c:pt idx="1811">
                  <c:v>27</c:v>
                </c:pt>
                <c:pt idx="1812">
                  <c:v>4</c:v>
                </c:pt>
                <c:pt idx="1813">
                  <c:v>6</c:v>
                </c:pt>
                <c:pt idx="1814">
                  <c:v>-7</c:v>
                </c:pt>
                <c:pt idx="1815">
                  <c:v>39</c:v>
                </c:pt>
                <c:pt idx="1816">
                  <c:v>12</c:v>
                </c:pt>
                <c:pt idx="1817">
                  <c:v>3</c:v>
                </c:pt>
                <c:pt idx="1818">
                  <c:v>11</c:v>
                </c:pt>
                <c:pt idx="1819">
                  <c:v>-5</c:v>
                </c:pt>
                <c:pt idx="1820">
                  <c:v>-11</c:v>
                </c:pt>
                <c:pt idx="1821">
                  <c:v>29</c:v>
                </c:pt>
                <c:pt idx="1822">
                  <c:v>16</c:v>
                </c:pt>
                <c:pt idx="1823">
                  <c:v>-9</c:v>
                </c:pt>
                <c:pt idx="1824">
                  <c:v>6</c:v>
                </c:pt>
                <c:pt idx="1825">
                  <c:v>-14</c:v>
                </c:pt>
                <c:pt idx="1826">
                  <c:v>3</c:v>
                </c:pt>
                <c:pt idx="1827">
                  <c:v>-4</c:v>
                </c:pt>
                <c:pt idx="1828">
                  <c:v>-3</c:v>
                </c:pt>
                <c:pt idx="1829">
                  <c:v>29</c:v>
                </c:pt>
                <c:pt idx="1830">
                  <c:v>34</c:v>
                </c:pt>
                <c:pt idx="1831">
                  <c:v>9</c:v>
                </c:pt>
                <c:pt idx="1832">
                  <c:v>24</c:v>
                </c:pt>
                <c:pt idx="1833">
                  <c:v>-36</c:v>
                </c:pt>
                <c:pt idx="1834">
                  <c:v>13</c:v>
                </c:pt>
                <c:pt idx="1835">
                  <c:v>-27</c:v>
                </c:pt>
                <c:pt idx="1836">
                  <c:v>-16</c:v>
                </c:pt>
                <c:pt idx="1837">
                  <c:v>36</c:v>
                </c:pt>
                <c:pt idx="1838">
                  <c:v>-2</c:v>
                </c:pt>
                <c:pt idx="1839">
                  <c:v>16</c:v>
                </c:pt>
                <c:pt idx="1840">
                  <c:v>4</c:v>
                </c:pt>
                <c:pt idx="1841">
                  <c:v>-14</c:v>
                </c:pt>
                <c:pt idx="1842">
                  <c:v>5</c:v>
                </c:pt>
                <c:pt idx="1843">
                  <c:v>-17</c:v>
                </c:pt>
                <c:pt idx="1844">
                  <c:v>-16</c:v>
                </c:pt>
                <c:pt idx="1845">
                  <c:v>-11</c:v>
                </c:pt>
                <c:pt idx="1846">
                  <c:v>4</c:v>
                </c:pt>
                <c:pt idx="1847">
                  <c:v>2</c:v>
                </c:pt>
                <c:pt idx="1848">
                  <c:v>-7</c:v>
                </c:pt>
                <c:pt idx="1849">
                  <c:v>7</c:v>
                </c:pt>
                <c:pt idx="1850">
                  <c:v>-33</c:v>
                </c:pt>
                <c:pt idx="1851">
                  <c:v>7</c:v>
                </c:pt>
                <c:pt idx="1852">
                  <c:v>17</c:v>
                </c:pt>
                <c:pt idx="1853">
                  <c:v>-6</c:v>
                </c:pt>
                <c:pt idx="1854">
                  <c:v>-15</c:v>
                </c:pt>
                <c:pt idx="1855">
                  <c:v>3</c:v>
                </c:pt>
                <c:pt idx="1856">
                  <c:v>-7</c:v>
                </c:pt>
                <c:pt idx="1857">
                  <c:v>2</c:v>
                </c:pt>
                <c:pt idx="1858">
                  <c:v>-8</c:v>
                </c:pt>
                <c:pt idx="1859">
                  <c:v>7</c:v>
                </c:pt>
                <c:pt idx="1860">
                  <c:v>-16</c:v>
                </c:pt>
                <c:pt idx="1861">
                  <c:v>27</c:v>
                </c:pt>
                <c:pt idx="1862">
                  <c:v>-21</c:v>
                </c:pt>
                <c:pt idx="1863">
                  <c:v>-21</c:v>
                </c:pt>
                <c:pt idx="1864">
                  <c:v>28</c:v>
                </c:pt>
                <c:pt idx="1865">
                  <c:v>-17</c:v>
                </c:pt>
                <c:pt idx="1866">
                  <c:v>1</c:v>
                </c:pt>
                <c:pt idx="1867">
                  <c:v>7</c:v>
                </c:pt>
                <c:pt idx="1868">
                  <c:v>-25</c:v>
                </c:pt>
                <c:pt idx="1869">
                  <c:v>-22</c:v>
                </c:pt>
                <c:pt idx="1870">
                  <c:v>8</c:v>
                </c:pt>
                <c:pt idx="1871">
                  <c:v>7</c:v>
                </c:pt>
                <c:pt idx="1872">
                  <c:v>-8</c:v>
                </c:pt>
                <c:pt idx="1873">
                  <c:v>5</c:v>
                </c:pt>
                <c:pt idx="1874">
                  <c:v>-36</c:v>
                </c:pt>
                <c:pt idx="1875">
                  <c:v>13</c:v>
                </c:pt>
                <c:pt idx="1876">
                  <c:v>6</c:v>
                </c:pt>
                <c:pt idx="1877">
                  <c:v>9</c:v>
                </c:pt>
                <c:pt idx="1878">
                  <c:v>33</c:v>
                </c:pt>
                <c:pt idx="1879">
                  <c:v>62</c:v>
                </c:pt>
                <c:pt idx="1880">
                  <c:v>4</c:v>
                </c:pt>
                <c:pt idx="1881">
                  <c:v>-18</c:v>
                </c:pt>
                <c:pt idx="1882">
                  <c:v>-18</c:v>
                </c:pt>
                <c:pt idx="1883">
                  <c:v>-2</c:v>
                </c:pt>
                <c:pt idx="1884">
                  <c:v>19</c:v>
                </c:pt>
                <c:pt idx="1885">
                  <c:v>-9</c:v>
                </c:pt>
                <c:pt idx="1886">
                  <c:v>-9</c:v>
                </c:pt>
                <c:pt idx="1887">
                  <c:v>3</c:v>
                </c:pt>
                <c:pt idx="1888">
                  <c:v>23</c:v>
                </c:pt>
                <c:pt idx="1889">
                  <c:v>36</c:v>
                </c:pt>
                <c:pt idx="1890">
                  <c:v>32</c:v>
                </c:pt>
                <c:pt idx="1891">
                  <c:v>12</c:v>
                </c:pt>
                <c:pt idx="1892">
                  <c:v>32</c:v>
                </c:pt>
                <c:pt idx="1893">
                  <c:v>-28</c:v>
                </c:pt>
                <c:pt idx="1894">
                  <c:v>-12</c:v>
                </c:pt>
                <c:pt idx="1895">
                  <c:v>11</c:v>
                </c:pt>
                <c:pt idx="1896">
                  <c:v>12</c:v>
                </c:pt>
                <c:pt idx="1897">
                  <c:v>-10</c:v>
                </c:pt>
                <c:pt idx="1898">
                  <c:v>-6</c:v>
                </c:pt>
                <c:pt idx="189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87-4C6C-B24F-0B0A287BD2DD}"/>
            </c:ext>
          </c:extLst>
        </c:ser>
        <c:ser>
          <c:idx val="1"/>
          <c:order val="1"/>
          <c:tx>
            <c:v>Predicted Margin</c:v>
          </c:tx>
          <c:spPr>
            <a:ln w="19050">
              <a:noFill/>
            </a:ln>
          </c:spPr>
          <c:xVal>
            <c:numRef>
              <c:f>test!$L$2:$L$1901</c:f>
              <c:numCache>
                <c:formatCode>General</c:formatCode>
                <c:ptCount val="19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</c:numCache>
            </c:numRef>
          </c:xVal>
          <c:yVal>
            <c:numRef>
              <c:f>mlreg.!$B$26:$B$1925</c:f>
              <c:numCache>
                <c:formatCode>General</c:formatCode>
                <c:ptCount val="1900"/>
                <c:pt idx="0">
                  <c:v>6.17499806599261</c:v>
                </c:pt>
                <c:pt idx="1">
                  <c:v>4.9327458019037209</c:v>
                </c:pt>
                <c:pt idx="2">
                  <c:v>-5.3923269397735911</c:v>
                </c:pt>
                <c:pt idx="3">
                  <c:v>4.1196472595511748</c:v>
                </c:pt>
                <c:pt idx="4">
                  <c:v>6.9382005901992976</c:v>
                </c:pt>
                <c:pt idx="5">
                  <c:v>1.9953076028183521</c:v>
                </c:pt>
                <c:pt idx="6">
                  <c:v>0.85305306325331376</c:v>
                </c:pt>
                <c:pt idx="7">
                  <c:v>2.1312877900218203</c:v>
                </c:pt>
                <c:pt idx="8">
                  <c:v>-1.0424815203858069</c:v>
                </c:pt>
                <c:pt idx="9">
                  <c:v>3.381628510511276</c:v>
                </c:pt>
                <c:pt idx="10">
                  <c:v>-5.8863492903916663</c:v>
                </c:pt>
                <c:pt idx="11">
                  <c:v>-2.0214210348997348</c:v>
                </c:pt>
                <c:pt idx="12">
                  <c:v>4.5086052108631156</c:v>
                </c:pt>
                <c:pt idx="13">
                  <c:v>9.080100333578919</c:v>
                </c:pt>
                <c:pt idx="14">
                  <c:v>3.7049791594267978</c:v>
                </c:pt>
                <c:pt idx="15">
                  <c:v>0.73295079308991484</c:v>
                </c:pt>
                <c:pt idx="16">
                  <c:v>1.7249125991740342</c:v>
                </c:pt>
                <c:pt idx="17">
                  <c:v>9.7963912773721287</c:v>
                </c:pt>
                <c:pt idx="18">
                  <c:v>8.9282552493221867E-2</c:v>
                </c:pt>
                <c:pt idx="19">
                  <c:v>2.7995979643841054</c:v>
                </c:pt>
                <c:pt idx="20">
                  <c:v>1.6150415108340139</c:v>
                </c:pt>
                <c:pt idx="21">
                  <c:v>-5.5212500605753085</c:v>
                </c:pt>
                <c:pt idx="22">
                  <c:v>14.362431016941226</c:v>
                </c:pt>
                <c:pt idx="23">
                  <c:v>-4.1510475631929546</c:v>
                </c:pt>
                <c:pt idx="24">
                  <c:v>6.6869318643947135</c:v>
                </c:pt>
                <c:pt idx="25">
                  <c:v>1.9212845733483079</c:v>
                </c:pt>
                <c:pt idx="26">
                  <c:v>-4.9529718608926387</c:v>
                </c:pt>
                <c:pt idx="27">
                  <c:v>15.29920283816622</c:v>
                </c:pt>
                <c:pt idx="28">
                  <c:v>10.267223563174365</c:v>
                </c:pt>
                <c:pt idx="29">
                  <c:v>-6.120610523971278</c:v>
                </c:pt>
                <c:pt idx="30">
                  <c:v>-2.3362230227952376</c:v>
                </c:pt>
                <c:pt idx="31">
                  <c:v>0.90225636246590035</c:v>
                </c:pt>
                <c:pt idx="32">
                  <c:v>11.446572261256547</c:v>
                </c:pt>
                <c:pt idx="33">
                  <c:v>1.1804310510572957</c:v>
                </c:pt>
                <c:pt idx="34">
                  <c:v>3.9450932349571461</c:v>
                </c:pt>
                <c:pt idx="35">
                  <c:v>1.7548471541076478</c:v>
                </c:pt>
                <c:pt idx="36">
                  <c:v>8.058203972561186</c:v>
                </c:pt>
                <c:pt idx="37">
                  <c:v>1.8099534065878198</c:v>
                </c:pt>
                <c:pt idx="38">
                  <c:v>10.102222896852414</c:v>
                </c:pt>
                <c:pt idx="39">
                  <c:v>4.9505329493348995</c:v>
                </c:pt>
                <c:pt idx="40">
                  <c:v>1.993192234496592</c:v>
                </c:pt>
                <c:pt idx="41">
                  <c:v>3.9619624258917527</c:v>
                </c:pt>
                <c:pt idx="42">
                  <c:v>2.7579652571148046</c:v>
                </c:pt>
                <c:pt idx="43">
                  <c:v>8.0357669155429807</c:v>
                </c:pt>
                <c:pt idx="44">
                  <c:v>0.90225636246590035</c:v>
                </c:pt>
                <c:pt idx="45">
                  <c:v>6.8443678247810151</c:v>
                </c:pt>
                <c:pt idx="46">
                  <c:v>-5.0788599158515133</c:v>
                </c:pt>
                <c:pt idx="47">
                  <c:v>-1.3411769151274848</c:v>
                </c:pt>
                <c:pt idx="48">
                  <c:v>3.7131173530155528</c:v>
                </c:pt>
                <c:pt idx="49">
                  <c:v>13.240406228819374</c:v>
                </c:pt>
                <c:pt idx="50">
                  <c:v>-6.2086845435561777</c:v>
                </c:pt>
                <c:pt idx="51">
                  <c:v>8.5969903024497185</c:v>
                </c:pt>
                <c:pt idx="52">
                  <c:v>3.5305691310434804</c:v>
                </c:pt>
                <c:pt idx="53">
                  <c:v>2.6274794838333864</c:v>
                </c:pt>
                <c:pt idx="54">
                  <c:v>2.1830687935098547</c:v>
                </c:pt>
                <c:pt idx="55">
                  <c:v>8.7317360083153925</c:v>
                </c:pt>
                <c:pt idx="56">
                  <c:v>-5.6564467730765005</c:v>
                </c:pt>
                <c:pt idx="57">
                  <c:v>6.0614546311810313</c:v>
                </c:pt>
                <c:pt idx="58">
                  <c:v>5.8547232669847293</c:v>
                </c:pt>
                <c:pt idx="59">
                  <c:v>-0.5867141768001769</c:v>
                </c:pt>
                <c:pt idx="60">
                  <c:v>3.347117476276638</c:v>
                </c:pt>
                <c:pt idx="61">
                  <c:v>13.240406228819374</c:v>
                </c:pt>
                <c:pt idx="62">
                  <c:v>6.140421055555044</c:v>
                </c:pt>
                <c:pt idx="63">
                  <c:v>5.7448618108230969</c:v>
                </c:pt>
                <c:pt idx="64">
                  <c:v>-2.7548268638993259</c:v>
                </c:pt>
                <c:pt idx="65">
                  <c:v>2.9075102198281142</c:v>
                </c:pt>
                <c:pt idx="66">
                  <c:v>2.6274794838333864</c:v>
                </c:pt>
                <c:pt idx="67">
                  <c:v>5.3751422530051602</c:v>
                </c:pt>
                <c:pt idx="68">
                  <c:v>2.2924037921548885</c:v>
                </c:pt>
                <c:pt idx="69">
                  <c:v>-5.6564467730765005</c:v>
                </c:pt>
                <c:pt idx="70">
                  <c:v>1.5319273266258508</c:v>
                </c:pt>
                <c:pt idx="71">
                  <c:v>5.71923072240698</c:v>
                </c:pt>
                <c:pt idx="72">
                  <c:v>-0.5867141768001769</c:v>
                </c:pt>
                <c:pt idx="73">
                  <c:v>0.86272209402424371</c:v>
                </c:pt>
                <c:pt idx="74">
                  <c:v>3.2013903414187928</c:v>
                </c:pt>
                <c:pt idx="75">
                  <c:v>5.1813970863772267</c:v>
                </c:pt>
                <c:pt idx="76">
                  <c:v>-5.8863492903916663</c:v>
                </c:pt>
                <c:pt idx="77">
                  <c:v>7.2503965888405837</c:v>
                </c:pt>
                <c:pt idx="78">
                  <c:v>3.5964025938533535</c:v>
                </c:pt>
                <c:pt idx="79">
                  <c:v>1.9531575468986011</c:v>
                </c:pt>
                <c:pt idx="80">
                  <c:v>4.0391361133043109</c:v>
                </c:pt>
                <c:pt idx="81">
                  <c:v>0.31157879883053541</c:v>
                </c:pt>
                <c:pt idx="82">
                  <c:v>3.6175124799209559</c:v>
                </c:pt>
                <c:pt idx="83">
                  <c:v>-1.8804556792096077</c:v>
                </c:pt>
                <c:pt idx="84">
                  <c:v>7.0438498021384444</c:v>
                </c:pt>
                <c:pt idx="85">
                  <c:v>0.68499834523932823</c:v>
                </c:pt>
                <c:pt idx="86">
                  <c:v>-0.31429567639230505</c:v>
                </c:pt>
                <c:pt idx="87">
                  <c:v>3.6870821457229841</c:v>
                </c:pt>
                <c:pt idx="88">
                  <c:v>12.989263126281141</c:v>
                </c:pt>
                <c:pt idx="89">
                  <c:v>4.6251567142928316</c:v>
                </c:pt>
                <c:pt idx="90">
                  <c:v>-8.644070633484958</c:v>
                </c:pt>
                <c:pt idx="91">
                  <c:v>-8.3846627261115731</c:v>
                </c:pt>
                <c:pt idx="92">
                  <c:v>3.4965451571894524</c:v>
                </c:pt>
                <c:pt idx="93">
                  <c:v>9.5734151130364147</c:v>
                </c:pt>
                <c:pt idx="94">
                  <c:v>-0.43661792737027438</c:v>
                </c:pt>
                <c:pt idx="95">
                  <c:v>1.5807608804457598</c:v>
                </c:pt>
                <c:pt idx="96">
                  <c:v>-4.3648510614620015</c:v>
                </c:pt>
                <c:pt idx="97">
                  <c:v>3.6175124799209559</c:v>
                </c:pt>
                <c:pt idx="98">
                  <c:v>4.5929441616484228</c:v>
                </c:pt>
                <c:pt idx="99">
                  <c:v>14.826032827601566</c:v>
                </c:pt>
                <c:pt idx="100">
                  <c:v>-0.31429567639230505</c:v>
                </c:pt>
                <c:pt idx="101">
                  <c:v>9.6640946649060453</c:v>
                </c:pt>
                <c:pt idx="102">
                  <c:v>2.8440729383899339</c:v>
                </c:pt>
                <c:pt idx="103">
                  <c:v>-0.13081134589326027</c:v>
                </c:pt>
                <c:pt idx="104">
                  <c:v>5.4811502280127833</c:v>
                </c:pt>
                <c:pt idx="105">
                  <c:v>1.9468544937050294</c:v>
                </c:pt>
                <c:pt idx="106">
                  <c:v>9.6224588203452655</c:v>
                </c:pt>
                <c:pt idx="107">
                  <c:v>8.9553599921978311E-2</c:v>
                </c:pt>
                <c:pt idx="108">
                  <c:v>1.1383707357219641</c:v>
                </c:pt>
                <c:pt idx="109">
                  <c:v>6.5802479914781049</c:v>
                </c:pt>
                <c:pt idx="110">
                  <c:v>2.573677934745616</c:v>
                </c:pt>
                <c:pt idx="111">
                  <c:v>-4.6886042012401958</c:v>
                </c:pt>
                <c:pt idx="112">
                  <c:v>14.826032827601566</c:v>
                </c:pt>
                <c:pt idx="113">
                  <c:v>-7.1153807179475868</c:v>
                </c:pt>
                <c:pt idx="114">
                  <c:v>3.9903016991227656</c:v>
                </c:pt>
                <c:pt idx="115">
                  <c:v>-4.5015591850487482</c:v>
                </c:pt>
                <c:pt idx="116">
                  <c:v>1.7482116439014446</c:v>
                </c:pt>
                <c:pt idx="117">
                  <c:v>-0.73017180928922998</c:v>
                </c:pt>
                <c:pt idx="118">
                  <c:v>1.4579107633731971</c:v>
                </c:pt>
                <c:pt idx="119">
                  <c:v>-11.291872455110731</c:v>
                </c:pt>
                <c:pt idx="120">
                  <c:v>2.1797785860314187</c:v>
                </c:pt>
                <c:pt idx="121">
                  <c:v>4.1453926377856831</c:v>
                </c:pt>
                <c:pt idx="122">
                  <c:v>-0.16758789397081503</c:v>
                </c:pt>
                <c:pt idx="123">
                  <c:v>10.629131679947834</c:v>
                </c:pt>
                <c:pt idx="124">
                  <c:v>3.9699877994795894</c:v>
                </c:pt>
                <c:pt idx="125">
                  <c:v>-7.7503754767747779</c:v>
                </c:pt>
                <c:pt idx="126">
                  <c:v>1.2778691718372466</c:v>
                </c:pt>
                <c:pt idx="127">
                  <c:v>1.2050327136902195</c:v>
                </c:pt>
                <c:pt idx="128">
                  <c:v>1.6461825500799536</c:v>
                </c:pt>
                <c:pt idx="129">
                  <c:v>9.9063949225130941</c:v>
                </c:pt>
                <c:pt idx="130">
                  <c:v>4.0803780792026254</c:v>
                </c:pt>
                <c:pt idx="131">
                  <c:v>0.53901027232599441</c:v>
                </c:pt>
                <c:pt idx="132">
                  <c:v>2.3168074882815795</c:v>
                </c:pt>
                <c:pt idx="133">
                  <c:v>0.96118807101623771</c:v>
                </c:pt>
                <c:pt idx="134">
                  <c:v>-1.7978145836124</c:v>
                </c:pt>
                <c:pt idx="135">
                  <c:v>4.4964228234912298</c:v>
                </c:pt>
                <c:pt idx="136">
                  <c:v>10.331777948276592</c:v>
                </c:pt>
                <c:pt idx="137">
                  <c:v>13.803870953265246</c:v>
                </c:pt>
                <c:pt idx="138">
                  <c:v>9.9063949225130941</c:v>
                </c:pt>
                <c:pt idx="139">
                  <c:v>-2.3129239780678272</c:v>
                </c:pt>
                <c:pt idx="140">
                  <c:v>6.330119245812897</c:v>
                </c:pt>
                <c:pt idx="141">
                  <c:v>3.8674194371550468</c:v>
                </c:pt>
                <c:pt idx="142">
                  <c:v>6.0192485810241649</c:v>
                </c:pt>
                <c:pt idx="143">
                  <c:v>4.9338093810789232</c:v>
                </c:pt>
                <c:pt idx="144">
                  <c:v>6.6601745102373293</c:v>
                </c:pt>
                <c:pt idx="145">
                  <c:v>-8.2038737517237141</c:v>
                </c:pt>
                <c:pt idx="146">
                  <c:v>0.91075047764628558</c:v>
                </c:pt>
                <c:pt idx="147">
                  <c:v>5.4844451498321973</c:v>
                </c:pt>
                <c:pt idx="148">
                  <c:v>-1.7473948079973414</c:v>
                </c:pt>
                <c:pt idx="149">
                  <c:v>7.59251478310998</c:v>
                </c:pt>
                <c:pt idx="150">
                  <c:v>1.344646507189696</c:v>
                </c:pt>
                <c:pt idx="151">
                  <c:v>-3.6825500511175395</c:v>
                </c:pt>
                <c:pt idx="152">
                  <c:v>2.086596028438839</c:v>
                </c:pt>
                <c:pt idx="153">
                  <c:v>-8.9199441972349671</c:v>
                </c:pt>
                <c:pt idx="154">
                  <c:v>2.25003015292913</c:v>
                </c:pt>
                <c:pt idx="155">
                  <c:v>3.9619624258917527</c:v>
                </c:pt>
                <c:pt idx="156">
                  <c:v>0.99004019365567841</c:v>
                </c:pt>
                <c:pt idx="157">
                  <c:v>-0.37405347624628771</c:v>
                </c:pt>
                <c:pt idx="158">
                  <c:v>1.5953646080640311</c:v>
                </c:pt>
                <c:pt idx="159">
                  <c:v>8.0349049278337752</c:v>
                </c:pt>
                <c:pt idx="160">
                  <c:v>-1.2740790936254334</c:v>
                </c:pt>
                <c:pt idx="161">
                  <c:v>3.2933545063174186</c:v>
                </c:pt>
                <c:pt idx="162">
                  <c:v>19.136839429904331</c:v>
                </c:pt>
                <c:pt idx="163">
                  <c:v>-0.27286179783634168</c:v>
                </c:pt>
                <c:pt idx="164">
                  <c:v>8.9956666207665243</c:v>
                </c:pt>
                <c:pt idx="165">
                  <c:v>1.7249125991740342</c:v>
                </c:pt>
                <c:pt idx="166">
                  <c:v>3.4256485404853532</c:v>
                </c:pt>
                <c:pt idx="167">
                  <c:v>0.93415745563133701</c:v>
                </c:pt>
                <c:pt idx="168">
                  <c:v>-7.2128188387275376</c:v>
                </c:pt>
                <c:pt idx="169">
                  <c:v>4.5137138030066781</c:v>
                </c:pt>
                <c:pt idx="170">
                  <c:v>-1.2910276170500943</c:v>
                </c:pt>
                <c:pt idx="171">
                  <c:v>0.15271983393140212</c:v>
                </c:pt>
                <c:pt idx="172">
                  <c:v>-2.6441802073674041</c:v>
                </c:pt>
                <c:pt idx="173">
                  <c:v>2.1312877900218203</c:v>
                </c:pt>
                <c:pt idx="174">
                  <c:v>8.9283588426934593</c:v>
                </c:pt>
                <c:pt idx="175">
                  <c:v>7.5955367731045325</c:v>
                </c:pt>
                <c:pt idx="176">
                  <c:v>-0.24595489755391076</c:v>
                </c:pt>
                <c:pt idx="177">
                  <c:v>14.362431016941226</c:v>
                </c:pt>
                <c:pt idx="178">
                  <c:v>3.2624742426605779</c:v>
                </c:pt>
                <c:pt idx="179">
                  <c:v>-9.4436975049768286</c:v>
                </c:pt>
                <c:pt idx="180">
                  <c:v>1.4716743637596834</c:v>
                </c:pt>
                <c:pt idx="181">
                  <c:v>4.4978522650755082E-2</c:v>
                </c:pt>
                <c:pt idx="182">
                  <c:v>1.6040599251731702</c:v>
                </c:pt>
                <c:pt idx="183">
                  <c:v>4.2789770348305289</c:v>
                </c:pt>
                <c:pt idx="184">
                  <c:v>1.5726836522228207</c:v>
                </c:pt>
                <c:pt idx="185">
                  <c:v>-14.034509348167006</c:v>
                </c:pt>
                <c:pt idx="186">
                  <c:v>0.53048438566194744</c:v>
                </c:pt>
                <c:pt idx="187">
                  <c:v>7.9878520985053347</c:v>
                </c:pt>
                <c:pt idx="188">
                  <c:v>2.1312877900218203</c:v>
                </c:pt>
                <c:pt idx="189">
                  <c:v>7.9681275924813262</c:v>
                </c:pt>
                <c:pt idx="190">
                  <c:v>8.5953790332167781</c:v>
                </c:pt>
                <c:pt idx="191">
                  <c:v>4.0328210128308903</c:v>
                </c:pt>
                <c:pt idx="192">
                  <c:v>5.2437780147992008</c:v>
                </c:pt>
                <c:pt idx="193">
                  <c:v>-1.2371869958426491</c:v>
                </c:pt>
                <c:pt idx="194">
                  <c:v>8.7457284737415577</c:v>
                </c:pt>
                <c:pt idx="195">
                  <c:v>-0.45991697209768478</c:v>
                </c:pt>
                <c:pt idx="196">
                  <c:v>1.3567742045756788</c:v>
                </c:pt>
                <c:pt idx="197">
                  <c:v>2.3401065330089899</c:v>
                </c:pt>
                <c:pt idx="198">
                  <c:v>-7.6110029251257965</c:v>
                </c:pt>
                <c:pt idx="199">
                  <c:v>1.5319273266258508</c:v>
                </c:pt>
                <c:pt idx="200">
                  <c:v>8.8072294257939951</c:v>
                </c:pt>
                <c:pt idx="201">
                  <c:v>0.35340556584205896</c:v>
                </c:pt>
                <c:pt idx="202">
                  <c:v>-4.6886042012401958</c:v>
                </c:pt>
                <c:pt idx="203">
                  <c:v>7.0438498021384444</c:v>
                </c:pt>
                <c:pt idx="204">
                  <c:v>12.991754944345869</c:v>
                </c:pt>
                <c:pt idx="205">
                  <c:v>2.1406623012694292</c:v>
                </c:pt>
                <c:pt idx="206">
                  <c:v>0.64287441301005499</c:v>
                </c:pt>
                <c:pt idx="207">
                  <c:v>-2.10476086428271</c:v>
                </c:pt>
                <c:pt idx="208">
                  <c:v>4.8617858274413832</c:v>
                </c:pt>
                <c:pt idx="209">
                  <c:v>3.3620028940267228</c:v>
                </c:pt>
                <c:pt idx="210">
                  <c:v>3.347117476276638</c:v>
                </c:pt>
                <c:pt idx="211">
                  <c:v>-0.96638610909405531</c:v>
                </c:pt>
                <c:pt idx="212">
                  <c:v>-1.7326197016606166</c:v>
                </c:pt>
                <c:pt idx="213">
                  <c:v>-5.8425844440093098</c:v>
                </c:pt>
                <c:pt idx="214">
                  <c:v>4.2876822099685983</c:v>
                </c:pt>
                <c:pt idx="215">
                  <c:v>1.4084241201042147</c:v>
                </c:pt>
                <c:pt idx="216">
                  <c:v>3.4671318496053001</c:v>
                </c:pt>
                <c:pt idx="217">
                  <c:v>7.635147783004645</c:v>
                </c:pt>
                <c:pt idx="218">
                  <c:v>2.6500607528847091</c:v>
                </c:pt>
                <c:pt idx="219">
                  <c:v>2.1830687935098547</c:v>
                </c:pt>
                <c:pt idx="220">
                  <c:v>-3.4319600831769139</c:v>
                </c:pt>
                <c:pt idx="221">
                  <c:v>11.65574880464502</c:v>
                </c:pt>
                <c:pt idx="222">
                  <c:v>13.043555231251062</c:v>
                </c:pt>
                <c:pt idx="223">
                  <c:v>0.50954532530677299</c:v>
                </c:pt>
                <c:pt idx="224">
                  <c:v>7.7420914505191076</c:v>
                </c:pt>
                <c:pt idx="225">
                  <c:v>3.7049791594267978</c:v>
                </c:pt>
                <c:pt idx="226">
                  <c:v>3.5633224925419018</c:v>
                </c:pt>
                <c:pt idx="227">
                  <c:v>-2.0511384733260618</c:v>
                </c:pt>
                <c:pt idx="228">
                  <c:v>2.1480855453257508</c:v>
                </c:pt>
                <c:pt idx="229">
                  <c:v>-0.52669430745013424</c:v>
                </c:pt>
                <c:pt idx="230">
                  <c:v>-4.1854060009918292</c:v>
                </c:pt>
                <c:pt idx="231">
                  <c:v>-0.7657083522361956</c:v>
                </c:pt>
                <c:pt idx="232">
                  <c:v>1.8379447439653331</c:v>
                </c:pt>
                <c:pt idx="233">
                  <c:v>11.104684729429524</c:v>
                </c:pt>
                <c:pt idx="234">
                  <c:v>0.58092197903189957</c:v>
                </c:pt>
                <c:pt idx="235">
                  <c:v>2.7491603710141534</c:v>
                </c:pt>
                <c:pt idx="236">
                  <c:v>4.7640139382920523</c:v>
                </c:pt>
                <c:pt idx="237">
                  <c:v>-1.6916885369832784</c:v>
                </c:pt>
                <c:pt idx="238">
                  <c:v>12.572722945448827</c:v>
                </c:pt>
                <c:pt idx="239">
                  <c:v>1.3282331931986597</c:v>
                </c:pt>
                <c:pt idx="240">
                  <c:v>12.126581090447257</c:v>
                </c:pt>
                <c:pt idx="241">
                  <c:v>8.9282552493221867E-2</c:v>
                </c:pt>
                <c:pt idx="242">
                  <c:v>1.5176033900540631</c:v>
                </c:pt>
                <c:pt idx="243">
                  <c:v>8.1623542233326578</c:v>
                </c:pt>
                <c:pt idx="244">
                  <c:v>-5.0866771507721644</c:v>
                </c:pt>
                <c:pt idx="245">
                  <c:v>-0.52669430745013424</c:v>
                </c:pt>
                <c:pt idx="246">
                  <c:v>10.633852443627287</c:v>
                </c:pt>
                <c:pt idx="247">
                  <c:v>8.4676161750124823</c:v>
                </c:pt>
                <c:pt idx="248">
                  <c:v>2.7491603710141534</c:v>
                </c:pt>
                <c:pt idx="249">
                  <c:v>-5.0788599158515133</c:v>
                </c:pt>
                <c:pt idx="250">
                  <c:v>11.779552070733228</c:v>
                </c:pt>
                <c:pt idx="251">
                  <c:v>5.6237935374786661</c:v>
                </c:pt>
                <c:pt idx="252">
                  <c:v>1.2050327136902195</c:v>
                </c:pt>
                <c:pt idx="253">
                  <c:v>1.3745709339902223</c:v>
                </c:pt>
                <c:pt idx="254">
                  <c:v>6.0192485810241649</c:v>
                </c:pt>
                <c:pt idx="255">
                  <c:v>7.0054569275479217</c:v>
                </c:pt>
                <c:pt idx="256">
                  <c:v>2.9770707451797334</c:v>
                </c:pt>
                <c:pt idx="257">
                  <c:v>14.274703239067481</c:v>
                </c:pt>
                <c:pt idx="258">
                  <c:v>4.4230342511370475</c:v>
                </c:pt>
                <c:pt idx="259">
                  <c:v>-1.8804556792096077</c:v>
                </c:pt>
                <c:pt idx="260">
                  <c:v>13.203318443607266</c:v>
                </c:pt>
                <c:pt idx="261">
                  <c:v>-0.73879762250203851</c:v>
                </c:pt>
                <c:pt idx="262">
                  <c:v>0.81703635228796334</c:v>
                </c:pt>
                <c:pt idx="263">
                  <c:v>10.692568961386014</c:v>
                </c:pt>
                <c:pt idx="264">
                  <c:v>4.491419236355128</c:v>
                </c:pt>
                <c:pt idx="265">
                  <c:v>3.6105489906910102</c:v>
                </c:pt>
                <c:pt idx="266">
                  <c:v>6.3183250776450688</c:v>
                </c:pt>
                <c:pt idx="267">
                  <c:v>1.4579107633731971</c:v>
                </c:pt>
                <c:pt idx="268">
                  <c:v>-6.7351146259632486</c:v>
                </c:pt>
                <c:pt idx="269">
                  <c:v>9.5198816219000637</c:v>
                </c:pt>
                <c:pt idx="270">
                  <c:v>3.0908532938084972</c:v>
                </c:pt>
                <c:pt idx="271">
                  <c:v>7.5364499025710074E-2</c:v>
                </c:pt>
                <c:pt idx="272">
                  <c:v>-2.9222062873293728</c:v>
                </c:pt>
                <c:pt idx="273">
                  <c:v>11.315950260072889</c:v>
                </c:pt>
                <c:pt idx="274">
                  <c:v>9.6362146256479768</c:v>
                </c:pt>
                <c:pt idx="275">
                  <c:v>-2.0990532903637078</c:v>
                </c:pt>
                <c:pt idx="276">
                  <c:v>1.5026453667538306</c:v>
                </c:pt>
                <c:pt idx="277">
                  <c:v>3.1212224639080075</c:v>
                </c:pt>
                <c:pt idx="278">
                  <c:v>4.491419236355128</c:v>
                </c:pt>
                <c:pt idx="279">
                  <c:v>1.4084241201042147</c:v>
                </c:pt>
                <c:pt idx="280">
                  <c:v>4.4915056702164984</c:v>
                </c:pt>
                <c:pt idx="281">
                  <c:v>-5.9084829686795546</c:v>
                </c:pt>
                <c:pt idx="282">
                  <c:v>12.952875679381432</c:v>
                </c:pt>
                <c:pt idx="283">
                  <c:v>6.4382805799212077</c:v>
                </c:pt>
                <c:pt idx="284">
                  <c:v>1.5022525744512651</c:v>
                </c:pt>
                <c:pt idx="285">
                  <c:v>3.9308567185932271</c:v>
                </c:pt>
                <c:pt idx="286">
                  <c:v>-4.6464802690109224</c:v>
                </c:pt>
                <c:pt idx="287">
                  <c:v>-5.9084829686795546</c:v>
                </c:pt>
                <c:pt idx="288">
                  <c:v>5.9285690291545343</c:v>
                </c:pt>
                <c:pt idx="289">
                  <c:v>8.3052999314780926</c:v>
                </c:pt>
                <c:pt idx="290">
                  <c:v>2.9414316287500339</c:v>
                </c:pt>
                <c:pt idx="291">
                  <c:v>5.309287022825588</c:v>
                </c:pt>
                <c:pt idx="292">
                  <c:v>2.2302161794013706</c:v>
                </c:pt>
                <c:pt idx="293">
                  <c:v>12.989263126281141</c:v>
                </c:pt>
                <c:pt idx="294">
                  <c:v>-11.291872455110731</c:v>
                </c:pt>
                <c:pt idx="295">
                  <c:v>4.5282537186488581</c:v>
                </c:pt>
                <c:pt idx="296">
                  <c:v>-2.9222062873293728</c:v>
                </c:pt>
                <c:pt idx="297">
                  <c:v>6.3817623590832486</c:v>
                </c:pt>
                <c:pt idx="298">
                  <c:v>7.9878520985053347</c:v>
                </c:pt>
                <c:pt idx="299">
                  <c:v>-2.4090308832266842</c:v>
                </c:pt>
                <c:pt idx="300">
                  <c:v>10.629131679947834</c:v>
                </c:pt>
                <c:pt idx="301">
                  <c:v>3.8337174961862197</c:v>
                </c:pt>
                <c:pt idx="302">
                  <c:v>-1.0424815203858069</c:v>
                </c:pt>
                <c:pt idx="303">
                  <c:v>1.6452295954514617</c:v>
                </c:pt>
                <c:pt idx="304">
                  <c:v>10.895242672722464</c:v>
                </c:pt>
                <c:pt idx="305">
                  <c:v>1.012173871943566</c:v>
                </c:pt>
                <c:pt idx="306">
                  <c:v>1.840991116310998</c:v>
                </c:pt>
                <c:pt idx="307">
                  <c:v>3.3704165210040484</c:v>
                </c:pt>
                <c:pt idx="308">
                  <c:v>-9.4989062337961521</c:v>
                </c:pt>
                <c:pt idx="309">
                  <c:v>0.24480146347808596</c:v>
                </c:pt>
                <c:pt idx="310">
                  <c:v>-5.0391158230959885</c:v>
                </c:pt>
                <c:pt idx="311">
                  <c:v>3.2879578365638835</c:v>
                </c:pt>
                <c:pt idx="312">
                  <c:v>2.2574520511192264</c:v>
                </c:pt>
                <c:pt idx="313">
                  <c:v>11.049394452761385</c:v>
                </c:pt>
                <c:pt idx="314">
                  <c:v>5.2042043847232415</c:v>
                </c:pt>
                <c:pt idx="315">
                  <c:v>2.297375052399568</c:v>
                </c:pt>
                <c:pt idx="316">
                  <c:v>3.8770612163292437</c:v>
                </c:pt>
                <c:pt idx="317">
                  <c:v>2.2381004220493801</c:v>
                </c:pt>
                <c:pt idx="318">
                  <c:v>12.528381134370758</c:v>
                </c:pt>
                <c:pt idx="319">
                  <c:v>10.895242672722464</c:v>
                </c:pt>
                <c:pt idx="320">
                  <c:v>4.4451679294249358</c:v>
                </c:pt>
                <c:pt idx="321">
                  <c:v>-0.85185231443954579</c:v>
                </c:pt>
                <c:pt idx="322">
                  <c:v>4.3923128820217814</c:v>
                </c:pt>
                <c:pt idx="323">
                  <c:v>8.058203972561186</c:v>
                </c:pt>
                <c:pt idx="324">
                  <c:v>-6.3185342161316962</c:v>
                </c:pt>
                <c:pt idx="325">
                  <c:v>4.9338093810789232</c:v>
                </c:pt>
                <c:pt idx="326">
                  <c:v>-1.2236415002554812</c:v>
                </c:pt>
                <c:pt idx="327">
                  <c:v>11.049394452761385</c:v>
                </c:pt>
                <c:pt idx="328">
                  <c:v>1.6150415108340139</c:v>
                </c:pt>
                <c:pt idx="329">
                  <c:v>8.7317360083153925</c:v>
                </c:pt>
                <c:pt idx="330">
                  <c:v>6.2961913993571805</c:v>
                </c:pt>
                <c:pt idx="331">
                  <c:v>-0.48414581447563432</c:v>
                </c:pt>
                <c:pt idx="332">
                  <c:v>-6.7351146259632486</c:v>
                </c:pt>
                <c:pt idx="333">
                  <c:v>9.5734151130364147</c:v>
                </c:pt>
                <c:pt idx="334">
                  <c:v>1.7856134134745878</c:v>
                </c:pt>
                <c:pt idx="335">
                  <c:v>4.9548794801916092</c:v>
                </c:pt>
                <c:pt idx="336">
                  <c:v>5.9181605484229092</c:v>
                </c:pt>
                <c:pt idx="337">
                  <c:v>3.5429304269947099</c:v>
                </c:pt>
                <c:pt idx="338">
                  <c:v>-0.98367027983954491</c:v>
                </c:pt>
                <c:pt idx="339">
                  <c:v>3.381628510511276</c:v>
                </c:pt>
                <c:pt idx="340">
                  <c:v>4.8570639949513321</c:v>
                </c:pt>
                <c:pt idx="341">
                  <c:v>10.083126663803087</c:v>
                </c:pt>
                <c:pt idx="342">
                  <c:v>6.4734008650317252</c:v>
                </c:pt>
                <c:pt idx="343">
                  <c:v>0.43353694276199928</c:v>
                </c:pt>
                <c:pt idx="344">
                  <c:v>-7.6642315145714281</c:v>
                </c:pt>
                <c:pt idx="345">
                  <c:v>-4.808464912207195</c:v>
                </c:pt>
                <c:pt idx="346">
                  <c:v>-7.7084410459057473</c:v>
                </c:pt>
                <c:pt idx="347">
                  <c:v>0.94482230944387524</c:v>
                </c:pt>
                <c:pt idx="348">
                  <c:v>3.6188733404907594</c:v>
                </c:pt>
                <c:pt idx="349">
                  <c:v>6.7148874205334316E-2</c:v>
                </c:pt>
                <c:pt idx="350">
                  <c:v>-2.4016500951818553</c:v>
                </c:pt>
                <c:pt idx="351">
                  <c:v>0.70965174836250444</c:v>
                </c:pt>
                <c:pt idx="352">
                  <c:v>-2.0254208879593101</c:v>
                </c:pt>
                <c:pt idx="353">
                  <c:v>-1.1948847566018772E-2</c:v>
                </c:pt>
                <c:pt idx="354">
                  <c:v>-3.7851184134420821</c:v>
                </c:pt>
                <c:pt idx="355">
                  <c:v>-7.2787116288123075</c:v>
                </c:pt>
                <c:pt idx="356">
                  <c:v>4.3902505722931409</c:v>
                </c:pt>
                <c:pt idx="357">
                  <c:v>0.72901837521340518</c:v>
                </c:pt>
                <c:pt idx="358">
                  <c:v>5.7283190217226307</c:v>
                </c:pt>
                <c:pt idx="359">
                  <c:v>7.7199577722312194</c:v>
                </c:pt>
                <c:pt idx="360">
                  <c:v>10.638995539978318</c:v>
                </c:pt>
                <c:pt idx="361">
                  <c:v>5.830432770549165</c:v>
                </c:pt>
                <c:pt idx="362">
                  <c:v>-0.33209885975726094</c:v>
                </c:pt>
                <c:pt idx="363">
                  <c:v>2.8440729383899339</c:v>
                </c:pt>
                <c:pt idx="364">
                  <c:v>6.5802479914781049</c:v>
                </c:pt>
                <c:pt idx="365">
                  <c:v>3.8452857588671594</c:v>
                </c:pt>
                <c:pt idx="366">
                  <c:v>4.9338093810789232</c:v>
                </c:pt>
                <c:pt idx="367">
                  <c:v>2.1480855453257508</c:v>
                </c:pt>
                <c:pt idx="368">
                  <c:v>5.3254080233452123</c:v>
                </c:pt>
                <c:pt idx="369">
                  <c:v>5.9769703061961366</c:v>
                </c:pt>
                <c:pt idx="370">
                  <c:v>11.974839599561797</c:v>
                </c:pt>
                <c:pt idx="371">
                  <c:v>-1.2499252639715148</c:v>
                </c:pt>
                <c:pt idx="372">
                  <c:v>-3.2073699211721935</c:v>
                </c:pt>
                <c:pt idx="373">
                  <c:v>0.26726160363870877</c:v>
                </c:pt>
                <c:pt idx="374">
                  <c:v>-0.7581021067801883</c:v>
                </c:pt>
                <c:pt idx="375">
                  <c:v>-6.2086845435561777</c:v>
                </c:pt>
                <c:pt idx="376">
                  <c:v>-0.54325680148065958</c:v>
                </c:pt>
                <c:pt idx="377">
                  <c:v>4.1196472595511748</c:v>
                </c:pt>
                <c:pt idx="378">
                  <c:v>0.30289589906993064</c:v>
                </c:pt>
                <c:pt idx="379">
                  <c:v>3.5695976628833099</c:v>
                </c:pt>
                <c:pt idx="380">
                  <c:v>6.7491743962192512</c:v>
                </c:pt>
                <c:pt idx="381">
                  <c:v>7.2401936957240709</c:v>
                </c:pt>
                <c:pt idx="382">
                  <c:v>12.477695549436087</c:v>
                </c:pt>
                <c:pt idx="383">
                  <c:v>1.6892496254255387</c:v>
                </c:pt>
                <c:pt idx="384">
                  <c:v>-1.4861395637763402</c:v>
                </c:pt>
                <c:pt idx="385">
                  <c:v>-1.0504476151919944</c:v>
                </c:pt>
                <c:pt idx="386">
                  <c:v>10.168163254176081</c:v>
                </c:pt>
                <c:pt idx="387">
                  <c:v>1.5026453667538306</c:v>
                </c:pt>
                <c:pt idx="388">
                  <c:v>-1.7747436338898899</c:v>
                </c:pt>
                <c:pt idx="389">
                  <c:v>5.9201891963652686</c:v>
                </c:pt>
                <c:pt idx="390">
                  <c:v>2.6371152161837963</c:v>
                </c:pt>
                <c:pt idx="391">
                  <c:v>-2.6976583704055201</c:v>
                </c:pt>
                <c:pt idx="392">
                  <c:v>7.2503965888405837</c:v>
                </c:pt>
                <c:pt idx="393">
                  <c:v>-5.6734030724327837</c:v>
                </c:pt>
                <c:pt idx="394">
                  <c:v>1.6892496254255387</c:v>
                </c:pt>
                <c:pt idx="395">
                  <c:v>-6.4041051758577643</c:v>
                </c:pt>
                <c:pt idx="396">
                  <c:v>4.8618062126848729</c:v>
                </c:pt>
                <c:pt idx="397">
                  <c:v>0.30289589906993064</c:v>
                </c:pt>
                <c:pt idx="398">
                  <c:v>7.2623273740119592</c:v>
                </c:pt>
                <c:pt idx="399">
                  <c:v>1.8099534065878198</c:v>
                </c:pt>
                <c:pt idx="400">
                  <c:v>-6.3819262294422447</c:v>
                </c:pt>
                <c:pt idx="401">
                  <c:v>2.1797785860314187</c:v>
                </c:pt>
                <c:pt idx="402">
                  <c:v>-0.16758789397081503</c:v>
                </c:pt>
                <c:pt idx="403">
                  <c:v>4.6955125239729654</c:v>
                </c:pt>
                <c:pt idx="404">
                  <c:v>0.68499834523932823</c:v>
                </c:pt>
                <c:pt idx="405">
                  <c:v>-10.79625024793252</c:v>
                </c:pt>
                <c:pt idx="406">
                  <c:v>-5.6734030724327837</c:v>
                </c:pt>
                <c:pt idx="407">
                  <c:v>-3.1166903693025629</c:v>
                </c:pt>
                <c:pt idx="408">
                  <c:v>6.2694103197121027</c:v>
                </c:pt>
                <c:pt idx="409">
                  <c:v>4.0562259417299877</c:v>
                </c:pt>
                <c:pt idx="410">
                  <c:v>-4.6024602390368452</c:v>
                </c:pt>
                <c:pt idx="411">
                  <c:v>0.16340853637198394</c:v>
                </c:pt>
                <c:pt idx="412">
                  <c:v>-5.0555608711241025</c:v>
                </c:pt>
                <c:pt idx="413">
                  <c:v>11.081385684702113</c:v>
                </c:pt>
                <c:pt idx="414">
                  <c:v>-0.50258332269721318</c:v>
                </c:pt>
                <c:pt idx="415">
                  <c:v>2.2574520511192264</c:v>
                </c:pt>
                <c:pt idx="416">
                  <c:v>-0.54325680148065958</c:v>
                </c:pt>
                <c:pt idx="417">
                  <c:v>2.8745023828551908</c:v>
                </c:pt>
                <c:pt idx="418">
                  <c:v>4.9117684430300494</c:v>
                </c:pt>
                <c:pt idx="419">
                  <c:v>-0.42512229730350715</c:v>
                </c:pt>
                <c:pt idx="420">
                  <c:v>-2.4030003581476871</c:v>
                </c:pt>
                <c:pt idx="421">
                  <c:v>8.1271269354442914</c:v>
                </c:pt>
                <c:pt idx="422">
                  <c:v>2.03753404557466</c:v>
                </c:pt>
                <c:pt idx="423">
                  <c:v>-2.4043152420435323</c:v>
                </c:pt>
                <c:pt idx="424">
                  <c:v>0.41263958489442842</c:v>
                </c:pt>
                <c:pt idx="425">
                  <c:v>0.16340853637198394</c:v>
                </c:pt>
                <c:pt idx="426">
                  <c:v>2.7579652571148046</c:v>
                </c:pt>
                <c:pt idx="427">
                  <c:v>3.299202659238992</c:v>
                </c:pt>
                <c:pt idx="428">
                  <c:v>-7.3748885518697325</c:v>
                </c:pt>
                <c:pt idx="429">
                  <c:v>11.61877623774412</c:v>
                </c:pt>
                <c:pt idx="430">
                  <c:v>8.5155309920501292</c:v>
                </c:pt>
                <c:pt idx="431">
                  <c:v>5.0002282380968781</c:v>
                </c:pt>
                <c:pt idx="432">
                  <c:v>3.6105489906910102</c:v>
                </c:pt>
                <c:pt idx="433">
                  <c:v>-0.54325680148065958</c:v>
                </c:pt>
                <c:pt idx="434">
                  <c:v>1.993192234496592</c:v>
                </c:pt>
                <c:pt idx="435">
                  <c:v>7.9681275924813262</c:v>
                </c:pt>
                <c:pt idx="436">
                  <c:v>-0.43661792737027438</c:v>
                </c:pt>
                <c:pt idx="437">
                  <c:v>6.8959789276278736</c:v>
                </c:pt>
                <c:pt idx="438">
                  <c:v>-5.4660865175781153</c:v>
                </c:pt>
                <c:pt idx="439">
                  <c:v>7.8055287319572875</c:v>
                </c:pt>
                <c:pt idx="440">
                  <c:v>2.6366489782310758</c:v>
                </c:pt>
                <c:pt idx="441">
                  <c:v>7.8017261773746673</c:v>
                </c:pt>
                <c:pt idx="442">
                  <c:v>3.1650361218806271</c:v>
                </c:pt>
                <c:pt idx="443">
                  <c:v>3.5964025938533535</c:v>
                </c:pt>
                <c:pt idx="444">
                  <c:v>11.61877623774412</c:v>
                </c:pt>
                <c:pt idx="445">
                  <c:v>-1.3574189230084082</c:v>
                </c:pt>
                <c:pt idx="446">
                  <c:v>-6.6388419440339135</c:v>
                </c:pt>
                <c:pt idx="447">
                  <c:v>1.6053203012399662</c:v>
                </c:pt>
                <c:pt idx="448">
                  <c:v>5.203530764665115</c:v>
                </c:pt>
                <c:pt idx="449">
                  <c:v>5.7669954891109851</c:v>
                </c:pt>
                <c:pt idx="450">
                  <c:v>4.957108425806334</c:v>
                </c:pt>
                <c:pt idx="451">
                  <c:v>9.2254925502487062</c:v>
                </c:pt>
                <c:pt idx="452">
                  <c:v>6.0332959464560387</c:v>
                </c:pt>
                <c:pt idx="453">
                  <c:v>2.7995979643841054</c:v>
                </c:pt>
                <c:pt idx="454">
                  <c:v>5.2122974492971768</c:v>
                </c:pt>
                <c:pt idx="455">
                  <c:v>5.2669680461032948</c:v>
                </c:pt>
                <c:pt idx="456">
                  <c:v>-9.0216364979860852E-2</c:v>
                </c:pt>
                <c:pt idx="457">
                  <c:v>9.9527326633046584</c:v>
                </c:pt>
                <c:pt idx="458">
                  <c:v>4.4230342511370475</c:v>
                </c:pt>
                <c:pt idx="459">
                  <c:v>3.6188733404907594</c:v>
                </c:pt>
                <c:pt idx="460">
                  <c:v>-4.8985703978402775</c:v>
                </c:pt>
                <c:pt idx="461">
                  <c:v>2.1312877900218203</c:v>
                </c:pt>
                <c:pt idx="462">
                  <c:v>3.5926241310696483</c:v>
                </c:pt>
                <c:pt idx="463">
                  <c:v>6.805299375758243</c:v>
                </c:pt>
                <c:pt idx="464">
                  <c:v>4.4405259407751139</c:v>
                </c:pt>
                <c:pt idx="465">
                  <c:v>4.1847432359339463</c:v>
                </c:pt>
                <c:pt idx="466">
                  <c:v>15.770035123968455</c:v>
                </c:pt>
                <c:pt idx="467">
                  <c:v>1.8099534065878198</c:v>
                </c:pt>
                <c:pt idx="468">
                  <c:v>11.402571221478855</c:v>
                </c:pt>
                <c:pt idx="469">
                  <c:v>0.58197380247485331</c:v>
                </c:pt>
                <c:pt idx="470">
                  <c:v>4.6256918394288089</c:v>
                </c:pt>
                <c:pt idx="471">
                  <c:v>-1.834933457060798</c:v>
                </c:pt>
                <c:pt idx="472">
                  <c:v>5.2669680461032948</c:v>
                </c:pt>
                <c:pt idx="473">
                  <c:v>9.9527326633046584</c:v>
                </c:pt>
                <c:pt idx="474">
                  <c:v>3.596739662202872</c:v>
                </c:pt>
                <c:pt idx="475">
                  <c:v>4.5358474812945664</c:v>
                </c:pt>
                <c:pt idx="476">
                  <c:v>11.50400731375956</c:v>
                </c:pt>
                <c:pt idx="477">
                  <c:v>3.3723053182768732</c:v>
                </c:pt>
                <c:pt idx="478">
                  <c:v>9.5688027907801114</c:v>
                </c:pt>
                <c:pt idx="479">
                  <c:v>5.3983011876288476</c:v>
                </c:pt>
                <c:pt idx="480">
                  <c:v>10.317661156544316</c:v>
                </c:pt>
                <c:pt idx="481">
                  <c:v>8.1308182442279282</c:v>
                </c:pt>
                <c:pt idx="482">
                  <c:v>-0.71327527619522701</c:v>
                </c:pt>
                <c:pt idx="483">
                  <c:v>6.5130600229631872</c:v>
                </c:pt>
                <c:pt idx="484">
                  <c:v>5.8547232669847293</c:v>
                </c:pt>
                <c:pt idx="485">
                  <c:v>-2.7611407334189035</c:v>
                </c:pt>
                <c:pt idx="486">
                  <c:v>2.9047273315528424</c:v>
                </c:pt>
                <c:pt idx="487">
                  <c:v>3.6427403346449161</c:v>
                </c:pt>
                <c:pt idx="488">
                  <c:v>11.228222482199143</c:v>
                </c:pt>
                <c:pt idx="489">
                  <c:v>3.1186983810890645</c:v>
                </c:pt>
                <c:pt idx="490">
                  <c:v>5.979004786824067</c:v>
                </c:pt>
                <c:pt idx="491">
                  <c:v>2.5969769794730264</c:v>
                </c:pt>
                <c:pt idx="492">
                  <c:v>1.4005896530295052</c:v>
                </c:pt>
                <c:pt idx="493">
                  <c:v>2.4847669211052792</c:v>
                </c:pt>
                <c:pt idx="494">
                  <c:v>7.0717834653626728</c:v>
                </c:pt>
                <c:pt idx="495">
                  <c:v>3.6284099318557379</c:v>
                </c:pt>
                <c:pt idx="496">
                  <c:v>3.9891132649312233</c:v>
                </c:pt>
                <c:pt idx="497">
                  <c:v>7.4852210040550702</c:v>
                </c:pt>
                <c:pt idx="498">
                  <c:v>-8.2459976839529876</c:v>
                </c:pt>
                <c:pt idx="499">
                  <c:v>-0.3670256456980856</c:v>
                </c:pt>
                <c:pt idx="500">
                  <c:v>7.701925118357094</c:v>
                </c:pt>
                <c:pt idx="501">
                  <c:v>4.2405713911363225</c:v>
                </c:pt>
                <c:pt idx="502">
                  <c:v>-4.4029481906620678</c:v>
                </c:pt>
                <c:pt idx="503">
                  <c:v>-3.1750896367128774</c:v>
                </c:pt>
                <c:pt idx="504">
                  <c:v>1.5097936483379633</c:v>
                </c:pt>
                <c:pt idx="505">
                  <c:v>-4.3648510614620015</c:v>
                </c:pt>
                <c:pt idx="506">
                  <c:v>15.757378863559312</c:v>
                </c:pt>
                <c:pt idx="507">
                  <c:v>2.4850405377112432</c:v>
                </c:pt>
                <c:pt idx="508">
                  <c:v>2.0033932507719352</c:v>
                </c:pt>
                <c:pt idx="509">
                  <c:v>2.192105575299828</c:v>
                </c:pt>
                <c:pt idx="510">
                  <c:v>12.528381134370758</c:v>
                </c:pt>
                <c:pt idx="511">
                  <c:v>-0.61003413683310903</c:v>
                </c:pt>
                <c:pt idx="512">
                  <c:v>4.9548794801916092</c:v>
                </c:pt>
                <c:pt idx="513">
                  <c:v>0.58527843364745857</c:v>
                </c:pt>
                <c:pt idx="514">
                  <c:v>-5.3923269397735911</c:v>
                </c:pt>
                <c:pt idx="515">
                  <c:v>-1.6885996716865397</c:v>
                </c:pt>
                <c:pt idx="516">
                  <c:v>1.5530829601237828</c:v>
                </c:pt>
                <c:pt idx="517">
                  <c:v>2.109154111733933</c:v>
                </c:pt>
                <c:pt idx="518">
                  <c:v>-0.98367027983954491</c:v>
                </c:pt>
                <c:pt idx="519">
                  <c:v>0.96881841388539414</c:v>
                </c:pt>
                <c:pt idx="520">
                  <c:v>6.4382805799212077</c:v>
                </c:pt>
                <c:pt idx="521">
                  <c:v>0.58527843364745857</c:v>
                </c:pt>
                <c:pt idx="522">
                  <c:v>0.75177568059177768</c:v>
                </c:pt>
                <c:pt idx="523">
                  <c:v>-3.1503851443229864</c:v>
                </c:pt>
                <c:pt idx="524">
                  <c:v>8.7651054935647217</c:v>
                </c:pt>
                <c:pt idx="525">
                  <c:v>2.5409498888191759</c:v>
                </c:pt>
                <c:pt idx="526">
                  <c:v>-9.0032840266179424</c:v>
                </c:pt>
                <c:pt idx="527">
                  <c:v>7.635147783004645</c:v>
                </c:pt>
                <c:pt idx="528">
                  <c:v>3.8920587729591585</c:v>
                </c:pt>
                <c:pt idx="529">
                  <c:v>1.7878197282999322</c:v>
                </c:pt>
                <c:pt idx="530">
                  <c:v>2.0895372129752854</c:v>
                </c:pt>
                <c:pt idx="531">
                  <c:v>11.081385684702113</c:v>
                </c:pt>
                <c:pt idx="532">
                  <c:v>3.8200116419251624</c:v>
                </c:pt>
                <c:pt idx="533">
                  <c:v>-0.98700176434992359</c:v>
                </c:pt>
                <c:pt idx="534">
                  <c:v>6.1872582619245362</c:v>
                </c:pt>
                <c:pt idx="535">
                  <c:v>10.416106473279768</c:v>
                </c:pt>
                <c:pt idx="536">
                  <c:v>5.1022744402203584</c:v>
                </c:pt>
                <c:pt idx="537">
                  <c:v>-0.10451037316524414</c:v>
                </c:pt>
                <c:pt idx="538">
                  <c:v>-2.3362230227952376</c:v>
                </c:pt>
                <c:pt idx="539">
                  <c:v>2.3168074882815795</c:v>
                </c:pt>
                <c:pt idx="540">
                  <c:v>-5.9415127510833594</c:v>
                </c:pt>
                <c:pt idx="541">
                  <c:v>-5.8229120089534865</c:v>
                </c:pt>
                <c:pt idx="542">
                  <c:v>3.1212224639080075</c:v>
                </c:pt>
                <c:pt idx="543">
                  <c:v>13.711238514621613</c:v>
                </c:pt>
                <c:pt idx="544">
                  <c:v>3.7372056261274267E-2</c:v>
                </c:pt>
                <c:pt idx="545">
                  <c:v>1.4324366447571171</c:v>
                </c:pt>
                <c:pt idx="546">
                  <c:v>-1.8855423614861442</c:v>
                </c:pt>
                <c:pt idx="547">
                  <c:v>2.9770707451797334</c:v>
                </c:pt>
                <c:pt idx="548">
                  <c:v>8.678456523978376</c:v>
                </c:pt>
                <c:pt idx="549">
                  <c:v>4.0768410428049675</c:v>
                </c:pt>
                <c:pt idx="550">
                  <c:v>2.5515442564577286</c:v>
                </c:pt>
                <c:pt idx="551">
                  <c:v>7.7420914505191076</c:v>
                </c:pt>
                <c:pt idx="552">
                  <c:v>0.53048438566194744</c:v>
                </c:pt>
                <c:pt idx="553">
                  <c:v>6.4135620384403769</c:v>
                </c:pt>
                <c:pt idx="554">
                  <c:v>10.880948402544195</c:v>
                </c:pt>
                <c:pt idx="555">
                  <c:v>-2.7611407334189035</c:v>
                </c:pt>
                <c:pt idx="556">
                  <c:v>2.1699358578218138</c:v>
                </c:pt>
                <c:pt idx="557">
                  <c:v>5.6804042046849847</c:v>
                </c:pt>
                <c:pt idx="558">
                  <c:v>5.3326181132436199</c:v>
                </c:pt>
                <c:pt idx="559">
                  <c:v>4.9561102541081175</c:v>
                </c:pt>
                <c:pt idx="560">
                  <c:v>8.678456523978376</c:v>
                </c:pt>
                <c:pt idx="561">
                  <c:v>-3.1610321803806309</c:v>
                </c:pt>
                <c:pt idx="562">
                  <c:v>1.9256817643709567E-2</c:v>
                </c:pt>
                <c:pt idx="563">
                  <c:v>1.2472083864097452</c:v>
                </c:pt>
                <c:pt idx="564">
                  <c:v>5.9642092263393458</c:v>
                </c:pt>
                <c:pt idx="565">
                  <c:v>-0.2899749275279877</c:v>
                </c:pt>
                <c:pt idx="566">
                  <c:v>8.0357669155429807</c:v>
                </c:pt>
                <c:pt idx="567">
                  <c:v>13.891598731138989</c:v>
                </c:pt>
                <c:pt idx="568">
                  <c:v>0.31007122256988584</c:v>
                </c:pt>
                <c:pt idx="569">
                  <c:v>2.3168074882815795</c:v>
                </c:pt>
                <c:pt idx="570">
                  <c:v>10.664757757753275</c:v>
                </c:pt>
                <c:pt idx="571">
                  <c:v>8.5953790332167781</c:v>
                </c:pt>
                <c:pt idx="572">
                  <c:v>13.462587230148106</c:v>
                </c:pt>
                <c:pt idx="573">
                  <c:v>3.0172397522865779</c:v>
                </c:pt>
                <c:pt idx="574">
                  <c:v>4.3443980649841354</c:v>
                </c:pt>
                <c:pt idx="575">
                  <c:v>0.2054577782899798</c:v>
                </c:pt>
                <c:pt idx="576">
                  <c:v>-5.1456372512039623</c:v>
                </c:pt>
                <c:pt idx="577">
                  <c:v>-1.3411769151274848</c:v>
                </c:pt>
                <c:pt idx="578">
                  <c:v>3.9029693027278731</c:v>
                </c:pt>
                <c:pt idx="579">
                  <c:v>7.2207428063060268</c:v>
                </c:pt>
                <c:pt idx="580">
                  <c:v>7.2623273740119592</c:v>
                </c:pt>
                <c:pt idx="581">
                  <c:v>3.2102614031412635</c:v>
                </c:pt>
                <c:pt idx="582">
                  <c:v>0.75048470092877118</c:v>
                </c:pt>
                <c:pt idx="583">
                  <c:v>6.3183250776450688</c:v>
                </c:pt>
                <c:pt idx="584">
                  <c:v>6.8516371165498056</c:v>
                </c:pt>
                <c:pt idx="585">
                  <c:v>2.6213584595648305</c:v>
                </c:pt>
                <c:pt idx="586">
                  <c:v>0.85709453157013105</c:v>
                </c:pt>
                <c:pt idx="587">
                  <c:v>3.339504578282003</c:v>
                </c:pt>
                <c:pt idx="588">
                  <c:v>4.8654307022384868</c:v>
                </c:pt>
                <c:pt idx="589">
                  <c:v>3.3225017039664024</c:v>
                </c:pt>
                <c:pt idx="590">
                  <c:v>-13.538887140988795</c:v>
                </c:pt>
                <c:pt idx="591">
                  <c:v>4.0570790344752155</c:v>
                </c:pt>
                <c:pt idx="592">
                  <c:v>1.6581352638215847</c:v>
                </c:pt>
                <c:pt idx="593">
                  <c:v>5.944524037987895</c:v>
                </c:pt>
                <c:pt idx="594">
                  <c:v>3.596739662202872</c:v>
                </c:pt>
                <c:pt idx="595">
                  <c:v>-10.8361051115251</c:v>
                </c:pt>
                <c:pt idx="596">
                  <c:v>9.3286464302432073</c:v>
                </c:pt>
                <c:pt idx="597">
                  <c:v>1.7595158132178677</c:v>
                </c:pt>
                <c:pt idx="598">
                  <c:v>5.4533888992091883</c:v>
                </c:pt>
                <c:pt idx="599">
                  <c:v>1.8744173435577836</c:v>
                </c:pt>
                <c:pt idx="600">
                  <c:v>-5.3228914505769893</c:v>
                </c:pt>
                <c:pt idx="601">
                  <c:v>4.5549429516546782</c:v>
                </c:pt>
                <c:pt idx="602">
                  <c:v>-0.46473302811591832</c:v>
                </c:pt>
                <c:pt idx="603">
                  <c:v>5.261372205787942</c:v>
                </c:pt>
                <c:pt idx="604">
                  <c:v>-0.75948278307836015</c:v>
                </c:pt>
                <c:pt idx="605">
                  <c:v>10.629131679947834</c:v>
                </c:pt>
                <c:pt idx="606">
                  <c:v>2.297375052399568</c:v>
                </c:pt>
                <c:pt idx="607">
                  <c:v>12.00686326363385</c:v>
                </c:pt>
                <c:pt idx="608">
                  <c:v>5.7448618108230969</c:v>
                </c:pt>
                <c:pt idx="609">
                  <c:v>4.6085178982870456</c:v>
                </c:pt>
                <c:pt idx="610">
                  <c:v>15.770035123968455</c:v>
                </c:pt>
                <c:pt idx="611">
                  <c:v>0.30938553586798201</c:v>
                </c:pt>
                <c:pt idx="612">
                  <c:v>3.8674194371550468</c:v>
                </c:pt>
                <c:pt idx="613">
                  <c:v>-3.8977270855972881</c:v>
                </c:pt>
                <c:pt idx="614">
                  <c:v>3.1769972560118473</c:v>
                </c:pt>
                <c:pt idx="615">
                  <c:v>-2.1854450789165916</c:v>
                </c:pt>
                <c:pt idx="616">
                  <c:v>4.5992847627327462</c:v>
                </c:pt>
                <c:pt idx="617">
                  <c:v>-8.8802849332897829</c:v>
                </c:pt>
                <c:pt idx="618">
                  <c:v>8.9282552493221867E-2</c:v>
                </c:pt>
                <c:pt idx="619">
                  <c:v>-1.7473948079973414</c:v>
                </c:pt>
                <c:pt idx="620">
                  <c:v>9.780366344376251</c:v>
                </c:pt>
                <c:pt idx="621">
                  <c:v>6.6281628085157509</c:v>
                </c:pt>
                <c:pt idx="622">
                  <c:v>12.00686326363385</c:v>
                </c:pt>
                <c:pt idx="623">
                  <c:v>3.9891132649312233</c:v>
                </c:pt>
                <c:pt idx="624">
                  <c:v>8.7471205241022378</c:v>
                </c:pt>
                <c:pt idx="625">
                  <c:v>5.4404251198581202</c:v>
                </c:pt>
                <c:pt idx="626">
                  <c:v>-4.808464912207195</c:v>
                </c:pt>
                <c:pt idx="627">
                  <c:v>-1.4260604245633406</c:v>
                </c:pt>
                <c:pt idx="628">
                  <c:v>3.8674194371550468</c:v>
                </c:pt>
                <c:pt idx="629">
                  <c:v>2.6604142609112067</c:v>
                </c:pt>
                <c:pt idx="630">
                  <c:v>-8.0849905942537319</c:v>
                </c:pt>
                <c:pt idx="631">
                  <c:v>-7.2307368331414583</c:v>
                </c:pt>
                <c:pt idx="632">
                  <c:v>2.4850405377112432</c:v>
                </c:pt>
                <c:pt idx="633">
                  <c:v>-3.0276521837330539</c:v>
                </c:pt>
                <c:pt idx="634">
                  <c:v>-8.1484484263067465</c:v>
                </c:pt>
                <c:pt idx="635">
                  <c:v>0.75177568059177768</c:v>
                </c:pt>
                <c:pt idx="636">
                  <c:v>3.4256485404853532</c:v>
                </c:pt>
                <c:pt idx="637">
                  <c:v>2.0018184297398518</c:v>
                </c:pt>
                <c:pt idx="638">
                  <c:v>1.5022525744512651</c:v>
                </c:pt>
                <c:pt idx="639">
                  <c:v>8.7471205241022378</c:v>
                </c:pt>
                <c:pt idx="640">
                  <c:v>-1.4260604245633406</c:v>
                </c:pt>
                <c:pt idx="641">
                  <c:v>-5.0788599158515133</c:v>
                </c:pt>
                <c:pt idx="642">
                  <c:v>0.4330462648819966</c:v>
                </c:pt>
                <c:pt idx="643">
                  <c:v>4.5929441616484228</c:v>
                </c:pt>
                <c:pt idx="644">
                  <c:v>0.2936298071242609</c:v>
                </c:pt>
                <c:pt idx="645">
                  <c:v>-3.4419597420116581</c:v>
                </c:pt>
                <c:pt idx="646">
                  <c:v>-3.1116523552746971</c:v>
                </c:pt>
                <c:pt idx="647">
                  <c:v>-9.4989062337961521</c:v>
                </c:pt>
                <c:pt idx="648">
                  <c:v>9.6640946649060453</c:v>
                </c:pt>
                <c:pt idx="649">
                  <c:v>0.31157879883053541</c:v>
                </c:pt>
                <c:pt idx="650">
                  <c:v>1.0221706842360956</c:v>
                </c:pt>
                <c:pt idx="651">
                  <c:v>-6.8792663446915228</c:v>
                </c:pt>
                <c:pt idx="652">
                  <c:v>6.75664004690727</c:v>
                </c:pt>
                <c:pt idx="653">
                  <c:v>-3.1116523552746971</c:v>
                </c:pt>
                <c:pt idx="654">
                  <c:v>-1.8571566344821973</c:v>
                </c:pt>
                <c:pt idx="655">
                  <c:v>-5.0788599158515133</c:v>
                </c:pt>
                <c:pt idx="656">
                  <c:v>7.0917646191760904</c:v>
                </c:pt>
                <c:pt idx="657">
                  <c:v>6.8933261149475253</c:v>
                </c:pt>
                <c:pt idx="658">
                  <c:v>4.6256918394288089</c:v>
                </c:pt>
                <c:pt idx="659">
                  <c:v>-2.1728165834218589</c:v>
                </c:pt>
                <c:pt idx="660">
                  <c:v>2.2302161794013706</c:v>
                </c:pt>
                <c:pt idx="661">
                  <c:v>6.6869318643947135</c:v>
                </c:pt>
                <c:pt idx="662">
                  <c:v>2.192105575299828</c:v>
                </c:pt>
                <c:pt idx="663">
                  <c:v>7.7252241630845049</c:v>
                </c:pt>
                <c:pt idx="664">
                  <c:v>5.0892936500891484</c:v>
                </c:pt>
                <c:pt idx="665">
                  <c:v>-6.1432197368557038</c:v>
                </c:pt>
                <c:pt idx="666">
                  <c:v>11.228222482199143</c:v>
                </c:pt>
                <c:pt idx="667">
                  <c:v>8.1713867339342272E-2</c:v>
                </c:pt>
                <c:pt idx="668">
                  <c:v>3.2324253238865426</c:v>
                </c:pt>
                <c:pt idx="669">
                  <c:v>8.2148547133180365</c:v>
                </c:pt>
                <c:pt idx="670">
                  <c:v>-2.8245780148570838</c:v>
                </c:pt>
                <c:pt idx="671">
                  <c:v>-0.9399131580612643</c:v>
                </c:pt>
                <c:pt idx="672">
                  <c:v>3.8873946224188511</c:v>
                </c:pt>
                <c:pt idx="673">
                  <c:v>5.2649452117475199</c:v>
                </c:pt>
                <c:pt idx="674">
                  <c:v>-0.85185231443954579</c:v>
                </c:pt>
                <c:pt idx="675">
                  <c:v>3.2686820533910788</c:v>
                </c:pt>
                <c:pt idx="676">
                  <c:v>1.6040599251731702</c:v>
                </c:pt>
                <c:pt idx="677">
                  <c:v>-6.381971497569876</c:v>
                </c:pt>
                <c:pt idx="678">
                  <c:v>8.3670325440327531</c:v>
                </c:pt>
                <c:pt idx="679">
                  <c:v>3.9744993371091946</c:v>
                </c:pt>
                <c:pt idx="680">
                  <c:v>4.1882974829608983</c:v>
                </c:pt>
                <c:pt idx="681">
                  <c:v>-7.629223250668101</c:v>
                </c:pt>
                <c:pt idx="682">
                  <c:v>0.68316199105426878</c:v>
                </c:pt>
                <c:pt idx="683">
                  <c:v>-1.306981329638456</c:v>
                </c:pt>
                <c:pt idx="684">
                  <c:v>5.4799923146040266</c:v>
                </c:pt>
                <c:pt idx="685">
                  <c:v>2.9271633722067181</c:v>
                </c:pt>
                <c:pt idx="686">
                  <c:v>-7.7503754767747779</c:v>
                </c:pt>
                <c:pt idx="687">
                  <c:v>6.5404350306420067</c:v>
                </c:pt>
                <c:pt idx="688">
                  <c:v>0.755303425479529</c:v>
                </c:pt>
                <c:pt idx="689">
                  <c:v>1.2705074311371556</c:v>
                </c:pt>
                <c:pt idx="690">
                  <c:v>1.796971086336921</c:v>
                </c:pt>
                <c:pt idx="691">
                  <c:v>-3.7851184134420821</c:v>
                </c:pt>
                <c:pt idx="692">
                  <c:v>1.0789271102895075</c:v>
                </c:pt>
                <c:pt idx="693">
                  <c:v>1.8099534065878198</c:v>
                </c:pt>
                <c:pt idx="694">
                  <c:v>4.1847432359339463</c:v>
                </c:pt>
                <c:pt idx="695">
                  <c:v>10.331777948276592</c:v>
                </c:pt>
                <c:pt idx="696">
                  <c:v>5.2186074709559573</c:v>
                </c:pt>
                <c:pt idx="697">
                  <c:v>-0.8352602734644643</c:v>
                </c:pt>
                <c:pt idx="698">
                  <c:v>0.64287441301005499</c:v>
                </c:pt>
                <c:pt idx="699">
                  <c:v>1.2825224544502385</c:v>
                </c:pt>
                <c:pt idx="700">
                  <c:v>0.75048470092877118</c:v>
                </c:pt>
                <c:pt idx="701">
                  <c:v>3.9450932349571461</c:v>
                </c:pt>
                <c:pt idx="702">
                  <c:v>3.1186983810890645</c:v>
                </c:pt>
                <c:pt idx="703">
                  <c:v>4.6980090337275717</c:v>
                </c:pt>
                <c:pt idx="704">
                  <c:v>-3.1972233150007647</c:v>
                </c:pt>
                <c:pt idx="705">
                  <c:v>-9.9393197121550365</c:v>
                </c:pt>
                <c:pt idx="706">
                  <c:v>-6.120610523971278</c:v>
                </c:pt>
                <c:pt idx="707">
                  <c:v>3.299202659238992</c:v>
                </c:pt>
                <c:pt idx="708">
                  <c:v>-5.3228914505769893</c:v>
                </c:pt>
                <c:pt idx="709">
                  <c:v>1.012173871943566</c:v>
                </c:pt>
                <c:pt idx="710">
                  <c:v>4.8617858274413832</c:v>
                </c:pt>
                <c:pt idx="711">
                  <c:v>2.2924037921548885</c:v>
                </c:pt>
                <c:pt idx="712">
                  <c:v>1.7595158132178677</c:v>
                </c:pt>
                <c:pt idx="713">
                  <c:v>-5.5212500605753085</c:v>
                </c:pt>
                <c:pt idx="714">
                  <c:v>0.94482230944387524</c:v>
                </c:pt>
                <c:pt idx="715">
                  <c:v>0.43353694276199928</c:v>
                </c:pt>
                <c:pt idx="716">
                  <c:v>4.8670320457264742</c:v>
                </c:pt>
                <c:pt idx="717">
                  <c:v>4.4451679294249358</c:v>
                </c:pt>
                <c:pt idx="718">
                  <c:v>0.73295079308991484</c:v>
                </c:pt>
                <c:pt idx="719">
                  <c:v>2.3053668681568729</c:v>
                </c:pt>
                <c:pt idx="720">
                  <c:v>7.0054569275479217</c:v>
                </c:pt>
                <c:pt idx="721">
                  <c:v>-0.46444656852377619</c:v>
                </c:pt>
                <c:pt idx="722">
                  <c:v>3.2847301708017675</c:v>
                </c:pt>
                <c:pt idx="723">
                  <c:v>0.96881841388539414</c:v>
                </c:pt>
                <c:pt idx="724">
                  <c:v>5.217030394709874</c:v>
                </c:pt>
                <c:pt idx="725">
                  <c:v>3.6284099318557379</c:v>
                </c:pt>
                <c:pt idx="726">
                  <c:v>-1.6916885369832784</c:v>
                </c:pt>
                <c:pt idx="727">
                  <c:v>2.3898419129348394</c:v>
                </c:pt>
                <c:pt idx="728">
                  <c:v>10.633852443627287</c:v>
                </c:pt>
                <c:pt idx="729">
                  <c:v>7.5121969437215581</c:v>
                </c:pt>
                <c:pt idx="730">
                  <c:v>11.35178068834643</c:v>
                </c:pt>
                <c:pt idx="731">
                  <c:v>2.573677934745616</c:v>
                </c:pt>
                <c:pt idx="732">
                  <c:v>-7.7344789723979375</c:v>
                </c:pt>
                <c:pt idx="733">
                  <c:v>4.5086052108631156</c:v>
                </c:pt>
                <c:pt idx="734">
                  <c:v>12.572722945448827</c:v>
                </c:pt>
                <c:pt idx="735">
                  <c:v>-1.7978324013672935</c:v>
                </c:pt>
                <c:pt idx="736">
                  <c:v>3.8770612163292437</c:v>
                </c:pt>
                <c:pt idx="737">
                  <c:v>3.1209323478181061</c:v>
                </c:pt>
                <c:pt idx="738">
                  <c:v>-0.41839528732435571</c:v>
                </c:pt>
                <c:pt idx="739">
                  <c:v>3.7258480526356887</c:v>
                </c:pt>
                <c:pt idx="740">
                  <c:v>4.2287324671686584</c:v>
                </c:pt>
                <c:pt idx="741">
                  <c:v>-0.27286179783634168</c:v>
                </c:pt>
                <c:pt idx="742">
                  <c:v>-1.253724313958398</c:v>
                </c:pt>
                <c:pt idx="743">
                  <c:v>1.5319273266258508</c:v>
                </c:pt>
                <c:pt idx="744">
                  <c:v>-5.4072779795292014E-2</c:v>
                </c:pt>
                <c:pt idx="745">
                  <c:v>4.2106137103652586</c:v>
                </c:pt>
                <c:pt idx="746">
                  <c:v>5.8272632959386073</c:v>
                </c:pt>
                <c:pt idx="747">
                  <c:v>-7.6642315145714281</c:v>
                </c:pt>
                <c:pt idx="748">
                  <c:v>10.606998001659946</c:v>
                </c:pt>
                <c:pt idx="749">
                  <c:v>1.0756111533817463</c:v>
                </c:pt>
                <c:pt idx="750">
                  <c:v>-4.4041210642687973</c:v>
                </c:pt>
                <c:pt idx="751">
                  <c:v>2.9939407075591671</c:v>
                </c:pt>
                <c:pt idx="752">
                  <c:v>4.7434273410106114</c:v>
                </c:pt>
                <c:pt idx="753">
                  <c:v>5.8780652641359961</c:v>
                </c:pt>
                <c:pt idx="754">
                  <c:v>5.4695597420734865</c:v>
                </c:pt>
                <c:pt idx="755">
                  <c:v>8.2519719318082441</c:v>
                </c:pt>
                <c:pt idx="756">
                  <c:v>2.8219392601020465</c:v>
                </c:pt>
                <c:pt idx="757">
                  <c:v>4.2106137103652586</c:v>
                </c:pt>
                <c:pt idx="758">
                  <c:v>2.2294065343014173</c:v>
                </c:pt>
                <c:pt idx="759">
                  <c:v>-3.5262178440583591</c:v>
                </c:pt>
                <c:pt idx="760">
                  <c:v>11.014608349349665</c:v>
                </c:pt>
                <c:pt idx="761">
                  <c:v>3.2161365018690153</c:v>
                </c:pt>
                <c:pt idx="762">
                  <c:v>-2.4495649122195013</c:v>
                </c:pt>
                <c:pt idx="763">
                  <c:v>8.1623542233326578</c:v>
                </c:pt>
                <c:pt idx="764">
                  <c:v>5.8325895886968411</c:v>
                </c:pt>
                <c:pt idx="765">
                  <c:v>0.70965174836250444</c:v>
                </c:pt>
                <c:pt idx="766">
                  <c:v>6.3183250776450688</c:v>
                </c:pt>
                <c:pt idx="767">
                  <c:v>4.9182301535394028</c:v>
                </c:pt>
                <c:pt idx="768">
                  <c:v>9.431214792567749</c:v>
                </c:pt>
                <c:pt idx="769">
                  <c:v>8.2519719318082441</c:v>
                </c:pt>
                <c:pt idx="770">
                  <c:v>10.372261233483798</c:v>
                </c:pt>
                <c:pt idx="771">
                  <c:v>-4.6464802690109224</c:v>
                </c:pt>
                <c:pt idx="772">
                  <c:v>2.9414316287500339</c:v>
                </c:pt>
                <c:pt idx="773">
                  <c:v>-6.8792663446915228</c:v>
                </c:pt>
                <c:pt idx="774">
                  <c:v>-0.2168575556123542</c:v>
                </c:pt>
                <c:pt idx="775">
                  <c:v>5.1706926539183113</c:v>
                </c:pt>
                <c:pt idx="776">
                  <c:v>1.7373821349299801</c:v>
                </c:pt>
                <c:pt idx="777">
                  <c:v>6.4156219021832364</c:v>
                </c:pt>
                <c:pt idx="778">
                  <c:v>6.2749860397982804</c:v>
                </c:pt>
                <c:pt idx="779">
                  <c:v>2.573677934745616</c:v>
                </c:pt>
                <c:pt idx="780">
                  <c:v>1.6581352638215847</c:v>
                </c:pt>
                <c:pt idx="781">
                  <c:v>3.5048963531959041</c:v>
                </c:pt>
                <c:pt idx="782">
                  <c:v>4.4542988912619563</c:v>
                </c:pt>
                <c:pt idx="783">
                  <c:v>-6.381971497569876</c:v>
                </c:pt>
                <c:pt idx="784">
                  <c:v>0.76659875891801121</c:v>
                </c:pt>
                <c:pt idx="785">
                  <c:v>5.5505095455813809</c:v>
                </c:pt>
                <c:pt idx="786">
                  <c:v>8.8512494557680732</c:v>
                </c:pt>
                <c:pt idx="787">
                  <c:v>-4.0536094424130038</c:v>
                </c:pt>
                <c:pt idx="788">
                  <c:v>6.1931753224613999</c:v>
                </c:pt>
                <c:pt idx="789">
                  <c:v>-10.34048290434689</c:v>
                </c:pt>
                <c:pt idx="790">
                  <c:v>1.7376985964369416</c:v>
                </c:pt>
                <c:pt idx="791">
                  <c:v>5.2042043847232415</c:v>
                </c:pt>
                <c:pt idx="792">
                  <c:v>3.4449981713174127</c:v>
                </c:pt>
                <c:pt idx="793">
                  <c:v>-8.1598537217496379</c:v>
                </c:pt>
                <c:pt idx="794">
                  <c:v>3.9906970806016173</c:v>
                </c:pt>
                <c:pt idx="795">
                  <c:v>8.0349049278337752</c:v>
                </c:pt>
                <c:pt idx="796">
                  <c:v>6.7385878504586199</c:v>
                </c:pt>
                <c:pt idx="797">
                  <c:v>9.6197528538279755</c:v>
                </c:pt>
                <c:pt idx="798">
                  <c:v>5.018316761629789</c:v>
                </c:pt>
                <c:pt idx="799">
                  <c:v>6.4925202136043607</c:v>
                </c:pt>
                <c:pt idx="800">
                  <c:v>3.5633224925419018</c:v>
                </c:pt>
                <c:pt idx="801">
                  <c:v>-3.1503851443229864</c:v>
                </c:pt>
                <c:pt idx="802">
                  <c:v>2.7409563719236694</c:v>
                </c:pt>
                <c:pt idx="803">
                  <c:v>1.4005896530295052</c:v>
                </c:pt>
                <c:pt idx="804">
                  <c:v>2.1699358578218138</c:v>
                </c:pt>
                <c:pt idx="805">
                  <c:v>2.4742147953054436</c:v>
                </c:pt>
                <c:pt idx="806">
                  <c:v>-14.034509348167006</c:v>
                </c:pt>
                <c:pt idx="807">
                  <c:v>-4.8206184050476324</c:v>
                </c:pt>
                <c:pt idx="808">
                  <c:v>0.98004675200682234</c:v>
                </c:pt>
                <c:pt idx="809">
                  <c:v>10.610553398899876</c:v>
                </c:pt>
                <c:pt idx="810">
                  <c:v>-3.8174950691569398</c:v>
                </c:pt>
                <c:pt idx="811">
                  <c:v>1.0756111533817463</c:v>
                </c:pt>
                <c:pt idx="812">
                  <c:v>3.1329772260377702</c:v>
                </c:pt>
                <c:pt idx="813">
                  <c:v>-6.7324378512980383</c:v>
                </c:pt>
                <c:pt idx="814">
                  <c:v>-1.585007409600425</c:v>
                </c:pt>
                <c:pt idx="815">
                  <c:v>1.0661907142101725</c:v>
                </c:pt>
                <c:pt idx="816">
                  <c:v>4.1926565740986756</c:v>
                </c:pt>
                <c:pt idx="817">
                  <c:v>3.9699877994795894</c:v>
                </c:pt>
                <c:pt idx="818">
                  <c:v>3.2686820533910788</c:v>
                </c:pt>
                <c:pt idx="819">
                  <c:v>0.77507472531918808</c:v>
                </c:pt>
                <c:pt idx="820">
                  <c:v>16.249799200475604</c:v>
                </c:pt>
                <c:pt idx="821">
                  <c:v>8.9282552493221867E-2</c:v>
                </c:pt>
                <c:pt idx="822">
                  <c:v>6.17499806599261</c:v>
                </c:pt>
                <c:pt idx="823">
                  <c:v>2.9047273315528424</c:v>
                </c:pt>
                <c:pt idx="824">
                  <c:v>11.904294901309306</c:v>
                </c:pt>
                <c:pt idx="825">
                  <c:v>-3.8174950691569398</c:v>
                </c:pt>
                <c:pt idx="826">
                  <c:v>-1.4861395637763402</c:v>
                </c:pt>
                <c:pt idx="827">
                  <c:v>4.5992847627327462</c:v>
                </c:pt>
                <c:pt idx="828">
                  <c:v>-5.437188772627958</c:v>
                </c:pt>
                <c:pt idx="829">
                  <c:v>-1.5016675802174502</c:v>
                </c:pt>
                <c:pt idx="830">
                  <c:v>3.2071182408058174E-2</c:v>
                </c:pt>
                <c:pt idx="831">
                  <c:v>2.8440729383899339</c:v>
                </c:pt>
                <c:pt idx="832">
                  <c:v>-0.96037123511213451</c:v>
                </c:pt>
                <c:pt idx="833">
                  <c:v>1.6549039665843841</c:v>
                </c:pt>
                <c:pt idx="834">
                  <c:v>-1.8366410961893953E-2</c:v>
                </c:pt>
                <c:pt idx="835">
                  <c:v>4.1453926377856831</c:v>
                </c:pt>
                <c:pt idx="836">
                  <c:v>10.629131679947834</c:v>
                </c:pt>
                <c:pt idx="837">
                  <c:v>5.3508205368846458</c:v>
                </c:pt>
                <c:pt idx="838">
                  <c:v>1.4716743637596834</c:v>
                </c:pt>
                <c:pt idx="839">
                  <c:v>7.2595349736332988</c:v>
                </c:pt>
                <c:pt idx="840">
                  <c:v>-1.4427691079355536</c:v>
                </c:pt>
                <c:pt idx="841">
                  <c:v>-4.9969918908667159</c:v>
                </c:pt>
                <c:pt idx="842">
                  <c:v>3.6823106219289397</c:v>
                </c:pt>
                <c:pt idx="843">
                  <c:v>0.97849926670940501</c:v>
                </c:pt>
                <c:pt idx="844">
                  <c:v>-1.6100606755652898</c:v>
                </c:pt>
                <c:pt idx="845">
                  <c:v>-0.45991697209768478</c:v>
                </c:pt>
                <c:pt idx="846">
                  <c:v>1.9521900994394019</c:v>
                </c:pt>
                <c:pt idx="847">
                  <c:v>0.86272209402424371</c:v>
                </c:pt>
                <c:pt idx="848">
                  <c:v>9.8468288707420797</c:v>
                </c:pt>
                <c:pt idx="849">
                  <c:v>7.3381243667143279</c:v>
                </c:pt>
                <c:pt idx="850">
                  <c:v>7.7420914505191076</c:v>
                </c:pt>
                <c:pt idx="851">
                  <c:v>4.9327458019037209</c:v>
                </c:pt>
                <c:pt idx="852">
                  <c:v>3.6823106219289397</c:v>
                </c:pt>
                <c:pt idx="853">
                  <c:v>9.3026621316119638</c:v>
                </c:pt>
                <c:pt idx="854">
                  <c:v>12.375127187111545</c:v>
                </c:pt>
                <c:pt idx="855">
                  <c:v>3.299202659238992</c:v>
                </c:pt>
                <c:pt idx="856">
                  <c:v>15.778966914673369</c:v>
                </c:pt>
                <c:pt idx="857">
                  <c:v>3.2429169129474662</c:v>
                </c:pt>
                <c:pt idx="858">
                  <c:v>12.390574557623438</c:v>
                </c:pt>
                <c:pt idx="859">
                  <c:v>-0.90230711682148046</c:v>
                </c:pt>
                <c:pt idx="860">
                  <c:v>5.5978528205206919</c:v>
                </c:pt>
                <c:pt idx="861">
                  <c:v>3.5633224925419018</c:v>
                </c:pt>
                <c:pt idx="862">
                  <c:v>3.6427403346449161</c:v>
                </c:pt>
                <c:pt idx="863">
                  <c:v>8.5871636732606227E-3</c:v>
                </c:pt>
                <c:pt idx="864">
                  <c:v>7.3150109265249164</c:v>
                </c:pt>
                <c:pt idx="865">
                  <c:v>-3.1972233150007647</c:v>
                </c:pt>
                <c:pt idx="866">
                  <c:v>-1.3342127729520605</c:v>
                </c:pt>
                <c:pt idx="867">
                  <c:v>4.8570639949513321</c:v>
                </c:pt>
                <c:pt idx="868">
                  <c:v>3.4522508751250793</c:v>
                </c:pt>
                <c:pt idx="869">
                  <c:v>2.2737483453794853</c:v>
                </c:pt>
                <c:pt idx="870">
                  <c:v>-0.81495819037956974</c:v>
                </c:pt>
                <c:pt idx="871">
                  <c:v>10.610553398899876</c:v>
                </c:pt>
                <c:pt idx="872">
                  <c:v>1.7595158132178677</c:v>
                </c:pt>
                <c:pt idx="873">
                  <c:v>-1.306981329638456</c:v>
                </c:pt>
                <c:pt idx="874">
                  <c:v>19.136839429904331</c:v>
                </c:pt>
                <c:pt idx="875">
                  <c:v>3.2643357112034854</c:v>
                </c:pt>
                <c:pt idx="876">
                  <c:v>2.3524264164711051</c:v>
                </c:pt>
                <c:pt idx="877">
                  <c:v>5.4533888992091883</c:v>
                </c:pt>
                <c:pt idx="878">
                  <c:v>9.6197528538279755</c:v>
                </c:pt>
                <c:pt idx="879">
                  <c:v>5.830432770549165</c:v>
                </c:pt>
                <c:pt idx="880">
                  <c:v>1.7482116439014446</c:v>
                </c:pt>
                <c:pt idx="881">
                  <c:v>-0.98367027983954491</c:v>
                </c:pt>
                <c:pt idx="882">
                  <c:v>7.5636622109984222</c:v>
                </c:pt>
                <c:pt idx="883">
                  <c:v>2.5811417430418238</c:v>
                </c:pt>
                <c:pt idx="884">
                  <c:v>4.7084965436758068</c:v>
                </c:pt>
                <c:pt idx="885">
                  <c:v>-5.8930220373792617</c:v>
                </c:pt>
                <c:pt idx="886">
                  <c:v>10.039635076582348</c:v>
                </c:pt>
                <c:pt idx="887">
                  <c:v>5.9358578256760879</c:v>
                </c:pt>
                <c:pt idx="888">
                  <c:v>3.0186541015834649</c:v>
                </c:pt>
                <c:pt idx="889">
                  <c:v>10.543776063547426</c:v>
                </c:pt>
                <c:pt idx="890">
                  <c:v>-0.80972838221027255</c:v>
                </c:pt>
                <c:pt idx="891">
                  <c:v>0.33487784355794581</c:v>
                </c:pt>
                <c:pt idx="892">
                  <c:v>9.080100333578919</c:v>
                </c:pt>
                <c:pt idx="893">
                  <c:v>-3.0276521837330539</c:v>
                </c:pt>
                <c:pt idx="894">
                  <c:v>-3.0999475509530341</c:v>
                </c:pt>
                <c:pt idx="895">
                  <c:v>6.7385878504586199</c:v>
                </c:pt>
                <c:pt idx="896">
                  <c:v>2.3168074882815795</c:v>
                </c:pt>
                <c:pt idx="897">
                  <c:v>5.203530764665115</c:v>
                </c:pt>
                <c:pt idx="898">
                  <c:v>10.083126663803087</c:v>
                </c:pt>
                <c:pt idx="899">
                  <c:v>2.6232656752710968</c:v>
                </c:pt>
                <c:pt idx="900">
                  <c:v>3.5429304269947099</c:v>
                </c:pt>
                <c:pt idx="901">
                  <c:v>-7.6110029251257965</c:v>
                </c:pt>
                <c:pt idx="902">
                  <c:v>2.9939407075591671</c:v>
                </c:pt>
                <c:pt idx="903">
                  <c:v>2.3053668681568729</c:v>
                </c:pt>
                <c:pt idx="904">
                  <c:v>5.005957931413147</c:v>
                </c:pt>
                <c:pt idx="905">
                  <c:v>0.93639289263628855</c:v>
                </c:pt>
                <c:pt idx="906">
                  <c:v>-0.39021047658517016</c:v>
                </c:pt>
                <c:pt idx="907">
                  <c:v>9.049049336097827</c:v>
                </c:pt>
                <c:pt idx="908">
                  <c:v>4.540442853465307</c:v>
                </c:pt>
                <c:pt idx="909">
                  <c:v>1.5530829601237828</c:v>
                </c:pt>
                <c:pt idx="910">
                  <c:v>4.9338093810789232</c:v>
                </c:pt>
                <c:pt idx="911">
                  <c:v>2.4847669211052792</c:v>
                </c:pt>
                <c:pt idx="912">
                  <c:v>6.5130600229631872</c:v>
                </c:pt>
                <c:pt idx="913">
                  <c:v>3.4985886159166419</c:v>
                </c:pt>
                <c:pt idx="914">
                  <c:v>2.4565660444717028</c:v>
                </c:pt>
                <c:pt idx="915">
                  <c:v>1.9531575468986011</c:v>
                </c:pt>
                <c:pt idx="916">
                  <c:v>3.9029693027278731</c:v>
                </c:pt>
                <c:pt idx="917">
                  <c:v>11.081385684702113</c:v>
                </c:pt>
                <c:pt idx="918">
                  <c:v>7.6825901468255102</c:v>
                </c:pt>
                <c:pt idx="919">
                  <c:v>-1.7978145836124</c:v>
                </c:pt>
                <c:pt idx="920">
                  <c:v>4.4567764074015859</c:v>
                </c:pt>
                <c:pt idx="921">
                  <c:v>4.1700848529211267</c:v>
                </c:pt>
                <c:pt idx="922">
                  <c:v>-0.71327527619522701</c:v>
                </c:pt>
                <c:pt idx="923">
                  <c:v>3.947854121191702</c:v>
                </c:pt>
                <c:pt idx="924">
                  <c:v>3.8674194371550468</c:v>
                </c:pt>
                <c:pt idx="925">
                  <c:v>-5.8581729217003851</c:v>
                </c:pt>
                <c:pt idx="926">
                  <c:v>3.4985886159166419</c:v>
                </c:pt>
                <c:pt idx="927">
                  <c:v>3.2803401409241886</c:v>
                </c:pt>
                <c:pt idx="928">
                  <c:v>9.049049336097827</c:v>
                </c:pt>
                <c:pt idx="929">
                  <c:v>10.416106473279768</c:v>
                </c:pt>
                <c:pt idx="930">
                  <c:v>2.03753404557466</c:v>
                </c:pt>
                <c:pt idx="931">
                  <c:v>0.79579571056585463</c:v>
                </c:pt>
                <c:pt idx="932">
                  <c:v>-6.381971497569876</c:v>
                </c:pt>
                <c:pt idx="933">
                  <c:v>5.71923072240698</c:v>
                </c:pt>
                <c:pt idx="934">
                  <c:v>-2.3228458239334033</c:v>
                </c:pt>
                <c:pt idx="935">
                  <c:v>5.5978528205206919</c:v>
                </c:pt>
                <c:pt idx="936">
                  <c:v>-4.1510475631929546</c:v>
                </c:pt>
                <c:pt idx="937">
                  <c:v>7.3079696354413546</c:v>
                </c:pt>
                <c:pt idx="938">
                  <c:v>4.4693719919286101</c:v>
                </c:pt>
                <c:pt idx="939">
                  <c:v>-4.0238549722844592</c:v>
                </c:pt>
                <c:pt idx="940">
                  <c:v>-1.1397488750626983</c:v>
                </c:pt>
                <c:pt idx="941">
                  <c:v>-1.9472330145620571</c:v>
                </c:pt>
                <c:pt idx="942">
                  <c:v>-5.1129097488606448</c:v>
                </c:pt>
                <c:pt idx="943">
                  <c:v>3.0908532938084972</c:v>
                </c:pt>
                <c:pt idx="944">
                  <c:v>3.5633224925419018</c:v>
                </c:pt>
                <c:pt idx="945">
                  <c:v>7.2711803996759787</c:v>
                </c:pt>
                <c:pt idx="946">
                  <c:v>10.372261233483798</c:v>
                </c:pt>
                <c:pt idx="947">
                  <c:v>0.79579571056585463</c:v>
                </c:pt>
                <c:pt idx="948">
                  <c:v>-0.98564694620445525</c:v>
                </c:pt>
                <c:pt idx="949">
                  <c:v>5.9749067699460969</c:v>
                </c:pt>
                <c:pt idx="950">
                  <c:v>4.4405259407751139</c:v>
                </c:pt>
                <c:pt idx="951">
                  <c:v>4.1061141446200269</c:v>
                </c:pt>
                <c:pt idx="952">
                  <c:v>1.7548471541076478</c:v>
                </c:pt>
                <c:pt idx="953">
                  <c:v>9.8663543753120475E-2</c:v>
                </c:pt>
                <c:pt idx="954">
                  <c:v>-1.1397488750626983</c:v>
                </c:pt>
                <c:pt idx="955">
                  <c:v>16.249799200475604</c:v>
                </c:pt>
                <c:pt idx="956">
                  <c:v>2.8568125145151964</c:v>
                </c:pt>
                <c:pt idx="957">
                  <c:v>-0.7581021067801883</c:v>
                </c:pt>
                <c:pt idx="958">
                  <c:v>1.8641914636898447</c:v>
                </c:pt>
                <c:pt idx="959">
                  <c:v>1.1205599047708534</c:v>
                </c:pt>
                <c:pt idx="960">
                  <c:v>0.72901837521340518</c:v>
                </c:pt>
                <c:pt idx="961">
                  <c:v>3.347117476276638</c:v>
                </c:pt>
                <c:pt idx="962">
                  <c:v>0.33487784355794581</c:v>
                </c:pt>
                <c:pt idx="963">
                  <c:v>2.8440729383899339</c:v>
                </c:pt>
                <c:pt idx="964">
                  <c:v>6.9931543197140105</c:v>
                </c:pt>
                <c:pt idx="965">
                  <c:v>5.2122974492971768</c:v>
                </c:pt>
                <c:pt idx="966">
                  <c:v>5.9749067699460969</c:v>
                </c:pt>
                <c:pt idx="967">
                  <c:v>7.5121969437215581</c:v>
                </c:pt>
                <c:pt idx="968">
                  <c:v>-3.4680656620919392</c:v>
                </c:pt>
                <c:pt idx="969">
                  <c:v>3.2093779329586951</c:v>
                </c:pt>
                <c:pt idx="970">
                  <c:v>8.9553599921978311E-2</c:v>
                </c:pt>
                <c:pt idx="971">
                  <c:v>-0.92074450448171685</c:v>
                </c:pt>
                <c:pt idx="972">
                  <c:v>-2.6946178007373565</c:v>
                </c:pt>
                <c:pt idx="973">
                  <c:v>2.8568125145151964</c:v>
                </c:pt>
                <c:pt idx="974">
                  <c:v>4.5379640615550647</c:v>
                </c:pt>
                <c:pt idx="975">
                  <c:v>2.7701080049191775</c:v>
                </c:pt>
                <c:pt idx="976">
                  <c:v>-4.0218400512365688</c:v>
                </c:pt>
                <c:pt idx="977">
                  <c:v>-2.0254208879593101</c:v>
                </c:pt>
                <c:pt idx="978">
                  <c:v>0.74939715070989088</c:v>
                </c:pt>
                <c:pt idx="979">
                  <c:v>5.8547232669847293</c:v>
                </c:pt>
                <c:pt idx="980">
                  <c:v>-3.0814484613211204</c:v>
                </c:pt>
                <c:pt idx="981">
                  <c:v>2.2294065343014173</c:v>
                </c:pt>
                <c:pt idx="982">
                  <c:v>3.9903016991227656</c:v>
                </c:pt>
                <c:pt idx="983">
                  <c:v>1.2705074311371556</c:v>
                </c:pt>
                <c:pt idx="984">
                  <c:v>0.81480727698659761</c:v>
                </c:pt>
                <c:pt idx="985">
                  <c:v>16.090358673035993</c:v>
                </c:pt>
                <c:pt idx="986">
                  <c:v>-2.7786131675190333</c:v>
                </c:pt>
                <c:pt idx="987">
                  <c:v>3.5305691310434804</c:v>
                </c:pt>
                <c:pt idx="988">
                  <c:v>5.7669954891109851</c:v>
                </c:pt>
                <c:pt idx="989">
                  <c:v>2.6232656752710968</c:v>
                </c:pt>
                <c:pt idx="990">
                  <c:v>3.306816053738646</c:v>
                </c:pt>
                <c:pt idx="991">
                  <c:v>-6.381971497569876</c:v>
                </c:pt>
                <c:pt idx="992">
                  <c:v>6.8877629968293457</c:v>
                </c:pt>
                <c:pt idx="993">
                  <c:v>3.0153284263554498</c:v>
                </c:pt>
                <c:pt idx="994">
                  <c:v>1.7078886635645087</c:v>
                </c:pt>
                <c:pt idx="995">
                  <c:v>6.0614546311810313</c:v>
                </c:pt>
                <c:pt idx="996">
                  <c:v>0.50193860426448378</c:v>
                </c:pt>
                <c:pt idx="997">
                  <c:v>12.723554367100117</c:v>
                </c:pt>
                <c:pt idx="998">
                  <c:v>0.81480727698659761</c:v>
                </c:pt>
                <c:pt idx="999">
                  <c:v>-2.7786131675190333</c:v>
                </c:pt>
                <c:pt idx="1000">
                  <c:v>4.9466603182010775</c:v>
                </c:pt>
                <c:pt idx="1001">
                  <c:v>-8.9199441972349671</c:v>
                </c:pt>
                <c:pt idx="1002">
                  <c:v>1.3679455519171064</c:v>
                </c:pt>
                <c:pt idx="1003">
                  <c:v>1.4189127450682903</c:v>
                </c:pt>
                <c:pt idx="1004">
                  <c:v>4.0570790344752155</c:v>
                </c:pt>
                <c:pt idx="1005">
                  <c:v>-5.6085319560388545</c:v>
                </c:pt>
                <c:pt idx="1006">
                  <c:v>1.9521900994394019</c:v>
                </c:pt>
                <c:pt idx="1007">
                  <c:v>-5.8425844440093098</c:v>
                </c:pt>
                <c:pt idx="1008">
                  <c:v>-2.8245780148570838</c:v>
                </c:pt>
                <c:pt idx="1009">
                  <c:v>4.0334250809177696</c:v>
                </c:pt>
                <c:pt idx="1010">
                  <c:v>1.3975312656064478</c:v>
                </c:pt>
                <c:pt idx="1011">
                  <c:v>1.6452295954514617</c:v>
                </c:pt>
                <c:pt idx="1012">
                  <c:v>3.4522508751250793</c:v>
                </c:pt>
                <c:pt idx="1013">
                  <c:v>5.5101250426469477</c:v>
                </c:pt>
                <c:pt idx="1014">
                  <c:v>-2.3362230227952376</c:v>
                </c:pt>
                <c:pt idx="1015">
                  <c:v>9.6224588203452655</c:v>
                </c:pt>
                <c:pt idx="1016">
                  <c:v>8.9283588426934593</c:v>
                </c:pt>
                <c:pt idx="1017">
                  <c:v>-7.7082515445455053</c:v>
                </c:pt>
                <c:pt idx="1018">
                  <c:v>-0.51995775675324918</c:v>
                </c:pt>
                <c:pt idx="1019">
                  <c:v>-5.6085319560388545</c:v>
                </c:pt>
                <c:pt idx="1020">
                  <c:v>-0.68836002913208638</c:v>
                </c:pt>
                <c:pt idx="1021">
                  <c:v>1.1804310510572957</c:v>
                </c:pt>
                <c:pt idx="1022">
                  <c:v>3.6146888897514193</c:v>
                </c:pt>
                <c:pt idx="1023">
                  <c:v>-10.477115865454213</c:v>
                </c:pt>
                <c:pt idx="1024">
                  <c:v>3.1769972560118473</c:v>
                </c:pt>
                <c:pt idx="1025">
                  <c:v>6.1525125905598443E-2</c:v>
                </c:pt>
                <c:pt idx="1026">
                  <c:v>-2.3362230227952376</c:v>
                </c:pt>
                <c:pt idx="1027">
                  <c:v>8.5969903024497185</c:v>
                </c:pt>
                <c:pt idx="1028">
                  <c:v>0.83382453031174597</c:v>
                </c:pt>
                <c:pt idx="1029">
                  <c:v>3.4449981713174127</c:v>
                </c:pt>
                <c:pt idx="1030">
                  <c:v>4.2346352237524609</c:v>
                </c:pt>
                <c:pt idx="1031">
                  <c:v>-4.8967047325953814</c:v>
                </c:pt>
                <c:pt idx="1032">
                  <c:v>0.8878197148397744</c:v>
                </c:pt>
                <c:pt idx="1033">
                  <c:v>-6.292024372939153</c:v>
                </c:pt>
                <c:pt idx="1034">
                  <c:v>3.2879578365638835</c:v>
                </c:pt>
                <c:pt idx="1035">
                  <c:v>0.80481824168594951</c:v>
                </c:pt>
                <c:pt idx="1036">
                  <c:v>1.5807608804457598</c:v>
                </c:pt>
                <c:pt idx="1037">
                  <c:v>-2.8467116931449712</c:v>
                </c:pt>
                <c:pt idx="1038">
                  <c:v>-2.4490070859320143</c:v>
                </c:pt>
                <c:pt idx="1039">
                  <c:v>-5.8229120089534865</c:v>
                </c:pt>
                <c:pt idx="1040">
                  <c:v>2.2737483453794853</c:v>
                </c:pt>
                <c:pt idx="1041">
                  <c:v>-9.4155664044131768</c:v>
                </c:pt>
                <c:pt idx="1042">
                  <c:v>1.8511558840900777</c:v>
                </c:pt>
                <c:pt idx="1043">
                  <c:v>2.0455171830012082</c:v>
                </c:pt>
                <c:pt idx="1044">
                  <c:v>7.0917646191760904</c:v>
                </c:pt>
                <c:pt idx="1045">
                  <c:v>5.4348124872212207</c:v>
                </c:pt>
                <c:pt idx="1046">
                  <c:v>-1.8804556792096077</c:v>
                </c:pt>
                <c:pt idx="1047">
                  <c:v>-0.45214572932726105</c:v>
                </c:pt>
                <c:pt idx="1048">
                  <c:v>10.102222896852414</c:v>
                </c:pt>
                <c:pt idx="1049">
                  <c:v>7.5364499025710074E-2</c:v>
                </c:pt>
                <c:pt idx="1050">
                  <c:v>-3.6733433504286657</c:v>
                </c:pt>
                <c:pt idx="1051">
                  <c:v>-7.2128188387275376</c:v>
                </c:pt>
                <c:pt idx="1052">
                  <c:v>-10.827627487310007</c:v>
                </c:pt>
                <c:pt idx="1053">
                  <c:v>2.6604142609112067</c:v>
                </c:pt>
                <c:pt idx="1054">
                  <c:v>2.8211283601414281</c:v>
                </c:pt>
                <c:pt idx="1055">
                  <c:v>5.5254920390908513</c:v>
                </c:pt>
                <c:pt idx="1056">
                  <c:v>-2.6946178007373565</c:v>
                </c:pt>
                <c:pt idx="1057">
                  <c:v>1.3691060014351408</c:v>
                </c:pt>
                <c:pt idx="1058">
                  <c:v>2.9939407075591671</c:v>
                </c:pt>
                <c:pt idx="1059">
                  <c:v>1.7078886635645087</c:v>
                </c:pt>
                <c:pt idx="1060">
                  <c:v>-0.90363450180663452</c:v>
                </c:pt>
                <c:pt idx="1061">
                  <c:v>-6.6403639786535633</c:v>
                </c:pt>
                <c:pt idx="1062">
                  <c:v>-0.18952196845336688</c:v>
                </c:pt>
                <c:pt idx="1063">
                  <c:v>2.7136234460367366</c:v>
                </c:pt>
                <c:pt idx="1064">
                  <c:v>-5.1608245658982907</c:v>
                </c:pt>
                <c:pt idx="1065">
                  <c:v>-5.961708724756325</c:v>
                </c:pt>
                <c:pt idx="1066">
                  <c:v>-3.6733433504286657</c:v>
                </c:pt>
                <c:pt idx="1067">
                  <c:v>5.0892936500891484</c:v>
                </c:pt>
                <c:pt idx="1068">
                  <c:v>-5.0391158230959885</c:v>
                </c:pt>
                <c:pt idx="1069">
                  <c:v>3.5866215372693122</c:v>
                </c:pt>
                <c:pt idx="1070">
                  <c:v>3.347117476276638</c:v>
                </c:pt>
                <c:pt idx="1071">
                  <c:v>7.2623273740119592</c:v>
                </c:pt>
                <c:pt idx="1072">
                  <c:v>3.356409831264823</c:v>
                </c:pt>
                <c:pt idx="1073">
                  <c:v>-5.0866771507721644</c:v>
                </c:pt>
                <c:pt idx="1074">
                  <c:v>4.0334250809177696</c:v>
                </c:pt>
                <c:pt idx="1075">
                  <c:v>1.9256817643709567E-2</c:v>
                </c:pt>
                <c:pt idx="1076">
                  <c:v>3.8920587729591585</c:v>
                </c:pt>
                <c:pt idx="1077">
                  <c:v>10.317661156544316</c:v>
                </c:pt>
                <c:pt idx="1078">
                  <c:v>-2.0658280191509197</c:v>
                </c:pt>
                <c:pt idx="1079">
                  <c:v>11.50400731375956</c:v>
                </c:pt>
                <c:pt idx="1080">
                  <c:v>-4.0336645101063695</c:v>
                </c:pt>
                <c:pt idx="1081">
                  <c:v>2.7139452271407274</c:v>
                </c:pt>
                <c:pt idx="1082">
                  <c:v>-2.9443123543500791</c:v>
                </c:pt>
                <c:pt idx="1083">
                  <c:v>0.24480146347808596</c:v>
                </c:pt>
                <c:pt idx="1084">
                  <c:v>-0.98564694620445525</c:v>
                </c:pt>
                <c:pt idx="1085">
                  <c:v>4.6408589786860688</c:v>
                </c:pt>
                <c:pt idx="1086">
                  <c:v>-1.8804556792096077</c:v>
                </c:pt>
                <c:pt idx="1087">
                  <c:v>9.0982349830910678</c:v>
                </c:pt>
                <c:pt idx="1088">
                  <c:v>14.355200541799329</c:v>
                </c:pt>
                <c:pt idx="1089">
                  <c:v>5.9290554891584906</c:v>
                </c:pt>
                <c:pt idx="1090">
                  <c:v>6.4734008650317252</c:v>
                </c:pt>
                <c:pt idx="1091">
                  <c:v>0.81909475529326503</c:v>
                </c:pt>
                <c:pt idx="1092">
                  <c:v>-1.585007409600425</c:v>
                </c:pt>
                <c:pt idx="1093">
                  <c:v>-2.0658280191509197</c:v>
                </c:pt>
                <c:pt idx="1094">
                  <c:v>3.4671318496053001</c:v>
                </c:pt>
                <c:pt idx="1095">
                  <c:v>2.7139452271407274</c:v>
                </c:pt>
                <c:pt idx="1096">
                  <c:v>11.402571221478855</c:v>
                </c:pt>
                <c:pt idx="1097">
                  <c:v>8.1261580166474818</c:v>
                </c:pt>
                <c:pt idx="1098">
                  <c:v>12.375127187111545</c:v>
                </c:pt>
                <c:pt idx="1099">
                  <c:v>9.0982349830910678</c:v>
                </c:pt>
                <c:pt idx="1100">
                  <c:v>2.5069005993931666</c:v>
                </c:pt>
                <c:pt idx="1101">
                  <c:v>-2.5451743426415954</c:v>
                </c:pt>
                <c:pt idx="1102">
                  <c:v>0.50074586623638506</c:v>
                </c:pt>
                <c:pt idx="1103">
                  <c:v>-3.1750896367128774</c:v>
                </c:pt>
                <c:pt idx="1104">
                  <c:v>1.840991116310998</c:v>
                </c:pt>
                <c:pt idx="1105">
                  <c:v>0.77507472531918808</c:v>
                </c:pt>
                <c:pt idx="1106">
                  <c:v>2.5833929481188416</c:v>
                </c:pt>
                <c:pt idx="1107">
                  <c:v>1.8744173435577836</c:v>
                </c:pt>
                <c:pt idx="1108">
                  <c:v>2.2096472745258238</c:v>
                </c:pt>
                <c:pt idx="1109">
                  <c:v>-8.9656845302883426E-3</c:v>
                </c:pt>
                <c:pt idx="1110">
                  <c:v>5.1022744402203584</c:v>
                </c:pt>
                <c:pt idx="1111">
                  <c:v>3.6870821457229841</c:v>
                </c:pt>
                <c:pt idx="1112">
                  <c:v>2.6371152161837963</c:v>
                </c:pt>
                <c:pt idx="1113">
                  <c:v>2.5969769794730264</c:v>
                </c:pt>
                <c:pt idx="1114">
                  <c:v>0.48348385825194873</c:v>
                </c:pt>
                <c:pt idx="1115">
                  <c:v>18.666007144102096</c:v>
                </c:pt>
                <c:pt idx="1116">
                  <c:v>12.870338634130587</c:v>
                </c:pt>
                <c:pt idx="1117">
                  <c:v>1.2750568801618138</c:v>
                </c:pt>
                <c:pt idx="1118">
                  <c:v>6.2275508834883544</c:v>
                </c:pt>
                <c:pt idx="1119">
                  <c:v>-4.9969918908667159</c:v>
                </c:pt>
                <c:pt idx="1120">
                  <c:v>2.4565660444717028</c:v>
                </c:pt>
                <c:pt idx="1121">
                  <c:v>-9.9393197121550365</c:v>
                </c:pt>
                <c:pt idx="1122">
                  <c:v>1.8229530946560479</c:v>
                </c:pt>
                <c:pt idx="1123">
                  <c:v>10.982970450596207</c:v>
                </c:pt>
                <c:pt idx="1124">
                  <c:v>-0.7657083522361956</c:v>
                </c:pt>
                <c:pt idx="1125">
                  <c:v>1.312861875155761</c:v>
                </c:pt>
                <c:pt idx="1126">
                  <c:v>-4.0238549722844592</c:v>
                </c:pt>
                <c:pt idx="1127">
                  <c:v>1.1205599047708534</c:v>
                </c:pt>
                <c:pt idx="1128">
                  <c:v>4.5358474812945664</c:v>
                </c:pt>
                <c:pt idx="1129">
                  <c:v>-7.5632552981039076</c:v>
                </c:pt>
                <c:pt idx="1130">
                  <c:v>-3.0999475509530341</c:v>
                </c:pt>
                <c:pt idx="1131">
                  <c:v>4.2876822099685983</c:v>
                </c:pt>
                <c:pt idx="1132">
                  <c:v>4.9596323572758756</c:v>
                </c:pt>
                <c:pt idx="1133">
                  <c:v>4.4915056702164984</c:v>
                </c:pt>
                <c:pt idx="1134">
                  <c:v>4.1061141446200269</c:v>
                </c:pt>
                <c:pt idx="1135">
                  <c:v>-1.7978324013672935</c:v>
                </c:pt>
                <c:pt idx="1136">
                  <c:v>7.9723201220014124</c:v>
                </c:pt>
                <c:pt idx="1137">
                  <c:v>6.2749860397982804</c:v>
                </c:pt>
                <c:pt idx="1138">
                  <c:v>7.325764655450139</c:v>
                </c:pt>
                <c:pt idx="1139">
                  <c:v>2.5515442564577286</c:v>
                </c:pt>
                <c:pt idx="1140">
                  <c:v>2.1059616130964778</c:v>
                </c:pt>
                <c:pt idx="1141">
                  <c:v>12.999213420172996</c:v>
                </c:pt>
                <c:pt idx="1142">
                  <c:v>-4.4029481906620678</c:v>
                </c:pt>
                <c:pt idx="1143">
                  <c:v>1.9468544937050294</c:v>
                </c:pt>
                <c:pt idx="1144">
                  <c:v>-4.1680066910127334</c:v>
                </c:pt>
                <c:pt idx="1145">
                  <c:v>-1.3342127729520605</c:v>
                </c:pt>
                <c:pt idx="1146">
                  <c:v>4.9182301535394028</c:v>
                </c:pt>
                <c:pt idx="1147">
                  <c:v>2.573677934745616</c:v>
                </c:pt>
                <c:pt idx="1148">
                  <c:v>-6.2386440935970899E-2</c:v>
                </c:pt>
                <c:pt idx="1149">
                  <c:v>6.0332959464560387</c:v>
                </c:pt>
                <c:pt idx="1150">
                  <c:v>1.0789271102895075</c:v>
                </c:pt>
                <c:pt idx="1151">
                  <c:v>12.112532779677434</c:v>
                </c:pt>
                <c:pt idx="1152">
                  <c:v>3.5695976628833099</c:v>
                </c:pt>
                <c:pt idx="1153">
                  <c:v>4.6251567142928316</c:v>
                </c:pt>
                <c:pt idx="1154">
                  <c:v>5.6831297350994134</c:v>
                </c:pt>
                <c:pt idx="1155">
                  <c:v>2.1059616130964778</c:v>
                </c:pt>
                <c:pt idx="1156">
                  <c:v>5.1813970863772267</c:v>
                </c:pt>
                <c:pt idx="1157">
                  <c:v>12.991754944345869</c:v>
                </c:pt>
                <c:pt idx="1158">
                  <c:v>-4.1680066910127334</c:v>
                </c:pt>
                <c:pt idx="1159">
                  <c:v>1.4115730225816345</c:v>
                </c:pt>
                <c:pt idx="1160">
                  <c:v>2.1947250714600006</c:v>
                </c:pt>
                <c:pt idx="1161">
                  <c:v>1.6031056632221885</c:v>
                </c:pt>
                <c:pt idx="1162">
                  <c:v>1.344646507189696</c:v>
                </c:pt>
                <c:pt idx="1163">
                  <c:v>4.3274740381195329</c:v>
                </c:pt>
                <c:pt idx="1164">
                  <c:v>1.2472083864097452</c:v>
                </c:pt>
                <c:pt idx="1165">
                  <c:v>10.664757757753275</c:v>
                </c:pt>
                <c:pt idx="1166">
                  <c:v>1.8733906880260001</c:v>
                </c:pt>
                <c:pt idx="1167">
                  <c:v>8.2148547133180365</c:v>
                </c:pt>
                <c:pt idx="1168">
                  <c:v>10.039635076582348</c:v>
                </c:pt>
                <c:pt idx="1169">
                  <c:v>11.65574880464502</c:v>
                </c:pt>
                <c:pt idx="1170">
                  <c:v>-2.8467116931449712</c:v>
                </c:pt>
                <c:pt idx="1171">
                  <c:v>2.7136234460367366</c:v>
                </c:pt>
                <c:pt idx="1172">
                  <c:v>8.5155309920501292</c:v>
                </c:pt>
                <c:pt idx="1173">
                  <c:v>1.8641914636898447</c:v>
                </c:pt>
                <c:pt idx="1174">
                  <c:v>3.5048963531959041</c:v>
                </c:pt>
                <c:pt idx="1175">
                  <c:v>1.344646507189696</c:v>
                </c:pt>
                <c:pt idx="1176">
                  <c:v>-5.961708724756325</c:v>
                </c:pt>
                <c:pt idx="1177">
                  <c:v>-3.3779736309150028</c:v>
                </c:pt>
                <c:pt idx="1178">
                  <c:v>-3.4680656620919392</c:v>
                </c:pt>
                <c:pt idx="1179">
                  <c:v>0.34575950267002797</c:v>
                </c:pt>
                <c:pt idx="1180">
                  <c:v>3.299202659238992</c:v>
                </c:pt>
                <c:pt idx="1181">
                  <c:v>-5.8581729217003851</c:v>
                </c:pt>
                <c:pt idx="1182">
                  <c:v>9.431214792567749</c:v>
                </c:pt>
                <c:pt idx="1183">
                  <c:v>2.4742147953054436</c:v>
                </c:pt>
                <c:pt idx="1184">
                  <c:v>-0.39021047658517016</c:v>
                </c:pt>
                <c:pt idx="1185">
                  <c:v>0.99004019365567841</c:v>
                </c:pt>
                <c:pt idx="1186">
                  <c:v>3.1329772260377702</c:v>
                </c:pt>
                <c:pt idx="1187">
                  <c:v>12.482043393579197</c:v>
                </c:pt>
                <c:pt idx="1188">
                  <c:v>-6.6388419440339135</c:v>
                </c:pt>
                <c:pt idx="1189">
                  <c:v>-1.3574189230084082</c:v>
                </c:pt>
                <c:pt idx="1190">
                  <c:v>4.1700848529211267</c:v>
                </c:pt>
                <c:pt idx="1191">
                  <c:v>9.4001002523919137</c:v>
                </c:pt>
                <c:pt idx="1192">
                  <c:v>6.3183250776450688</c:v>
                </c:pt>
                <c:pt idx="1193">
                  <c:v>2.1406623012694292</c:v>
                </c:pt>
                <c:pt idx="1194">
                  <c:v>1.5139835450933103</c:v>
                </c:pt>
                <c:pt idx="1195">
                  <c:v>4.5137138030066781</c:v>
                </c:pt>
                <c:pt idx="1196">
                  <c:v>-3.3779736309150028</c:v>
                </c:pt>
                <c:pt idx="1197">
                  <c:v>7.6825901468255102</c:v>
                </c:pt>
                <c:pt idx="1198">
                  <c:v>-0.42512229730350715</c:v>
                </c:pt>
                <c:pt idx="1199">
                  <c:v>-0.80972838221027255</c:v>
                </c:pt>
                <c:pt idx="1200">
                  <c:v>1.4115730225816345</c:v>
                </c:pt>
                <c:pt idx="1201">
                  <c:v>7.701925118357094</c:v>
                </c:pt>
                <c:pt idx="1202">
                  <c:v>10.267223563174365</c:v>
                </c:pt>
                <c:pt idx="1203">
                  <c:v>0.50954532530677299</c:v>
                </c:pt>
                <c:pt idx="1204">
                  <c:v>-2.6441802073674041</c:v>
                </c:pt>
                <c:pt idx="1205">
                  <c:v>9.4001002523919137</c:v>
                </c:pt>
                <c:pt idx="1206">
                  <c:v>3.8337174961862197</c:v>
                </c:pt>
                <c:pt idx="1207">
                  <c:v>4.9918555293091975</c:v>
                </c:pt>
                <c:pt idx="1208">
                  <c:v>0.35019711337902448</c:v>
                </c:pt>
                <c:pt idx="1209">
                  <c:v>2.5069005993931666</c:v>
                </c:pt>
                <c:pt idx="1210">
                  <c:v>1.3567742045756788</c:v>
                </c:pt>
                <c:pt idx="1211">
                  <c:v>0.81909475529326503</c:v>
                </c:pt>
                <c:pt idx="1212">
                  <c:v>-2.0214210348997348</c:v>
                </c:pt>
                <c:pt idx="1213">
                  <c:v>9.9970744743827247</c:v>
                </c:pt>
                <c:pt idx="1214">
                  <c:v>-8.3846627261115731</c:v>
                </c:pt>
                <c:pt idx="1215">
                  <c:v>11.35465640444121</c:v>
                </c:pt>
                <c:pt idx="1216">
                  <c:v>-1.6100606755652898</c:v>
                </c:pt>
                <c:pt idx="1217">
                  <c:v>11.081385684702113</c:v>
                </c:pt>
                <c:pt idx="1218">
                  <c:v>7.7420914505191076</c:v>
                </c:pt>
                <c:pt idx="1219">
                  <c:v>3.1209323478181061</c:v>
                </c:pt>
                <c:pt idx="1220">
                  <c:v>6.6281628085157509</c:v>
                </c:pt>
                <c:pt idx="1221">
                  <c:v>0.31007122256988584</c:v>
                </c:pt>
                <c:pt idx="1222">
                  <c:v>5.2175297361046997</c:v>
                </c:pt>
                <c:pt idx="1223">
                  <c:v>10.543776063547426</c:v>
                </c:pt>
                <c:pt idx="1224">
                  <c:v>4.7740784348111287</c:v>
                </c:pt>
                <c:pt idx="1225">
                  <c:v>4.0803780792026254</c:v>
                </c:pt>
                <c:pt idx="1226">
                  <c:v>4.3547654290935327</c:v>
                </c:pt>
                <c:pt idx="1227">
                  <c:v>3.1650361218806271</c:v>
                </c:pt>
                <c:pt idx="1228">
                  <c:v>2.5811417430418238</c:v>
                </c:pt>
                <c:pt idx="1229">
                  <c:v>-5.437188772627958</c:v>
                </c:pt>
                <c:pt idx="1230">
                  <c:v>2.8568125145151964</c:v>
                </c:pt>
                <c:pt idx="1231">
                  <c:v>9.8663543753120475E-2</c:v>
                </c:pt>
                <c:pt idx="1232">
                  <c:v>3.8674194371550468</c:v>
                </c:pt>
                <c:pt idx="1233">
                  <c:v>1.6452295954514617</c:v>
                </c:pt>
                <c:pt idx="1234">
                  <c:v>2.1312877900218203</c:v>
                </c:pt>
                <c:pt idx="1235">
                  <c:v>3.381628510511276</c:v>
                </c:pt>
                <c:pt idx="1236">
                  <c:v>7.0054569275479217</c:v>
                </c:pt>
                <c:pt idx="1237">
                  <c:v>11.35465640444121</c:v>
                </c:pt>
                <c:pt idx="1238">
                  <c:v>4.6251567142928316</c:v>
                </c:pt>
                <c:pt idx="1239">
                  <c:v>1.3567742045756788</c:v>
                </c:pt>
                <c:pt idx="1240">
                  <c:v>3.947854121191702</c:v>
                </c:pt>
                <c:pt idx="1241">
                  <c:v>6.7385878504586199</c:v>
                </c:pt>
                <c:pt idx="1242">
                  <c:v>2.5811417430418238</c:v>
                </c:pt>
                <c:pt idx="1243">
                  <c:v>3.2686820533910788</c:v>
                </c:pt>
                <c:pt idx="1244">
                  <c:v>7.0054569275479217</c:v>
                </c:pt>
                <c:pt idx="1245">
                  <c:v>1.3567742045756788</c:v>
                </c:pt>
                <c:pt idx="1246">
                  <c:v>11.35465640444121</c:v>
                </c:pt>
                <c:pt idx="1247">
                  <c:v>4.6251567142928316</c:v>
                </c:pt>
                <c:pt idx="1248">
                  <c:v>2.5811417430418238</c:v>
                </c:pt>
                <c:pt idx="1249">
                  <c:v>3.947854121191702</c:v>
                </c:pt>
                <c:pt idx="1250">
                  <c:v>6.7385878504586199</c:v>
                </c:pt>
                <c:pt idx="1251">
                  <c:v>3.2686820533910788</c:v>
                </c:pt>
                <c:pt idx="1252">
                  <c:v>-1.6100606755652898</c:v>
                </c:pt>
                <c:pt idx="1253">
                  <c:v>3.9619624258917527</c:v>
                </c:pt>
                <c:pt idx="1254">
                  <c:v>2.7579652571148046</c:v>
                </c:pt>
                <c:pt idx="1255">
                  <c:v>-5.8425844440093098</c:v>
                </c:pt>
                <c:pt idx="1256">
                  <c:v>0.94482230944387524</c:v>
                </c:pt>
                <c:pt idx="1257">
                  <c:v>2.1699358578218138</c:v>
                </c:pt>
                <c:pt idx="1258">
                  <c:v>-1.6100606755652898</c:v>
                </c:pt>
                <c:pt idx="1259">
                  <c:v>2.7579652571148046</c:v>
                </c:pt>
                <c:pt idx="1260">
                  <c:v>-1.4260604245633406</c:v>
                </c:pt>
                <c:pt idx="1261">
                  <c:v>1.2705074311371556</c:v>
                </c:pt>
                <c:pt idx="1262">
                  <c:v>0.94482230944387524</c:v>
                </c:pt>
                <c:pt idx="1263">
                  <c:v>3.9619624258917527</c:v>
                </c:pt>
                <c:pt idx="1264">
                  <c:v>-5.8425844440093098</c:v>
                </c:pt>
                <c:pt idx="1265">
                  <c:v>2.1699358578218138</c:v>
                </c:pt>
                <c:pt idx="1266">
                  <c:v>-1.4260604245633406</c:v>
                </c:pt>
                <c:pt idx="1267">
                  <c:v>1.2705074311371556</c:v>
                </c:pt>
                <c:pt idx="1268">
                  <c:v>11.35465640444121</c:v>
                </c:pt>
                <c:pt idx="1269">
                  <c:v>3.2686820533910788</c:v>
                </c:pt>
                <c:pt idx="1270">
                  <c:v>2.5811417430418238</c:v>
                </c:pt>
                <c:pt idx="1271">
                  <c:v>4.6251567142928316</c:v>
                </c:pt>
                <c:pt idx="1272">
                  <c:v>3.947854121191702</c:v>
                </c:pt>
                <c:pt idx="1273">
                  <c:v>6.7385878504586199</c:v>
                </c:pt>
                <c:pt idx="1274">
                  <c:v>1.3567742045756788</c:v>
                </c:pt>
                <c:pt idx="1275">
                  <c:v>-5.8425844440093098</c:v>
                </c:pt>
                <c:pt idx="1276">
                  <c:v>3.9619624258917527</c:v>
                </c:pt>
                <c:pt idx="1277">
                  <c:v>1.2705074311371556</c:v>
                </c:pt>
                <c:pt idx="1278">
                  <c:v>3.9891132649312233</c:v>
                </c:pt>
                <c:pt idx="1279">
                  <c:v>6.2749860397982804</c:v>
                </c:pt>
                <c:pt idx="1280">
                  <c:v>1.3567742045756788</c:v>
                </c:pt>
                <c:pt idx="1281">
                  <c:v>6.17499806599261</c:v>
                </c:pt>
                <c:pt idx="1282">
                  <c:v>3.9891132649312233</c:v>
                </c:pt>
                <c:pt idx="1283">
                  <c:v>6.2749860397982804</c:v>
                </c:pt>
                <c:pt idx="1284">
                  <c:v>4.9327458019037209</c:v>
                </c:pt>
                <c:pt idx="1285">
                  <c:v>6.17499806599261</c:v>
                </c:pt>
                <c:pt idx="1286">
                  <c:v>4.9327458019037209</c:v>
                </c:pt>
                <c:pt idx="1287">
                  <c:v>-0.39021047658517016</c:v>
                </c:pt>
                <c:pt idx="1288">
                  <c:v>1.4115730225816345</c:v>
                </c:pt>
                <c:pt idx="1289">
                  <c:v>-0.98564694620445525</c:v>
                </c:pt>
                <c:pt idx="1290">
                  <c:v>0.33487784355794581</c:v>
                </c:pt>
                <c:pt idx="1291">
                  <c:v>-0.39021047658517016</c:v>
                </c:pt>
                <c:pt idx="1292">
                  <c:v>1.4115730225816345</c:v>
                </c:pt>
                <c:pt idx="1293">
                  <c:v>-0.98564694620445525</c:v>
                </c:pt>
                <c:pt idx="1294">
                  <c:v>0.33487784355794581</c:v>
                </c:pt>
                <c:pt idx="1295">
                  <c:v>6.17499806599261</c:v>
                </c:pt>
                <c:pt idx="1296">
                  <c:v>3.9891132649312233</c:v>
                </c:pt>
                <c:pt idx="1297">
                  <c:v>6.2749860397982804</c:v>
                </c:pt>
                <c:pt idx="1298">
                  <c:v>4.9327458019037209</c:v>
                </c:pt>
                <c:pt idx="1299">
                  <c:v>-0.39021047658517016</c:v>
                </c:pt>
                <c:pt idx="1300">
                  <c:v>1.4115730225816345</c:v>
                </c:pt>
                <c:pt idx="1301">
                  <c:v>-0.98564694620445525</c:v>
                </c:pt>
                <c:pt idx="1302">
                  <c:v>0.33487784355794581</c:v>
                </c:pt>
                <c:pt idx="1303">
                  <c:v>6.17499806599261</c:v>
                </c:pt>
                <c:pt idx="1304">
                  <c:v>5.7448618108230969</c:v>
                </c:pt>
                <c:pt idx="1305">
                  <c:v>11.049394452761385</c:v>
                </c:pt>
                <c:pt idx="1306">
                  <c:v>5.7448618108230969</c:v>
                </c:pt>
                <c:pt idx="1307">
                  <c:v>11.049394452761385</c:v>
                </c:pt>
                <c:pt idx="1308">
                  <c:v>-0.43661792737027438</c:v>
                </c:pt>
                <c:pt idx="1309">
                  <c:v>-5.5212500605753085</c:v>
                </c:pt>
                <c:pt idx="1310">
                  <c:v>-0.43661792737027438</c:v>
                </c:pt>
                <c:pt idx="1311">
                  <c:v>-5.5212500605753085</c:v>
                </c:pt>
                <c:pt idx="1312">
                  <c:v>11.049394452761385</c:v>
                </c:pt>
                <c:pt idx="1313">
                  <c:v>-5.5212500605753085</c:v>
                </c:pt>
                <c:pt idx="1314">
                  <c:v>11.049394452761385</c:v>
                </c:pt>
                <c:pt idx="1315">
                  <c:v>6.1872582619245362</c:v>
                </c:pt>
                <c:pt idx="1316">
                  <c:v>6.1872582619245362</c:v>
                </c:pt>
                <c:pt idx="1317">
                  <c:v>-0.90230711682148046</c:v>
                </c:pt>
                <c:pt idx="1318">
                  <c:v>-0.90230711682148046</c:v>
                </c:pt>
                <c:pt idx="1319">
                  <c:v>6.1872582619245362</c:v>
                </c:pt>
                <c:pt idx="1320">
                  <c:v>5.7448618108230969</c:v>
                </c:pt>
                <c:pt idx="1321">
                  <c:v>3.1769972560118473</c:v>
                </c:pt>
                <c:pt idx="1322">
                  <c:v>6.6601745102373293</c:v>
                </c:pt>
                <c:pt idx="1323">
                  <c:v>-1.7978145836124</c:v>
                </c:pt>
                <c:pt idx="1324">
                  <c:v>4.1196472595511748</c:v>
                </c:pt>
                <c:pt idx="1325">
                  <c:v>3.299202659238992</c:v>
                </c:pt>
                <c:pt idx="1326">
                  <c:v>10.638995539978318</c:v>
                </c:pt>
                <c:pt idx="1327">
                  <c:v>1.3691060014351408</c:v>
                </c:pt>
                <c:pt idx="1328">
                  <c:v>-2.0658280191509197</c:v>
                </c:pt>
                <c:pt idx="1329">
                  <c:v>3.1212224639080075</c:v>
                </c:pt>
                <c:pt idx="1330">
                  <c:v>0.75177568059177768</c:v>
                </c:pt>
                <c:pt idx="1331">
                  <c:v>1.9256817643709567E-2</c:v>
                </c:pt>
                <c:pt idx="1332">
                  <c:v>-5.8229120089534865</c:v>
                </c:pt>
                <c:pt idx="1333">
                  <c:v>9.9970744743827247</c:v>
                </c:pt>
                <c:pt idx="1334">
                  <c:v>1.8641914636898447</c:v>
                </c:pt>
                <c:pt idx="1335">
                  <c:v>0.81909475529326503</c:v>
                </c:pt>
                <c:pt idx="1336">
                  <c:v>0.93639289263628855</c:v>
                </c:pt>
                <c:pt idx="1337">
                  <c:v>11.081385684702113</c:v>
                </c:pt>
                <c:pt idx="1338">
                  <c:v>-1.306981329638456</c:v>
                </c:pt>
                <c:pt idx="1339">
                  <c:v>5.9201891963652686</c:v>
                </c:pt>
                <c:pt idx="1340">
                  <c:v>11.049394452761385</c:v>
                </c:pt>
                <c:pt idx="1341">
                  <c:v>1.344646507189696</c:v>
                </c:pt>
                <c:pt idx="1342">
                  <c:v>-0.7581021067801883</c:v>
                </c:pt>
                <c:pt idx="1343">
                  <c:v>2.25003015292913</c:v>
                </c:pt>
                <c:pt idx="1344">
                  <c:v>-0.85185231443954579</c:v>
                </c:pt>
                <c:pt idx="1345">
                  <c:v>-2.1854450789165916</c:v>
                </c:pt>
                <c:pt idx="1346">
                  <c:v>1.3567742045756788</c:v>
                </c:pt>
                <c:pt idx="1347">
                  <c:v>-6.381971497569876</c:v>
                </c:pt>
                <c:pt idx="1348">
                  <c:v>-1.2371869958426491</c:v>
                </c:pt>
                <c:pt idx="1349">
                  <c:v>0.35019711337902448</c:v>
                </c:pt>
                <c:pt idx="1350">
                  <c:v>8.5155309920501292</c:v>
                </c:pt>
                <c:pt idx="1351">
                  <c:v>-0.5867141768001769</c:v>
                </c:pt>
                <c:pt idx="1352">
                  <c:v>5.6237935374786661</c:v>
                </c:pt>
                <c:pt idx="1353">
                  <c:v>5.9285690291545343</c:v>
                </c:pt>
                <c:pt idx="1354">
                  <c:v>1.4579107633731971</c:v>
                </c:pt>
                <c:pt idx="1355">
                  <c:v>-5.0866771507721644</c:v>
                </c:pt>
                <c:pt idx="1356">
                  <c:v>7.0438498021384444</c:v>
                </c:pt>
                <c:pt idx="1357">
                  <c:v>12.723554367100117</c:v>
                </c:pt>
                <c:pt idx="1358">
                  <c:v>12.572722945448827</c:v>
                </c:pt>
                <c:pt idx="1359">
                  <c:v>3.596739662202872</c:v>
                </c:pt>
                <c:pt idx="1360">
                  <c:v>1.7595158132178677</c:v>
                </c:pt>
                <c:pt idx="1361">
                  <c:v>-7.5632552981039076</c:v>
                </c:pt>
                <c:pt idx="1362">
                  <c:v>2.3168074882815795</c:v>
                </c:pt>
                <c:pt idx="1363">
                  <c:v>9.3286464302432073</c:v>
                </c:pt>
                <c:pt idx="1364">
                  <c:v>-0.68836002913208638</c:v>
                </c:pt>
                <c:pt idx="1365">
                  <c:v>4.0334250809177696</c:v>
                </c:pt>
                <c:pt idx="1366">
                  <c:v>6.7385878504586199</c:v>
                </c:pt>
                <c:pt idx="1367">
                  <c:v>1.2050327136902195</c:v>
                </c:pt>
                <c:pt idx="1368">
                  <c:v>12.999213420172996</c:v>
                </c:pt>
                <c:pt idx="1369">
                  <c:v>7.2503965888405837</c:v>
                </c:pt>
                <c:pt idx="1370">
                  <c:v>3.5866215372693122</c:v>
                </c:pt>
                <c:pt idx="1371">
                  <c:v>4.6251567142928316</c:v>
                </c:pt>
                <c:pt idx="1372">
                  <c:v>12.482043393579197</c:v>
                </c:pt>
                <c:pt idx="1373">
                  <c:v>5.5254920390908513</c:v>
                </c:pt>
                <c:pt idx="1374">
                  <c:v>-0.92074450448171685</c:v>
                </c:pt>
                <c:pt idx="1375">
                  <c:v>0.31007122256988584</c:v>
                </c:pt>
                <c:pt idx="1376">
                  <c:v>4.1700848529211267</c:v>
                </c:pt>
                <c:pt idx="1377">
                  <c:v>11.402571221478855</c:v>
                </c:pt>
                <c:pt idx="1378">
                  <c:v>1.8744173435577836</c:v>
                </c:pt>
                <c:pt idx="1379">
                  <c:v>0.94482230944387524</c:v>
                </c:pt>
                <c:pt idx="1380">
                  <c:v>3.6427403346449161</c:v>
                </c:pt>
                <c:pt idx="1381">
                  <c:v>-2.8245780148570838</c:v>
                </c:pt>
                <c:pt idx="1382">
                  <c:v>2.1699358578218138</c:v>
                </c:pt>
                <c:pt idx="1383">
                  <c:v>2.5069005993931666</c:v>
                </c:pt>
                <c:pt idx="1384">
                  <c:v>-0.31429567639230505</c:v>
                </c:pt>
                <c:pt idx="1385">
                  <c:v>3.9619624258917527</c:v>
                </c:pt>
                <c:pt idx="1386">
                  <c:v>0.73295079308991484</c:v>
                </c:pt>
                <c:pt idx="1387">
                  <c:v>6.0332959464560387</c:v>
                </c:pt>
                <c:pt idx="1388">
                  <c:v>11.974839599561797</c:v>
                </c:pt>
                <c:pt idx="1389">
                  <c:v>2.0018184297398518</c:v>
                </c:pt>
                <c:pt idx="1390">
                  <c:v>12.482043393579197</c:v>
                </c:pt>
                <c:pt idx="1391">
                  <c:v>-3.1503851443229864</c:v>
                </c:pt>
                <c:pt idx="1392">
                  <c:v>3.2013903414187928</c:v>
                </c:pt>
                <c:pt idx="1393">
                  <c:v>2.3168074882815795</c:v>
                </c:pt>
                <c:pt idx="1394">
                  <c:v>4.491419236355128</c:v>
                </c:pt>
                <c:pt idx="1395">
                  <c:v>2.2294065343014173</c:v>
                </c:pt>
                <c:pt idx="1396">
                  <c:v>5.830432770549165</c:v>
                </c:pt>
                <c:pt idx="1397">
                  <c:v>-4.5015591850487482</c:v>
                </c:pt>
                <c:pt idx="1398">
                  <c:v>5.4844451498321973</c:v>
                </c:pt>
                <c:pt idx="1399">
                  <c:v>1.7595158132178677</c:v>
                </c:pt>
                <c:pt idx="1400">
                  <c:v>4.1926565740986756</c:v>
                </c:pt>
                <c:pt idx="1401">
                  <c:v>1.5097936483379633</c:v>
                </c:pt>
                <c:pt idx="1402">
                  <c:v>-4.808464912207195</c:v>
                </c:pt>
                <c:pt idx="1403">
                  <c:v>-3.8174950691569398</c:v>
                </c:pt>
                <c:pt idx="1404">
                  <c:v>6.6869318643947135</c:v>
                </c:pt>
                <c:pt idx="1405">
                  <c:v>5.7669954891109851</c:v>
                </c:pt>
                <c:pt idx="1406">
                  <c:v>-8.1598537217496379</c:v>
                </c:pt>
                <c:pt idx="1407">
                  <c:v>-7.1153807179475868</c:v>
                </c:pt>
                <c:pt idx="1408">
                  <c:v>5.4799923146040266</c:v>
                </c:pt>
                <c:pt idx="1409">
                  <c:v>2.5069005993931666</c:v>
                </c:pt>
                <c:pt idx="1410">
                  <c:v>-4.5015591850487482</c:v>
                </c:pt>
                <c:pt idx="1411">
                  <c:v>-8.644070633484958</c:v>
                </c:pt>
                <c:pt idx="1412">
                  <c:v>9.7963912773721287</c:v>
                </c:pt>
                <c:pt idx="1413">
                  <c:v>1.5953646080640311</c:v>
                </c:pt>
                <c:pt idx="1414">
                  <c:v>9.6224588203452655</c:v>
                </c:pt>
                <c:pt idx="1415">
                  <c:v>-0.71327527619522701</c:v>
                </c:pt>
                <c:pt idx="1416">
                  <c:v>2.109154111733933</c:v>
                </c:pt>
                <c:pt idx="1417">
                  <c:v>3.9906970806016173</c:v>
                </c:pt>
                <c:pt idx="1418">
                  <c:v>4.0570790344752155</c:v>
                </c:pt>
                <c:pt idx="1419">
                  <c:v>-3.8174950691569398</c:v>
                </c:pt>
                <c:pt idx="1420">
                  <c:v>-2.4490070859320143</c:v>
                </c:pt>
                <c:pt idx="1421">
                  <c:v>5.217030394709874</c:v>
                </c:pt>
                <c:pt idx="1422">
                  <c:v>4.9182301535394028</c:v>
                </c:pt>
                <c:pt idx="1423">
                  <c:v>4.9338093810789232</c:v>
                </c:pt>
                <c:pt idx="1424">
                  <c:v>3.2429169129474662</c:v>
                </c:pt>
                <c:pt idx="1425">
                  <c:v>-0.39021047658517016</c:v>
                </c:pt>
                <c:pt idx="1426">
                  <c:v>0.98004675200682234</c:v>
                </c:pt>
                <c:pt idx="1427">
                  <c:v>13.891598731138989</c:v>
                </c:pt>
                <c:pt idx="1428">
                  <c:v>0.79579571056585463</c:v>
                </c:pt>
                <c:pt idx="1429">
                  <c:v>-2.8467116931449712</c:v>
                </c:pt>
                <c:pt idx="1430">
                  <c:v>4.3902505722931409</c:v>
                </c:pt>
                <c:pt idx="1431">
                  <c:v>14.826032827601566</c:v>
                </c:pt>
                <c:pt idx="1432">
                  <c:v>4.3547654290935327</c:v>
                </c:pt>
                <c:pt idx="1433">
                  <c:v>-0.41839528732435571</c:v>
                </c:pt>
                <c:pt idx="1434">
                  <c:v>1.2778691718372466</c:v>
                </c:pt>
                <c:pt idx="1435">
                  <c:v>3.5048963531959041</c:v>
                </c:pt>
                <c:pt idx="1436">
                  <c:v>9.080100333578919</c:v>
                </c:pt>
                <c:pt idx="1437">
                  <c:v>-1.7978324013672935</c:v>
                </c:pt>
                <c:pt idx="1438">
                  <c:v>2.2574520511192264</c:v>
                </c:pt>
                <c:pt idx="1439">
                  <c:v>-10.8361051115251</c:v>
                </c:pt>
                <c:pt idx="1440">
                  <c:v>8.9282552493221867E-2</c:v>
                </c:pt>
                <c:pt idx="1441">
                  <c:v>10.372261233483798</c:v>
                </c:pt>
                <c:pt idx="1442">
                  <c:v>-3.6733433504286657</c:v>
                </c:pt>
                <c:pt idx="1443">
                  <c:v>5.4533888992091883</c:v>
                </c:pt>
                <c:pt idx="1444">
                  <c:v>-8.3846627261115731</c:v>
                </c:pt>
                <c:pt idx="1445">
                  <c:v>0.64287441301005499</c:v>
                </c:pt>
                <c:pt idx="1446">
                  <c:v>4.4230342511370475</c:v>
                </c:pt>
                <c:pt idx="1447">
                  <c:v>1.796971086336921</c:v>
                </c:pt>
                <c:pt idx="1448">
                  <c:v>-2.0254208879593101</c:v>
                </c:pt>
                <c:pt idx="1449">
                  <c:v>9.4001002523919137</c:v>
                </c:pt>
                <c:pt idx="1450">
                  <c:v>2.2302161794013706</c:v>
                </c:pt>
                <c:pt idx="1451">
                  <c:v>4.4978522650755082E-2</c:v>
                </c:pt>
                <c:pt idx="1452">
                  <c:v>5.8547232669847293</c:v>
                </c:pt>
                <c:pt idx="1453">
                  <c:v>5.2042043847232415</c:v>
                </c:pt>
                <c:pt idx="1454">
                  <c:v>3.2093779329586951</c:v>
                </c:pt>
                <c:pt idx="1455">
                  <c:v>8.0357669155429807</c:v>
                </c:pt>
                <c:pt idx="1456">
                  <c:v>11.081385684702113</c:v>
                </c:pt>
                <c:pt idx="1457">
                  <c:v>-5.8581729217003851</c:v>
                </c:pt>
                <c:pt idx="1458">
                  <c:v>3.5305691310434804</c:v>
                </c:pt>
                <c:pt idx="1459">
                  <c:v>-5.4660865175781153</c:v>
                </c:pt>
                <c:pt idx="1460">
                  <c:v>2.6232656752710968</c:v>
                </c:pt>
                <c:pt idx="1461">
                  <c:v>2.4565660444717028</c:v>
                </c:pt>
                <c:pt idx="1462">
                  <c:v>8.058203972561186</c:v>
                </c:pt>
                <c:pt idx="1463">
                  <c:v>7.5121969437215581</c:v>
                </c:pt>
                <c:pt idx="1464">
                  <c:v>6.2275508834883544</c:v>
                </c:pt>
                <c:pt idx="1465">
                  <c:v>6.3183250776450688</c:v>
                </c:pt>
                <c:pt idx="1466">
                  <c:v>-1.2910276170500943</c:v>
                </c:pt>
                <c:pt idx="1467">
                  <c:v>2.9939407075591671</c:v>
                </c:pt>
                <c:pt idx="1468">
                  <c:v>-5.6564467730765005</c:v>
                </c:pt>
                <c:pt idx="1469">
                  <c:v>8.0357669155429807</c:v>
                </c:pt>
                <c:pt idx="1470">
                  <c:v>3.8337174961862197</c:v>
                </c:pt>
                <c:pt idx="1471">
                  <c:v>12.528381134370758</c:v>
                </c:pt>
                <c:pt idx="1472">
                  <c:v>3.5305691310434804</c:v>
                </c:pt>
                <c:pt idx="1473">
                  <c:v>6.4734008650317252</c:v>
                </c:pt>
                <c:pt idx="1474">
                  <c:v>3.9029693027278731</c:v>
                </c:pt>
                <c:pt idx="1475">
                  <c:v>2.4565660444717028</c:v>
                </c:pt>
                <c:pt idx="1476">
                  <c:v>1.2705074311371556</c:v>
                </c:pt>
                <c:pt idx="1477">
                  <c:v>0.15271983393140212</c:v>
                </c:pt>
                <c:pt idx="1478">
                  <c:v>-1.306981329638456</c:v>
                </c:pt>
                <c:pt idx="1479">
                  <c:v>-0.39021047658517016</c:v>
                </c:pt>
                <c:pt idx="1480">
                  <c:v>0.31007122256988584</c:v>
                </c:pt>
                <c:pt idx="1481">
                  <c:v>3.5633224925419018</c:v>
                </c:pt>
                <c:pt idx="1482">
                  <c:v>1.9468544937050294</c:v>
                </c:pt>
                <c:pt idx="1483">
                  <c:v>1.6040599251731702</c:v>
                </c:pt>
                <c:pt idx="1484">
                  <c:v>-8.0849905942537319</c:v>
                </c:pt>
                <c:pt idx="1485">
                  <c:v>1.8744173435577836</c:v>
                </c:pt>
                <c:pt idx="1486">
                  <c:v>3.1329772260377702</c:v>
                </c:pt>
                <c:pt idx="1487">
                  <c:v>-0.98367027983954491</c:v>
                </c:pt>
                <c:pt idx="1488">
                  <c:v>-3.0276521837330539</c:v>
                </c:pt>
                <c:pt idx="1489">
                  <c:v>-2.6441802073674041</c:v>
                </c:pt>
                <c:pt idx="1490">
                  <c:v>16.249799200475604</c:v>
                </c:pt>
                <c:pt idx="1491">
                  <c:v>-6.8792663446915228</c:v>
                </c:pt>
                <c:pt idx="1492">
                  <c:v>-3.7851184134420821</c:v>
                </c:pt>
                <c:pt idx="1493">
                  <c:v>3.5633224925419018</c:v>
                </c:pt>
                <c:pt idx="1494">
                  <c:v>0.43353694276199928</c:v>
                </c:pt>
                <c:pt idx="1495">
                  <c:v>-3.1972233150007647</c:v>
                </c:pt>
                <c:pt idx="1496">
                  <c:v>-0.7657083522361956</c:v>
                </c:pt>
                <c:pt idx="1497">
                  <c:v>9.6640946649060453</c:v>
                </c:pt>
                <c:pt idx="1498">
                  <c:v>-0.54325680148065958</c:v>
                </c:pt>
                <c:pt idx="1499">
                  <c:v>0.96881841388539414</c:v>
                </c:pt>
                <c:pt idx="1500">
                  <c:v>2.9939407075591671</c:v>
                </c:pt>
                <c:pt idx="1501">
                  <c:v>6.3817623590832486</c:v>
                </c:pt>
                <c:pt idx="1502">
                  <c:v>-7.2128188387275376</c:v>
                </c:pt>
                <c:pt idx="1503">
                  <c:v>3.1329772260377702</c:v>
                </c:pt>
                <c:pt idx="1504">
                  <c:v>-1.6100606755652898</c:v>
                </c:pt>
                <c:pt idx="1505">
                  <c:v>12.375127187111545</c:v>
                </c:pt>
                <c:pt idx="1506">
                  <c:v>2.7491603710141534</c:v>
                </c:pt>
                <c:pt idx="1507">
                  <c:v>4.7084965436758068</c:v>
                </c:pt>
                <c:pt idx="1508">
                  <c:v>1.5139835450933103</c:v>
                </c:pt>
                <c:pt idx="1509">
                  <c:v>-3.6825500511175395</c:v>
                </c:pt>
                <c:pt idx="1510">
                  <c:v>-0.7657083522361956</c:v>
                </c:pt>
                <c:pt idx="1511">
                  <c:v>-4.9969918908667159</c:v>
                </c:pt>
                <c:pt idx="1512">
                  <c:v>7.7252241630845049</c:v>
                </c:pt>
                <c:pt idx="1513">
                  <c:v>-5.0788599158515133</c:v>
                </c:pt>
                <c:pt idx="1514">
                  <c:v>-9.4155664044131768</c:v>
                </c:pt>
                <c:pt idx="1515">
                  <c:v>-3.4680656620919392</c:v>
                </c:pt>
                <c:pt idx="1516">
                  <c:v>2.9939407075591671</c:v>
                </c:pt>
                <c:pt idx="1517">
                  <c:v>2.086596028438839</c:v>
                </c:pt>
                <c:pt idx="1518">
                  <c:v>2.4742147953054436</c:v>
                </c:pt>
                <c:pt idx="1519">
                  <c:v>-7.7503754767747779</c:v>
                </c:pt>
                <c:pt idx="1520">
                  <c:v>10.083126663803087</c:v>
                </c:pt>
                <c:pt idx="1521">
                  <c:v>0.30289589906993064</c:v>
                </c:pt>
                <c:pt idx="1522">
                  <c:v>2.5833929481188416</c:v>
                </c:pt>
                <c:pt idx="1523">
                  <c:v>2.3524264164711051</c:v>
                </c:pt>
                <c:pt idx="1524">
                  <c:v>9.9063949225130941</c:v>
                </c:pt>
                <c:pt idx="1525">
                  <c:v>4.0803780792026254</c:v>
                </c:pt>
                <c:pt idx="1526">
                  <c:v>4.9338093810789232</c:v>
                </c:pt>
                <c:pt idx="1527">
                  <c:v>-1.5016675802174502</c:v>
                </c:pt>
                <c:pt idx="1528">
                  <c:v>1.5530829601237828</c:v>
                </c:pt>
                <c:pt idx="1529">
                  <c:v>7.0717834653626728</c:v>
                </c:pt>
                <c:pt idx="1530">
                  <c:v>8.1623542233326578</c:v>
                </c:pt>
                <c:pt idx="1531">
                  <c:v>0.53048438566194744</c:v>
                </c:pt>
                <c:pt idx="1532">
                  <c:v>-4.1510475631929546</c:v>
                </c:pt>
                <c:pt idx="1533">
                  <c:v>0.74939715070989088</c:v>
                </c:pt>
                <c:pt idx="1534">
                  <c:v>2.4742147953054436</c:v>
                </c:pt>
                <c:pt idx="1535">
                  <c:v>4.4915056702164984</c:v>
                </c:pt>
                <c:pt idx="1536">
                  <c:v>-7.7503754767747779</c:v>
                </c:pt>
                <c:pt idx="1537">
                  <c:v>2.1830687935098547</c:v>
                </c:pt>
                <c:pt idx="1538">
                  <c:v>-1.6916885369832784</c:v>
                </c:pt>
                <c:pt idx="1539">
                  <c:v>2.6604142609112067</c:v>
                </c:pt>
                <c:pt idx="1540">
                  <c:v>-6.120610523971278</c:v>
                </c:pt>
                <c:pt idx="1541">
                  <c:v>2.192105575299828</c:v>
                </c:pt>
                <c:pt idx="1542">
                  <c:v>6.2749860397982804</c:v>
                </c:pt>
                <c:pt idx="1543">
                  <c:v>3.8674194371550468</c:v>
                </c:pt>
                <c:pt idx="1544">
                  <c:v>-5.8581729217003851</c:v>
                </c:pt>
                <c:pt idx="1545">
                  <c:v>10.267223563174365</c:v>
                </c:pt>
                <c:pt idx="1546">
                  <c:v>8.678456523978376</c:v>
                </c:pt>
                <c:pt idx="1547">
                  <c:v>4.2106137103652586</c:v>
                </c:pt>
                <c:pt idx="1548">
                  <c:v>12.991754944345869</c:v>
                </c:pt>
                <c:pt idx="1549">
                  <c:v>3.6870821457229841</c:v>
                </c:pt>
                <c:pt idx="1550">
                  <c:v>3.7372056261274267E-2</c:v>
                </c:pt>
                <c:pt idx="1551">
                  <c:v>3.2643357112034854</c:v>
                </c:pt>
                <c:pt idx="1552">
                  <c:v>0.81480727698659761</c:v>
                </c:pt>
                <c:pt idx="1553">
                  <c:v>7.7199577722312194</c:v>
                </c:pt>
                <c:pt idx="1554">
                  <c:v>0.16340853637198394</c:v>
                </c:pt>
                <c:pt idx="1555">
                  <c:v>4.5992847627327462</c:v>
                </c:pt>
                <c:pt idx="1556">
                  <c:v>11.779552070733228</c:v>
                </c:pt>
                <c:pt idx="1557">
                  <c:v>11.35465640444121</c:v>
                </c:pt>
                <c:pt idx="1558">
                  <c:v>1.4716743637596834</c:v>
                </c:pt>
                <c:pt idx="1559">
                  <c:v>4.0768410428049675</c:v>
                </c:pt>
                <c:pt idx="1560">
                  <c:v>1.5319273266258508</c:v>
                </c:pt>
                <c:pt idx="1561">
                  <c:v>2.8440729383899339</c:v>
                </c:pt>
                <c:pt idx="1562">
                  <c:v>6.5130600229631872</c:v>
                </c:pt>
                <c:pt idx="1563">
                  <c:v>13.803870953265246</c:v>
                </c:pt>
                <c:pt idx="1564">
                  <c:v>-4.0218400512365688</c:v>
                </c:pt>
                <c:pt idx="1565">
                  <c:v>7.2207428063060268</c:v>
                </c:pt>
                <c:pt idx="1566">
                  <c:v>7.2401936957240709</c:v>
                </c:pt>
                <c:pt idx="1567">
                  <c:v>0.16340853637198394</c:v>
                </c:pt>
                <c:pt idx="1568">
                  <c:v>1.5022525744512651</c:v>
                </c:pt>
                <c:pt idx="1569">
                  <c:v>10.629131679947834</c:v>
                </c:pt>
                <c:pt idx="1570">
                  <c:v>1.6150415108340139</c:v>
                </c:pt>
                <c:pt idx="1571">
                  <c:v>8.4676161750124823</c:v>
                </c:pt>
                <c:pt idx="1572">
                  <c:v>-1.4260604245633406</c:v>
                </c:pt>
                <c:pt idx="1573">
                  <c:v>5.8547232669847293</c:v>
                </c:pt>
                <c:pt idx="1574">
                  <c:v>3.381628510511276</c:v>
                </c:pt>
                <c:pt idx="1575">
                  <c:v>7.635147783004645</c:v>
                </c:pt>
                <c:pt idx="1576">
                  <c:v>1.3567742045756788</c:v>
                </c:pt>
                <c:pt idx="1577">
                  <c:v>-6.4041051758577643</c:v>
                </c:pt>
                <c:pt idx="1578">
                  <c:v>3.8920587729591585</c:v>
                </c:pt>
                <c:pt idx="1579">
                  <c:v>2.0895372129752854</c:v>
                </c:pt>
                <c:pt idx="1580">
                  <c:v>5.4533888992091883</c:v>
                </c:pt>
                <c:pt idx="1581">
                  <c:v>-0.98700176434992359</c:v>
                </c:pt>
                <c:pt idx="1582">
                  <c:v>10.895242672722464</c:v>
                </c:pt>
                <c:pt idx="1583">
                  <c:v>1.7548471541076478</c:v>
                </c:pt>
                <c:pt idx="1584">
                  <c:v>13.203318443607266</c:v>
                </c:pt>
                <c:pt idx="1585">
                  <c:v>2.8440729383899339</c:v>
                </c:pt>
                <c:pt idx="1586">
                  <c:v>2.9047273315528424</c:v>
                </c:pt>
                <c:pt idx="1587">
                  <c:v>14.362431016941226</c:v>
                </c:pt>
                <c:pt idx="1588">
                  <c:v>-0.98367027983954491</c:v>
                </c:pt>
                <c:pt idx="1589">
                  <c:v>6.6869318643947135</c:v>
                </c:pt>
                <c:pt idx="1590">
                  <c:v>4.4693719919286101</c:v>
                </c:pt>
                <c:pt idx="1591">
                  <c:v>-5.1608245658982907</c:v>
                </c:pt>
                <c:pt idx="1592">
                  <c:v>3.0908532938084972</c:v>
                </c:pt>
                <c:pt idx="1593">
                  <c:v>3.8920587729591585</c:v>
                </c:pt>
                <c:pt idx="1594">
                  <c:v>6.17499806599261</c:v>
                </c:pt>
                <c:pt idx="1595">
                  <c:v>1.1804310510572957</c:v>
                </c:pt>
                <c:pt idx="1596">
                  <c:v>0.75048470092877118</c:v>
                </c:pt>
                <c:pt idx="1597">
                  <c:v>11.50400731375956</c:v>
                </c:pt>
                <c:pt idx="1598">
                  <c:v>1.4115730225816345</c:v>
                </c:pt>
                <c:pt idx="1599">
                  <c:v>2.2737483453794853</c:v>
                </c:pt>
                <c:pt idx="1600">
                  <c:v>7.5364499025710074E-2</c:v>
                </c:pt>
                <c:pt idx="1601">
                  <c:v>3.8337174961862197</c:v>
                </c:pt>
                <c:pt idx="1602">
                  <c:v>-11.291872455110731</c:v>
                </c:pt>
                <c:pt idx="1603">
                  <c:v>1.7249125991740342</c:v>
                </c:pt>
                <c:pt idx="1604">
                  <c:v>2.9047273315528424</c:v>
                </c:pt>
                <c:pt idx="1605">
                  <c:v>7.0438498021384444</c:v>
                </c:pt>
                <c:pt idx="1606">
                  <c:v>0.68499834523932823</c:v>
                </c:pt>
                <c:pt idx="1607">
                  <c:v>3.1186983810890645</c:v>
                </c:pt>
                <c:pt idx="1608">
                  <c:v>6.4734008650317252</c:v>
                </c:pt>
                <c:pt idx="1609">
                  <c:v>0.58527843364745857</c:v>
                </c:pt>
                <c:pt idx="1610">
                  <c:v>7.7252241630845049</c:v>
                </c:pt>
                <c:pt idx="1611">
                  <c:v>-5.8930220373792617</c:v>
                </c:pt>
                <c:pt idx="1612">
                  <c:v>2.7701080049191775</c:v>
                </c:pt>
                <c:pt idx="1613">
                  <c:v>3.2013903414187928</c:v>
                </c:pt>
                <c:pt idx="1614">
                  <c:v>0.81909475529326503</c:v>
                </c:pt>
                <c:pt idx="1615">
                  <c:v>8.7317360083153925</c:v>
                </c:pt>
                <c:pt idx="1616">
                  <c:v>-7.7084410459057473</c:v>
                </c:pt>
                <c:pt idx="1617">
                  <c:v>-4.3648510614620015</c:v>
                </c:pt>
                <c:pt idx="1618">
                  <c:v>1.5530829601237828</c:v>
                </c:pt>
                <c:pt idx="1619">
                  <c:v>13.240406228819374</c:v>
                </c:pt>
                <c:pt idx="1620">
                  <c:v>4.2876822099685983</c:v>
                </c:pt>
                <c:pt idx="1621">
                  <c:v>2.573677934745616</c:v>
                </c:pt>
                <c:pt idx="1622">
                  <c:v>-4.6464802690109224</c:v>
                </c:pt>
                <c:pt idx="1623">
                  <c:v>3.9903016991227656</c:v>
                </c:pt>
                <c:pt idx="1624">
                  <c:v>10.416106473279768</c:v>
                </c:pt>
                <c:pt idx="1625">
                  <c:v>1.5022525744512651</c:v>
                </c:pt>
                <c:pt idx="1626">
                  <c:v>7.0917646191760904</c:v>
                </c:pt>
                <c:pt idx="1627">
                  <c:v>1.7482116439014446</c:v>
                </c:pt>
                <c:pt idx="1628">
                  <c:v>1.344646507189696</c:v>
                </c:pt>
                <c:pt idx="1629">
                  <c:v>10.039635076582348</c:v>
                </c:pt>
                <c:pt idx="1630">
                  <c:v>7.9878520985053347</c:v>
                </c:pt>
                <c:pt idx="1631">
                  <c:v>7.5121969437215581</c:v>
                </c:pt>
                <c:pt idx="1632">
                  <c:v>5.2042043847232415</c:v>
                </c:pt>
                <c:pt idx="1633">
                  <c:v>1.4716743637596834</c:v>
                </c:pt>
                <c:pt idx="1634">
                  <c:v>-2.7786131675190333</c:v>
                </c:pt>
                <c:pt idx="1635">
                  <c:v>2.2294065343014173</c:v>
                </c:pt>
                <c:pt idx="1636">
                  <c:v>-5.8863492903916663</c:v>
                </c:pt>
                <c:pt idx="1637">
                  <c:v>10.895242672722464</c:v>
                </c:pt>
                <c:pt idx="1638">
                  <c:v>3.4522508751250793</c:v>
                </c:pt>
                <c:pt idx="1639">
                  <c:v>-3.1116523552746971</c:v>
                </c:pt>
                <c:pt idx="1640">
                  <c:v>-0.85185231443954579</c:v>
                </c:pt>
                <c:pt idx="1641">
                  <c:v>3.3704165210040484</c:v>
                </c:pt>
                <c:pt idx="1642">
                  <c:v>2.9939407075591671</c:v>
                </c:pt>
                <c:pt idx="1643">
                  <c:v>-5.6085319560388545</c:v>
                </c:pt>
                <c:pt idx="1644">
                  <c:v>-3.3779736309150028</c:v>
                </c:pt>
                <c:pt idx="1645">
                  <c:v>9.6224588203452655</c:v>
                </c:pt>
                <c:pt idx="1646">
                  <c:v>-1.2236415002554812</c:v>
                </c:pt>
                <c:pt idx="1647">
                  <c:v>4.6256918394288089</c:v>
                </c:pt>
                <c:pt idx="1648">
                  <c:v>5.2122974492971768</c:v>
                </c:pt>
                <c:pt idx="1649">
                  <c:v>4.0334250809177696</c:v>
                </c:pt>
                <c:pt idx="1650">
                  <c:v>6.3183250776450688</c:v>
                </c:pt>
                <c:pt idx="1651">
                  <c:v>0.96881841388539414</c:v>
                </c:pt>
                <c:pt idx="1652">
                  <c:v>5.9749067699460969</c:v>
                </c:pt>
                <c:pt idx="1653">
                  <c:v>3.3620028940267228</c:v>
                </c:pt>
                <c:pt idx="1654">
                  <c:v>9.9970744743827247</c:v>
                </c:pt>
                <c:pt idx="1655">
                  <c:v>5.71923072240698</c:v>
                </c:pt>
                <c:pt idx="1656">
                  <c:v>2.4847669211052792</c:v>
                </c:pt>
                <c:pt idx="1657">
                  <c:v>-0.45991697209768478</c:v>
                </c:pt>
                <c:pt idx="1658">
                  <c:v>2.1830687935098547</c:v>
                </c:pt>
                <c:pt idx="1659">
                  <c:v>3.5429304269947099</c:v>
                </c:pt>
                <c:pt idx="1660">
                  <c:v>-10.8361051115251</c:v>
                </c:pt>
                <c:pt idx="1661">
                  <c:v>-0.75948278307836015</c:v>
                </c:pt>
                <c:pt idx="1662">
                  <c:v>2.1312877900218203</c:v>
                </c:pt>
                <c:pt idx="1663">
                  <c:v>4.5929441616484228</c:v>
                </c:pt>
                <c:pt idx="1664">
                  <c:v>-4.1510475631929546</c:v>
                </c:pt>
                <c:pt idx="1665">
                  <c:v>7.0917646191760904</c:v>
                </c:pt>
                <c:pt idx="1666">
                  <c:v>-5.9084829686795546</c:v>
                </c:pt>
                <c:pt idx="1667">
                  <c:v>4.1882974829608983</c:v>
                </c:pt>
                <c:pt idx="1668">
                  <c:v>-2.10476086428271</c:v>
                </c:pt>
                <c:pt idx="1669">
                  <c:v>5.71923072240698</c:v>
                </c:pt>
                <c:pt idx="1670">
                  <c:v>2.1312877900218203</c:v>
                </c:pt>
                <c:pt idx="1671">
                  <c:v>8.5871636732606227E-3</c:v>
                </c:pt>
                <c:pt idx="1672">
                  <c:v>5.5101250426469477</c:v>
                </c:pt>
                <c:pt idx="1673">
                  <c:v>-1.6916885369832784</c:v>
                </c:pt>
                <c:pt idx="1674">
                  <c:v>1.796971086336921</c:v>
                </c:pt>
                <c:pt idx="1675">
                  <c:v>2.2737483453794853</c:v>
                </c:pt>
                <c:pt idx="1676">
                  <c:v>1.7249125991740342</c:v>
                </c:pt>
                <c:pt idx="1677">
                  <c:v>15.770035123968455</c:v>
                </c:pt>
                <c:pt idx="1678">
                  <c:v>0.86272209402424371</c:v>
                </c:pt>
                <c:pt idx="1679">
                  <c:v>11.61877623774412</c:v>
                </c:pt>
                <c:pt idx="1680">
                  <c:v>-5.9084829686795546</c:v>
                </c:pt>
                <c:pt idx="1681">
                  <c:v>4.5929441616484228</c:v>
                </c:pt>
                <c:pt idx="1682">
                  <c:v>9.0982349830910678</c:v>
                </c:pt>
                <c:pt idx="1683">
                  <c:v>1.3282331931986597</c:v>
                </c:pt>
                <c:pt idx="1684">
                  <c:v>14.826032827601566</c:v>
                </c:pt>
                <c:pt idx="1685">
                  <c:v>-1.8804556792096077</c:v>
                </c:pt>
                <c:pt idx="1686">
                  <c:v>8.4676161750124823</c:v>
                </c:pt>
                <c:pt idx="1687">
                  <c:v>2.1312877900218203</c:v>
                </c:pt>
                <c:pt idx="1688">
                  <c:v>5.9769703061961366</c:v>
                </c:pt>
                <c:pt idx="1689">
                  <c:v>4.6980090337275717</c:v>
                </c:pt>
                <c:pt idx="1690">
                  <c:v>3.9450932349571461</c:v>
                </c:pt>
                <c:pt idx="1691">
                  <c:v>-3.1116523552746971</c:v>
                </c:pt>
                <c:pt idx="1692">
                  <c:v>5.1022744402203584</c:v>
                </c:pt>
                <c:pt idx="1693">
                  <c:v>1.4189127450682903</c:v>
                </c:pt>
                <c:pt idx="1694">
                  <c:v>11.61877623774412</c:v>
                </c:pt>
                <c:pt idx="1695">
                  <c:v>-6.7351146259632486</c:v>
                </c:pt>
                <c:pt idx="1696">
                  <c:v>11.446572261256547</c:v>
                </c:pt>
                <c:pt idx="1697">
                  <c:v>6.805299375758243</c:v>
                </c:pt>
                <c:pt idx="1698">
                  <c:v>-5.437188772627958</c:v>
                </c:pt>
                <c:pt idx="1699">
                  <c:v>12.870338634130587</c:v>
                </c:pt>
                <c:pt idx="1700">
                  <c:v>-0.10451037316524414</c:v>
                </c:pt>
                <c:pt idx="1701">
                  <c:v>7.2623273740119592</c:v>
                </c:pt>
                <c:pt idx="1702">
                  <c:v>10.317661156544316</c:v>
                </c:pt>
                <c:pt idx="1703">
                  <c:v>-0.3670256456980856</c:v>
                </c:pt>
                <c:pt idx="1704">
                  <c:v>3.8674194371550468</c:v>
                </c:pt>
                <c:pt idx="1705">
                  <c:v>3.1650361218806271</c:v>
                </c:pt>
                <c:pt idx="1706">
                  <c:v>5.830432770549165</c:v>
                </c:pt>
                <c:pt idx="1707">
                  <c:v>0.755303425479529</c:v>
                </c:pt>
                <c:pt idx="1708">
                  <c:v>5.979004786824067</c:v>
                </c:pt>
                <c:pt idx="1709">
                  <c:v>-0.51995775675324918</c:v>
                </c:pt>
                <c:pt idx="1710">
                  <c:v>2.1406623012694292</c:v>
                </c:pt>
                <c:pt idx="1711">
                  <c:v>14.355200541799329</c:v>
                </c:pt>
                <c:pt idx="1712">
                  <c:v>-2.6976583704055201</c:v>
                </c:pt>
                <c:pt idx="1713">
                  <c:v>-4.9529718608926387</c:v>
                </c:pt>
                <c:pt idx="1714">
                  <c:v>9.2254925502487062</c:v>
                </c:pt>
                <c:pt idx="1715">
                  <c:v>1.7595158132178677</c:v>
                </c:pt>
                <c:pt idx="1716">
                  <c:v>1.9521900994394019</c:v>
                </c:pt>
                <c:pt idx="1717">
                  <c:v>4.7640139382920523</c:v>
                </c:pt>
                <c:pt idx="1718">
                  <c:v>-0.27286179783634168</c:v>
                </c:pt>
                <c:pt idx="1719">
                  <c:v>0.83382453031174597</c:v>
                </c:pt>
                <c:pt idx="1720">
                  <c:v>2.5515442564577286</c:v>
                </c:pt>
                <c:pt idx="1721">
                  <c:v>-2.0990532903637078</c:v>
                </c:pt>
                <c:pt idx="1722">
                  <c:v>0.64287441301005499</c:v>
                </c:pt>
                <c:pt idx="1723">
                  <c:v>-4.0336645101063695</c:v>
                </c:pt>
                <c:pt idx="1724">
                  <c:v>-4.8985703978402775</c:v>
                </c:pt>
                <c:pt idx="1725">
                  <c:v>6.8933261149475253</c:v>
                </c:pt>
                <c:pt idx="1726">
                  <c:v>10.610553398899876</c:v>
                </c:pt>
                <c:pt idx="1727">
                  <c:v>4.7434273410106114</c:v>
                </c:pt>
                <c:pt idx="1728">
                  <c:v>7.3079696354413546</c:v>
                </c:pt>
                <c:pt idx="1729">
                  <c:v>2.6274794838333864</c:v>
                </c:pt>
                <c:pt idx="1730">
                  <c:v>5.1813970863772267</c:v>
                </c:pt>
                <c:pt idx="1731">
                  <c:v>-0.81495819037956974</c:v>
                </c:pt>
                <c:pt idx="1732">
                  <c:v>6.0332959464560387</c:v>
                </c:pt>
                <c:pt idx="1733">
                  <c:v>-0.18952196845336688</c:v>
                </c:pt>
                <c:pt idx="1734">
                  <c:v>-2.7611407334189035</c:v>
                </c:pt>
                <c:pt idx="1735">
                  <c:v>2.8568125145151964</c:v>
                </c:pt>
                <c:pt idx="1736">
                  <c:v>7.3150109265249164</c:v>
                </c:pt>
                <c:pt idx="1737">
                  <c:v>1.840991116310998</c:v>
                </c:pt>
                <c:pt idx="1738">
                  <c:v>2.297375052399568</c:v>
                </c:pt>
                <c:pt idx="1739">
                  <c:v>-3.1166903693025629</c:v>
                </c:pt>
                <c:pt idx="1740">
                  <c:v>-0.45991697209768478</c:v>
                </c:pt>
                <c:pt idx="1741">
                  <c:v>2.7491603710141534</c:v>
                </c:pt>
                <c:pt idx="1742">
                  <c:v>8.5953790332167781</c:v>
                </c:pt>
                <c:pt idx="1743">
                  <c:v>0.48348385825194873</c:v>
                </c:pt>
                <c:pt idx="1744">
                  <c:v>11.35178068834643</c:v>
                </c:pt>
                <c:pt idx="1745">
                  <c:v>5.3508205368846458</c:v>
                </c:pt>
                <c:pt idx="1746">
                  <c:v>-2.3362230227952376</c:v>
                </c:pt>
                <c:pt idx="1747">
                  <c:v>4.4693719919286101</c:v>
                </c:pt>
                <c:pt idx="1748">
                  <c:v>10.543776063547426</c:v>
                </c:pt>
                <c:pt idx="1749">
                  <c:v>10.416106473279768</c:v>
                </c:pt>
                <c:pt idx="1750">
                  <c:v>1.1205599047708534</c:v>
                </c:pt>
                <c:pt idx="1751">
                  <c:v>2.297375052399568</c:v>
                </c:pt>
                <c:pt idx="1752">
                  <c:v>3.5048963531959041</c:v>
                </c:pt>
                <c:pt idx="1753">
                  <c:v>-5.0555608711241025</c:v>
                </c:pt>
                <c:pt idx="1754">
                  <c:v>-2.3228458239334033</c:v>
                </c:pt>
                <c:pt idx="1755">
                  <c:v>4.5086052108631156</c:v>
                </c:pt>
                <c:pt idx="1756">
                  <c:v>-6.6388419440339135</c:v>
                </c:pt>
                <c:pt idx="1757">
                  <c:v>1.0789271102895075</c:v>
                </c:pt>
                <c:pt idx="1758">
                  <c:v>3.299202659238992</c:v>
                </c:pt>
                <c:pt idx="1759">
                  <c:v>-2.0511384733260618</c:v>
                </c:pt>
                <c:pt idx="1760">
                  <c:v>2.1406623012694292</c:v>
                </c:pt>
                <c:pt idx="1761">
                  <c:v>1.993192234496592</c:v>
                </c:pt>
                <c:pt idx="1762">
                  <c:v>-4.4029481906620678</c:v>
                </c:pt>
                <c:pt idx="1763">
                  <c:v>-4.1680066910127334</c:v>
                </c:pt>
                <c:pt idx="1764">
                  <c:v>4.5358474812945664</c:v>
                </c:pt>
                <c:pt idx="1765">
                  <c:v>-2.9222062873293728</c:v>
                </c:pt>
                <c:pt idx="1766">
                  <c:v>-1.1397488750626983</c:v>
                </c:pt>
                <c:pt idx="1767">
                  <c:v>-0.71327527619522701</c:v>
                </c:pt>
                <c:pt idx="1768">
                  <c:v>-4.6024602390368452</c:v>
                </c:pt>
                <c:pt idx="1769">
                  <c:v>1.3745709339902223</c:v>
                </c:pt>
                <c:pt idx="1770">
                  <c:v>-2.4030003581476871</c:v>
                </c:pt>
                <c:pt idx="1771">
                  <c:v>19.136839429904331</c:v>
                </c:pt>
                <c:pt idx="1772">
                  <c:v>3.347117476276638</c:v>
                </c:pt>
                <c:pt idx="1773">
                  <c:v>5.2669680461032948</c:v>
                </c:pt>
                <c:pt idx="1774">
                  <c:v>4.9505329493348995</c:v>
                </c:pt>
                <c:pt idx="1775">
                  <c:v>4.4405259407751139</c:v>
                </c:pt>
                <c:pt idx="1776">
                  <c:v>5.3751422530051602</c:v>
                </c:pt>
                <c:pt idx="1777">
                  <c:v>4.8617858274413832</c:v>
                </c:pt>
                <c:pt idx="1778">
                  <c:v>2.5969769794730264</c:v>
                </c:pt>
                <c:pt idx="1779">
                  <c:v>-1.585007409600425</c:v>
                </c:pt>
                <c:pt idx="1780">
                  <c:v>-0.16758789397081503</c:v>
                </c:pt>
                <c:pt idx="1781">
                  <c:v>0.81703635228796334</c:v>
                </c:pt>
                <c:pt idx="1782">
                  <c:v>9.4001002523919137</c:v>
                </c:pt>
                <c:pt idx="1783">
                  <c:v>4.1847432359339463</c:v>
                </c:pt>
                <c:pt idx="1784">
                  <c:v>-7.2787116288123075</c:v>
                </c:pt>
                <c:pt idx="1785">
                  <c:v>3.9450932349571461</c:v>
                </c:pt>
                <c:pt idx="1786">
                  <c:v>4.4451679294249358</c:v>
                </c:pt>
                <c:pt idx="1787">
                  <c:v>4.8617858274413832</c:v>
                </c:pt>
                <c:pt idx="1788">
                  <c:v>3.2093779329586951</c:v>
                </c:pt>
                <c:pt idx="1789">
                  <c:v>1.4324366447571171</c:v>
                </c:pt>
                <c:pt idx="1790">
                  <c:v>-7.6110029251257965</c:v>
                </c:pt>
                <c:pt idx="1791">
                  <c:v>-1.3574189230084082</c:v>
                </c:pt>
                <c:pt idx="1792">
                  <c:v>-1.8804556792096077</c:v>
                </c:pt>
                <c:pt idx="1793">
                  <c:v>5.1813970863772267</c:v>
                </c:pt>
                <c:pt idx="1794">
                  <c:v>5.018316761629789</c:v>
                </c:pt>
                <c:pt idx="1795">
                  <c:v>0.81480727698659761</c:v>
                </c:pt>
                <c:pt idx="1796">
                  <c:v>3.4449981713174127</c:v>
                </c:pt>
                <c:pt idx="1797">
                  <c:v>4.2346352237524609</c:v>
                </c:pt>
                <c:pt idx="1798">
                  <c:v>-13.538887140988795</c:v>
                </c:pt>
                <c:pt idx="1799">
                  <c:v>2.9770707451797334</c:v>
                </c:pt>
                <c:pt idx="1800">
                  <c:v>5.4348124872212207</c:v>
                </c:pt>
                <c:pt idx="1801">
                  <c:v>3.356409831264823</c:v>
                </c:pt>
                <c:pt idx="1802">
                  <c:v>-1.0424815203858069</c:v>
                </c:pt>
                <c:pt idx="1803">
                  <c:v>5.6831297350994134</c:v>
                </c:pt>
                <c:pt idx="1804">
                  <c:v>7.0917646191760904</c:v>
                </c:pt>
                <c:pt idx="1805">
                  <c:v>5.7669954891109851</c:v>
                </c:pt>
                <c:pt idx="1806">
                  <c:v>9.9063949225130941</c:v>
                </c:pt>
                <c:pt idx="1807">
                  <c:v>1.0756111533817463</c:v>
                </c:pt>
                <c:pt idx="1808">
                  <c:v>4.9561102541081175</c:v>
                </c:pt>
                <c:pt idx="1809">
                  <c:v>7.2623273740119592</c:v>
                </c:pt>
                <c:pt idx="1810">
                  <c:v>12.00686326363385</c:v>
                </c:pt>
                <c:pt idx="1811">
                  <c:v>3.2102614031412635</c:v>
                </c:pt>
                <c:pt idx="1812">
                  <c:v>-3.1610321803806309</c:v>
                </c:pt>
                <c:pt idx="1813">
                  <c:v>5.944524037987895</c:v>
                </c:pt>
                <c:pt idx="1814">
                  <c:v>3.6188733404907594</c:v>
                </c:pt>
                <c:pt idx="1815">
                  <c:v>10.102222896852414</c:v>
                </c:pt>
                <c:pt idx="1816">
                  <c:v>-1.7978324013672935</c:v>
                </c:pt>
                <c:pt idx="1817">
                  <c:v>-1.1948847566018772E-2</c:v>
                </c:pt>
                <c:pt idx="1818">
                  <c:v>-3.0814484613211204</c:v>
                </c:pt>
                <c:pt idx="1819">
                  <c:v>2.7409563719236694</c:v>
                </c:pt>
                <c:pt idx="1820">
                  <c:v>4.3547654290935327</c:v>
                </c:pt>
                <c:pt idx="1821">
                  <c:v>7.9681275924813262</c:v>
                </c:pt>
                <c:pt idx="1822">
                  <c:v>5.8547232669847293</c:v>
                </c:pt>
                <c:pt idx="1823">
                  <c:v>2.5811417430418238</c:v>
                </c:pt>
                <c:pt idx="1824">
                  <c:v>9.5198816219000637</c:v>
                </c:pt>
                <c:pt idx="1825">
                  <c:v>3.0172397522865779</c:v>
                </c:pt>
                <c:pt idx="1826">
                  <c:v>4.6085178982870456</c:v>
                </c:pt>
                <c:pt idx="1827">
                  <c:v>-9.4436975049768286</c:v>
                </c:pt>
                <c:pt idx="1828">
                  <c:v>1.9212845733483079</c:v>
                </c:pt>
                <c:pt idx="1829">
                  <c:v>12.112532779677434</c:v>
                </c:pt>
                <c:pt idx="1830">
                  <c:v>2.4850405377112432</c:v>
                </c:pt>
                <c:pt idx="1831">
                  <c:v>1.0221706842360956</c:v>
                </c:pt>
                <c:pt idx="1832">
                  <c:v>10.102222896852414</c:v>
                </c:pt>
                <c:pt idx="1833">
                  <c:v>4.1453926377856831</c:v>
                </c:pt>
                <c:pt idx="1834">
                  <c:v>2.573677934745616</c:v>
                </c:pt>
                <c:pt idx="1835">
                  <c:v>-5.3228914505769893</c:v>
                </c:pt>
                <c:pt idx="1836">
                  <c:v>1.6031056632221885</c:v>
                </c:pt>
                <c:pt idx="1837">
                  <c:v>7.9681275924813262</c:v>
                </c:pt>
                <c:pt idx="1838">
                  <c:v>6.75664004690727</c:v>
                </c:pt>
                <c:pt idx="1839">
                  <c:v>4.8654307022384868</c:v>
                </c:pt>
                <c:pt idx="1840">
                  <c:v>13.462587230148106</c:v>
                </c:pt>
                <c:pt idx="1841">
                  <c:v>1.2705074311371556</c:v>
                </c:pt>
                <c:pt idx="1842">
                  <c:v>2.3898419129348394</c:v>
                </c:pt>
                <c:pt idx="1843">
                  <c:v>-5.8930220373792617</c:v>
                </c:pt>
                <c:pt idx="1844">
                  <c:v>-3.0276521837330539</c:v>
                </c:pt>
                <c:pt idx="1845">
                  <c:v>8.7457284737415577</c:v>
                </c:pt>
                <c:pt idx="1846">
                  <c:v>-6.3819262294422447</c:v>
                </c:pt>
                <c:pt idx="1847">
                  <c:v>15.778966914673369</c:v>
                </c:pt>
                <c:pt idx="1848">
                  <c:v>8.3052999314780926</c:v>
                </c:pt>
                <c:pt idx="1849">
                  <c:v>2.2574520511192264</c:v>
                </c:pt>
                <c:pt idx="1850">
                  <c:v>2.7701080049191775</c:v>
                </c:pt>
                <c:pt idx="1851">
                  <c:v>8.5871636732606227E-3</c:v>
                </c:pt>
                <c:pt idx="1852">
                  <c:v>14.274703239067481</c:v>
                </c:pt>
                <c:pt idx="1853">
                  <c:v>3.1186983810890645</c:v>
                </c:pt>
                <c:pt idx="1854">
                  <c:v>3.7258480526356887</c:v>
                </c:pt>
                <c:pt idx="1855">
                  <c:v>0.73295079308991484</c:v>
                </c:pt>
                <c:pt idx="1856">
                  <c:v>2.573677934745616</c:v>
                </c:pt>
                <c:pt idx="1857">
                  <c:v>-5.8930220373792617</c:v>
                </c:pt>
                <c:pt idx="1858">
                  <c:v>-1.7326197016606166</c:v>
                </c:pt>
                <c:pt idx="1859">
                  <c:v>7.2595349736332988</c:v>
                </c:pt>
                <c:pt idx="1860">
                  <c:v>7.8017261773746673</c:v>
                </c:pt>
                <c:pt idx="1861">
                  <c:v>2.7579652571148046</c:v>
                </c:pt>
                <c:pt idx="1862">
                  <c:v>-7.3748885518697325</c:v>
                </c:pt>
                <c:pt idx="1863">
                  <c:v>-0.96638610909405531</c:v>
                </c:pt>
                <c:pt idx="1864">
                  <c:v>11.315950260072889</c:v>
                </c:pt>
                <c:pt idx="1865">
                  <c:v>1.1804310510572957</c:v>
                </c:pt>
                <c:pt idx="1866">
                  <c:v>1.3679455519171064</c:v>
                </c:pt>
                <c:pt idx="1867">
                  <c:v>8.1308182442279282</c:v>
                </c:pt>
                <c:pt idx="1868">
                  <c:v>1.5807608804457598</c:v>
                </c:pt>
                <c:pt idx="1869">
                  <c:v>1.6549039665843841</c:v>
                </c:pt>
                <c:pt idx="1870">
                  <c:v>4.1196472595511748</c:v>
                </c:pt>
                <c:pt idx="1871">
                  <c:v>-2.6441802073674041</c:v>
                </c:pt>
                <c:pt idx="1872">
                  <c:v>0.30938553586798201</c:v>
                </c:pt>
                <c:pt idx="1873">
                  <c:v>7.701925118357094</c:v>
                </c:pt>
                <c:pt idx="1874">
                  <c:v>4.1061141446200269</c:v>
                </c:pt>
                <c:pt idx="1875">
                  <c:v>-2.0214210348997348</c:v>
                </c:pt>
                <c:pt idx="1876">
                  <c:v>3.306816053738646</c:v>
                </c:pt>
                <c:pt idx="1877">
                  <c:v>7.4852210040550702</c:v>
                </c:pt>
                <c:pt idx="1878">
                  <c:v>-1.3342127729520605</c:v>
                </c:pt>
                <c:pt idx="1879">
                  <c:v>9.9527326633046584</c:v>
                </c:pt>
                <c:pt idx="1880">
                  <c:v>-0.61003413683310903</c:v>
                </c:pt>
                <c:pt idx="1881">
                  <c:v>0.81909475529326503</c:v>
                </c:pt>
                <c:pt idx="1882">
                  <c:v>2.5833929481188416</c:v>
                </c:pt>
                <c:pt idx="1883">
                  <c:v>-1.253724313958398</c:v>
                </c:pt>
                <c:pt idx="1884">
                  <c:v>6.2694103197121027</c:v>
                </c:pt>
                <c:pt idx="1885">
                  <c:v>0.31157879883053541</c:v>
                </c:pt>
                <c:pt idx="1886">
                  <c:v>2.1059616130964778</c:v>
                </c:pt>
                <c:pt idx="1887">
                  <c:v>3.1209323478181061</c:v>
                </c:pt>
                <c:pt idx="1888">
                  <c:v>10.664757757753275</c:v>
                </c:pt>
                <c:pt idx="1889">
                  <c:v>-5.8863492903916663</c:v>
                </c:pt>
                <c:pt idx="1890">
                  <c:v>-0.2168575556123542</c:v>
                </c:pt>
                <c:pt idx="1891">
                  <c:v>4.9182301535394028</c:v>
                </c:pt>
                <c:pt idx="1892">
                  <c:v>15.757378863559312</c:v>
                </c:pt>
                <c:pt idx="1893">
                  <c:v>4.1700848529211267</c:v>
                </c:pt>
                <c:pt idx="1894">
                  <c:v>0.85305306325331376</c:v>
                </c:pt>
                <c:pt idx="1895">
                  <c:v>4.0562259417299877</c:v>
                </c:pt>
                <c:pt idx="1896">
                  <c:v>5.4811502280127833</c:v>
                </c:pt>
                <c:pt idx="1897">
                  <c:v>1.6581352638215847</c:v>
                </c:pt>
                <c:pt idx="1898">
                  <c:v>-5.8863492903916663</c:v>
                </c:pt>
                <c:pt idx="1899">
                  <c:v>0.99004019365567841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87-4C6C-B24F-0B0A287B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31152"/>
        <c:axId val="1333425392"/>
      </c:scatterChart>
      <c:valAx>
        <c:axId val="13340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visepm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3425392"/>
        <c:crosses val="autoZero"/>
        <c:crossBetween val="midCat"/>
      </c:valAx>
      <c:valAx>
        <c:axId val="133342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Margin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40311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1A397-F01E-4B0C-A4A4-766750481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BDE5FE-57E3-DFC1-E81A-5EC9B3A33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6</xdr:row>
      <xdr:rowOff>68580</xdr:rowOff>
    </xdr:from>
    <xdr:to>
      <xdr:col>15</xdr:col>
      <xdr:colOff>457200</xdr:colOff>
      <xdr:row>16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8658A-2CFC-BB4D-8D17-5C53F7A3E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6</xdr:row>
      <xdr:rowOff>53340</xdr:rowOff>
    </xdr:from>
    <xdr:to>
      <xdr:col>21</xdr:col>
      <xdr:colOff>571500</xdr:colOff>
      <xdr:row>16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D3B541-BDC7-23E7-204B-E01A2ADF6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40027FD-7B2F-4C8B-B812-863743CAA5E2}" autoFormatId="16" applyNumberFormats="0" applyBorderFormats="0" applyFontFormats="0" applyPatternFormats="0" applyAlignmentFormats="0" applyWidthHeightFormats="0">
  <queryTableRefresh nextId="31">
    <queryTableFields count="30">
      <queryTableField id="1" name="Rk" tableColumnId="1"/>
      <queryTableField id="2" name="Player" tableColumnId="2"/>
      <queryTableField id="3" name="Pos" tableColumnId="3"/>
      <queryTableField id="4" name="Age" tableColumnId="4"/>
      <queryTableField id="5" name="Tm" tableColumnId="5"/>
      <queryTableField id="6" name="G" tableColumnId="6"/>
      <queryTableField id="7" name="MP" tableColumnId="7"/>
      <queryTableField id="8" name="PER" tableColumnId="8"/>
      <queryTableField id="9" name="TS%" tableColumnId="9"/>
      <queryTableField id="10" name="3PAr" tableColumnId="10"/>
      <queryTableField id="11" name="FTr" tableColumnId="11"/>
      <queryTableField id="12" name="ORB%" tableColumnId="12"/>
      <queryTableField id="13" name="DRB%" tableColumnId="13"/>
      <queryTableField id="14" name="TRB%" tableColumnId="14"/>
      <queryTableField id="15" name="AST%" tableColumnId="15"/>
      <queryTableField id="16" name="STL%" tableColumnId="16"/>
      <queryTableField id="17" name="BLK%" tableColumnId="17"/>
      <queryTableField id="18" name="TOV%" tableColumnId="18"/>
      <queryTableField id="19" name="USG%" tableColumnId="19"/>
      <queryTableField id="20" name="Column1" tableColumnId="20"/>
      <queryTableField id="21" name="OWS" tableColumnId="21"/>
      <queryTableField id="22" name="DWS" tableColumnId="22"/>
      <queryTableField id="23" name="WS" tableColumnId="23"/>
      <queryTableField id="24" name="WS/48" tableColumnId="24"/>
      <queryTableField id="25" name="2" tableColumnId="25"/>
      <queryTableField id="26" name="OBPM" tableColumnId="26"/>
      <queryTableField id="27" name="DBPM" tableColumnId="27"/>
      <queryTableField id="28" name="BPM" tableColumnId="28"/>
      <queryTableField id="30" dataBound="0" tableColumnId="30"/>
      <queryTableField id="29" name="VORP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ABB677D-7F45-4005-AE15-49CBED01E8EE}" autoFormatId="16" applyNumberFormats="0" applyBorderFormats="0" applyFontFormats="0" applyPatternFormats="0" applyAlignmentFormats="0" applyWidthHeightFormats="0">
  <queryTableRefresh nextId="5">
    <queryTableFields count="4">
      <queryTableField id="1" name="Player" tableColumnId="1"/>
      <queryTableField id="2" name="Team" tableColumnId="2"/>
      <queryTableField id="3" name="Update" tableColumnId="3"/>
      <queryTableField id="4" name="Description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CDB25E-4213-4445-9A02-499F2B0B2E6D}" name="October_Schedule_Table11" displayName="October_Schedule_Table11" ref="A1:G1901" totalsRowShown="0">
  <autoFilter ref="A1:G1901" xr:uid="{45CDB25E-4213-4445-9A02-499F2B0B2E6D}"/>
  <tableColumns count="7">
    <tableColumn id="1" xr3:uid="{8B1C33A8-3B90-46A7-8E2E-F3875627C5C8}" name="Date" dataDxfId="14"/>
    <tableColumn id="3" xr3:uid="{8726A6FF-7690-4806-AEA8-96B45E106E8D}" name="Visitor" dataDxfId="13"/>
    <tableColumn id="4" xr3:uid="{56F95DBD-F5FF-4088-A46E-F5A6227670CC}" name="PTS"/>
    <tableColumn id="5" xr3:uid="{AAD2D9D5-2DE1-4EE1-BFBC-03FC86DB8FE9}" name="Home" dataDxfId="12"/>
    <tableColumn id="6" xr3:uid="{DB933FAA-658D-4911-8B1C-7245D7B7A754}" name="PTS2"/>
    <tableColumn id="8" xr3:uid="{12B88155-46E2-4932-ABFA-C37DC4E1BD58}" name="Ot" dataDxfId="11"/>
    <tableColumn id="2" xr3:uid="{86114D5D-2918-423B-968C-C6C027DB6D7F}" name="Margin" dataDxfId="10">
      <calculatedColumnFormula>E2-C2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5E4A11-6B8D-4BA4-A615-97573FC9D214}" name="Advanced_Table" displayName="Advanced_Table" ref="A1:AD680" tableType="queryTable" totalsRowShown="0">
  <autoFilter ref="A1:AD680" xr:uid="{625E4A11-6B8D-4BA4-A615-97573FC9D214}"/>
  <sortState xmlns:xlrd2="http://schemas.microsoft.com/office/spreadsheetml/2017/richdata2" ref="A2:AD680">
    <sortCondition ref="E1:E680"/>
  </sortState>
  <tableColumns count="30">
    <tableColumn id="1" xr3:uid="{55176536-E78F-42DD-A931-9F57E3A56CEB}" uniqueName="1" name="Rk" queryTableFieldId="1"/>
    <tableColumn id="2" xr3:uid="{E1325FAA-52F2-4CF1-ACDE-CD095297BC6A}" uniqueName="2" name="Player" queryTableFieldId="2" dataDxfId="9"/>
    <tableColumn id="3" xr3:uid="{A0A129D9-A401-44FB-AFA8-B4F3E2B2CB15}" uniqueName="3" name="Pos" queryTableFieldId="3" dataDxfId="8"/>
    <tableColumn id="4" xr3:uid="{32ABACC3-5037-4BC4-B8B7-D6A6D17841B6}" uniqueName="4" name="Age" queryTableFieldId="4"/>
    <tableColumn id="5" xr3:uid="{5A76742A-0AB4-4F6B-BB90-F518A7DD2FC9}" uniqueName="5" name="Tm" queryTableFieldId="5" dataDxfId="7"/>
    <tableColumn id="6" xr3:uid="{18BBF8EA-1579-496E-A6B6-D671F70A1147}" uniqueName="6" name="G" queryTableFieldId="6"/>
    <tableColumn id="7" xr3:uid="{7AF05A0B-CE35-4553-82AE-45EBCBEA9948}" uniqueName="7" name="MP" queryTableFieldId="7"/>
    <tableColumn id="8" xr3:uid="{2F4316C4-C9D8-4B87-9E90-709AA6CED9DC}" uniqueName="8" name="PER" queryTableFieldId="8"/>
    <tableColumn id="9" xr3:uid="{A72316E3-F03E-4F48-8385-713D31052051}" uniqueName="9" name="TS%" queryTableFieldId="9"/>
    <tableColumn id="10" xr3:uid="{906C1B67-D0C7-431B-8203-4B05BD60506B}" uniqueName="10" name="3PAr" queryTableFieldId="10"/>
    <tableColumn id="11" xr3:uid="{19E07743-BC5C-40F2-88E6-79637CD4A1F3}" uniqueName="11" name="FTr" queryTableFieldId="11"/>
    <tableColumn id="12" xr3:uid="{1B1D8911-D38A-4928-8424-9D731505DBB8}" uniqueName="12" name="ORB%" queryTableFieldId="12"/>
    <tableColumn id="13" xr3:uid="{5FDA897A-F415-4F0D-8647-69B0A8025C38}" uniqueName="13" name="DRB%" queryTableFieldId="13"/>
    <tableColumn id="14" xr3:uid="{27C1826E-A272-4CDC-B300-A77BF5A5376F}" uniqueName="14" name="TRB%" queryTableFieldId="14"/>
    <tableColumn id="15" xr3:uid="{41FA225D-446A-48DC-8D84-ACE69D1C6495}" uniqueName="15" name="AST%" queryTableFieldId="15"/>
    <tableColumn id="16" xr3:uid="{79892521-8B82-4ABA-A52C-F5DB9FB6412B}" uniqueName="16" name="STL%" queryTableFieldId="16"/>
    <tableColumn id="17" xr3:uid="{17DCEF5E-D9FD-484B-976F-E080021F3C69}" uniqueName="17" name="BLK%" queryTableFieldId="17"/>
    <tableColumn id="18" xr3:uid="{3F2381F6-256C-4F87-A856-F285EE855DB8}" uniqueName="18" name="TOV%" queryTableFieldId="18"/>
    <tableColumn id="19" xr3:uid="{A15870A3-C659-4494-B62B-1E934058F121}" uniqueName="19" name="USG%" queryTableFieldId="19"/>
    <tableColumn id="20" xr3:uid="{B62A7C59-5A91-447E-AED7-CEEF3999C74D}" uniqueName="20" name="Column1" queryTableFieldId="20" dataDxfId="6"/>
    <tableColumn id="21" xr3:uid="{D229CA7F-8BCB-4971-8D80-0EAF1F366542}" uniqueName="21" name="OWS" queryTableFieldId="21"/>
    <tableColumn id="22" xr3:uid="{C90D9128-A574-479A-AAD1-48E779F8DC3E}" uniqueName="22" name="DWS" queryTableFieldId="22"/>
    <tableColumn id="23" xr3:uid="{4943585A-C5D3-45CC-80A4-752D4E6DBE12}" uniqueName="23" name="WS" queryTableFieldId="23"/>
    <tableColumn id="24" xr3:uid="{09214879-0A3E-47C9-8FD8-6A5E78FBDAA5}" uniqueName="24" name="WS/48" queryTableFieldId="24"/>
    <tableColumn id="25" xr3:uid="{68D2D94A-F366-4A69-BEF4-FCDC21C0E291}" uniqueName="25" name="2" queryTableFieldId="25" dataDxfId="5"/>
    <tableColumn id="26" xr3:uid="{86020EE1-286F-41BB-9EE6-6EEB6B70D8F9}" uniqueName="26" name="OBPM" queryTableFieldId="26"/>
    <tableColumn id="27" xr3:uid="{E6887F1E-D785-4F3D-B6FB-E2D126F9BA97}" uniqueName="27" name="DBPM" queryTableFieldId="27"/>
    <tableColumn id="28" xr3:uid="{2D5E1244-2BAD-4244-B293-5689A335AC2D}" uniqueName="28" name="BPM" queryTableFieldId="28"/>
    <tableColumn id="30" xr3:uid="{062BD253-4A15-4D49-B37D-B54009240534}" uniqueName="30" name="W bpm" queryTableFieldId="30" dataDxfId="4">
      <calculatedColumnFormula>IF(Advanced_Table[[#This Row],[MP]]&lt;400,0,Advanced_Table[[#This Row],[BPM]])</calculatedColumnFormula>
    </tableColumn>
    <tableColumn id="29" xr3:uid="{1694F4DE-35D3-4087-998C-1D7101386E3E}" uniqueName="29" name="VORP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5227FD-803A-4640-9207-BFE5E124FF52}" name="_82_Injuries_Table" displayName="_82_Injuries_Table" ref="A1:D83" tableType="queryTable" totalsRowShown="0">
  <autoFilter ref="A1:D83" xr:uid="{A65227FD-803A-4640-9207-BFE5E124FF52}"/>
  <tableColumns count="4">
    <tableColumn id="1" xr3:uid="{4D7EFFC3-267E-4B21-9C1C-AD2B70D6E859}" uniqueName="1" name="Player" queryTableFieldId="1" dataDxfId="3"/>
    <tableColumn id="2" xr3:uid="{C549D91B-1636-4160-921E-E2C675F7A02E}" uniqueName="2" name="Team" queryTableFieldId="2" dataDxfId="2"/>
    <tableColumn id="3" xr3:uid="{F9753C6F-D87A-4075-AF48-1F7C33CED4D8}" uniqueName="3" name="Update" queryTableFieldId="3" dataDxfId="1"/>
    <tableColumn id="4" xr3:uid="{DE51D9E3-3F2B-4082-8BBD-00FEF166F831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989F9-8869-4D73-927A-FEE52CF090EF}">
  <dimension ref="A1:I1345"/>
  <sheetViews>
    <sheetView workbookViewId="0">
      <selection activeCell="F24" sqref="F24"/>
    </sheetView>
  </sheetViews>
  <sheetFormatPr defaultRowHeight="14.4" x14ac:dyDescent="0.3"/>
  <cols>
    <col min="1" max="1" width="15.5546875" customWidth="1"/>
    <col min="2" max="2" width="12.77734375" customWidth="1"/>
  </cols>
  <sheetData>
    <row r="1" spans="1:9" x14ac:dyDescent="0.3">
      <c r="A1" t="s">
        <v>656</v>
      </c>
    </row>
    <row r="2" spans="1:9" ht="15" thickBot="1" x14ac:dyDescent="0.35"/>
    <row r="3" spans="1:9" x14ac:dyDescent="0.3">
      <c r="A3" s="7" t="s">
        <v>657</v>
      </c>
      <c r="B3" s="7"/>
    </row>
    <row r="4" spans="1:9" x14ac:dyDescent="0.3">
      <c r="A4" t="s">
        <v>658</v>
      </c>
      <c r="B4">
        <v>0.31262804079618528</v>
      </c>
    </row>
    <row r="5" spans="1:9" x14ac:dyDescent="0.3">
      <c r="A5" t="s">
        <v>659</v>
      </c>
      <c r="B5">
        <v>9.7736291892061303E-2</v>
      </c>
    </row>
    <row r="6" spans="1:9" x14ac:dyDescent="0.3">
      <c r="A6" t="s">
        <v>660</v>
      </c>
      <c r="B6">
        <v>9.6366111621586065E-2</v>
      </c>
    </row>
    <row r="7" spans="1:9" x14ac:dyDescent="0.3">
      <c r="A7" t="s">
        <v>661</v>
      </c>
      <c r="B7">
        <v>12.985392288177932</v>
      </c>
    </row>
    <row r="8" spans="1:9" ht="15" thickBot="1" x14ac:dyDescent="0.35">
      <c r="A8" s="5" t="s">
        <v>662</v>
      </c>
      <c r="B8" s="5">
        <v>1320</v>
      </c>
    </row>
    <row r="10" spans="1:9" ht="15" thickBot="1" x14ac:dyDescent="0.35">
      <c r="A10" t="s">
        <v>663</v>
      </c>
    </row>
    <row r="11" spans="1:9" x14ac:dyDescent="0.3">
      <c r="A11" s="6"/>
      <c r="B11" s="6" t="s">
        <v>668</v>
      </c>
      <c r="C11" s="6" t="s">
        <v>669</v>
      </c>
      <c r="D11" s="6" t="s">
        <v>670</v>
      </c>
      <c r="E11" s="6" t="s">
        <v>671</v>
      </c>
      <c r="F11" s="6" t="s">
        <v>672</v>
      </c>
    </row>
    <row r="12" spans="1:9" x14ac:dyDescent="0.3">
      <c r="A12" t="s">
        <v>664</v>
      </c>
      <c r="B12">
        <v>2</v>
      </c>
      <c r="C12">
        <v>24055.716239842644</v>
      </c>
      <c r="D12">
        <v>12027.858119921322</v>
      </c>
      <c r="E12">
        <v>71.330973009969497</v>
      </c>
      <c r="F12">
        <v>0</v>
      </c>
    </row>
    <row r="13" spans="1:9" x14ac:dyDescent="0.3">
      <c r="A13" t="s">
        <v>665</v>
      </c>
      <c r="B13">
        <v>1317</v>
      </c>
      <c r="C13">
        <v>222073.08376015598</v>
      </c>
      <c r="D13">
        <v>168.6204128778709</v>
      </c>
    </row>
    <row r="14" spans="1:9" ht="15" thickBot="1" x14ac:dyDescent="0.35">
      <c r="A14" s="5" t="s">
        <v>666</v>
      </c>
      <c r="B14" s="5">
        <v>1319</v>
      </c>
      <c r="C14" s="5">
        <v>246128.79999999862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673</v>
      </c>
      <c r="C16" s="6" t="s">
        <v>661</v>
      </c>
      <c r="D16" s="6" t="s">
        <v>674</v>
      </c>
      <c r="E16" s="6" t="s">
        <v>675</v>
      </c>
      <c r="F16" s="6" t="s">
        <v>676</v>
      </c>
      <c r="G16" s="6" t="s">
        <v>677</v>
      </c>
      <c r="H16" s="6" t="s">
        <v>678</v>
      </c>
      <c r="I16" s="6" t="s">
        <v>679</v>
      </c>
    </row>
    <row r="17" spans="1:9" x14ac:dyDescent="0.3">
      <c r="A17" t="s">
        <v>667</v>
      </c>
      <c r="B17">
        <v>2.8006043020585594</v>
      </c>
      <c r="C17">
        <v>0.42683449529717848</v>
      </c>
      <c r="D17">
        <v>6.5613354424615364</v>
      </c>
      <c r="E17">
        <v>7.6456568159051538E-11</v>
      </c>
      <c r="F17">
        <v>1.9632545251291957</v>
      </c>
      <c r="G17">
        <v>3.637954078987923</v>
      </c>
      <c r="H17">
        <v>1.9632545251291957</v>
      </c>
      <c r="I17">
        <v>3.637954078987923</v>
      </c>
    </row>
    <row r="18" spans="1:9" x14ac:dyDescent="0.3">
      <c r="A18" t="s">
        <v>654</v>
      </c>
      <c r="B18">
        <v>0.25900639400205211</v>
      </c>
      <c r="C18">
        <v>2.882922500015641E-2</v>
      </c>
      <c r="D18">
        <v>8.984160829874785</v>
      </c>
      <c r="E18">
        <v>8.8128924958915305E-19</v>
      </c>
      <c r="F18">
        <v>0.20245017516570873</v>
      </c>
      <c r="G18">
        <v>0.31556261283839548</v>
      </c>
      <c r="H18">
        <v>0.20245017516570873</v>
      </c>
      <c r="I18">
        <v>0.31556261283839548</v>
      </c>
    </row>
    <row r="19" spans="1:9" ht="15" thickBot="1" x14ac:dyDescent="0.35">
      <c r="A19" s="5" t="s">
        <v>655</v>
      </c>
      <c r="B19" s="5">
        <v>-0.21960126685964781</v>
      </c>
      <c r="C19" s="5">
        <v>2.8832345240043317E-2</v>
      </c>
      <c r="D19" s="5">
        <v>-7.6164899189212774</v>
      </c>
      <c r="E19" s="5">
        <v>4.9535867365730767E-14</v>
      </c>
      <c r="F19" s="5">
        <v>-0.27616360687926489</v>
      </c>
      <c r="G19" s="5">
        <v>-0.16303892684003071</v>
      </c>
      <c r="H19" s="5">
        <v>-0.27616360687926489</v>
      </c>
      <c r="I19" s="5">
        <v>-0.16303892684003071</v>
      </c>
    </row>
    <row r="23" spans="1:9" x14ac:dyDescent="0.3">
      <c r="A23" t="s">
        <v>680</v>
      </c>
    </row>
    <row r="24" spans="1:9" ht="15" thickBot="1" x14ac:dyDescent="0.35"/>
    <row r="25" spans="1:9" x14ac:dyDescent="0.3">
      <c r="A25" s="6" t="s">
        <v>681</v>
      </c>
      <c r="B25" s="6" t="s">
        <v>682</v>
      </c>
      <c r="C25" s="6" t="s">
        <v>683</v>
      </c>
    </row>
    <row r="26" spans="1:9" x14ac:dyDescent="0.3">
      <c r="A26">
        <v>1</v>
      </c>
      <c r="B26">
        <v>5.9688970568809845</v>
      </c>
      <c r="C26">
        <v>3.0311029431190155</v>
      </c>
    </row>
    <row r="27" spans="1:9" x14ac:dyDescent="0.3">
      <c r="A27">
        <v>2</v>
      </c>
      <c r="B27">
        <v>4.1852006193585343</v>
      </c>
      <c r="C27">
        <v>9.8147993806414657</v>
      </c>
    </row>
    <row r="28" spans="1:9" x14ac:dyDescent="0.3">
      <c r="A28">
        <v>3</v>
      </c>
      <c r="B28">
        <v>-0.23921180995427971</v>
      </c>
      <c r="C28">
        <v>4.2392118099542797</v>
      </c>
    </row>
    <row r="29" spans="1:9" x14ac:dyDescent="0.3">
      <c r="A29">
        <v>4</v>
      </c>
      <c r="B29">
        <v>3.2613150217876652</v>
      </c>
      <c r="C29">
        <v>-10.261315021787665</v>
      </c>
    </row>
    <row r="30" spans="1:9" x14ac:dyDescent="0.3">
      <c r="A30">
        <v>5</v>
      </c>
      <c r="B30">
        <v>9.4658105034797018</v>
      </c>
      <c r="C30">
        <v>0.53418949652029823</v>
      </c>
    </row>
    <row r="31" spans="1:9" x14ac:dyDescent="0.3">
      <c r="A31">
        <v>6</v>
      </c>
      <c r="B31">
        <v>1.4238890101870654</v>
      </c>
      <c r="C31">
        <v>-23.423889010187064</v>
      </c>
    </row>
    <row r="32" spans="1:9" x14ac:dyDescent="0.3">
      <c r="A32">
        <v>7</v>
      </c>
      <c r="B32">
        <v>4.2510401084700513</v>
      </c>
      <c r="C32">
        <v>-1.2510401084700513</v>
      </c>
    </row>
    <row r="33" spans="1:3" x14ac:dyDescent="0.3">
      <c r="A33">
        <v>8</v>
      </c>
      <c r="B33">
        <v>6.959605666542422</v>
      </c>
      <c r="C33">
        <v>-14.959605666542423</v>
      </c>
    </row>
    <row r="34" spans="1:3" x14ac:dyDescent="0.3">
      <c r="A34">
        <v>9</v>
      </c>
      <c r="B34">
        <v>0.59617688546469227</v>
      </c>
      <c r="C34">
        <v>2.4038231145353075</v>
      </c>
    </row>
    <row r="35" spans="1:3" x14ac:dyDescent="0.3">
      <c r="A35">
        <v>10</v>
      </c>
      <c r="B35">
        <v>4.4391581645621523</v>
      </c>
      <c r="C35">
        <v>2.5608418354378477</v>
      </c>
    </row>
    <row r="36" spans="1:3" x14ac:dyDescent="0.3">
      <c r="A36">
        <v>11</v>
      </c>
      <c r="B36">
        <v>-7.7645990101104037</v>
      </c>
      <c r="C36">
        <v>-19.235400989889598</v>
      </c>
    </row>
    <row r="37" spans="1:3" x14ac:dyDescent="0.3">
      <c r="A37">
        <v>12</v>
      </c>
      <c r="B37">
        <v>0.87944186021384929</v>
      </c>
      <c r="C37">
        <v>20.120558139786151</v>
      </c>
    </row>
    <row r="38" spans="1:3" x14ac:dyDescent="0.3">
      <c r="A38">
        <v>13</v>
      </c>
      <c r="B38">
        <v>4.6457886662485102</v>
      </c>
      <c r="C38">
        <v>-2.6457886662485102</v>
      </c>
    </row>
    <row r="39" spans="1:3" x14ac:dyDescent="0.3">
      <c r="A39">
        <v>14</v>
      </c>
      <c r="B39">
        <v>8.3272089240621128</v>
      </c>
      <c r="C39">
        <v>-15.327208924062113</v>
      </c>
    </row>
    <row r="40" spans="1:3" x14ac:dyDescent="0.3">
      <c r="A40">
        <v>15</v>
      </c>
      <c r="B40">
        <v>3.3996849074622348</v>
      </c>
      <c r="C40">
        <v>-5.3996849074622348</v>
      </c>
    </row>
    <row r="41" spans="1:3" x14ac:dyDescent="0.3">
      <c r="A41">
        <v>16</v>
      </c>
      <c r="B41">
        <v>1.8405976946514873</v>
      </c>
      <c r="C41">
        <v>-7.8405976946514873</v>
      </c>
    </row>
    <row r="42" spans="1:3" x14ac:dyDescent="0.3">
      <c r="A42">
        <v>17</v>
      </c>
      <c r="B42">
        <v>1.6569947647889132</v>
      </c>
      <c r="C42">
        <v>-13.656994764788912</v>
      </c>
    </row>
    <row r="43" spans="1:3" x14ac:dyDescent="0.3">
      <c r="A43">
        <v>18</v>
      </c>
      <c r="B43">
        <v>9.1246688469402599</v>
      </c>
      <c r="C43">
        <v>-12.12466884694026</v>
      </c>
    </row>
    <row r="44" spans="1:3" x14ac:dyDescent="0.3">
      <c r="A44">
        <v>19</v>
      </c>
      <c r="B44">
        <v>5.4314679419303147</v>
      </c>
      <c r="C44">
        <v>-3.4314679419303147</v>
      </c>
    </row>
    <row r="45" spans="1:3" x14ac:dyDescent="0.3">
      <c r="A45">
        <v>20</v>
      </c>
      <c r="B45">
        <v>5.3812269398902526</v>
      </c>
      <c r="C45">
        <v>4.6187730601097474</v>
      </c>
    </row>
    <row r="46" spans="1:3" x14ac:dyDescent="0.3">
      <c r="A46">
        <v>21</v>
      </c>
      <c r="B46">
        <v>3.0708985116344238</v>
      </c>
      <c r="C46">
        <v>0.92910148836557616</v>
      </c>
    </row>
    <row r="47" spans="1:3" x14ac:dyDescent="0.3">
      <c r="A47">
        <v>22</v>
      </c>
      <c r="B47">
        <v>-2.7906905820259413</v>
      </c>
      <c r="C47">
        <v>-4.2093094179740582</v>
      </c>
    </row>
    <row r="48" spans="1:3" x14ac:dyDescent="0.3">
      <c r="A48">
        <v>23</v>
      </c>
      <c r="B48">
        <v>8.1149549600620361</v>
      </c>
      <c r="C48">
        <v>15.885045039937964</v>
      </c>
    </row>
    <row r="49" spans="1:3" x14ac:dyDescent="0.3">
      <c r="A49">
        <v>24</v>
      </c>
      <c r="B49">
        <v>-7.0540757126238027</v>
      </c>
      <c r="C49">
        <v>5.407571262380273E-2</v>
      </c>
    </row>
    <row r="50" spans="1:3" x14ac:dyDescent="0.3">
      <c r="A50">
        <v>25</v>
      </c>
      <c r="B50">
        <v>4.4391581645621523</v>
      </c>
      <c r="C50">
        <v>-10.439158164562151</v>
      </c>
    </row>
    <row r="51" spans="1:3" x14ac:dyDescent="0.3">
      <c r="A51">
        <v>26</v>
      </c>
      <c r="B51">
        <v>2.9773936516304711</v>
      </c>
      <c r="C51">
        <v>-7.9773936516304715</v>
      </c>
    </row>
    <row r="52" spans="1:3" x14ac:dyDescent="0.3">
      <c r="A52">
        <v>27</v>
      </c>
      <c r="B52">
        <v>-3.5383205525938064</v>
      </c>
      <c r="C52">
        <v>5.538320552593806</v>
      </c>
    </row>
    <row r="53" spans="1:3" x14ac:dyDescent="0.3">
      <c r="A53">
        <v>28</v>
      </c>
      <c r="B53">
        <v>12.776659002369195</v>
      </c>
      <c r="C53">
        <v>-21.776659002369193</v>
      </c>
    </row>
    <row r="54" spans="1:3" x14ac:dyDescent="0.3">
      <c r="A54">
        <v>29</v>
      </c>
      <c r="B54">
        <v>5.3694871836402847</v>
      </c>
      <c r="C54">
        <v>3.6305128163597153</v>
      </c>
    </row>
    <row r="55" spans="1:3" x14ac:dyDescent="0.3">
      <c r="A55">
        <v>30</v>
      </c>
      <c r="B55">
        <v>-4.3447289460382539</v>
      </c>
      <c r="C55">
        <v>-1.6552710539617461</v>
      </c>
    </row>
    <row r="56" spans="1:3" x14ac:dyDescent="0.3">
      <c r="A56">
        <v>31</v>
      </c>
      <c r="B56">
        <v>-6.1897906373890725</v>
      </c>
      <c r="C56">
        <v>-25.810209362610927</v>
      </c>
    </row>
    <row r="57" spans="1:3" x14ac:dyDescent="0.3">
      <c r="A57">
        <v>32</v>
      </c>
      <c r="B57">
        <v>1.2060524748196491</v>
      </c>
      <c r="C57">
        <v>1.7939475251803509</v>
      </c>
    </row>
    <row r="58" spans="1:3" x14ac:dyDescent="0.3">
      <c r="A58">
        <v>33</v>
      </c>
      <c r="B58">
        <v>10.475935440087705</v>
      </c>
      <c r="C58">
        <v>9.5240645599122953</v>
      </c>
    </row>
    <row r="59" spans="1:3" x14ac:dyDescent="0.3">
      <c r="A59">
        <v>34</v>
      </c>
      <c r="B59">
        <v>0.24990459823406552</v>
      </c>
      <c r="C59">
        <v>40.750095401765932</v>
      </c>
    </row>
    <row r="60" spans="1:3" x14ac:dyDescent="0.3">
      <c r="A60">
        <v>35</v>
      </c>
      <c r="B60">
        <v>4.5168600827627667</v>
      </c>
      <c r="C60">
        <v>0.48313991723723326</v>
      </c>
    </row>
    <row r="61" spans="1:3" x14ac:dyDescent="0.3">
      <c r="A61">
        <v>36</v>
      </c>
      <c r="B61">
        <v>3.6277418132656489</v>
      </c>
      <c r="C61">
        <v>-5.6277418132656489</v>
      </c>
    </row>
    <row r="62" spans="1:3" x14ac:dyDescent="0.3">
      <c r="A62">
        <v>37</v>
      </c>
      <c r="B62">
        <v>6.5400648054479502</v>
      </c>
      <c r="C62">
        <v>-8.5400648054479511</v>
      </c>
    </row>
    <row r="63" spans="1:3" x14ac:dyDescent="0.3">
      <c r="A63">
        <v>38</v>
      </c>
      <c r="B63">
        <v>2.284849077169218</v>
      </c>
      <c r="C63">
        <v>-19.28484907716922</v>
      </c>
    </row>
    <row r="64" spans="1:3" x14ac:dyDescent="0.3">
      <c r="A64">
        <v>39</v>
      </c>
      <c r="B64">
        <v>7.6903243592227568</v>
      </c>
      <c r="C64">
        <v>2.3096756407772432</v>
      </c>
    </row>
    <row r="65" spans="1:3" x14ac:dyDescent="0.3">
      <c r="A65">
        <v>40</v>
      </c>
      <c r="B65">
        <v>5.3715811829695399</v>
      </c>
      <c r="C65">
        <v>-6.3715811829695399</v>
      </c>
    </row>
    <row r="66" spans="1:3" x14ac:dyDescent="0.3">
      <c r="A66">
        <v>41</v>
      </c>
      <c r="B66">
        <v>0.94532224027174272</v>
      </c>
      <c r="C66">
        <v>-10.945322240271743</v>
      </c>
    </row>
    <row r="67" spans="1:3" x14ac:dyDescent="0.3">
      <c r="A67">
        <v>42</v>
      </c>
      <c r="B67">
        <v>2.6699518780269624</v>
      </c>
      <c r="C67">
        <v>2.3300481219730376</v>
      </c>
    </row>
    <row r="68" spans="1:3" x14ac:dyDescent="0.3">
      <c r="A68">
        <v>43</v>
      </c>
      <c r="B68">
        <v>2.0044162790501088</v>
      </c>
      <c r="C68">
        <v>-19.004416279050108</v>
      </c>
    </row>
    <row r="69" spans="1:3" x14ac:dyDescent="0.3">
      <c r="A69">
        <v>44</v>
      </c>
      <c r="B69">
        <v>6.0349001097780093</v>
      </c>
      <c r="C69">
        <v>7.9650998902219907</v>
      </c>
    </row>
    <row r="70" spans="1:3" x14ac:dyDescent="0.3">
      <c r="A70">
        <v>45</v>
      </c>
      <c r="B70">
        <v>1.2060524748196491</v>
      </c>
      <c r="C70">
        <v>-9.2060524748196499</v>
      </c>
    </row>
    <row r="71" spans="1:3" x14ac:dyDescent="0.3">
      <c r="A71">
        <v>46</v>
      </c>
      <c r="B71">
        <v>6.0287429248953819</v>
      </c>
      <c r="C71">
        <v>6.9712570751046181</v>
      </c>
    </row>
    <row r="72" spans="1:3" x14ac:dyDescent="0.3">
      <c r="A72">
        <v>47</v>
      </c>
      <c r="B72">
        <v>-8.1003216590680083</v>
      </c>
      <c r="C72">
        <v>26.100321659068008</v>
      </c>
    </row>
    <row r="73" spans="1:3" x14ac:dyDescent="0.3">
      <c r="A73">
        <v>48</v>
      </c>
      <c r="B73">
        <v>-4.4188605103080292</v>
      </c>
      <c r="C73">
        <v>10.418860510308029</v>
      </c>
    </row>
    <row r="74" spans="1:3" x14ac:dyDescent="0.3">
      <c r="A74">
        <v>49</v>
      </c>
      <c r="B74">
        <v>4.5804420087595235</v>
      </c>
      <c r="C74">
        <v>5.4195579912404765</v>
      </c>
    </row>
    <row r="75" spans="1:3" x14ac:dyDescent="0.3">
      <c r="A75">
        <v>50</v>
      </c>
      <c r="B75">
        <v>12.103242377963859</v>
      </c>
      <c r="C75">
        <v>-21.103242377963859</v>
      </c>
    </row>
    <row r="76" spans="1:3" x14ac:dyDescent="0.3">
      <c r="A76">
        <v>51</v>
      </c>
      <c r="B76">
        <v>-3.1869585256183686</v>
      </c>
      <c r="C76">
        <v>28.186958525618369</v>
      </c>
    </row>
    <row r="77" spans="1:3" x14ac:dyDescent="0.3">
      <c r="A77">
        <v>52</v>
      </c>
      <c r="B77">
        <v>4.333461607632076</v>
      </c>
      <c r="C77">
        <v>16.666538392367926</v>
      </c>
    </row>
    <row r="78" spans="1:3" x14ac:dyDescent="0.3">
      <c r="A78">
        <v>53</v>
      </c>
      <c r="B78">
        <v>5.0860995360519983</v>
      </c>
      <c r="C78">
        <v>-3.0860995360519983</v>
      </c>
    </row>
    <row r="79" spans="1:3" x14ac:dyDescent="0.3">
      <c r="A79">
        <v>54</v>
      </c>
      <c r="B79">
        <v>1.2966842672471792</v>
      </c>
      <c r="C79">
        <v>12.70331573275282</v>
      </c>
    </row>
    <row r="80" spans="1:3" x14ac:dyDescent="0.3">
      <c r="A80">
        <v>55</v>
      </c>
      <c r="B80">
        <v>3.1525000516029049</v>
      </c>
      <c r="C80">
        <v>25.847499948397093</v>
      </c>
    </row>
    <row r="81" spans="1:3" x14ac:dyDescent="0.3">
      <c r="A81">
        <v>56</v>
      </c>
      <c r="B81">
        <v>7.7122844859087207</v>
      </c>
      <c r="C81">
        <v>3.2877155140912793</v>
      </c>
    </row>
    <row r="82" spans="1:3" x14ac:dyDescent="0.3">
      <c r="A82">
        <v>57</v>
      </c>
      <c r="B82">
        <v>-2.9183472656419829</v>
      </c>
      <c r="C82">
        <v>-2.0816527343580171</v>
      </c>
    </row>
    <row r="83" spans="1:3" x14ac:dyDescent="0.3">
      <c r="A83">
        <v>58</v>
      </c>
      <c r="B83">
        <v>3.4926151539509047</v>
      </c>
      <c r="C83">
        <v>7.5073848460490957</v>
      </c>
    </row>
    <row r="84" spans="1:3" x14ac:dyDescent="0.3">
      <c r="A84">
        <v>59</v>
      </c>
      <c r="B84">
        <v>2.9323650621743478</v>
      </c>
      <c r="C84">
        <v>6.7634937825652219E-2</v>
      </c>
    </row>
    <row r="85" spans="1:3" x14ac:dyDescent="0.3">
      <c r="A85">
        <v>60</v>
      </c>
      <c r="B85">
        <v>1.2549806860436359</v>
      </c>
      <c r="C85">
        <v>8.7450193139563641</v>
      </c>
    </row>
    <row r="86" spans="1:3" x14ac:dyDescent="0.3">
      <c r="A86">
        <v>61</v>
      </c>
      <c r="B86">
        <v>-2.4346089740890946</v>
      </c>
      <c r="C86">
        <v>17.434608974089095</v>
      </c>
    </row>
    <row r="87" spans="1:3" x14ac:dyDescent="0.3">
      <c r="A87">
        <v>62</v>
      </c>
      <c r="B87">
        <v>12.103242377963859</v>
      </c>
      <c r="C87">
        <v>-0.10324237796385916</v>
      </c>
    </row>
    <row r="88" spans="1:3" x14ac:dyDescent="0.3">
      <c r="A88">
        <v>63</v>
      </c>
      <c r="B88">
        <v>8.455685566871697</v>
      </c>
      <c r="C88">
        <v>-0.45568556687169703</v>
      </c>
    </row>
    <row r="89" spans="1:3" x14ac:dyDescent="0.3">
      <c r="A89">
        <v>64</v>
      </c>
      <c r="B89">
        <v>4.0556974223575075</v>
      </c>
      <c r="C89">
        <v>6.9443025776424925</v>
      </c>
    </row>
    <row r="90" spans="1:3" x14ac:dyDescent="0.3">
      <c r="A90">
        <v>65</v>
      </c>
      <c r="B90">
        <v>-1.012905983707856</v>
      </c>
      <c r="C90">
        <v>-19.987094016292144</v>
      </c>
    </row>
    <row r="91" spans="1:3" x14ac:dyDescent="0.3">
      <c r="A91">
        <v>66</v>
      </c>
      <c r="B91">
        <v>3.5320611720396844</v>
      </c>
      <c r="C91">
        <v>-7.5320611720396844</v>
      </c>
    </row>
    <row r="92" spans="1:3" x14ac:dyDescent="0.3">
      <c r="A92">
        <v>67</v>
      </c>
      <c r="B92">
        <v>1.2966842672471792</v>
      </c>
      <c r="C92">
        <v>6.703315732752821</v>
      </c>
    </row>
    <row r="93" spans="1:3" x14ac:dyDescent="0.3">
      <c r="A93">
        <v>68</v>
      </c>
      <c r="B93">
        <v>5.1514461935409841</v>
      </c>
      <c r="C93">
        <v>7.8485538064590159</v>
      </c>
    </row>
    <row r="94" spans="1:3" x14ac:dyDescent="0.3">
      <c r="A94">
        <v>69</v>
      </c>
      <c r="B94">
        <v>2.2442538320498677</v>
      </c>
      <c r="C94">
        <v>-17.244253832049868</v>
      </c>
    </row>
    <row r="95" spans="1:3" x14ac:dyDescent="0.3">
      <c r="A95">
        <v>70</v>
      </c>
      <c r="B95">
        <v>-2.9183472656419829</v>
      </c>
      <c r="C95">
        <v>-21.081652734358016</v>
      </c>
    </row>
    <row r="96" spans="1:3" x14ac:dyDescent="0.3">
      <c r="A96">
        <v>71</v>
      </c>
      <c r="B96">
        <v>-0.8750289296558178</v>
      </c>
      <c r="C96">
        <v>20.875028929655819</v>
      </c>
    </row>
    <row r="97" spans="1:3" x14ac:dyDescent="0.3">
      <c r="A97">
        <v>72</v>
      </c>
      <c r="B97">
        <v>5.3100932563020411</v>
      </c>
      <c r="C97">
        <v>-14.310093256302041</v>
      </c>
    </row>
    <row r="98" spans="1:3" x14ac:dyDescent="0.3">
      <c r="A98">
        <v>73</v>
      </c>
      <c r="B98">
        <v>1.2549806860436359</v>
      </c>
      <c r="C98">
        <v>-23.254980686043638</v>
      </c>
    </row>
    <row r="99" spans="1:3" x14ac:dyDescent="0.3">
      <c r="A99">
        <v>74</v>
      </c>
      <c r="B99">
        <v>1.3468843783408655</v>
      </c>
      <c r="C99">
        <v>-11.346884378340865</v>
      </c>
    </row>
    <row r="100" spans="1:3" x14ac:dyDescent="0.3">
      <c r="A100">
        <v>75</v>
      </c>
      <c r="B100">
        <v>3.1632132536614326</v>
      </c>
      <c r="C100">
        <v>7.8367867463385679</v>
      </c>
    </row>
    <row r="101" spans="1:3" x14ac:dyDescent="0.3">
      <c r="A101">
        <v>76</v>
      </c>
      <c r="B101">
        <v>3.9779955041568931</v>
      </c>
      <c r="C101">
        <v>5.0220044958431069</v>
      </c>
    </row>
    <row r="102" spans="1:3" x14ac:dyDescent="0.3">
      <c r="A102">
        <v>77</v>
      </c>
      <c r="B102">
        <v>-1.4840027779244762</v>
      </c>
      <c r="C102">
        <v>6.4840027779244762</v>
      </c>
    </row>
    <row r="103" spans="1:3" x14ac:dyDescent="0.3">
      <c r="A103">
        <v>78</v>
      </c>
      <c r="B103">
        <v>4.5168600827627667</v>
      </c>
      <c r="C103">
        <v>11.483139917237233</v>
      </c>
    </row>
    <row r="104" spans="1:3" x14ac:dyDescent="0.3">
      <c r="A104">
        <v>79</v>
      </c>
      <c r="B104">
        <v>2.5376165043958907</v>
      </c>
      <c r="C104">
        <v>10.46238349560411</v>
      </c>
    </row>
    <row r="105" spans="1:3" x14ac:dyDescent="0.3">
      <c r="A105">
        <v>80</v>
      </c>
      <c r="B105">
        <v>4.3892851810394795</v>
      </c>
      <c r="C105">
        <v>9.6107148189605205</v>
      </c>
    </row>
    <row r="106" spans="1:3" x14ac:dyDescent="0.3">
      <c r="A106">
        <v>81</v>
      </c>
      <c r="B106">
        <v>5.3845519481428319</v>
      </c>
      <c r="C106">
        <v>0.61544805185716811</v>
      </c>
    </row>
    <row r="107" spans="1:3" x14ac:dyDescent="0.3">
      <c r="A107">
        <v>82</v>
      </c>
      <c r="B107">
        <v>2.2718783119959274</v>
      </c>
      <c r="C107">
        <v>4.7281216880040731</v>
      </c>
    </row>
    <row r="108" spans="1:3" x14ac:dyDescent="0.3">
      <c r="A108">
        <v>83</v>
      </c>
      <c r="B108">
        <v>4.7398681397677471</v>
      </c>
      <c r="C108">
        <v>-13.739868139767747</v>
      </c>
    </row>
    <row r="109" spans="1:3" x14ac:dyDescent="0.3">
      <c r="A109">
        <v>84</v>
      </c>
      <c r="B109">
        <v>-5.5309868368101291</v>
      </c>
      <c r="C109">
        <v>0.53098683681012915</v>
      </c>
    </row>
    <row r="110" spans="1:3" x14ac:dyDescent="0.3">
      <c r="A110">
        <v>85</v>
      </c>
      <c r="B110">
        <v>3.7122164208105515</v>
      </c>
      <c r="C110">
        <v>4.2877835791894485</v>
      </c>
    </row>
    <row r="111" spans="1:3" x14ac:dyDescent="0.3">
      <c r="A111">
        <v>86</v>
      </c>
      <c r="B111">
        <v>2.8851198005498393</v>
      </c>
      <c r="C111">
        <v>-8.8851198005498393</v>
      </c>
    </row>
    <row r="112" spans="1:3" x14ac:dyDescent="0.3">
      <c r="A112">
        <v>87</v>
      </c>
      <c r="B112">
        <v>-8.6803713968602203E-2</v>
      </c>
      <c r="C112">
        <v>1.0868037139686022</v>
      </c>
    </row>
    <row r="113" spans="1:3" x14ac:dyDescent="0.3">
      <c r="A113">
        <v>88</v>
      </c>
      <c r="B113">
        <v>1.6310941253887079</v>
      </c>
      <c r="C113">
        <v>-22.631094125388707</v>
      </c>
    </row>
    <row r="114" spans="1:3" x14ac:dyDescent="0.3">
      <c r="A114">
        <v>89</v>
      </c>
      <c r="B114">
        <v>9.9436799870406105</v>
      </c>
      <c r="C114">
        <v>8.0563200129593895</v>
      </c>
    </row>
    <row r="115" spans="1:3" x14ac:dyDescent="0.3">
      <c r="A115">
        <v>90</v>
      </c>
      <c r="B115">
        <v>4.4841458630718982</v>
      </c>
      <c r="C115">
        <v>8.5158541369281018</v>
      </c>
    </row>
    <row r="116" spans="1:3" x14ac:dyDescent="0.3">
      <c r="A116">
        <v>91</v>
      </c>
      <c r="B116">
        <v>-3.8406725864525031</v>
      </c>
      <c r="C116">
        <v>17.840672586452502</v>
      </c>
    </row>
    <row r="117" spans="1:3" x14ac:dyDescent="0.3">
      <c r="A117">
        <v>92</v>
      </c>
      <c r="B117">
        <v>-8.0940009103998758</v>
      </c>
      <c r="C117">
        <v>17.094000910399878</v>
      </c>
    </row>
    <row r="118" spans="1:3" x14ac:dyDescent="0.3">
      <c r="A118">
        <v>93</v>
      </c>
      <c r="B118">
        <v>4.7078103154849158</v>
      </c>
      <c r="C118">
        <v>4.2921896845150842</v>
      </c>
    </row>
    <row r="119" spans="1:3" x14ac:dyDescent="0.3">
      <c r="A119">
        <v>94</v>
      </c>
      <c r="B119">
        <v>10.838544391690577</v>
      </c>
      <c r="C119">
        <v>4.1614556083094225</v>
      </c>
    </row>
    <row r="120" spans="1:3" x14ac:dyDescent="0.3">
      <c r="A120">
        <v>95</v>
      </c>
      <c r="B120">
        <v>1.4233552876181577</v>
      </c>
      <c r="C120">
        <v>9.5766447123818423</v>
      </c>
    </row>
    <row r="121" spans="1:3" x14ac:dyDescent="0.3">
      <c r="A121">
        <v>96</v>
      </c>
      <c r="B121">
        <v>2.0742371718222437</v>
      </c>
      <c r="C121">
        <v>-9.0742371718222437</v>
      </c>
    </row>
    <row r="122" spans="1:3" x14ac:dyDescent="0.3">
      <c r="A122">
        <v>97</v>
      </c>
      <c r="B122">
        <v>-1.7494934843801691</v>
      </c>
      <c r="C122">
        <v>-5.2505065156198309</v>
      </c>
    </row>
    <row r="123" spans="1:3" x14ac:dyDescent="0.3">
      <c r="A123">
        <v>98</v>
      </c>
      <c r="B123">
        <v>4.7398681397677471</v>
      </c>
      <c r="C123">
        <v>2.2601318602322529</v>
      </c>
    </row>
    <row r="124" spans="1:3" x14ac:dyDescent="0.3">
      <c r="A124">
        <v>99</v>
      </c>
      <c r="B124">
        <v>2.5725882872015227</v>
      </c>
      <c r="C124">
        <v>27.427411712798477</v>
      </c>
    </row>
    <row r="125" spans="1:3" x14ac:dyDescent="0.3">
      <c r="A125">
        <v>100</v>
      </c>
      <c r="B125">
        <v>8.4775639116649106</v>
      </c>
      <c r="C125">
        <v>-6.4775639116649106</v>
      </c>
    </row>
    <row r="126" spans="1:3" x14ac:dyDescent="0.3">
      <c r="A126">
        <v>101</v>
      </c>
      <c r="B126">
        <v>-8.6803713968602203E-2</v>
      </c>
      <c r="C126">
        <v>16.086803713968603</v>
      </c>
    </row>
    <row r="127" spans="1:3" x14ac:dyDescent="0.3">
      <c r="A127">
        <v>102</v>
      </c>
      <c r="B127">
        <v>9.9320220126833938</v>
      </c>
      <c r="C127">
        <v>-7.9320220126833938</v>
      </c>
    </row>
    <row r="128" spans="1:3" x14ac:dyDescent="0.3">
      <c r="A128">
        <v>103</v>
      </c>
      <c r="B128">
        <v>8.8244517033571963</v>
      </c>
      <c r="C128">
        <v>-17.824451703357198</v>
      </c>
    </row>
    <row r="129" spans="1:3" x14ac:dyDescent="0.3">
      <c r="A129">
        <v>104</v>
      </c>
      <c r="B129">
        <v>0.17392652057930463</v>
      </c>
      <c r="C129">
        <v>6.8260734794206952</v>
      </c>
    </row>
    <row r="130" spans="1:3" x14ac:dyDescent="0.3">
      <c r="A130">
        <v>105</v>
      </c>
      <c r="B130">
        <v>4.3711020032822478</v>
      </c>
      <c r="C130">
        <v>3.6288979967177522</v>
      </c>
    </row>
    <row r="131" spans="1:3" x14ac:dyDescent="0.3">
      <c r="A131">
        <v>106</v>
      </c>
      <c r="B131">
        <v>3.3281810650906225</v>
      </c>
      <c r="C131">
        <v>5.6718189349093775</v>
      </c>
    </row>
    <row r="132" spans="1:3" x14ac:dyDescent="0.3">
      <c r="A132">
        <v>107</v>
      </c>
      <c r="B132">
        <v>6.9133051772165999</v>
      </c>
      <c r="C132">
        <v>-16.9133051772166</v>
      </c>
    </row>
    <row r="133" spans="1:3" x14ac:dyDescent="0.3">
      <c r="A133">
        <v>108</v>
      </c>
      <c r="B133">
        <v>1.1462066068052512</v>
      </c>
      <c r="C133">
        <v>-0.14620660680525122</v>
      </c>
    </row>
    <row r="134" spans="1:3" x14ac:dyDescent="0.3">
      <c r="A134">
        <v>109</v>
      </c>
      <c r="B134">
        <v>-2.3714619594379149E-2</v>
      </c>
      <c r="C134">
        <v>3.0237146195943794</v>
      </c>
    </row>
    <row r="135" spans="1:3" x14ac:dyDescent="0.3">
      <c r="A135">
        <v>110</v>
      </c>
      <c r="B135">
        <v>3.3496074692076787</v>
      </c>
      <c r="C135">
        <v>-16.34960746920768</v>
      </c>
    </row>
    <row r="136" spans="1:3" x14ac:dyDescent="0.3">
      <c r="A136">
        <v>111</v>
      </c>
      <c r="B136">
        <v>-4.6306216426855729</v>
      </c>
      <c r="C136">
        <v>22.630621642685572</v>
      </c>
    </row>
    <row r="137" spans="1:3" x14ac:dyDescent="0.3">
      <c r="A137">
        <v>112</v>
      </c>
      <c r="B137">
        <v>-5.6705877314080215</v>
      </c>
      <c r="C137">
        <v>-2.3294122685919785</v>
      </c>
    </row>
    <row r="138" spans="1:3" x14ac:dyDescent="0.3">
      <c r="A138">
        <v>113</v>
      </c>
      <c r="B138">
        <v>8.4775639116649106</v>
      </c>
      <c r="C138">
        <v>16.522436088335091</v>
      </c>
    </row>
    <row r="139" spans="1:3" x14ac:dyDescent="0.3">
      <c r="A139">
        <v>114</v>
      </c>
      <c r="B139">
        <v>-7.2375559696472491</v>
      </c>
      <c r="C139">
        <v>-35.762444030352754</v>
      </c>
    </row>
    <row r="140" spans="1:3" x14ac:dyDescent="0.3">
      <c r="A140">
        <v>115</v>
      </c>
      <c r="B140">
        <v>2.8851198005498393</v>
      </c>
      <c r="C140">
        <v>0.1148801994501607</v>
      </c>
    </row>
    <row r="141" spans="1:3" x14ac:dyDescent="0.3">
      <c r="A141">
        <v>116</v>
      </c>
      <c r="B141">
        <v>-4.1532040998008197</v>
      </c>
      <c r="C141">
        <v>-0.84679590019918027</v>
      </c>
    </row>
    <row r="142" spans="1:3" x14ac:dyDescent="0.3">
      <c r="A142">
        <v>117</v>
      </c>
      <c r="B142">
        <v>0.69867110698131862</v>
      </c>
      <c r="C142">
        <v>2.3013288930186815</v>
      </c>
    </row>
    <row r="143" spans="1:3" x14ac:dyDescent="0.3">
      <c r="A143">
        <v>118</v>
      </c>
      <c r="B143">
        <v>-1.3801118434330075</v>
      </c>
      <c r="C143">
        <v>2.3801118434330073</v>
      </c>
    </row>
    <row r="144" spans="1:3" x14ac:dyDescent="0.3">
      <c r="A144">
        <v>119</v>
      </c>
      <c r="B144">
        <v>0.87944186021384951</v>
      </c>
      <c r="C144">
        <v>-12.87944186021385</v>
      </c>
    </row>
    <row r="145" spans="1:3" x14ac:dyDescent="0.3">
      <c r="A145">
        <v>120</v>
      </c>
      <c r="B145">
        <v>-4.894758667378813</v>
      </c>
      <c r="C145">
        <v>-19.105241332621187</v>
      </c>
    </row>
    <row r="146" spans="1:3" x14ac:dyDescent="0.3">
      <c r="A146">
        <v>121</v>
      </c>
      <c r="B146">
        <v>1.9656675473157428</v>
      </c>
      <c r="C146">
        <v>3.433245268425722E-2</v>
      </c>
    </row>
    <row r="147" spans="1:3" x14ac:dyDescent="0.3">
      <c r="A147">
        <v>122</v>
      </c>
      <c r="B147">
        <v>3.7071266810657417</v>
      </c>
      <c r="C147">
        <v>-5.7071266810657413</v>
      </c>
    </row>
    <row r="148" spans="1:3" x14ac:dyDescent="0.3">
      <c r="A148">
        <v>123</v>
      </c>
      <c r="B148">
        <v>-0.65148715008192948</v>
      </c>
      <c r="C148">
        <v>-41.348512849918073</v>
      </c>
    </row>
    <row r="149" spans="1:3" x14ac:dyDescent="0.3">
      <c r="A149">
        <v>124</v>
      </c>
      <c r="B149">
        <v>13.149858483191469</v>
      </c>
      <c r="C149">
        <v>-9.1498584831914691</v>
      </c>
    </row>
    <row r="150" spans="1:3" x14ac:dyDescent="0.3">
      <c r="A150">
        <v>125</v>
      </c>
      <c r="B150">
        <v>4.3828008685858402</v>
      </c>
      <c r="C150">
        <v>26.617199131414161</v>
      </c>
    </row>
    <row r="151" spans="1:3" x14ac:dyDescent="0.3">
      <c r="A151">
        <v>126</v>
      </c>
      <c r="B151">
        <v>-7.7426388834244388</v>
      </c>
      <c r="C151">
        <v>0.74263888342443884</v>
      </c>
    </row>
    <row r="152" spans="1:3" x14ac:dyDescent="0.3">
      <c r="A152">
        <v>127</v>
      </c>
      <c r="B152">
        <v>2.1384754932270367</v>
      </c>
      <c r="C152">
        <v>-1.1384754932270367</v>
      </c>
    </row>
    <row r="153" spans="1:3" x14ac:dyDescent="0.3">
      <c r="A153">
        <v>128</v>
      </c>
      <c r="B153">
        <v>3.592810921406393</v>
      </c>
      <c r="C153">
        <v>5.407189078593607</v>
      </c>
    </row>
    <row r="154" spans="1:3" x14ac:dyDescent="0.3">
      <c r="A154">
        <v>129</v>
      </c>
      <c r="B154">
        <v>2.7262682830568994</v>
      </c>
      <c r="C154">
        <v>-15.7262682830569</v>
      </c>
    </row>
    <row r="155" spans="1:3" x14ac:dyDescent="0.3">
      <c r="A155">
        <v>130</v>
      </c>
      <c r="B155">
        <v>8.3790102028625224</v>
      </c>
      <c r="C155">
        <v>-10.379010202862522</v>
      </c>
    </row>
    <row r="156" spans="1:3" x14ac:dyDescent="0.3">
      <c r="A156">
        <v>131</v>
      </c>
      <c r="B156">
        <v>3.0923249157514801</v>
      </c>
      <c r="C156">
        <v>-17.09232491575148</v>
      </c>
    </row>
    <row r="157" spans="1:3" x14ac:dyDescent="0.3">
      <c r="A157">
        <v>132</v>
      </c>
      <c r="B157">
        <v>-1.5777529836066913</v>
      </c>
      <c r="C157">
        <v>-1.4222470163933087</v>
      </c>
    </row>
    <row r="158" spans="1:3" x14ac:dyDescent="0.3">
      <c r="A158">
        <v>133</v>
      </c>
      <c r="B158">
        <v>2.9746023659468004</v>
      </c>
      <c r="C158">
        <v>-6.9746023659468008</v>
      </c>
    </row>
    <row r="159" spans="1:3" x14ac:dyDescent="0.3">
      <c r="A159">
        <v>134</v>
      </c>
      <c r="B159">
        <v>1.1648826161850145</v>
      </c>
      <c r="C159">
        <v>1.8351173838149855</v>
      </c>
    </row>
    <row r="160" spans="1:3" x14ac:dyDescent="0.3">
      <c r="A160">
        <v>135</v>
      </c>
      <c r="B160">
        <v>-0.53733495420808763</v>
      </c>
      <c r="C160">
        <v>-14.462665045791912</v>
      </c>
    </row>
    <row r="161" spans="1:3" x14ac:dyDescent="0.3">
      <c r="A161">
        <v>136</v>
      </c>
      <c r="B161">
        <v>4.5686613615631781</v>
      </c>
      <c r="C161">
        <v>9.4313386384368219</v>
      </c>
    </row>
    <row r="162" spans="1:3" x14ac:dyDescent="0.3">
      <c r="A162">
        <v>137</v>
      </c>
      <c r="B162">
        <v>10.346432243086678</v>
      </c>
      <c r="C162">
        <v>1.653567756913322</v>
      </c>
    </row>
    <row r="163" spans="1:3" x14ac:dyDescent="0.3">
      <c r="A163">
        <v>138</v>
      </c>
      <c r="B163">
        <v>12.180944296164474</v>
      </c>
      <c r="C163">
        <v>12.819055703835526</v>
      </c>
    </row>
    <row r="164" spans="1:3" x14ac:dyDescent="0.3">
      <c r="A164">
        <v>139</v>
      </c>
      <c r="B164">
        <v>8.3790102028625224</v>
      </c>
      <c r="C164">
        <v>11.620989797137478</v>
      </c>
    </row>
    <row r="165" spans="1:3" x14ac:dyDescent="0.3">
      <c r="A165">
        <v>140</v>
      </c>
      <c r="B165">
        <v>0.25946857326202277</v>
      </c>
      <c r="C165">
        <v>-14.259468573262023</v>
      </c>
    </row>
    <row r="166" spans="1:3" x14ac:dyDescent="0.3">
      <c r="A166">
        <v>141</v>
      </c>
      <c r="B166">
        <v>7.4572186046209099</v>
      </c>
      <c r="C166">
        <v>-1.4572186046209099</v>
      </c>
    </row>
    <row r="167" spans="1:3" x14ac:dyDescent="0.3">
      <c r="A167">
        <v>142</v>
      </c>
      <c r="B167">
        <v>8.4359421123541196</v>
      </c>
      <c r="C167">
        <v>0.56405788764588038</v>
      </c>
    </row>
    <row r="168" spans="1:3" x14ac:dyDescent="0.3">
      <c r="A168">
        <v>143</v>
      </c>
      <c r="B168">
        <v>4.024747934158869</v>
      </c>
      <c r="C168">
        <v>-12.024747934158869</v>
      </c>
    </row>
    <row r="169" spans="1:3" x14ac:dyDescent="0.3">
      <c r="A169">
        <v>144</v>
      </c>
      <c r="B169">
        <v>5.8513789618081873</v>
      </c>
      <c r="C169">
        <v>-13.851378961808187</v>
      </c>
    </row>
    <row r="170" spans="1:3" x14ac:dyDescent="0.3">
      <c r="A170">
        <v>145</v>
      </c>
      <c r="B170">
        <v>6.3059324966546653</v>
      </c>
      <c r="C170">
        <v>-13.305932496654666</v>
      </c>
    </row>
    <row r="171" spans="1:3" x14ac:dyDescent="0.3">
      <c r="A171">
        <v>146</v>
      </c>
      <c r="B171">
        <v>-2.0619023248893562</v>
      </c>
      <c r="C171">
        <v>11.061902324889356</v>
      </c>
    </row>
    <row r="172" spans="1:3" x14ac:dyDescent="0.3">
      <c r="A172">
        <v>147</v>
      </c>
      <c r="B172">
        <v>-0.93306917523160859</v>
      </c>
      <c r="C172">
        <v>7.9330691752316085</v>
      </c>
    </row>
    <row r="173" spans="1:3" x14ac:dyDescent="0.3">
      <c r="A173">
        <v>148</v>
      </c>
      <c r="B173">
        <v>3.0922431338587275</v>
      </c>
      <c r="C173">
        <v>8.9077568661412734</v>
      </c>
    </row>
    <row r="174" spans="1:3" x14ac:dyDescent="0.3">
      <c r="A174">
        <v>149</v>
      </c>
      <c r="B174">
        <v>1.8456465434499227</v>
      </c>
      <c r="C174">
        <v>17.154353456550076</v>
      </c>
    </row>
    <row r="175" spans="1:3" x14ac:dyDescent="0.3">
      <c r="A175">
        <v>150</v>
      </c>
      <c r="B175">
        <v>5.4004366718389223</v>
      </c>
      <c r="C175">
        <v>-8.4004366718389214</v>
      </c>
    </row>
    <row r="176" spans="1:3" x14ac:dyDescent="0.3">
      <c r="A176">
        <v>151</v>
      </c>
      <c r="B176">
        <v>-4.1035786022224183</v>
      </c>
      <c r="C176">
        <v>18.10357860222242</v>
      </c>
    </row>
    <row r="177" spans="1:3" x14ac:dyDescent="0.3">
      <c r="A177">
        <v>152</v>
      </c>
      <c r="B177">
        <v>0.91310085220340431</v>
      </c>
      <c r="C177">
        <v>-3.9131008522034043</v>
      </c>
    </row>
    <row r="178" spans="1:3" x14ac:dyDescent="0.3">
      <c r="A178">
        <v>153</v>
      </c>
      <c r="B178">
        <v>3.0337100566604063</v>
      </c>
      <c r="C178">
        <v>-16.033710056660407</v>
      </c>
    </row>
    <row r="179" spans="1:3" x14ac:dyDescent="0.3">
      <c r="A179">
        <v>154</v>
      </c>
      <c r="B179">
        <v>-8.1598812904577684</v>
      </c>
      <c r="C179">
        <v>2.1598812904577684</v>
      </c>
    </row>
    <row r="180" spans="1:3" x14ac:dyDescent="0.3">
      <c r="A180">
        <v>155</v>
      </c>
      <c r="B180">
        <v>1.8090735929375654</v>
      </c>
      <c r="C180">
        <v>0.19092640706243458</v>
      </c>
    </row>
    <row r="181" spans="1:3" x14ac:dyDescent="0.3">
      <c r="A181">
        <v>156</v>
      </c>
      <c r="B181">
        <v>2.6699518780269624</v>
      </c>
      <c r="C181">
        <v>0.33004812197303757</v>
      </c>
    </row>
    <row r="182" spans="1:3" x14ac:dyDescent="0.3">
      <c r="A182">
        <v>157</v>
      </c>
      <c r="B182">
        <v>2.0872488279419126</v>
      </c>
      <c r="C182">
        <v>20.912751172058087</v>
      </c>
    </row>
    <row r="183" spans="1:3" x14ac:dyDescent="0.3">
      <c r="A183">
        <v>158</v>
      </c>
      <c r="B183">
        <v>1.1918915916694119</v>
      </c>
      <c r="C183">
        <v>0.80810840833058806</v>
      </c>
    </row>
    <row r="184" spans="1:3" x14ac:dyDescent="0.3">
      <c r="A184">
        <v>159</v>
      </c>
      <c r="B184">
        <v>0.11317677121259773</v>
      </c>
      <c r="C184">
        <v>6.8868232287874021</v>
      </c>
    </row>
    <row r="185" spans="1:3" x14ac:dyDescent="0.3">
      <c r="A185">
        <v>160</v>
      </c>
      <c r="B185">
        <v>7.4983884632555444</v>
      </c>
      <c r="C185">
        <v>-17.498388463255544</v>
      </c>
    </row>
    <row r="186" spans="1:3" x14ac:dyDescent="0.3">
      <c r="A186">
        <v>161</v>
      </c>
      <c r="B186">
        <v>-0.20838499459476967</v>
      </c>
      <c r="C186">
        <v>-2.7916150054052302</v>
      </c>
    </row>
    <row r="187" spans="1:3" x14ac:dyDescent="0.3">
      <c r="A187">
        <v>162</v>
      </c>
      <c r="B187">
        <v>3.5585364249551761</v>
      </c>
      <c r="C187">
        <v>-9.5585364249551752</v>
      </c>
    </row>
    <row r="188" spans="1:3" x14ac:dyDescent="0.3">
      <c r="A188">
        <v>163</v>
      </c>
      <c r="B188">
        <v>12.051852148893229</v>
      </c>
      <c r="C188">
        <v>3.9481478511067714</v>
      </c>
    </row>
    <row r="189" spans="1:3" x14ac:dyDescent="0.3">
      <c r="A189">
        <v>164</v>
      </c>
      <c r="B189">
        <v>2.4120947110554805</v>
      </c>
      <c r="C189">
        <v>24.587905288944519</v>
      </c>
    </row>
    <row r="190" spans="1:3" x14ac:dyDescent="0.3">
      <c r="A190">
        <v>165</v>
      </c>
      <c r="B190">
        <v>9.336307306478675</v>
      </c>
      <c r="C190">
        <v>-2.336307306478675</v>
      </c>
    </row>
    <row r="191" spans="1:3" x14ac:dyDescent="0.3">
      <c r="A191">
        <v>166</v>
      </c>
      <c r="B191">
        <v>-5.7505881036697772</v>
      </c>
      <c r="C191">
        <v>1.7505881036697772</v>
      </c>
    </row>
    <row r="192" spans="1:3" x14ac:dyDescent="0.3">
      <c r="A192">
        <v>167</v>
      </c>
      <c r="B192">
        <v>2.4188265094533921</v>
      </c>
      <c r="C192">
        <v>-14.418826509453393</v>
      </c>
    </row>
    <row r="193" spans="1:3" x14ac:dyDescent="0.3">
      <c r="A193">
        <v>168</v>
      </c>
      <c r="B193">
        <v>0.83552160684191878</v>
      </c>
      <c r="C193">
        <v>-4.8355216068419189</v>
      </c>
    </row>
    <row r="194" spans="1:3" x14ac:dyDescent="0.3">
      <c r="A194">
        <v>169</v>
      </c>
      <c r="B194">
        <v>-9.12612686464022</v>
      </c>
      <c r="C194">
        <v>7.12612686464022</v>
      </c>
    </row>
    <row r="195" spans="1:3" x14ac:dyDescent="0.3">
      <c r="A195">
        <v>170</v>
      </c>
      <c r="B195">
        <v>3.5635852737536098</v>
      </c>
      <c r="C195">
        <v>9.4364147262463902</v>
      </c>
    </row>
    <row r="196" spans="1:3" x14ac:dyDescent="0.3">
      <c r="A196">
        <v>171</v>
      </c>
      <c r="B196">
        <v>2.0466126918761844</v>
      </c>
      <c r="C196">
        <v>4.9533873081238156</v>
      </c>
    </row>
    <row r="197" spans="1:3" x14ac:dyDescent="0.3">
      <c r="A197">
        <v>172</v>
      </c>
      <c r="B197">
        <v>0.13907741061280254</v>
      </c>
      <c r="C197">
        <v>7.8609225893871972</v>
      </c>
    </row>
    <row r="198" spans="1:3" x14ac:dyDescent="0.3">
      <c r="A198">
        <v>173</v>
      </c>
      <c r="B198">
        <v>1.3844838830446622</v>
      </c>
      <c r="C198">
        <v>7.6155161169553374</v>
      </c>
    </row>
    <row r="199" spans="1:3" x14ac:dyDescent="0.3">
      <c r="A199">
        <v>174</v>
      </c>
      <c r="B199">
        <v>0.6790094343564943</v>
      </c>
      <c r="C199">
        <v>4.3209905656435055</v>
      </c>
    </row>
    <row r="200" spans="1:3" x14ac:dyDescent="0.3">
      <c r="A200">
        <v>175</v>
      </c>
      <c r="B200">
        <v>8.8193210726660105</v>
      </c>
      <c r="C200">
        <v>-19.819321072666011</v>
      </c>
    </row>
    <row r="201" spans="1:3" x14ac:dyDescent="0.3">
      <c r="A201">
        <v>176</v>
      </c>
      <c r="B201">
        <v>6.473979970658176</v>
      </c>
      <c r="C201">
        <v>12.526020029341824</v>
      </c>
    </row>
    <row r="202" spans="1:3" x14ac:dyDescent="0.3">
      <c r="A202">
        <v>177</v>
      </c>
      <c r="B202">
        <v>-1.6216732369786206</v>
      </c>
      <c r="C202">
        <v>18.621673236978619</v>
      </c>
    </row>
    <row r="203" spans="1:3" x14ac:dyDescent="0.3">
      <c r="A203">
        <v>178</v>
      </c>
      <c r="B203">
        <v>8.1149549600620361</v>
      </c>
      <c r="C203">
        <v>0.88504503993796391</v>
      </c>
    </row>
    <row r="204" spans="1:3" x14ac:dyDescent="0.3">
      <c r="A204">
        <v>179</v>
      </c>
      <c r="B204">
        <v>1.8017671810243692</v>
      </c>
      <c r="C204">
        <v>17.198232818975629</v>
      </c>
    </row>
    <row r="205" spans="1:3" x14ac:dyDescent="0.3">
      <c r="A205">
        <v>180</v>
      </c>
      <c r="B205">
        <v>-8.2038015438296998</v>
      </c>
      <c r="C205">
        <v>26.203801543829698</v>
      </c>
    </row>
    <row r="206" spans="1:3" x14ac:dyDescent="0.3">
      <c r="A206">
        <v>181</v>
      </c>
      <c r="B206">
        <v>4.053398968296368</v>
      </c>
      <c r="C206">
        <v>6.946601031703632</v>
      </c>
    </row>
    <row r="207" spans="1:3" x14ac:dyDescent="0.3">
      <c r="A207">
        <v>182</v>
      </c>
      <c r="B207">
        <v>1.8135069372743364</v>
      </c>
      <c r="C207">
        <v>3.1864930627256633</v>
      </c>
    </row>
    <row r="208" spans="1:3" x14ac:dyDescent="0.3">
      <c r="A208">
        <v>183</v>
      </c>
      <c r="B208">
        <v>1.115913514014649</v>
      </c>
      <c r="C208">
        <v>-7.1159135140146486</v>
      </c>
    </row>
    <row r="209" spans="1:3" x14ac:dyDescent="0.3">
      <c r="A209">
        <v>184</v>
      </c>
      <c r="B209">
        <v>2.9487017265465951</v>
      </c>
      <c r="C209">
        <v>-17.948701726546595</v>
      </c>
    </row>
    <row r="210" spans="1:3" x14ac:dyDescent="0.3">
      <c r="A210">
        <v>185</v>
      </c>
      <c r="B210">
        <v>0.42455905753034462</v>
      </c>
      <c r="C210">
        <v>8.5754409424696547</v>
      </c>
    </row>
    <row r="211" spans="1:3" x14ac:dyDescent="0.3">
      <c r="A211">
        <v>186</v>
      </c>
      <c r="B211">
        <v>-6.8052896890577497</v>
      </c>
      <c r="C211">
        <v>-2.1947103109422503</v>
      </c>
    </row>
    <row r="212" spans="1:3" x14ac:dyDescent="0.3">
      <c r="A212">
        <v>187</v>
      </c>
      <c r="B212">
        <v>0.71394032621574999</v>
      </c>
      <c r="C212">
        <v>13.28605967378425</v>
      </c>
    </row>
    <row r="213" spans="1:3" x14ac:dyDescent="0.3">
      <c r="A213">
        <v>188</v>
      </c>
      <c r="B213">
        <v>4.2561298482148606</v>
      </c>
      <c r="C213">
        <v>7.7438701517851394</v>
      </c>
    </row>
    <row r="214" spans="1:3" x14ac:dyDescent="0.3">
      <c r="A214">
        <v>189</v>
      </c>
      <c r="B214">
        <v>0.6790094343564943</v>
      </c>
      <c r="C214">
        <v>16.320990565643505</v>
      </c>
    </row>
    <row r="215" spans="1:3" x14ac:dyDescent="0.3">
      <c r="A215">
        <v>190</v>
      </c>
      <c r="B215">
        <v>6.3328596902463099</v>
      </c>
      <c r="C215">
        <v>-1.3328596902463099</v>
      </c>
    </row>
    <row r="216" spans="1:3" x14ac:dyDescent="0.3">
      <c r="A216">
        <v>191</v>
      </c>
      <c r="B216">
        <v>11.278855261494066</v>
      </c>
      <c r="C216">
        <v>1.7211447385059344</v>
      </c>
    </row>
    <row r="217" spans="1:3" x14ac:dyDescent="0.3">
      <c r="A217">
        <v>192</v>
      </c>
      <c r="B217">
        <v>4.2060524099603054</v>
      </c>
      <c r="C217">
        <v>-14.206052409960305</v>
      </c>
    </row>
    <row r="218" spans="1:3" x14ac:dyDescent="0.3">
      <c r="A218">
        <v>193</v>
      </c>
      <c r="B218">
        <v>4.2865047228982149</v>
      </c>
      <c r="C218">
        <v>-9.2865047228982149</v>
      </c>
    </row>
    <row r="219" spans="1:3" x14ac:dyDescent="0.3">
      <c r="A219">
        <v>194</v>
      </c>
      <c r="B219">
        <v>-2.2106561447854292</v>
      </c>
      <c r="C219">
        <v>12.210656144785428</v>
      </c>
    </row>
    <row r="220" spans="1:3" x14ac:dyDescent="0.3">
      <c r="A220">
        <v>195</v>
      </c>
      <c r="B220">
        <v>5.1125747889674882</v>
      </c>
      <c r="C220">
        <v>1.8874252110325118</v>
      </c>
    </row>
    <row r="221" spans="1:3" x14ac:dyDescent="0.3">
      <c r="A221">
        <v>196</v>
      </c>
      <c r="B221">
        <v>-5.0259039230329376</v>
      </c>
      <c r="C221">
        <v>-17.974096076967061</v>
      </c>
    </row>
    <row r="222" spans="1:3" x14ac:dyDescent="0.3">
      <c r="A222">
        <v>197</v>
      </c>
      <c r="B222">
        <v>3.1006987728024944</v>
      </c>
      <c r="C222">
        <v>3.8993012271975056</v>
      </c>
    </row>
    <row r="223" spans="1:3" x14ac:dyDescent="0.3">
      <c r="A223">
        <v>198</v>
      </c>
      <c r="B223">
        <v>2.0162787081392062</v>
      </c>
      <c r="C223">
        <v>10.983721291860794</v>
      </c>
    </row>
    <row r="224" spans="1:3" x14ac:dyDescent="0.3">
      <c r="A224">
        <v>199</v>
      </c>
      <c r="B224">
        <v>-2.8085466322121588</v>
      </c>
      <c r="C224">
        <v>-1.1914533677878412</v>
      </c>
    </row>
    <row r="225" spans="1:3" x14ac:dyDescent="0.3">
      <c r="A225">
        <v>200</v>
      </c>
      <c r="B225">
        <v>-0.8750289296558178</v>
      </c>
      <c r="C225">
        <v>-6.1249710703441824</v>
      </c>
    </row>
    <row r="226" spans="1:3" x14ac:dyDescent="0.3">
      <c r="A226">
        <v>201</v>
      </c>
      <c r="B226">
        <v>8.1429495987914979</v>
      </c>
      <c r="C226">
        <v>-4.1429495987914979</v>
      </c>
    </row>
    <row r="227" spans="1:3" x14ac:dyDescent="0.3">
      <c r="A227">
        <v>202</v>
      </c>
      <c r="B227">
        <v>-6.7634872966308546E-2</v>
      </c>
      <c r="C227">
        <v>1.0676348729663085</v>
      </c>
    </row>
    <row r="228" spans="1:3" x14ac:dyDescent="0.3">
      <c r="A228">
        <v>203</v>
      </c>
      <c r="B228">
        <v>-5.6705877314080215</v>
      </c>
      <c r="C228">
        <v>-10.329412268591978</v>
      </c>
    </row>
    <row r="229" spans="1:3" x14ac:dyDescent="0.3">
      <c r="A229">
        <v>204</v>
      </c>
      <c r="B229">
        <v>3.7122164208105515</v>
      </c>
      <c r="C229">
        <v>-18.712216420810552</v>
      </c>
    </row>
    <row r="230" spans="1:3" x14ac:dyDescent="0.3">
      <c r="A230">
        <v>205</v>
      </c>
      <c r="B230">
        <v>12.310447493165501</v>
      </c>
      <c r="C230">
        <v>24.689552506834499</v>
      </c>
    </row>
    <row r="231" spans="1:3" x14ac:dyDescent="0.3">
      <c r="A231">
        <v>206</v>
      </c>
      <c r="B231">
        <v>2.7363659806537663</v>
      </c>
      <c r="C231">
        <v>8.2636340193462345</v>
      </c>
    </row>
    <row r="232" spans="1:3" x14ac:dyDescent="0.3">
      <c r="A232">
        <v>207</v>
      </c>
      <c r="B232">
        <v>1.6333925794498467</v>
      </c>
      <c r="C232">
        <v>0.36660742055015327</v>
      </c>
    </row>
    <row r="233" spans="1:3" x14ac:dyDescent="0.3">
      <c r="A233">
        <v>208</v>
      </c>
      <c r="B233">
        <v>1.1429633804454256</v>
      </c>
      <c r="C233">
        <v>-8.1429633804454262</v>
      </c>
    </row>
    <row r="234" spans="1:3" x14ac:dyDescent="0.3">
      <c r="A234">
        <v>209</v>
      </c>
      <c r="B234">
        <v>6.1460953159166616</v>
      </c>
      <c r="C234">
        <v>0.85390468408333842</v>
      </c>
    </row>
    <row r="235" spans="1:3" x14ac:dyDescent="0.3">
      <c r="A235">
        <v>210</v>
      </c>
      <c r="B235">
        <v>3.8034228267533674</v>
      </c>
      <c r="C235">
        <v>28.196577173246631</v>
      </c>
    </row>
    <row r="236" spans="1:3" x14ac:dyDescent="0.3">
      <c r="A236">
        <v>211</v>
      </c>
      <c r="B236">
        <v>4.9729738943695949</v>
      </c>
      <c r="C236">
        <v>-16.972973894369595</v>
      </c>
    </row>
    <row r="237" spans="1:3" x14ac:dyDescent="0.3">
      <c r="A237">
        <v>212</v>
      </c>
      <c r="B237">
        <v>-1.2044308299452895</v>
      </c>
      <c r="C237">
        <v>-16.795569170054712</v>
      </c>
    </row>
    <row r="238" spans="1:3" x14ac:dyDescent="0.3">
      <c r="A238">
        <v>213</v>
      </c>
      <c r="B238">
        <v>0.4245590575303444</v>
      </c>
      <c r="C238">
        <v>-1.4245590575303444</v>
      </c>
    </row>
    <row r="239" spans="1:3" x14ac:dyDescent="0.3">
      <c r="A239">
        <v>214</v>
      </c>
      <c r="B239">
        <v>-1.1848509392132174</v>
      </c>
      <c r="C239">
        <v>-23.815149060786784</v>
      </c>
    </row>
    <row r="240" spans="1:3" x14ac:dyDescent="0.3">
      <c r="A240">
        <v>215</v>
      </c>
      <c r="B240">
        <v>3.9341161417313395</v>
      </c>
      <c r="C240">
        <v>4.0658838582686609</v>
      </c>
    </row>
    <row r="241" spans="1:3" x14ac:dyDescent="0.3">
      <c r="A241">
        <v>216</v>
      </c>
      <c r="B241">
        <v>1.7358050190737215</v>
      </c>
      <c r="C241">
        <v>13.264194980926279</v>
      </c>
    </row>
    <row r="242" spans="1:3" x14ac:dyDescent="0.3">
      <c r="A242">
        <v>217</v>
      </c>
      <c r="B242">
        <v>10.37849006736951</v>
      </c>
      <c r="C242">
        <v>3.6215099326304898</v>
      </c>
    </row>
    <row r="243" spans="1:3" x14ac:dyDescent="0.3">
      <c r="A243">
        <v>218</v>
      </c>
      <c r="B243">
        <v>8.7923938790743641</v>
      </c>
      <c r="C243">
        <v>-17.792393879074364</v>
      </c>
    </row>
    <row r="244" spans="1:3" x14ac:dyDescent="0.3">
      <c r="A244">
        <v>219</v>
      </c>
      <c r="B244">
        <v>3.1114119748610207</v>
      </c>
      <c r="C244">
        <v>-6.1114119748610207</v>
      </c>
    </row>
    <row r="245" spans="1:3" x14ac:dyDescent="0.3">
      <c r="A245">
        <v>220</v>
      </c>
      <c r="B245">
        <v>3.1525000516029049</v>
      </c>
      <c r="C245">
        <v>7.8474999483970951</v>
      </c>
    </row>
    <row r="246" spans="1:3" x14ac:dyDescent="0.3">
      <c r="A246">
        <v>221</v>
      </c>
      <c r="B246">
        <v>-2.59403510509732</v>
      </c>
      <c r="C246">
        <v>0.59403510509732005</v>
      </c>
    </row>
    <row r="247" spans="1:3" x14ac:dyDescent="0.3">
      <c r="A247">
        <v>222</v>
      </c>
      <c r="B247">
        <v>12.543553247767349</v>
      </c>
      <c r="C247">
        <v>5.456446752232651</v>
      </c>
    </row>
    <row r="248" spans="1:3" x14ac:dyDescent="0.3">
      <c r="A248">
        <v>223</v>
      </c>
      <c r="B248">
        <v>7.9336504842606006</v>
      </c>
      <c r="C248">
        <v>-2.9336504842606006</v>
      </c>
    </row>
    <row r="249" spans="1:3" x14ac:dyDescent="0.3">
      <c r="A249">
        <v>224</v>
      </c>
      <c r="B249">
        <v>0.92964197130753456</v>
      </c>
      <c r="C249">
        <v>7.0358028692465435E-2</v>
      </c>
    </row>
    <row r="250" spans="1:3" x14ac:dyDescent="0.3">
      <c r="A250">
        <v>225</v>
      </c>
      <c r="B250">
        <v>4.6159066231876871</v>
      </c>
      <c r="C250">
        <v>5.3840933768123129</v>
      </c>
    </row>
    <row r="251" spans="1:3" x14ac:dyDescent="0.3">
      <c r="A251">
        <v>226</v>
      </c>
      <c r="B251">
        <v>3.3996849074622348</v>
      </c>
      <c r="C251">
        <v>4.6003150925377652</v>
      </c>
    </row>
    <row r="252" spans="1:3" x14ac:dyDescent="0.3">
      <c r="A252">
        <v>227</v>
      </c>
      <c r="B252">
        <v>-1.5342437799645392</v>
      </c>
      <c r="C252">
        <v>0.5342437799645392</v>
      </c>
    </row>
    <row r="253" spans="1:3" x14ac:dyDescent="0.3">
      <c r="A253">
        <v>228</v>
      </c>
      <c r="B253">
        <v>-3.4965351894975081</v>
      </c>
      <c r="C253">
        <v>-4.5034648105024919</v>
      </c>
    </row>
    <row r="254" spans="1:3" x14ac:dyDescent="0.3">
      <c r="A254">
        <v>229</v>
      </c>
      <c r="B254">
        <v>5.6564882163717973</v>
      </c>
      <c r="C254">
        <v>5.3435117836282027</v>
      </c>
    </row>
    <row r="255" spans="1:3" x14ac:dyDescent="0.3">
      <c r="A255">
        <v>230</v>
      </c>
      <c r="B255">
        <v>1.2161501724165169</v>
      </c>
      <c r="C255">
        <v>26.783849827583484</v>
      </c>
    </row>
    <row r="256" spans="1:3" x14ac:dyDescent="0.3">
      <c r="A256">
        <v>231</v>
      </c>
      <c r="B256">
        <v>0.62819381880114689</v>
      </c>
      <c r="C256">
        <v>-8.6281938188011473</v>
      </c>
    </row>
    <row r="257" spans="1:3" x14ac:dyDescent="0.3">
      <c r="A257">
        <v>232</v>
      </c>
      <c r="B257">
        <v>0.52807983323841134</v>
      </c>
      <c r="C257">
        <v>0.47192016676158866</v>
      </c>
    </row>
    <row r="258" spans="1:3" x14ac:dyDescent="0.3">
      <c r="A258">
        <v>233</v>
      </c>
      <c r="B258">
        <v>3.2409151718620475</v>
      </c>
      <c r="C258">
        <v>6.7590848281379525</v>
      </c>
    </row>
    <row r="259" spans="1:3" x14ac:dyDescent="0.3">
      <c r="A259">
        <v>234</v>
      </c>
      <c r="B259">
        <v>7.0012274658532112</v>
      </c>
      <c r="C259">
        <v>-1.227465853211207E-3</v>
      </c>
    </row>
    <row r="260" spans="1:3" x14ac:dyDescent="0.3">
      <c r="A260">
        <v>235</v>
      </c>
      <c r="B260">
        <v>2.811892117632373</v>
      </c>
      <c r="C260">
        <v>-0.81189211763237301</v>
      </c>
    </row>
    <row r="261" spans="1:3" x14ac:dyDescent="0.3">
      <c r="A261">
        <v>236</v>
      </c>
      <c r="B261">
        <v>3.2832751484736291</v>
      </c>
      <c r="C261">
        <v>-2.2832751484736291</v>
      </c>
    </row>
    <row r="262" spans="1:3" x14ac:dyDescent="0.3">
      <c r="A262">
        <v>237</v>
      </c>
      <c r="B262">
        <v>3.5094855408920584</v>
      </c>
      <c r="C262">
        <v>-6.509485540892058</v>
      </c>
    </row>
    <row r="263" spans="1:3" x14ac:dyDescent="0.3">
      <c r="A263">
        <v>238</v>
      </c>
      <c r="B263">
        <v>-1.517988897485046</v>
      </c>
      <c r="C263">
        <v>-3.4820111025149538</v>
      </c>
    </row>
    <row r="264" spans="1:3" x14ac:dyDescent="0.3">
      <c r="A264">
        <v>239</v>
      </c>
      <c r="B264">
        <v>11.688832147560577</v>
      </c>
      <c r="C264">
        <v>10.311167852439423</v>
      </c>
    </row>
    <row r="265" spans="1:3" x14ac:dyDescent="0.3">
      <c r="A265">
        <v>240</v>
      </c>
      <c r="B265">
        <v>3.5258222052643058</v>
      </c>
      <c r="C265">
        <v>17.474177794735695</v>
      </c>
    </row>
    <row r="266" spans="1:3" x14ac:dyDescent="0.3">
      <c r="A266">
        <v>241</v>
      </c>
      <c r="B266">
        <v>8.7883715844673738</v>
      </c>
      <c r="C266">
        <v>-0.78837158446737376</v>
      </c>
    </row>
    <row r="267" spans="1:3" x14ac:dyDescent="0.3">
      <c r="A267">
        <v>242</v>
      </c>
      <c r="B267">
        <v>-0.84912829025561298</v>
      </c>
      <c r="C267">
        <v>4.8491282902556128</v>
      </c>
    </row>
    <row r="268" spans="1:3" x14ac:dyDescent="0.3">
      <c r="A268">
        <v>243</v>
      </c>
      <c r="B268">
        <v>1.1823276166414527</v>
      </c>
      <c r="C268">
        <v>10.817672383358547</v>
      </c>
    </row>
    <row r="269" spans="1:3" x14ac:dyDescent="0.3">
      <c r="A269">
        <v>244</v>
      </c>
      <c r="B269">
        <v>6.3946768847508348</v>
      </c>
      <c r="C269">
        <v>19.605323115249163</v>
      </c>
    </row>
    <row r="270" spans="1:3" x14ac:dyDescent="0.3">
      <c r="A270">
        <v>245</v>
      </c>
      <c r="B270">
        <v>-6.1976307718711761</v>
      </c>
      <c r="C270">
        <v>-0.80236922812882394</v>
      </c>
    </row>
    <row r="271" spans="1:3" x14ac:dyDescent="0.3">
      <c r="A271">
        <v>246</v>
      </c>
      <c r="B271">
        <v>1.2161501724165169</v>
      </c>
      <c r="C271">
        <v>-2.2161501724165169</v>
      </c>
    </row>
    <row r="272" spans="1:3" x14ac:dyDescent="0.3">
      <c r="A272">
        <v>247</v>
      </c>
      <c r="B272">
        <v>10.756409129153187</v>
      </c>
      <c r="C272">
        <v>20.243590870846813</v>
      </c>
    </row>
    <row r="273" spans="1:3" x14ac:dyDescent="0.3">
      <c r="A273">
        <v>248</v>
      </c>
      <c r="B273">
        <v>5.0331490302210176</v>
      </c>
      <c r="C273">
        <v>6.9668509697789824</v>
      </c>
    </row>
    <row r="274" spans="1:3" x14ac:dyDescent="0.3">
      <c r="A274">
        <v>249</v>
      </c>
      <c r="B274">
        <v>3.2832751484736291</v>
      </c>
      <c r="C274">
        <v>17.716724851526372</v>
      </c>
    </row>
    <row r="275" spans="1:3" x14ac:dyDescent="0.3">
      <c r="A275">
        <v>250</v>
      </c>
      <c r="B275">
        <v>-8.1003216590680083</v>
      </c>
      <c r="C275">
        <v>22.100321659068008</v>
      </c>
    </row>
    <row r="276" spans="1:3" x14ac:dyDescent="0.3">
      <c r="A276">
        <v>251</v>
      </c>
      <c r="B276">
        <v>8.0164012512596496</v>
      </c>
      <c r="C276">
        <v>-1.6401251259649641E-2</v>
      </c>
    </row>
    <row r="277" spans="1:3" x14ac:dyDescent="0.3">
      <c r="A277">
        <v>252</v>
      </c>
      <c r="B277">
        <v>4.944241078339342</v>
      </c>
      <c r="C277">
        <v>-0.94424107833934201</v>
      </c>
    </row>
    <row r="278" spans="1:3" x14ac:dyDescent="0.3">
      <c r="A278">
        <v>253</v>
      </c>
      <c r="B278">
        <v>3.592810921406393</v>
      </c>
      <c r="C278">
        <v>41.407189078593603</v>
      </c>
    </row>
    <row r="279" spans="1:3" x14ac:dyDescent="0.3">
      <c r="A279">
        <v>254</v>
      </c>
      <c r="B279">
        <v>1.1429633804454258</v>
      </c>
      <c r="C279">
        <v>-11.142963380445426</v>
      </c>
    </row>
    <row r="280" spans="1:3" x14ac:dyDescent="0.3">
      <c r="A280">
        <v>255</v>
      </c>
      <c r="B280">
        <v>4.024747934158869</v>
      </c>
      <c r="C280">
        <v>2.975252065841131</v>
      </c>
    </row>
    <row r="281" spans="1:3" x14ac:dyDescent="0.3">
      <c r="A281">
        <v>256</v>
      </c>
      <c r="B281">
        <v>4.0365285813552143</v>
      </c>
      <c r="C281">
        <v>4.9634714186447857</v>
      </c>
    </row>
    <row r="282" spans="1:3" x14ac:dyDescent="0.3">
      <c r="A282">
        <v>257</v>
      </c>
      <c r="B282">
        <v>3.6800768146349663</v>
      </c>
      <c r="C282">
        <v>-7.6800768146349663</v>
      </c>
    </row>
    <row r="283" spans="1:3" x14ac:dyDescent="0.3">
      <c r="A283">
        <v>258</v>
      </c>
      <c r="B283">
        <v>8.4257626328644974</v>
      </c>
      <c r="C283">
        <v>-10.425762632864497</v>
      </c>
    </row>
    <row r="284" spans="1:3" x14ac:dyDescent="0.3">
      <c r="A284">
        <v>259</v>
      </c>
      <c r="B284">
        <v>4.4701076527607926</v>
      </c>
      <c r="C284">
        <v>5.5298923472392074</v>
      </c>
    </row>
    <row r="285" spans="1:3" x14ac:dyDescent="0.3">
      <c r="A285">
        <v>260</v>
      </c>
      <c r="B285">
        <v>1.8765960316485608</v>
      </c>
      <c r="C285">
        <v>4.1234039683514396</v>
      </c>
    </row>
    <row r="286" spans="1:3" x14ac:dyDescent="0.3">
      <c r="A286">
        <v>261</v>
      </c>
      <c r="B286">
        <v>9.3373338606701139</v>
      </c>
      <c r="C286">
        <v>8.6626661393298861</v>
      </c>
    </row>
    <row r="287" spans="1:3" x14ac:dyDescent="0.3">
      <c r="A287">
        <v>262</v>
      </c>
      <c r="B287">
        <v>-0.14250461453687652</v>
      </c>
      <c r="C287">
        <v>-13.857495385463123</v>
      </c>
    </row>
    <row r="288" spans="1:3" x14ac:dyDescent="0.3">
      <c r="A288">
        <v>263</v>
      </c>
      <c r="B288">
        <v>1.5821250232183448</v>
      </c>
      <c r="C288">
        <v>7.417874976781655</v>
      </c>
    </row>
    <row r="289" spans="1:3" x14ac:dyDescent="0.3">
      <c r="A289">
        <v>264</v>
      </c>
      <c r="B289">
        <v>7.8574679518739563</v>
      </c>
      <c r="C289">
        <v>5.1425320481260437</v>
      </c>
    </row>
    <row r="290" spans="1:3" x14ac:dyDescent="0.3">
      <c r="A290">
        <v>265</v>
      </c>
      <c r="B290">
        <v>3.7534271703915643</v>
      </c>
      <c r="C290">
        <v>4.2465728296084357</v>
      </c>
    </row>
    <row r="291" spans="1:3" x14ac:dyDescent="0.3">
      <c r="A291">
        <v>266</v>
      </c>
      <c r="B291">
        <v>2.3529870203418755</v>
      </c>
      <c r="C291">
        <v>-16.352987020341875</v>
      </c>
    </row>
    <row r="292" spans="1:3" x14ac:dyDescent="0.3">
      <c r="A292">
        <v>267</v>
      </c>
      <c r="B292">
        <v>9.5755702459631493</v>
      </c>
      <c r="C292">
        <v>-14.575570245963149</v>
      </c>
    </row>
    <row r="293" spans="1:3" x14ac:dyDescent="0.3">
      <c r="A293">
        <v>268</v>
      </c>
      <c r="B293">
        <v>0.87944186021384951</v>
      </c>
      <c r="C293">
        <v>-5.8794418602138494</v>
      </c>
    </row>
    <row r="294" spans="1:3" x14ac:dyDescent="0.3">
      <c r="A294">
        <v>269</v>
      </c>
      <c r="B294">
        <v>-8.8845654710946071</v>
      </c>
      <c r="C294">
        <v>-10.115434528905393</v>
      </c>
    </row>
    <row r="295" spans="1:3" x14ac:dyDescent="0.3">
      <c r="A295">
        <v>270</v>
      </c>
      <c r="B295">
        <v>6.4573140384489029</v>
      </c>
      <c r="C295">
        <v>-15.457314038448903</v>
      </c>
    </row>
    <row r="296" spans="1:3" x14ac:dyDescent="0.3">
      <c r="A296">
        <v>271</v>
      </c>
      <c r="B296">
        <v>3.3946360586638011</v>
      </c>
      <c r="C296">
        <v>13.605363941336199</v>
      </c>
    </row>
    <row r="297" spans="1:3" x14ac:dyDescent="0.3">
      <c r="A297">
        <v>272</v>
      </c>
      <c r="B297">
        <v>2.447559325483645</v>
      </c>
      <c r="C297">
        <v>-0.44755932548364497</v>
      </c>
    </row>
    <row r="298" spans="1:3" x14ac:dyDescent="0.3">
      <c r="A298">
        <v>273</v>
      </c>
      <c r="B298">
        <v>-1.7753941237803739</v>
      </c>
      <c r="C298">
        <v>-6.2246058762196261</v>
      </c>
    </row>
    <row r="299" spans="1:3" x14ac:dyDescent="0.3">
      <c r="A299">
        <v>274</v>
      </c>
      <c r="B299">
        <v>7.653792299656776</v>
      </c>
      <c r="C299">
        <v>-10.653792299656775</v>
      </c>
    </row>
    <row r="300" spans="1:3" x14ac:dyDescent="0.3">
      <c r="A300">
        <v>275</v>
      </c>
      <c r="B300">
        <v>6.1665381970546669</v>
      </c>
      <c r="C300">
        <v>11.833461802945333</v>
      </c>
    </row>
    <row r="301" spans="1:3" x14ac:dyDescent="0.3">
      <c r="A301">
        <v>276</v>
      </c>
      <c r="B301">
        <v>-5.2753054510606558</v>
      </c>
      <c r="C301">
        <v>11.275305451060657</v>
      </c>
    </row>
    <row r="302" spans="1:3" x14ac:dyDescent="0.3">
      <c r="A302">
        <v>277</v>
      </c>
      <c r="B302">
        <v>0.38453842592627879</v>
      </c>
      <c r="C302">
        <v>10.615461574073722</v>
      </c>
    </row>
    <row r="303" spans="1:3" x14ac:dyDescent="0.3">
      <c r="A303">
        <v>278</v>
      </c>
      <c r="B303">
        <v>3.2628344076016362</v>
      </c>
      <c r="C303">
        <v>17.737165592398362</v>
      </c>
    </row>
    <row r="304" spans="1:3" x14ac:dyDescent="0.3">
      <c r="A304">
        <v>279</v>
      </c>
      <c r="B304">
        <v>3.7534271703915643</v>
      </c>
      <c r="C304">
        <v>-0.75342717039156426</v>
      </c>
    </row>
    <row r="305" spans="1:3" x14ac:dyDescent="0.3">
      <c r="A305">
        <v>280</v>
      </c>
      <c r="B305">
        <v>1.7358050190737215</v>
      </c>
      <c r="C305">
        <v>13.264194980926279</v>
      </c>
    </row>
    <row r="306" spans="1:3" x14ac:dyDescent="0.3">
      <c r="A306">
        <v>281</v>
      </c>
      <c r="B306">
        <v>7.5553203727471416</v>
      </c>
      <c r="C306">
        <v>-3.5553203727471416</v>
      </c>
    </row>
    <row r="307" spans="1:3" x14ac:dyDescent="0.3">
      <c r="A307">
        <v>282</v>
      </c>
      <c r="B307">
        <v>-6.9520743227297057</v>
      </c>
      <c r="C307">
        <v>-4.0479256772702943</v>
      </c>
    </row>
    <row r="308" spans="1:3" x14ac:dyDescent="0.3">
      <c r="A308">
        <v>283</v>
      </c>
      <c r="B308">
        <v>8.8401728632677834</v>
      </c>
      <c r="C308">
        <v>-2.8401728632677834</v>
      </c>
    </row>
    <row r="309" spans="1:3" x14ac:dyDescent="0.3">
      <c r="A309">
        <v>284</v>
      </c>
      <c r="B309">
        <v>4.6463632797637935</v>
      </c>
      <c r="C309">
        <v>6.3536367202362065</v>
      </c>
    </row>
    <row r="310" spans="1:3" x14ac:dyDescent="0.3">
      <c r="A310">
        <v>285</v>
      </c>
      <c r="B310">
        <v>2.3557783060255466</v>
      </c>
      <c r="C310">
        <v>-12.355778306025547</v>
      </c>
    </row>
    <row r="311" spans="1:3" x14ac:dyDescent="0.3">
      <c r="A311">
        <v>286</v>
      </c>
      <c r="B311">
        <v>3.1435515810366077</v>
      </c>
      <c r="C311">
        <v>1.8564484189633923</v>
      </c>
    </row>
    <row r="312" spans="1:3" x14ac:dyDescent="0.3">
      <c r="A312">
        <v>287</v>
      </c>
      <c r="B312">
        <v>-4.4188605103080292</v>
      </c>
      <c r="C312">
        <v>17.418860510308029</v>
      </c>
    </row>
    <row r="313" spans="1:3" x14ac:dyDescent="0.3">
      <c r="A313">
        <v>288</v>
      </c>
      <c r="B313">
        <v>-6.9520743227297057</v>
      </c>
      <c r="C313">
        <v>1.9520743227297057</v>
      </c>
    </row>
    <row r="314" spans="1:3" x14ac:dyDescent="0.3">
      <c r="A314">
        <v>289</v>
      </c>
      <c r="B314">
        <v>4.9312703131660518</v>
      </c>
      <c r="C314">
        <v>-3.9312703131660518</v>
      </c>
    </row>
    <row r="315" spans="1:3" x14ac:dyDescent="0.3">
      <c r="A315">
        <v>290</v>
      </c>
      <c r="B315">
        <v>7.2652827086536966</v>
      </c>
      <c r="C315">
        <v>6.7347172913463034</v>
      </c>
    </row>
    <row r="316" spans="1:3" x14ac:dyDescent="0.3">
      <c r="A316">
        <v>291</v>
      </c>
      <c r="B316">
        <v>2.6603879029990054</v>
      </c>
      <c r="C316">
        <v>-25.660387902999005</v>
      </c>
    </row>
    <row r="317" spans="1:3" x14ac:dyDescent="0.3">
      <c r="A317">
        <v>292</v>
      </c>
      <c r="B317">
        <v>4.9470732549693901</v>
      </c>
      <c r="C317">
        <v>9.0529267450306108</v>
      </c>
    </row>
    <row r="318" spans="1:3" x14ac:dyDescent="0.3">
      <c r="A318">
        <v>293</v>
      </c>
      <c r="B318">
        <v>4.0636193387323658</v>
      </c>
      <c r="C318">
        <v>-12.063619338732366</v>
      </c>
    </row>
    <row r="319" spans="1:3" x14ac:dyDescent="0.3">
      <c r="A319">
        <v>294</v>
      </c>
      <c r="B319">
        <v>9.9436799870406105</v>
      </c>
      <c r="C319">
        <v>-0.94367998704061051</v>
      </c>
    </row>
    <row r="320" spans="1:3" x14ac:dyDescent="0.3">
      <c r="A320">
        <v>295</v>
      </c>
      <c r="B320">
        <v>-4.894758667378813</v>
      </c>
      <c r="C320">
        <v>-3.105241332621187</v>
      </c>
    </row>
    <row r="321" spans="1:3" x14ac:dyDescent="0.3">
      <c r="A321">
        <v>296</v>
      </c>
      <c r="B321">
        <v>1.5708372076445316</v>
      </c>
      <c r="C321">
        <v>-5.5708372076445318</v>
      </c>
    </row>
    <row r="322" spans="1:3" x14ac:dyDescent="0.3">
      <c r="A322">
        <v>297</v>
      </c>
      <c r="B322">
        <v>-1.7753941237803739</v>
      </c>
      <c r="C322">
        <v>-28.224605876219627</v>
      </c>
    </row>
    <row r="323" spans="1:3" x14ac:dyDescent="0.3">
      <c r="A323">
        <v>298</v>
      </c>
      <c r="B323">
        <v>4.2831797146456365</v>
      </c>
      <c r="C323">
        <v>4.7168202853543635</v>
      </c>
    </row>
    <row r="324" spans="1:3" x14ac:dyDescent="0.3">
      <c r="A324">
        <v>299</v>
      </c>
      <c r="B324">
        <v>4.2561298482148606</v>
      </c>
      <c r="C324">
        <v>-1.2561298482148606</v>
      </c>
    </row>
    <row r="325" spans="1:3" x14ac:dyDescent="0.3">
      <c r="A325">
        <v>300</v>
      </c>
      <c r="B325">
        <v>-1.1785301905450847</v>
      </c>
      <c r="C325">
        <v>16.178530190545086</v>
      </c>
    </row>
    <row r="326" spans="1:3" x14ac:dyDescent="0.3">
      <c r="A326">
        <v>301</v>
      </c>
      <c r="B326">
        <v>6.8692622510055408</v>
      </c>
      <c r="C326">
        <v>28.130737748994459</v>
      </c>
    </row>
    <row r="327" spans="1:3" x14ac:dyDescent="0.3">
      <c r="A327">
        <v>302</v>
      </c>
      <c r="B327">
        <v>5.6402333338923025</v>
      </c>
      <c r="C327">
        <v>1.3597666661076975</v>
      </c>
    </row>
    <row r="328" spans="1:3" x14ac:dyDescent="0.3">
      <c r="A328">
        <v>303</v>
      </c>
      <c r="B328">
        <v>0.59617688546469227</v>
      </c>
      <c r="C328">
        <v>11.403823114535308</v>
      </c>
    </row>
    <row r="329" spans="1:3" x14ac:dyDescent="0.3">
      <c r="A329">
        <v>304</v>
      </c>
      <c r="B329">
        <v>5.3715811829695399</v>
      </c>
      <c r="C329">
        <v>-1.3715811829695399</v>
      </c>
    </row>
    <row r="330" spans="1:3" x14ac:dyDescent="0.3">
      <c r="A330">
        <v>305</v>
      </c>
      <c r="B330">
        <v>10.424134161287292</v>
      </c>
      <c r="C330">
        <v>5.5758658387127085</v>
      </c>
    </row>
    <row r="331" spans="1:3" x14ac:dyDescent="0.3">
      <c r="A331">
        <v>306</v>
      </c>
      <c r="B331">
        <v>7.5553203727471416</v>
      </c>
      <c r="C331">
        <v>-14.555320372747142</v>
      </c>
    </row>
    <row r="332" spans="1:3" x14ac:dyDescent="0.3">
      <c r="A332">
        <v>307</v>
      </c>
      <c r="B332">
        <v>2.8591373792568811</v>
      </c>
      <c r="C332">
        <v>-7.8591373792568806</v>
      </c>
    </row>
    <row r="333" spans="1:3" x14ac:dyDescent="0.3">
      <c r="A333">
        <v>308</v>
      </c>
      <c r="B333">
        <v>4.0146502365620007</v>
      </c>
      <c r="C333">
        <v>-5.0146502365620007</v>
      </c>
    </row>
    <row r="334" spans="1:3" x14ac:dyDescent="0.3">
      <c r="A334">
        <v>309</v>
      </c>
      <c r="B334">
        <v>-3.4673504327911022</v>
      </c>
      <c r="C334">
        <v>-26.5326495672089</v>
      </c>
    </row>
    <row r="335" spans="1:3" x14ac:dyDescent="0.3">
      <c r="A335">
        <v>310</v>
      </c>
      <c r="B335">
        <v>1.1063495389866922</v>
      </c>
      <c r="C335">
        <v>1.8936504610133078</v>
      </c>
    </row>
    <row r="336" spans="1:3" x14ac:dyDescent="0.3">
      <c r="A336">
        <v>311</v>
      </c>
      <c r="B336">
        <v>-2.7697161185850385</v>
      </c>
      <c r="C336">
        <v>-3.2302838814149615</v>
      </c>
    </row>
    <row r="337" spans="1:3" x14ac:dyDescent="0.3">
      <c r="A337">
        <v>312</v>
      </c>
      <c r="B337">
        <v>3.7155414290631308</v>
      </c>
      <c r="C337">
        <v>24.28445857093687</v>
      </c>
    </row>
    <row r="338" spans="1:3" x14ac:dyDescent="0.3">
      <c r="A338">
        <v>313</v>
      </c>
      <c r="B338">
        <v>-0.45778652262248731</v>
      </c>
      <c r="C338">
        <v>-16.542213477377512</v>
      </c>
    </row>
    <row r="339" spans="1:3" x14ac:dyDescent="0.3">
      <c r="A339">
        <v>314</v>
      </c>
      <c r="B339">
        <v>8.6480325125686885</v>
      </c>
      <c r="C339">
        <v>4.3519674874313115</v>
      </c>
    </row>
    <row r="340" spans="1:3" x14ac:dyDescent="0.3">
      <c r="A340">
        <v>315</v>
      </c>
      <c r="B340">
        <v>5.6182732072063395</v>
      </c>
      <c r="C340">
        <v>0.38172679279366051</v>
      </c>
    </row>
    <row r="341" spans="1:3" x14ac:dyDescent="0.3">
      <c r="A341">
        <v>316</v>
      </c>
      <c r="B341">
        <v>2.4931625284550525</v>
      </c>
      <c r="C341">
        <v>-8.493162528455052</v>
      </c>
    </row>
    <row r="342" spans="1:3" x14ac:dyDescent="0.3">
      <c r="A342">
        <v>317</v>
      </c>
      <c r="B342">
        <v>1.8039429622463785</v>
      </c>
      <c r="C342">
        <v>6.1960570377536213</v>
      </c>
    </row>
    <row r="343" spans="1:3" x14ac:dyDescent="0.3">
      <c r="A343">
        <v>318</v>
      </c>
      <c r="B343">
        <v>4.6249368756467373</v>
      </c>
      <c r="C343">
        <v>13.375063124353263</v>
      </c>
    </row>
    <row r="344" spans="1:3" x14ac:dyDescent="0.3">
      <c r="A344">
        <v>319</v>
      </c>
      <c r="B344">
        <v>10.21249570174888</v>
      </c>
      <c r="C344">
        <v>-2.21249570174888</v>
      </c>
    </row>
    <row r="345" spans="1:3" x14ac:dyDescent="0.3">
      <c r="A345">
        <v>320</v>
      </c>
      <c r="B345">
        <v>10.424134161287292</v>
      </c>
      <c r="C345">
        <v>9.5758658387127085</v>
      </c>
    </row>
    <row r="346" spans="1:3" x14ac:dyDescent="0.3">
      <c r="A346">
        <v>321</v>
      </c>
      <c r="B346">
        <v>9.9381791975660221</v>
      </c>
      <c r="C346">
        <v>9.0618208024339779</v>
      </c>
    </row>
    <row r="347" spans="1:3" x14ac:dyDescent="0.3">
      <c r="A347">
        <v>322</v>
      </c>
      <c r="B347">
        <v>1.296684267247179</v>
      </c>
      <c r="C347">
        <v>11.70331573275282</v>
      </c>
    </row>
    <row r="348" spans="1:3" x14ac:dyDescent="0.3">
      <c r="A348">
        <v>323</v>
      </c>
      <c r="B348">
        <v>5.8017943551761624</v>
      </c>
      <c r="C348">
        <v>17.198205644823837</v>
      </c>
    </row>
    <row r="349" spans="1:3" x14ac:dyDescent="0.3">
      <c r="A349">
        <v>324</v>
      </c>
      <c r="B349">
        <v>6.5400648054479502</v>
      </c>
      <c r="C349">
        <v>12.459935194552049</v>
      </c>
    </row>
    <row r="350" spans="1:3" x14ac:dyDescent="0.3">
      <c r="A350">
        <v>325</v>
      </c>
      <c r="B350">
        <v>-2.3473839718068978</v>
      </c>
      <c r="C350">
        <v>8.3473839718068987</v>
      </c>
    </row>
    <row r="351" spans="1:3" x14ac:dyDescent="0.3">
      <c r="A351">
        <v>326</v>
      </c>
      <c r="B351">
        <v>5.8513789618081873</v>
      </c>
      <c r="C351">
        <v>-4.8513789618081873</v>
      </c>
    </row>
    <row r="352" spans="1:3" x14ac:dyDescent="0.3">
      <c r="A352">
        <v>327</v>
      </c>
      <c r="B352">
        <v>1.8895667968218532</v>
      </c>
      <c r="C352">
        <v>6.1104332031781468</v>
      </c>
    </row>
    <row r="353" spans="1:3" x14ac:dyDescent="0.3">
      <c r="A353">
        <v>328</v>
      </c>
      <c r="B353">
        <v>8.6480325125686885</v>
      </c>
      <c r="C353">
        <v>-12.648032512568689</v>
      </c>
    </row>
    <row r="354" spans="1:3" x14ac:dyDescent="0.3">
      <c r="A354">
        <v>329</v>
      </c>
      <c r="B354">
        <v>3.0708985116344238</v>
      </c>
      <c r="C354">
        <v>5.9291014883655766</v>
      </c>
    </row>
    <row r="355" spans="1:3" x14ac:dyDescent="0.3">
      <c r="A355">
        <v>330</v>
      </c>
      <c r="B355">
        <v>7.7122844859087207</v>
      </c>
      <c r="C355">
        <v>3.2877155140912793</v>
      </c>
    </row>
    <row r="356" spans="1:3" x14ac:dyDescent="0.3">
      <c r="A356">
        <v>331</v>
      </c>
      <c r="B356">
        <v>4.1074987011579198</v>
      </c>
      <c r="C356">
        <v>-8.1074987011579189</v>
      </c>
    </row>
    <row r="357" spans="1:3" x14ac:dyDescent="0.3">
      <c r="A357">
        <v>332</v>
      </c>
      <c r="B357">
        <v>3.4824356744612839</v>
      </c>
      <c r="C357">
        <v>4.5175643255387161</v>
      </c>
    </row>
    <row r="358" spans="1:3" x14ac:dyDescent="0.3">
      <c r="A358">
        <v>333</v>
      </c>
      <c r="B358">
        <v>-8.8845654710946071</v>
      </c>
      <c r="C358">
        <v>-9.1154345289053929</v>
      </c>
    </row>
    <row r="359" spans="1:3" x14ac:dyDescent="0.3">
      <c r="A359">
        <v>334</v>
      </c>
      <c r="B359">
        <v>10.838544391690577</v>
      </c>
      <c r="C359">
        <v>-11.838544391690577</v>
      </c>
    </row>
    <row r="360" spans="1:3" x14ac:dyDescent="0.3">
      <c r="A360">
        <v>335</v>
      </c>
      <c r="B360">
        <v>3.4707368091576924</v>
      </c>
      <c r="C360">
        <v>16.529263190842308</v>
      </c>
    </row>
    <row r="361" spans="1:3" x14ac:dyDescent="0.3">
      <c r="A361">
        <v>336</v>
      </c>
      <c r="B361">
        <v>9.6532721641637629</v>
      </c>
      <c r="C361">
        <v>-1.6532721641637629</v>
      </c>
    </row>
    <row r="362" spans="1:3" x14ac:dyDescent="0.3">
      <c r="A362">
        <v>337</v>
      </c>
      <c r="B362">
        <v>3.9205707630427638</v>
      </c>
      <c r="C362">
        <v>-24.920570763042765</v>
      </c>
    </row>
    <row r="363" spans="1:3" x14ac:dyDescent="0.3">
      <c r="A363">
        <v>338</v>
      </c>
      <c r="B363">
        <v>2.0483365324220379</v>
      </c>
      <c r="C363">
        <v>-29.048336532422038</v>
      </c>
    </row>
    <row r="364" spans="1:3" x14ac:dyDescent="0.3">
      <c r="A364">
        <v>339</v>
      </c>
      <c r="B364">
        <v>2.3377586920538214</v>
      </c>
      <c r="C364">
        <v>-11.337758692053821</v>
      </c>
    </row>
    <row r="365" spans="1:3" x14ac:dyDescent="0.3">
      <c r="A365">
        <v>340</v>
      </c>
      <c r="B365">
        <v>4.4391581645621523</v>
      </c>
      <c r="C365">
        <v>-11.439158164562151</v>
      </c>
    </row>
    <row r="366" spans="1:3" x14ac:dyDescent="0.3">
      <c r="A366">
        <v>341</v>
      </c>
      <c r="B366">
        <v>5.2517237428892258</v>
      </c>
      <c r="C366">
        <v>7.7482762571107742</v>
      </c>
    </row>
    <row r="367" spans="1:3" x14ac:dyDescent="0.3">
      <c r="A367">
        <v>342</v>
      </c>
      <c r="B367">
        <v>10.55363735828832</v>
      </c>
      <c r="C367">
        <v>8.4463626417116799</v>
      </c>
    </row>
    <row r="368" spans="1:3" x14ac:dyDescent="0.3">
      <c r="A368">
        <v>343</v>
      </c>
      <c r="B368">
        <v>5.996151378043642</v>
      </c>
      <c r="C368">
        <v>-10.996151378043642</v>
      </c>
    </row>
    <row r="369" spans="1:3" x14ac:dyDescent="0.3">
      <c r="A369">
        <v>344</v>
      </c>
      <c r="B369">
        <v>3.7026115548362175</v>
      </c>
      <c r="C369">
        <v>11.297388445163783</v>
      </c>
    </row>
    <row r="370" spans="1:3" x14ac:dyDescent="0.3">
      <c r="A370">
        <v>345</v>
      </c>
      <c r="B370">
        <v>-8.5112433174332072</v>
      </c>
      <c r="C370">
        <v>-29.488756682566795</v>
      </c>
    </row>
    <row r="371" spans="1:3" x14ac:dyDescent="0.3">
      <c r="A371">
        <v>346</v>
      </c>
      <c r="B371">
        <v>-0.92584454521116655</v>
      </c>
      <c r="C371">
        <v>-10.074155454788833</v>
      </c>
    </row>
    <row r="372" spans="1:3" x14ac:dyDescent="0.3">
      <c r="A372">
        <v>347</v>
      </c>
      <c r="B372">
        <v>-4.6971175272051298</v>
      </c>
      <c r="C372">
        <v>-5.3028824727948702</v>
      </c>
    </row>
    <row r="373" spans="1:3" x14ac:dyDescent="0.3">
      <c r="A373">
        <v>348</v>
      </c>
      <c r="B373">
        <v>1.3731960674708483</v>
      </c>
      <c r="C373">
        <v>9.6268039325291515</v>
      </c>
    </row>
    <row r="374" spans="1:3" x14ac:dyDescent="0.3">
      <c r="A374">
        <v>349</v>
      </c>
      <c r="B374">
        <v>9.8863779187656107</v>
      </c>
      <c r="C374">
        <v>-0.88637791876561067</v>
      </c>
    </row>
    <row r="375" spans="1:3" x14ac:dyDescent="0.3">
      <c r="A375">
        <v>350</v>
      </c>
      <c r="B375">
        <v>-3.6603602874914709E-2</v>
      </c>
      <c r="C375">
        <v>-10.963396397125086</v>
      </c>
    </row>
    <row r="376" spans="1:3" x14ac:dyDescent="0.3">
      <c r="A376">
        <v>351</v>
      </c>
      <c r="B376">
        <v>-0.59566357667452507</v>
      </c>
      <c r="C376">
        <v>16.595663576674525</v>
      </c>
    </row>
    <row r="377" spans="1:3" x14ac:dyDescent="0.3">
      <c r="A377">
        <v>352</v>
      </c>
      <c r="B377">
        <v>2.7989213524590819</v>
      </c>
      <c r="C377">
        <v>-4.7989213524590824</v>
      </c>
    </row>
    <row r="378" spans="1:3" x14ac:dyDescent="0.3">
      <c r="A378">
        <v>353</v>
      </c>
      <c r="B378">
        <v>-1.3142314633751133</v>
      </c>
      <c r="C378">
        <v>-5.6857685366248862</v>
      </c>
    </row>
    <row r="379" spans="1:3" x14ac:dyDescent="0.3">
      <c r="A379">
        <v>354</v>
      </c>
      <c r="B379">
        <v>3.5585364249551756</v>
      </c>
      <c r="C379">
        <v>-10.558536424955175</v>
      </c>
    </row>
    <row r="380" spans="1:3" x14ac:dyDescent="0.3">
      <c r="A380">
        <v>355</v>
      </c>
      <c r="B380">
        <v>-1.3143541362142437</v>
      </c>
      <c r="C380">
        <v>-4.6856458637857568</v>
      </c>
    </row>
    <row r="381" spans="1:3" x14ac:dyDescent="0.3">
      <c r="A381">
        <v>356</v>
      </c>
      <c r="B381">
        <v>-6.5929130522185426</v>
      </c>
      <c r="C381">
        <v>15.592913052218542</v>
      </c>
    </row>
    <row r="382" spans="1:3" x14ac:dyDescent="0.3">
      <c r="A382">
        <v>357</v>
      </c>
      <c r="B382">
        <v>6.1615711301489871</v>
      </c>
      <c r="C382">
        <v>1.8384288698510129</v>
      </c>
    </row>
    <row r="383" spans="1:3" x14ac:dyDescent="0.3">
      <c r="A383">
        <v>358</v>
      </c>
      <c r="B383">
        <v>0.86478814544107907</v>
      </c>
      <c r="C383">
        <v>18.135211854558921</v>
      </c>
    </row>
    <row r="384" spans="1:3" x14ac:dyDescent="0.3">
      <c r="A384">
        <v>359</v>
      </c>
      <c r="B384">
        <v>5.5686886005743146</v>
      </c>
      <c r="C384">
        <v>-13.568688600574315</v>
      </c>
    </row>
    <row r="385" spans="1:3" x14ac:dyDescent="0.3">
      <c r="A385">
        <v>360</v>
      </c>
      <c r="B385">
        <v>5.428431310568385</v>
      </c>
      <c r="C385">
        <v>8.571568689431615</v>
      </c>
    </row>
    <row r="386" spans="1:3" x14ac:dyDescent="0.3">
      <c r="A386">
        <v>361</v>
      </c>
      <c r="B386">
        <v>5.8615993322441833</v>
      </c>
      <c r="C386">
        <v>-25.861599332244182</v>
      </c>
    </row>
    <row r="387" spans="1:3" x14ac:dyDescent="0.3">
      <c r="A387">
        <v>362</v>
      </c>
      <c r="B387">
        <v>4.2313784358452251</v>
      </c>
      <c r="C387">
        <v>-5.2313784358452251</v>
      </c>
    </row>
    <row r="388" spans="1:3" x14ac:dyDescent="0.3">
      <c r="A388">
        <v>363</v>
      </c>
      <c r="B388">
        <v>-0.85306880296985299</v>
      </c>
      <c r="C388">
        <v>5.8530688029698528</v>
      </c>
    </row>
    <row r="389" spans="1:3" x14ac:dyDescent="0.3">
      <c r="A389">
        <v>364</v>
      </c>
      <c r="B389">
        <v>2.5438554711712689</v>
      </c>
      <c r="C389">
        <v>3.4561445288287311</v>
      </c>
    </row>
    <row r="390" spans="1:3" x14ac:dyDescent="0.3">
      <c r="A390">
        <v>365</v>
      </c>
      <c r="B390">
        <v>3.3496074692076787</v>
      </c>
      <c r="C390">
        <v>20.65039253079232</v>
      </c>
    </row>
    <row r="391" spans="1:3" x14ac:dyDescent="0.3">
      <c r="A391">
        <v>366</v>
      </c>
      <c r="B391">
        <v>2.9678705675488901</v>
      </c>
      <c r="C391">
        <v>10.032129432451111</v>
      </c>
    </row>
    <row r="392" spans="1:3" x14ac:dyDescent="0.3">
      <c r="A392">
        <v>367</v>
      </c>
      <c r="B392">
        <v>-1.5562039066505031</v>
      </c>
      <c r="C392">
        <v>5.5562039066505031</v>
      </c>
    </row>
    <row r="393" spans="1:3" x14ac:dyDescent="0.3">
      <c r="A393">
        <v>368</v>
      </c>
      <c r="B393">
        <v>5.6564882163717973</v>
      </c>
      <c r="C393">
        <v>15.343511783628202</v>
      </c>
    </row>
    <row r="394" spans="1:3" x14ac:dyDescent="0.3">
      <c r="A394">
        <v>369</v>
      </c>
      <c r="B394">
        <v>2.592249959826348</v>
      </c>
      <c r="C394">
        <v>10.407750040173653</v>
      </c>
    </row>
    <row r="395" spans="1:3" x14ac:dyDescent="0.3">
      <c r="A395">
        <v>370</v>
      </c>
      <c r="B395">
        <v>5.3614834853726734</v>
      </c>
      <c r="C395">
        <v>0.63851651462732661</v>
      </c>
    </row>
    <row r="396" spans="1:3" x14ac:dyDescent="0.3">
      <c r="A396">
        <v>371</v>
      </c>
      <c r="B396">
        <v>9.2804837330712715</v>
      </c>
      <c r="C396">
        <v>-3.2804837330712715</v>
      </c>
    </row>
    <row r="397" spans="1:3" x14ac:dyDescent="0.3">
      <c r="A397">
        <v>372</v>
      </c>
      <c r="B397">
        <v>0.76964122678402447</v>
      </c>
      <c r="C397">
        <v>0.23035877321597553</v>
      </c>
    </row>
    <row r="398" spans="1:3" x14ac:dyDescent="0.3">
      <c r="A398">
        <v>373</v>
      </c>
      <c r="B398">
        <v>0.18788294899765878</v>
      </c>
      <c r="C398">
        <v>-27.187882948997657</v>
      </c>
    </row>
    <row r="399" spans="1:3" x14ac:dyDescent="0.3">
      <c r="A399">
        <v>374</v>
      </c>
      <c r="B399">
        <v>0.70096956104245911</v>
      </c>
      <c r="C399">
        <v>4.2990304389575407</v>
      </c>
    </row>
    <row r="400" spans="1:3" x14ac:dyDescent="0.3">
      <c r="A400">
        <v>375</v>
      </c>
      <c r="B400">
        <v>-0.58363758379992081</v>
      </c>
      <c r="C400">
        <v>9.5836375837999199</v>
      </c>
    </row>
    <row r="401" spans="1:3" x14ac:dyDescent="0.3">
      <c r="A401">
        <v>376</v>
      </c>
      <c r="B401">
        <v>-3.1869585256183686</v>
      </c>
      <c r="C401">
        <v>2.1869585256183686</v>
      </c>
    </row>
    <row r="402" spans="1:3" x14ac:dyDescent="0.3">
      <c r="A402">
        <v>377</v>
      </c>
      <c r="B402">
        <v>2.6452004656573282</v>
      </c>
      <c r="C402">
        <v>-21.645200465657329</v>
      </c>
    </row>
    <row r="403" spans="1:3" x14ac:dyDescent="0.3">
      <c r="A403">
        <v>378</v>
      </c>
      <c r="B403">
        <v>3.2613150217876652</v>
      </c>
      <c r="C403">
        <v>6.7386849782123353</v>
      </c>
    </row>
    <row r="404" spans="1:3" x14ac:dyDescent="0.3">
      <c r="A404">
        <v>379</v>
      </c>
      <c r="B404">
        <v>-0.34798588919266304</v>
      </c>
      <c r="C404">
        <v>4.347985889192663</v>
      </c>
    </row>
    <row r="405" spans="1:3" x14ac:dyDescent="0.3">
      <c r="A405">
        <v>380</v>
      </c>
      <c r="B405">
        <v>2.9610978782045994</v>
      </c>
      <c r="C405">
        <v>1.0389021217954006</v>
      </c>
    </row>
    <row r="406" spans="1:3" x14ac:dyDescent="0.3">
      <c r="A406">
        <v>381</v>
      </c>
      <c r="B406">
        <v>3.9131825692368132</v>
      </c>
      <c r="C406">
        <v>-14.913182569236813</v>
      </c>
    </row>
    <row r="407" spans="1:3" x14ac:dyDescent="0.3">
      <c r="A407">
        <v>382</v>
      </c>
      <c r="B407">
        <v>4.651412128562229</v>
      </c>
      <c r="C407">
        <v>6.348587871437771</v>
      </c>
    </row>
    <row r="408" spans="1:3" x14ac:dyDescent="0.3">
      <c r="A408">
        <v>383</v>
      </c>
      <c r="B408">
        <v>9.5653907664735289</v>
      </c>
      <c r="C408">
        <v>1.4346092335264711</v>
      </c>
    </row>
    <row r="409" spans="1:3" x14ac:dyDescent="0.3">
      <c r="A409">
        <v>384</v>
      </c>
      <c r="B409">
        <v>3.3512495278607797</v>
      </c>
      <c r="C409">
        <v>7.6487504721392199</v>
      </c>
    </row>
    <row r="410" spans="1:3" x14ac:dyDescent="0.3">
      <c r="A410">
        <v>385</v>
      </c>
      <c r="B410">
        <v>0.9453222402717425</v>
      </c>
      <c r="C410">
        <v>-10.945322240271743</v>
      </c>
    </row>
    <row r="411" spans="1:3" x14ac:dyDescent="0.3">
      <c r="A411">
        <v>386</v>
      </c>
      <c r="B411">
        <v>1.1722299190445864</v>
      </c>
      <c r="C411">
        <v>-2.1722299190445864</v>
      </c>
    </row>
    <row r="412" spans="1:3" x14ac:dyDescent="0.3">
      <c r="A412">
        <v>387</v>
      </c>
      <c r="B412">
        <v>9.6167809955441594</v>
      </c>
      <c r="C412">
        <v>-13.616780995544159</v>
      </c>
    </row>
    <row r="413" spans="1:3" x14ac:dyDescent="0.3">
      <c r="A413">
        <v>388</v>
      </c>
      <c r="B413">
        <v>0.38453842592627879</v>
      </c>
      <c r="C413">
        <v>-3.3845384259262787</v>
      </c>
    </row>
    <row r="414" spans="1:3" x14ac:dyDescent="0.3">
      <c r="A414">
        <v>389</v>
      </c>
      <c r="B414">
        <v>-0.82716816356964817</v>
      </c>
      <c r="C414">
        <v>-6.172831836430352</v>
      </c>
    </row>
    <row r="415" spans="1:3" x14ac:dyDescent="0.3">
      <c r="A415">
        <v>390</v>
      </c>
      <c r="B415">
        <v>5.8895939709736442</v>
      </c>
      <c r="C415">
        <v>2.1104060290263558</v>
      </c>
    </row>
    <row r="416" spans="1:3" x14ac:dyDescent="0.3">
      <c r="A416">
        <v>391</v>
      </c>
      <c r="B416">
        <v>-3.6424159418171573</v>
      </c>
      <c r="C416">
        <v>32.642415941817156</v>
      </c>
    </row>
    <row r="417" spans="1:3" x14ac:dyDescent="0.3">
      <c r="A417">
        <v>392</v>
      </c>
      <c r="B417">
        <v>-9.7024084404599531E-2</v>
      </c>
      <c r="C417">
        <v>16.097024084404598</v>
      </c>
    </row>
    <row r="418" spans="1:3" x14ac:dyDescent="0.3">
      <c r="A418">
        <v>393</v>
      </c>
      <c r="B418">
        <v>4.5168600827627667</v>
      </c>
      <c r="C418">
        <v>0.48313991723723326</v>
      </c>
    </row>
    <row r="419" spans="1:3" x14ac:dyDescent="0.3">
      <c r="A419">
        <v>394</v>
      </c>
      <c r="B419">
        <v>-3.1210781455604755</v>
      </c>
      <c r="C419">
        <v>9.1210781455604746</v>
      </c>
    </row>
    <row r="420" spans="1:3" x14ac:dyDescent="0.3">
      <c r="A420">
        <v>395</v>
      </c>
      <c r="B420">
        <v>3.3512495278607797</v>
      </c>
      <c r="C420">
        <v>1.6487504721392203</v>
      </c>
    </row>
    <row r="421" spans="1:3" x14ac:dyDescent="0.3">
      <c r="A421">
        <v>396</v>
      </c>
      <c r="B421">
        <v>-2.5230649852946154</v>
      </c>
      <c r="C421">
        <v>-4.4769350147053846</v>
      </c>
    </row>
    <row r="422" spans="1:3" x14ac:dyDescent="0.3">
      <c r="A422">
        <v>397</v>
      </c>
      <c r="B422">
        <v>2.2296410082234743</v>
      </c>
      <c r="C422">
        <v>10.770358991776526</v>
      </c>
    </row>
    <row r="423" spans="1:3" x14ac:dyDescent="0.3">
      <c r="A423">
        <v>398</v>
      </c>
      <c r="B423">
        <v>-0.34798588919266304</v>
      </c>
      <c r="C423">
        <v>12.347985889192664</v>
      </c>
    </row>
    <row r="424" spans="1:3" x14ac:dyDescent="0.3">
      <c r="A424">
        <v>399</v>
      </c>
      <c r="B424">
        <v>3.8388874411815301</v>
      </c>
      <c r="C424">
        <v>14.16111255881847</v>
      </c>
    </row>
    <row r="425" spans="1:3" x14ac:dyDescent="0.3">
      <c r="A425">
        <v>400</v>
      </c>
      <c r="B425">
        <v>8.5654453093551464</v>
      </c>
      <c r="C425">
        <v>-7.5654453093551464</v>
      </c>
    </row>
    <row r="426" spans="1:3" x14ac:dyDescent="0.3">
      <c r="A426">
        <v>401</v>
      </c>
      <c r="B426">
        <v>-6.1317503918132825</v>
      </c>
      <c r="C426">
        <v>11.131750391813283</v>
      </c>
    </row>
    <row r="427" spans="1:3" x14ac:dyDescent="0.3">
      <c r="A427">
        <v>402</v>
      </c>
      <c r="B427">
        <v>1.9656675473157428</v>
      </c>
      <c r="C427">
        <v>-6.9656675473157428</v>
      </c>
    </row>
    <row r="428" spans="1:3" x14ac:dyDescent="0.3">
      <c r="A428">
        <v>403</v>
      </c>
      <c r="B428">
        <v>-0.65148715008192948</v>
      </c>
      <c r="C428">
        <v>-11.34851284991807</v>
      </c>
    </row>
    <row r="429" spans="1:3" x14ac:dyDescent="0.3">
      <c r="A429">
        <v>404</v>
      </c>
      <c r="B429">
        <v>4.8000432756191707</v>
      </c>
      <c r="C429">
        <v>20.199956724380829</v>
      </c>
    </row>
    <row r="430" spans="1:3" x14ac:dyDescent="0.3">
      <c r="A430">
        <v>405</v>
      </c>
      <c r="B430">
        <v>2.8851198005498393</v>
      </c>
      <c r="C430">
        <v>4.1148801994501607</v>
      </c>
    </row>
    <row r="431" spans="1:3" x14ac:dyDescent="0.3">
      <c r="A431">
        <v>406</v>
      </c>
      <c r="B431">
        <v>-9.3237680048139033</v>
      </c>
      <c r="C431">
        <v>10.323768004813903</v>
      </c>
    </row>
    <row r="432" spans="1:3" x14ac:dyDescent="0.3">
      <c r="A432">
        <v>407</v>
      </c>
      <c r="B432">
        <v>-3.1210781455604755</v>
      </c>
      <c r="C432">
        <v>24.121078145560475</v>
      </c>
    </row>
    <row r="433" spans="1:3" x14ac:dyDescent="0.3">
      <c r="A433">
        <v>408</v>
      </c>
      <c r="B433">
        <v>-0.71863943000952402</v>
      </c>
      <c r="C433">
        <v>20.718639430009524</v>
      </c>
    </row>
    <row r="434" spans="1:3" x14ac:dyDescent="0.3">
      <c r="A434">
        <v>409</v>
      </c>
      <c r="B434">
        <v>3.1361633872306571</v>
      </c>
      <c r="C434">
        <v>16.863836612769344</v>
      </c>
    </row>
    <row r="435" spans="1:3" x14ac:dyDescent="0.3">
      <c r="A435">
        <v>410</v>
      </c>
      <c r="B435">
        <v>2.7898911000000317</v>
      </c>
      <c r="C435">
        <v>14.210108899999968</v>
      </c>
    </row>
    <row r="436" spans="1:3" x14ac:dyDescent="0.3">
      <c r="A436">
        <v>411</v>
      </c>
      <c r="B436">
        <v>-6.4391921654167898</v>
      </c>
      <c r="C436">
        <v>20.439192165416792</v>
      </c>
    </row>
    <row r="437" spans="1:3" x14ac:dyDescent="0.3">
      <c r="A437">
        <v>412</v>
      </c>
      <c r="B437">
        <v>0.15475767957701037</v>
      </c>
      <c r="C437">
        <v>20.84524232042299</v>
      </c>
    </row>
    <row r="438" spans="1:3" x14ac:dyDescent="0.3">
      <c r="A438">
        <v>413</v>
      </c>
      <c r="B438">
        <v>-1.6510624484169132</v>
      </c>
      <c r="C438">
        <v>-2.348937551583087</v>
      </c>
    </row>
    <row r="439" spans="1:3" x14ac:dyDescent="0.3">
      <c r="A439">
        <v>414</v>
      </c>
      <c r="B439">
        <v>7.9595511236608054</v>
      </c>
      <c r="C439">
        <v>-14.959551123660805</v>
      </c>
    </row>
    <row r="440" spans="1:3" x14ac:dyDescent="0.3">
      <c r="A440">
        <v>415</v>
      </c>
      <c r="B440">
        <v>-0.31818562802459444</v>
      </c>
      <c r="C440">
        <v>6.3181856280245947</v>
      </c>
    </row>
    <row r="441" spans="1:3" x14ac:dyDescent="0.3">
      <c r="A441">
        <v>416</v>
      </c>
      <c r="B441">
        <v>-0.45778652262248731</v>
      </c>
      <c r="C441">
        <v>11.457786522622488</v>
      </c>
    </row>
    <row r="442" spans="1:3" x14ac:dyDescent="0.3">
      <c r="A442">
        <v>417</v>
      </c>
      <c r="B442">
        <v>-4.7623824028013617</v>
      </c>
      <c r="C442">
        <v>-3.2376175971986383</v>
      </c>
    </row>
    <row r="443" spans="1:3" x14ac:dyDescent="0.3">
      <c r="A443">
        <v>418</v>
      </c>
      <c r="B443">
        <v>1.4526218262173185</v>
      </c>
      <c r="C443">
        <v>-2.4526218262173183</v>
      </c>
    </row>
    <row r="444" spans="1:3" x14ac:dyDescent="0.3">
      <c r="A444">
        <v>419</v>
      </c>
      <c r="B444">
        <v>3.053494402124362</v>
      </c>
      <c r="C444">
        <v>-5.053494402124362</v>
      </c>
    </row>
    <row r="445" spans="1:3" x14ac:dyDescent="0.3">
      <c r="A445">
        <v>420</v>
      </c>
      <c r="B445">
        <v>-3.0431717726279759</v>
      </c>
      <c r="C445">
        <v>-12.956828227372025</v>
      </c>
    </row>
    <row r="446" spans="1:3" x14ac:dyDescent="0.3">
      <c r="A446">
        <v>421</v>
      </c>
      <c r="B446">
        <v>5.226345806038224E-2</v>
      </c>
      <c r="C446">
        <v>-15.052263458060382</v>
      </c>
    </row>
    <row r="447" spans="1:3" x14ac:dyDescent="0.3">
      <c r="A447">
        <v>422</v>
      </c>
      <c r="B447">
        <v>6.3175904710118793</v>
      </c>
      <c r="C447">
        <v>6.6824095289881207</v>
      </c>
    </row>
    <row r="448" spans="1:3" x14ac:dyDescent="0.3">
      <c r="A448">
        <v>423</v>
      </c>
      <c r="B448">
        <v>2.4216586860834397</v>
      </c>
      <c r="C448">
        <v>8.5783413139165603</v>
      </c>
    </row>
    <row r="449" spans="1:3" x14ac:dyDescent="0.3">
      <c r="A449">
        <v>424</v>
      </c>
      <c r="B449">
        <v>-3.913777596530839</v>
      </c>
      <c r="C449">
        <v>0.91377759653083901</v>
      </c>
    </row>
    <row r="450" spans="1:3" x14ac:dyDescent="0.3">
      <c r="A450">
        <v>425</v>
      </c>
      <c r="B450">
        <v>3.9435983348665444</v>
      </c>
      <c r="C450">
        <v>37.056401665133457</v>
      </c>
    </row>
    <row r="451" spans="1:3" x14ac:dyDescent="0.3">
      <c r="A451">
        <v>426</v>
      </c>
      <c r="B451">
        <v>0.15475767957701037</v>
      </c>
      <c r="C451">
        <v>2.8452423204229897</v>
      </c>
    </row>
    <row r="452" spans="1:3" x14ac:dyDescent="0.3">
      <c r="A452">
        <v>427</v>
      </c>
      <c r="B452">
        <v>2.0044162790501088</v>
      </c>
      <c r="C452">
        <v>-18.004416279050108</v>
      </c>
    </row>
    <row r="453" spans="1:3" x14ac:dyDescent="0.3">
      <c r="A453">
        <v>428</v>
      </c>
      <c r="B453">
        <v>3.1942036328064471</v>
      </c>
      <c r="C453">
        <v>-22.194203632806449</v>
      </c>
    </row>
    <row r="454" spans="1:3" x14ac:dyDescent="0.3">
      <c r="A454">
        <v>429</v>
      </c>
      <c r="B454">
        <v>-4.0383137266261873</v>
      </c>
      <c r="C454">
        <v>-4.9616862733738127</v>
      </c>
    </row>
    <row r="455" spans="1:3" x14ac:dyDescent="0.3">
      <c r="A455">
        <v>430</v>
      </c>
      <c r="B455">
        <v>9.9656401137265753</v>
      </c>
      <c r="C455">
        <v>-17.965640113726575</v>
      </c>
    </row>
    <row r="456" spans="1:3" x14ac:dyDescent="0.3">
      <c r="A456">
        <v>431</v>
      </c>
      <c r="B456">
        <v>6.8119192917841653</v>
      </c>
      <c r="C456">
        <v>-0.81191929178416533</v>
      </c>
    </row>
    <row r="457" spans="1:3" x14ac:dyDescent="0.3">
      <c r="A457">
        <v>432</v>
      </c>
      <c r="B457">
        <v>3.3338045274043409</v>
      </c>
      <c r="C457">
        <v>8.6661954725956587</v>
      </c>
    </row>
    <row r="458" spans="1:3" x14ac:dyDescent="0.3">
      <c r="A458">
        <v>433</v>
      </c>
      <c r="B458">
        <v>2.3529870203418755</v>
      </c>
      <c r="C458">
        <v>-5.3529870203418755</v>
      </c>
    </row>
    <row r="459" spans="1:3" x14ac:dyDescent="0.3">
      <c r="A459">
        <v>434</v>
      </c>
      <c r="B459">
        <v>-4.7623824028013617</v>
      </c>
      <c r="C459">
        <v>-18.237617597198639</v>
      </c>
    </row>
    <row r="460" spans="1:3" x14ac:dyDescent="0.3">
      <c r="A460">
        <v>435</v>
      </c>
      <c r="B460">
        <v>0.94532224027174272</v>
      </c>
      <c r="C460">
        <v>-2.9453222402717429</v>
      </c>
    </row>
    <row r="461" spans="1:3" x14ac:dyDescent="0.3">
      <c r="A461">
        <v>436</v>
      </c>
      <c r="B461">
        <v>6.3328596902463099</v>
      </c>
      <c r="C461">
        <v>13.667140309753691</v>
      </c>
    </row>
    <row r="462" spans="1:3" x14ac:dyDescent="0.3">
      <c r="A462">
        <v>437</v>
      </c>
      <c r="B462">
        <v>1.4233552876181577</v>
      </c>
      <c r="C462">
        <v>16.576644712381842</v>
      </c>
    </row>
    <row r="463" spans="1:3" x14ac:dyDescent="0.3">
      <c r="A463">
        <v>438</v>
      </c>
      <c r="B463">
        <v>5.8254783224079816</v>
      </c>
      <c r="C463">
        <v>3.1745216775920184</v>
      </c>
    </row>
    <row r="464" spans="1:3" x14ac:dyDescent="0.3">
      <c r="A464">
        <v>439</v>
      </c>
      <c r="B464">
        <v>-5.9858287485472559</v>
      </c>
      <c r="C464">
        <v>-4.0141712514527441</v>
      </c>
    </row>
    <row r="465" spans="1:3" x14ac:dyDescent="0.3">
      <c r="A465">
        <v>440</v>
      </c>
      <c r="B465">
        <v>5.6041123240561026</v>
      </c>
      <c r="C465">
        <v>-4.6041123240561026</v>
      </c>
    </row>
    <row r="466" spans="1:3" x14ac:dyDescent="0.3">
      <c r="A466">
        <v>441</v>
      </c>
      <c r="B466">
        <v>-0.97112062061155857</v>
      </c>
      <c r="C466">
        <v>-11.028879379388442</v>
      </c>
    </row>
    <row r="467" spans="1:3" x14ac:dyDescent="0.3">
      <c r="A467">
        <v>442</v>
      </c>
      <c r="B467">
        <v>4.568661361563179</v>
      </c>
      <c r="C467">
        <v>21.43133863843682</v>
      </c>
    </row>
    <row r="468" spans="1:3" x14ac:dyDescent="0.3">
      <c r="A468">
        <v>443</v>
      </c>
      <c r="B468">
        <v>-8.6803713968601981E-2</v>
      </c>
      <c r="C468">
        <v>6.0868037139686022</v>
      </c>
    </row>
    <row r="469" spans="1:3" x14ac:dyDescent="0.3">
      <c r="A469">
        <v>444</v>
      </c>
      <c r="B469">
        <v>2.5376165043958907</v>
      </c>
      <c r="C469">
        <v>1.4623834956041093</v>
      </c>
    </row>
    <row r="470" spans="1:3" x14ac:dyDescent="0.3">
      <c r="A470">
        <v>445</v>
      </c>
      <c r="B470">
        <v>9.9656401137265753</v>
      </c>
      <c r="C470">
        <v>-12.965640113726575</v>
      </c>
    </row>
    <row r="471" spans="1:3" x14ac:dyDescent="0.3">
      <c r="A471">
        <v>446</v>
      </c>
      <c r="B471">
        <v>5.5136525636806599E-2</v>
      </c>
      <c r="C471">
        <v>-3.0551365256368066</v>
      </c>
    </row>
    <row r="472" spans="1:3" x14ac:dyDescent="0.3">
      <c r="A472">
        <v>447</v>
      </c>
      <c r="B472">
        <v>-3.1379485325016301</v>
      </c>
      <c r="C472">
        <v>0.13794853250163008</v>
      </c>
    </row>
    <row r="473" spans="1:3" x14ac:dyDescent="0.3">
      <c r="A473">
        <v>448</v>
      </c>
      <c r="B473">
        <v>1.6502629663910022</v>
      </c>
      <c r="C473">
        <v>-17.650262966391001</v>
      </c>
    </row>
    <row r="474" spans="1:3" x14ac:dyDescent="0.3">
      <c r="A474">
        <v>449</v>
      </c>
      <c r="B474">
        <v>9.4460670489621226</v>
      </c>
      <c r="C474">
        <v>14.553932951037877</v>
      </c>
    </row>
    <row r="475" spans="1:3" x14ac:dyDescent="0.3">
      <c r="A475">
        <v>450</v>
      </c>
      <c r="B475">
        <v>3.2431727349768091</v>
      </c>
      <c r="C475">
        <v>0.75682726502319086</v>
      </c>
    </row>
    <row r="476" spans="1:3" x14ac:dyDescent="0.3">
      <c r="A476">
        <v>451</v>
      </c>
      <c r="B476">
        <v>4.8930553040005922</v>
      </c>
      <c r="C476">
        <v>-2.8930553040005922</v>
      </c>
    </row>
    <row r="477" spans="1:3" x14ac:dyDescent="0.3">
      <c r="A477">
        <v>452</v>
      </c>
      <c r="B477">
        <v>5.8895939709736442</v>
      </c>
      <c r="C477">
        <v>17.110406029026358</v>
      </c>
    </row>
    <row r="478" spans="1:3" x14ac:dyDescent="0.3">
      <c r="A478">
        <v>453</v>
      </c>
      <c r="B478">
        <v>4.3659304816446856</v>
      </c>
      <c r="C478">
        <v>-1.3659304816446856</v>
      </c>
    </row>
    <row r="479" spans="1:3" x14ac:dyDescent="0.3">
      <c r="A479">
        <v>454</v>
      </c>
      <c r="B479">
        <v>5.3812269398902526</v>
      </c>
      <c r="C479">
        <v>-4.3812269398902526</v>
      </c>
    </row>
    <row r="480" spans="1:3" x14ac:dyDescent="0.3">
      <c r="A480">
        <v>455</v>
      </c>
      <c r="B480">
        <v>3.2452237030936786</v>
      </c>
      <c r="C480">
        <v>-22.245223703093679</v>
      </c>
    </row>
    <row r="481" spans="1:3" x14ac:dyDescent="0.3">
      <c r="A481">
        <v>456</v>
      </c>
      <c r="B481">
        <v>4.1536765176446107</v>
      </c>
      <c r="C481">
        <v>5.8463234823553893</v>
      </c>
    </row>
    <row r="482" spans="1:3" x14ac:dyDescent="0.3">
      <c r="A482">
        <v>457</v>
      </c>
      <c r="B482">
        <v>3.658691301464287</v>
      </c>
      <c r="C482">
        <v>-12.658691301464287</v>
      </c>
    </row>
    <row r="483" spans="1:3" x14ac:dyDescent="0.3">
      <c r="A483">
        <v>458</v>
      </c>
      <c r="B483">
        <v>5.996151378043642</v>
      </c>
      <c r="C483">
        <v>-3.996151378043642</v>
      </c>
    </row>
    <row r="484" spans="1:3" x14ac:dyDescent="0.3">
      <c r="A484">
        <v>459</v>
      </c>
      <c r="B484">
        <v>4.4701076527607926</v>
      </c>
      <c r="C484">
        <v>21.529892347239208</v>
      </c>
    </row>
    <row r="485" spans="1:3" x14ac:dyDescent="0.3">
      <c r="A485">
        <v>460</v>
      </c>
      <c r="B485">
        <v>3.6057816865796837</v>
      </c>
      <c r="C485">
        <v>-9.6057816865796841</v>
      </c>
    </row>
    <row r="486" spans="1:3" x14ac:dyDescent="0.3">
      <c r="A486">
        <v>461</v>
      </c>
      <c r="B486">
        <v>-2.0619023248893562</v>
      </c>
      <c r="C486">
        <v>-12.938097675110644</v>
      </c>
    </row>
    <row r="487" spans="1:3" x14ac:dyDescent="0.3">
      <c r="A487">
        <v>462</v>
      </c>
      <c r="B487">
        <v>6.959605666542422</v>
      </c>
      <c r="C487">
        <v>-16.959605666542423</v>
      </c>
    </row>
    <row r="488" spans="1:3" x14ac:dyDescent="0.3">
      <c r="A488">
        <v>463</v>
      </c>
      <c r="B488">
        <v>2.4272821483971585</v>
      </c>
      <c r="C488">
        <v>35.572717851602839</v>
      </c>
    </row>
    <row r="489" spans="1:3" x14ac:dyDescent="0.3">
      <c r="A489">
        <v>464</v>
      </c>
      <c r="B489">
        <v>6.7320007014151644</v>
      </c>
      <c r="C489">
        <v>-9.7320007014151635</v>
      </c>
    </row>
    <row r="490" spans="1:3" x14ac:dyDescent="0.3">
      <c r="A490">
        <v>465</v>
      </c>
      <c r="B490">
        <v>1.881644880446993</v>
      </c>
      <c r="C490">
        <v>12.118355119553007</v>
      </c>
    </row>
    <row r="491" spans="1:3" x14ac:dyDescent="0.3">
      <c r="A491">
        <v>466</v>
      </c>
      <c r="B491">
        <v>4.1767040894683909</v>
      </c>
      <c r="C491">
        <v>3.8232959105316091</v>
      </c>
    </row>
    <row r="492" spans="1:3" x14ac:dyDescent="0.3">
      <c r="A492">
        <v>467</v>
      </c>
      <c r="B492">
        <v>9.0214773390692198</v>
      </c>
      <c r="C492">
        <v>10.97852266093078</v>
      </c>
    </row>
    <row r="493" spans="1:3" x14ac:dyDescent="0.3">
      <c r="A493">
        <v>468</v>
      </c>
      <c r="B493">
        <v>8.5654453093551464</v>
      </c>
      <c r="C493">
        <v>-10.565445309355146</v>
      </c>
    </row>
    <row r="494" spans="1:3" x14ac:dyDescent="0.3">
      <c r="A494">
        <v>469</v>
      </c>
      <c r="B494">
        <v>9.0652749196020181</v>
      </c>
      <c r="C494">
        <v>-14.065274919602018</v>
      </c>
    </row>
    <row r="495" spans="1:3" x14ac:dyDescent="0.3">
      <c r="A495">
        <v>470</v>
      </c>
      <c r="B495">
        <v>2.0387725573940796</v>
      </c>
      <c r="C495">
        <v>27.961227442605921</v>
      </c>
    </row>
    <row r="496" spans="1:3" x14ac:dyDescent="0.3">
      <c r="A496">
        <v>471</v>
      </c>
      <c r="B496">
        <v>3.4594081026375028</v>
      </c>
      <c r="C496">
        <v>-10.459408102637504</v>
      </c>
    </row>
    <row r="497" spans="1:3" x14ac:dyDescent="0.3">
      <c r="A497">
        <v>472</v>
      </c>
      <c r="B497">
        <v>-2.5961699953729527</v>
      </c>
      <c r="C497">
        <v>-3.4038300046270473</v>
      </c>
    </row>
    <row r="498" spans="1:3" x14ac:dyDescent="0.3">
      <c r="A498">
        <v>473</v>
      </c>
      <c r="B498">
        <v>4.1536765176446107</v>
      </c>
      <c r="C498">
        <v>-9.1536765176446107</v>
      </c>
    </row>
    <row r="499" spans="1:3" x14ac:dyDescent="0.3">
      <c r="A499">
        <v>474</v>
      </c>
      <c r="B499">
        <v>5.996151378043642</v>
      </c>
      <c r="C499">
        <v>-2.996151378043642</v>
      </c>
    </row>
    <row r="500" spans="1:3" x14ac:dyDescent="0.3">
      <c r="A500">
        <v>475</v>
      </c>
      <c r="B500">
        <v>4.4183063739603821</v>
      </c>
      <c r="C500">
        <v>9.5816936260396179</v>
      </c>
    </row>
    <row r="501" spans="1:3" x14ac:dyDescent="0.3">
      <c r="A501">
        <v>476</v>
      </c>
      <c r="B501">
        <v>2.7510605863729114</v>
      </c>
      <c r="C501">
        <v>18.248939413627088</v>
      </c>
    </row>
    <row r="502" spans="1:3" x14ac:dyDescent="0.3">
      <c r="A502">
        <v>477</v>
      </c>
      <c r="B502">
        <v>13.035665396371247</v>
      </c>
      <c r="C502">
        <v>-4.0356653963712468</v>
      </c>
    </row>
    <row r="503" spans="1:3" x14ac:dyDescent="0.3">
      <c r="A503">
        <v>478</v>
      </c>
      <c r="B503">
        <v>4.3491418765962839</v>
      </c>
      <c r="C503">
        <v>3.6508581234037161</v>
      </c>
    </row>
    <row r="504" spans="1:3" x14ac:dyDescent="0.3">
      <c r="A504">
        <v>479</v>
      </c>
      <c r="B504">
        <v>8.0627426315318473</v>
      </c>
      <c r="C504">
        <v>11.937257368468153</v>
      </c>
    </row>
    <row r="505" spans="1:3" x14ac:dyDescent="0.3">
      <c r="A505">
        <v>480</v>
      </c>
      <c r="B505">
        <v>3.8608475678674954</v>
      </c>
      <c r="C505">
        <v>1.1391524321325046</v>
      </c>
    </row>
    <row r="506" spans="1:3" x14ac:dyDescent="0.3">
      <c r="A506">
        <v>481</v>
      </c>
      <c r="B506">
        <v>7.4674389750569077</v>
      </c>
      <c r="C506">
        <v>17.532561024943092</v>
      </c>
    </row>
    <row r="507" spans="1:3" x14ac:dyDescent="0.3">
      <c r="A507">
        <v>482</v>
      </c>
      <c r="B507">
        <v>6.5398603507160686</v>
      </c>
      <c r="C507">
        <v>5.4601396492839314</v>
      </c>
    </row>
    <row r="508" spans="1:3" x14ac:dyDescent="0.3">
      <c r="A508">
        <v>483</v>
      </c>
      <c r="B508">
        <v>2.1046529374519736</v>
      </c>
      <c r="C508">
        <v>15.895347062548026</v>
      </c>
    </row>
    <row r="509" spans="1:3" x14ac:dyDescent="0.3">
      <c r="A509">
        <v>484</v>
      </c>
      <c r="B509">
        <v>5.1429496636508416</v>
      </c>
      <c r="C509">
        <v>-16.142949663650842</v>
      </c>
    </row>
    <row r="510" spans="1:3" x14ac:dyDescent="0.3">
      <c r="A510">
        <v>485</v>
      </c>
      <c r="B510">
        <v>9.2129612943602766</v>
      </c>
      <c r="C510">
        <v>-10.212961294360277</v>
      </c>
    </row>
    <row r="511" spans="1:3" x14ac:dyDescent="0.3">
      <c r="A511">
        <v>486</v>
      </c>
      <c r="B511">
        <v>-4.7043421572255708</v>
      </c>
      <c r="C511">
        <v>-1.2956578427744292</v>
      </c>
    </row>
    <row r="512" spans="1:3" x14ac:dyDescent="0.3">
      <c r="A512">
        <v>487</v>
      </c>
      <c r="B512">
        <v>2.8750221029529728</v>
      </c>
      <c r="C512">
        <v>-5.8750221029529728</v>
      </c>
    </row>
    <row r="513" spans="1:3" x14ac:dyDescent="0.3">
      <c r="A513">
        <v>488</v>
      </c>
      <c r="B513">
        <v>0.15475767957701059</v>
      </c>
      <c r="C513">
        <v>-3.1547576795770107</v>
      </c>
    </row>
    <row r="514" spans="1:3" x14ac:dyDescent="0.3">
      <c r="A514">
        <v>489</v>
      </c>
      <c r="B514">
        <v>7.9645999724592373</v>
      </c>
      <c r="C514">
        <v>5.0354000275407627</v>
      </c>
    </row>
    <row r="515" spans="1:3" x14ac:dyDescent="0.3">
      <c r="A515">
        <v>490</v>
      </c>
      <c r="B515">
        <v>2.2960551108502782</v>
      </c>
      <c r="C515">
        <v>-27.296055110850279</v>
      </c>
    </row>
    <row r="516" spans="1:3" x14ac:dyDescent="0.3">
      <c r="A516">
        <v>491</v>
      </c>
      <c r="B516">
        <v>6.6801994226147539</v>
      </c>
      <c r="C516">
        <v>-20.680199422614756</v>
      </c>
    </row>
    <row r="517" spans="1:3" x14ac:dyDescent="0.3">
      <c r="A517">
        <v>492</v>
      </c>
      <c r="B517">
        <v>1.8186375679655225</v>
      </c>
      <c r="C517">
        <v>-5.8186375679655225</v>
      </c>
    </row>
    <row r="518" spans="1:3" x14ac:dyDescent="0.3">
      <c r="A518">
        <v>493</v>
      </c>
      <c r="B518">
        <v>2.0319998680497919</v>
      </c>
      <c r="C518">
        <v>-9.031999868049791</v>
      </c>
    </row>
    <row r="519" spans="1:3" x14ac:dyDescent="0.3">
      <c r="A519">
        <v>494</v>
      </c>
      <c r="B519">
        <v>2.4239571401445801</v>
      </c>
      <c r="C519">
        <v>6.5760428598554199</v>
      </c>
    </row>
    <row r="520" spans="1:3" x14ac:dyDescent="0.3">
      <c r="A520">
        <v>495</v>
      </c>
      <c r="B520">
        <v>6.4300597172862446</v>
      </c>
      <c r="C520">
        <v>14.569940282713755</v>
      </c>
    </row>
    <row r="521" spans="1:3" x14ac:dyDescent="0.3">
      <c r="A521">
        <v>496</v>
      </c>
      <c r="B521">
        <v>2.0111480774480199</v>
      </c>
      <c r="C521">
        <v>11.98885192255198</v>
      </c>
    </row>
    <row r="522" spans="1:3" x14ac:dyDescent="0.3">
      <c r="A522">
        <v>497</v>
      </c>
      <c r="B522">
        <v>2.4965284276540065</v>
      </c>
      <c r="C522">
        <v>0.50347157234599349</v>
      </c>
    </row>
    <row r="523" spans="1:3" x14ac:dyDescent="0.3">
      <c r="A523">
        <v>498</v>
      </c>
      <c r="B523">
        <v>4.8135477633613704</v>
      </c>
      <c r="C523">
        <v>-12.81354776336137</v>
      </c>
    </row>
    <row r="524" spans="1:3" x14ac:dyDescent="0.3">
      <c r="A524">
        <v>499</v>
      </c>
      <c r="B524">
        <v>-3.3136295459893486</v>
      </c>
      <c r="C524">
        <v>-7.6863704540106514</v>
      </c>
    </row>
    <row r="525" spans="1:3" x14ac:dyDescent="0.3">
      <c r="A525">
        <v>500</v>
      </c>
      <c r="B525">
        <v>0.34960753406702255</v>
      </c>
      <c r="C525">
        <v>2.6503924659329776</v>
      </c>
    </row>
    <row r="526" spans="1:3" x14ac:dyDescent="0.3">
      <c r="A526">
        <v>501</v>
      </c>
      <c r="B526">
        <v>2.55033978362491</v>
      </c>
      <c r="C526">
        <v>-17.55033978362491</v>
      </c>
    </row>
    <row r="527" spans="1:3" x14ac:dyDescent="0.3">
      <c r="A527">
        <v>502</v>
      </c>
      <c r="B527">
        <v>6.293906503780061</v>
      </c>
      <c r="C527">
        <v>13.706093496219939</v>
      </c>
    </row>
    <row r="528" spans="1:3" x14ac:dyDescent="0.3">
      <c r="A528">
        <v>503</v>
      </c>
      <c r="B528">
        <v>-6.4909116623244465</v>
      </c>
      <c r="C528">
        <v>10.490911662324446</v>
      </c>
    </row>
    <row r="529" spans="1:3" x14ac:dyDescent="0.3">
      <c r="A529">
        <v>504</v>
      </c>
      <c r="B529">
        <v>-2.7916762452710038</v>
      </c>
      <c r="C529">
        <v>13.791676245271004</v>
      </c>
    </row>
    <row r="530" spans="1:3" x14ac:dyDescent="0.3">
      <c r="A530">
        <v>505</v>
      </c>
      <c r="B530">
        <v>-6.2504242275119526E-2</v>
      </c>
      <c r="C530">
        <v>-18.937495757724882</v>
      </c>
    </row>
    <row r="531" spans="1:3" x14ac:dyDescent="0.3">
      <c r="A531">
        <v>506</v>
      </c>
      <c r="B531">
        <v>-1.7494934843801691</v>
      </c>
      <c r="C531">
        <v>6.7494934843801691</v>
      </c>
    </row>
    <row r="532" spans="1:3" x14ac:dyDescent="0.3">
      <c r="A532">
        <v>507</v>
      </c>
      <c r="B532">
        <v>14.050223677316023</v>
      </c>
      <c r="C532">
        <v>9.9497763226839773</v>
      </c>
    </row>
    <row r="533" spans="1:3" x14ac:dyDescent="0.3">
      <c r="A533">
        <v>508</v>
      </c>
      <c r="B533">
        <v>0.60413969278592572</v>
      </c>
      <c r="C533">
        <v>14.395860307214074</v>
      </c>
    </row>
    <row r="534" spans="1:3" x14ac:dyDescent="0.3">
      <c r="A534">
        <v>509</v>
      </c>
      <c r="B534">
        <v>2.177306006854157</v>
      </c>
      <c r="C534">
        <v>-13.177306006854156</v>
      </c>
    </row>
    <row r="535" spans="1:3" x14ac:dyDescent="0.3">
      <c r="A535">
        <v>510</v>
      </c>
      <c r="B535">
        <v>3.6361565612630371</v>
      </c>
      <c r="C535">
        <v>-20.636156561263036</v>
      </c>
    </row>
    <row r="536" spans="1:3" x14ac:dyDescent="0.3">
      <c r="A536">
        <v>511</v>
      </c>
      <c r="B536">
        <v>10.21249570174888</v>
      </c>
      <c r="C536">
        <v>5.78750429825112</v>
      </c>
    </row>
    <row r="537" spans="1:3" x14ac:dyDescent="0.3">
      <c r="A537">
        <v>512</v>
      </c>
      <c r="B537">
        <v>1.4796716926480933</v>
      </c>
      <c r="C537">
        <v>3.5203283073519067</v>
      </c>
    </row>
    <row r="538" spans="1:3" x14ac:dyDescent="0.3">
      <c r="A538">
        <v>513</v>
      </c>
      <c r="B538">
        <v>3.3726759319778359</v>
      </c>
      <c r="C538">
        <v>1.6273240680221641</v>
      </c>
    </row>
    <row r="539" spans="1:3" x14ac:dyDescent="0.3">
      <c r="A539">
        <v>514</v>
      </c>
      <c r="B539">
        <v>3.2104994062323189</v>
      </c>
      <c r="C539">
        <v>-10.210499406232319</v>
      </c>
    </row>
    <row r="540" spans="1:3" x14ac:dyDescent="0.3">
      <c r="A540">
        <v>515</v>
      </c>
      <c r="B540">
        <v>-0.23921180995427971</v>
      </c>
      <c r="C540">
        <v>20.239211809954281</v>
      </c>
    </row>
    <row r="541" spans="1:3" x14ac:dyDescent="0.3">
      <c r="A541">
        <v>516</v>
      </c>
      <c r="B541">
        <v>-1.5957725975784158</v>
      </c>
      <c r="C541">
        <v>26.595772597578417</v>
      </c>
    </row>
    <row r="542" spans="1:3" x14ac:dyDescent="0.3">
      <c r="A542">
        <v>517</v>
      </c>
      <c r="B542">
        <v>2.4824902173429018</v>
      </c>
      <c r="C542">
        <v>-3.4824902173429018</v>
      </c>
    </row>
    <row r="543" spans="1:3" x14ac:dyDescent="0.3">
      <c r="A543">
        <v>518</v>
      </c>
      <c r="B543">
        <v>1.4915341217371925</v>
      </c>
      <c r="C543">
        <v>12.508465878262808</v>
      </c>
    </row>
    <row r="544" spans="1:3" x14ac:dyDescent="0.3">
      <c r="A544">
        <v>519</v>
      </c>
      <c r="B544">
        <v>-5.069824176404869</v>
      </c>
      <c r="C544">
        <v>11.069824176404868</v>
      </c>
    </row>
    <row r="545" spans="1:3" x14ac:dyDescent="0.3">
      <c r="A545">
        <v>520</v>
      </c>
      <c r="B545">
        <v>3.7684919348941106</v>
      </c>
      <c r="C545">
        <v>-2.7684919348941106</v>
      </c>
    </row>
    <row r="546" spans="1:3" x14ac:dyDescent="0.3">
      <c r="A546">
        <v>521</v>
      </c>
      <c r="B546">
        <v>4.6463632797637935</v>
      </c>
      <c r="C546">
        <v>0.35363672023620651</v>
      </c>
    </row>
    <row r="547" spans="1:3" x14ac:dyDescent="0.3">
      <c r="A547">
        <v>522</v>
      </c>
      <c r="B547">
        <v>3.2104994062323189</v>
      </c>
      <c r="C547">
        <v>-2.2104994062323189</v>
      </c>
    </row>
    <row r="548" spans="1:3" x14ac:dyDescent="0.3">
      <c r="A548">
        <v>523</v>
      </c>
      <c r="B548">
        <v>4.0506485735590747</v>
      </c>
      <c r="C548">
        <v>3.9493514264409253</v>
      </c>
    </row>
    <row r="549" spans="1:3" x14ac:dyDescent="0.3">
      <c r="A549">
        <v>524</v>
      </c>
      <c r="B549">
        <v>-1.3722717089509044</v>
      </c>
      <c r="C549">
        <v>10.372271708950905</v>
      </c>
    </row>
    <row r="550" spans="1:3" x14ac:dyDescent="0.3">
      <c r="A550">
        <v>525</v>
      </c>
      <c r="B550">
        <v>6.8912223776915056</v>
      </c>
      <c r="C550">
        <v>-0.89122237769150559</v>
      </c>
    </row>
    <row r="551" spans="1:3" x14ac:dyDescent="0.3">
      <c r="A551">
        <v>526</v>
      </c>
      <c r="B551">
        <v>0.79381802563837556</v>
      </c>
      <c r="C551">
        <v>-13.793818025638375</v>
      </c>
    </row>
    <row r="552" spans="1:3" x14ac:dyDescent="0.3">
      <c r="A552">
        <v>527</v>
      </c>
      <c r="B552">
        <v>-7.8963597702261925</v>
      </c>
      <c r="C552">
        <v>14.896359770226193</v>
      </c>
    </row>
    <row r="553" spans="1:3" x14ac:dyDescent="0.3">
      <c r="A553">
        <v>528</v>
      </c>
      <c r="B553">
        <v>8.7923938790743641</v>
      </c>
      <c r="C553">
        <v>6.2076061209256359</v>
      </c>
    </row>
    <row r="554" spans="1:3" x14ac:dyDescent="0.3">
      <c r="A554">
        <v>529</v>
      </c>
      <c r="B554">
        <v>2.1993888063792522</v>
      </c>
      <c r="C554">
        <v>-21.199388806379254</v>
      </c>
    </row>
    <row r="555" spans="1:3" x14ac:dyDescent="0.3">
      <c r="A555">
        <v>530</v>
      </c>
      <c r="B555">
        <v>3.0973737645499164</v>
      </c>
      <c r="C555">
        <v>-12.097373764549916</v>
      </c>
    </row>
    <row r="556" spans="1:3" x14ac:dyDescent="0.3">
      <c r="A556">
        <v>531</v>
      </c>
      <c r="B556">
        <v>1.4087015728453891</v>
      </c>
      <c r="C556">
        <v>7.5912984271546105</v>
      </c>
    </row>
    <row r="557" spans="1:3" x14ac:dyDescent="0.3">
      <c r="A557">
        <v>532</v>
      </c>
      <c r="B557">
        <v>0.5519682552021159</v>
      </c>
      <c r="C557">
        <v>13.448031744797884</v>
      </c>
    </row>
    <row r="558" spans="1:3" x14ac:dyDescent="0.3">
      <c r="A558">
        <v>533</v>
      </c>
      <c r="B558">
        <v>2.9655721134877493</v>
      </c>
      <c r="C558">
        <v>6.0344278865122511</v>
      </c>
    </row>
    <row r="559" spans="1:3" x14ac:dyDescent="0.3">
      <c r="A559">
        <v>534</v>
      </c>
      <c r="B559">
        <v>3.1975286410590265</v>
      </c>
      <c r="C559">
        <v>7.8024713589409735</v>
      </c>
    </row>
    <row r="560" spans="1:3" x14ac:dyDescent="0.3">
      <c r="A560">
        <v>535</v>
      </c>
      <c r="B560">
        <v>5.0219429965399573</v>
      </c>
      <c r="C560">
        <v>-2.1942996539957349E-2</v>
      </c>
    </row>
    <row r="561" spans="1:3" x14ac:dyDescent="0.3">
      <c r="A561">
        <v>536</v>
      </c>
      <c r="B561">
        <v>8.094103169460265</v>
      </c>
      <c r="C561">
        <v>-2.094103169460265</v>
      </c>
    </row>
    <row r="562" spans="1:3" x14ac:dyDescent="0.3">
      <c r="A562">
        <v>537</v>
      </c>
      <c r="B562">
        <v>4.8794690343656413</v>
      </c>
      <c r="C562">
        <v>-3.8794690343656413</v>
      </c>
    </row>
    <row r="563" spans="1:3" x14ac:dyDescent="0.3">
      <c r="A563">
        <v>538</v>
      </c>
      <c r="B563">
        <v>0.2088574124385601</v>
      </c>
      <c r="C563">
        <v>0.79114258756143996</v>
      </c>
    </row>
    <row r="564" spans="1:3" x14ac:dyDescent="0.3">
      <c r="A564">
        <v>539</v>
      </c>
      <c r="B564">
        <v>-6.1897906373890725</v>
      </c>
      <c r="C564">
        <v>5.1897906373890725</v>
      </c>
    </row>
    <row r="565" spans="1:3" x14ac:dyDescent="0.3">
      <c r="A565">
        <v>540</v>
      </c>
      <c r="B565">
        <v>2.9746023659468004</v>
      </c>
      <c r="C565">
        <v>-19.974602365946801</v>
      </c>
    </row>
    <row r="566" spans="1:3" x14ac:dyDescent="0.3">
      <c r="A566">
        <v>541</v>
      </c>
      <c r="B566">
        <v>-5.8243086182097752</v>
      </c>
      <c r="C566">
        <v>-14.175691381790225</v>
      </c>
    </row>
    <row r="567" spans="1:3" x14ac:dyDescent="0.3">
      <c r="A567">
        <v>542</v>
      </c>
      <c r="B567">
        <v>-6.7763933092419881</v>
      </c>
      <c r="C567">
        <v>5.7763933092419881</v>
      </c>
    </row>
    <row r="568" spans="1:3" x14ac:dyDescent="0.3">
      <c r="A568">
        <v>543</v>
      </c>
      <c r="B568">
        <v>3.2628344076016362</v>
      </c>
      <c r="C568">
        <v>11.737165592398364</v>
      </c>
    </row>
    <row r="569" spans="1:3" x14ac:dyDescent="0.3">
      <c r="A569">
        <v>544</v>
      </c>
      <c r="B569">
        <v>8.3480607146638839</v>
      </c>
      <c r="C569">
        <v>-20.348060714663884</v>
      </c>
    </row>
    <row r="570" spans="1:3" x14ac:dyDescent="0.3">
      <c r="A570">
        <v>545</v>
      </c>
      <c r="B570">
        <v>0.37435894643665846</v>
      </c>
      <c r="C570">
        <v>-19.374358946436658</v>
      </c>
    </row>
    <row r="571" spans="1:3" x14ac:dyDescent="0.3">
      <c r="A571">
        <v>546</v>
      </c>
      <c r="B571">
        <v>3.053494402124362</v>
      </c>
      <c r="C571">
        <v>-6.053494402124362</v>
      </c>
    </row>
    <row r="572" spans="1:3" x14ac:dyDescent="0.3">
      <c r="A572">
        <v>547</v>
      </c>
      <c r="B572">
        <v>-0.22652728140562628</v>
      </c>
      <c r="C572">
        <v>12.226527281405627</v>
      </c>
    </row>
    <row r="573" spans="1:3" x14ac:dyDescent="0.3">
      <c r="A573">
        <v>548</v>
      </c>
      <c r="B573">
        <v>3.6800768146349663</v>
      </c>
      <c r="C573">
        <v>6.3199231853650337</v>
      </c>
    </row>
    <row r="574" spans="1:3" x14ac:dyDescent="0.3">
      <c r="A574">
        <v>549</v>
      </c>
      <c r="B574">
        <v>6.3693917498122907</v>
      </c>
      <c r="C574">
        <v>-29.369391749812291</v>
      </c>
    </row>
    <row r="575" spans="1:3" x14ac:dyDescent="0.3">
      <c r="A575">
        <v>550</v>
      </c>
      <c r="B575">
        <v>2.1857207548515452</v>
      </c>
      <c r="C575">
        <v>16.814279245148455</v>
      </c>
    </row>
    <row r="576" spans="1:3" x14ac:dyDescent="0.3">
      <c r="A576">
        <v>551</v>
      </c>
      <c r="B576">
        <v>3.589485913153815</v>
      </c>
      <c r="C576">
        <v>-9.5894859131538155</v>
      </c>
    </row>
    <row r="577" spans="1:3" x14ac:dyDescent="0.3">
      <c r="A577">
        <v>552</v>
      </c>
      <c r="B577">
        <v>10.896502855373615</v>
      </c>
      <c r="C577">
        <v>0.1034971446263846</v>
      </c>
    </row>
    <row r="578" spans="1:3" x14ac:dyDescent="0.3">
      <c r="A578">
        <v>553</v>
      </c>
      <c r="B578">
        <v>0.71394032621574999</v>
      </c>
      <c r="C578">
        <v>7.2860596737842496</v>
      </c>
    </row>
    <row r="579" spans="1:3" x14ac:dyDescent="0.3">
      <c r="A579">
        <v>554</v>
      </c>
      <c r="B579">
        <v>2.7189209801973266</v>
      </c>
      <c r="C579">
        <v>6.2810790198026734</v>
      </c>
    </row>
    <row r="580" spans="1:3" x14ac:dyDescent="0.3">
      <c r="A580">
        <v>555</v>
      </c>
      <c r="B580">
        <v>11.481627032358935</v>
      </c>
      <c r="C580">
        <v>24.518372967641064</v>
      </c>
    </row>
    <row r="581" spans="1:3" x14ac:dyDescent="0.3">
      <c r="A581">
        <v>556</v>
      </c>
      <c r="B581">
        <v>-4.7043421572255708</v>
      </c>
      <c r="C581">
        <v>-0.29565784277442919</v>
      </c>
    </row>
    <row r="582" spans="1:3" x14ac:dyDescent="0.3">
      <c r="A582">
        <v>557</v>
      </c>
      <c r="B582">
        <v>2.7701885364288299</v>
      </c>
      <c r="C582">
        <v>10.229811463571171</v>
      </c>
    </row>
    <row r="583" spans="1:3" x14ac:dyDescent="0.3">
      <c r="A583">
        <v>558</v>
      </c>
      <c r="B583">
        <v>3.7899183390111668</v>
      </c>
      <c r="C583">
        <v>-1.7899183390111668</v>
      </c>
    </row>
    <row r="584" spans="1:3" x14ac:dyDescent="0.3">
      <c r="A584">
        <v>559</v>
      </c>
      <c r="B584">
        <v>2.3909136526166854</v>
      </c>
      <c r="C584">
        <v>26.609086347383315</v>
      </c>
    </row>
    <row r="585" spans="1:3" x14ac:dyDescent="0.3">
      <c r="A585">
        <v>560</v>
      </c>
      <c r="B585">
        <v>4.5298308479360596</v>
      </c>
      <c r="C585">
        <v>-14.52983084793606</v>
      </c>
    </row>
    <row r="586" spans="1:3" x14ac:dyDescent="0.3">
      <c r="A586">
        <v>561</v>
      </c>
      <c r="B586">
        <v>6.3693917498122907</v>
      </c>
      <c r="C586">
        <v>3.6306082501877093</v>
      </c>
    </row>
    <row r="587" spans="1:3" x14ac:dyDescent="0.3">
      <c r="A587">
        <v>562</v>
      </c>
      <c r="B587">
        <v>-2.1949758758212212</v>
      </c>
      <c r="C587">
        <v>35.194975875821221</v>
      </c>
    </row>
    <row r="588" spans="1:3" x14ac:dyDescent="0.3">
      <c r="A588">
        <v>563</v>
      </c>
      <c r="B588">
        <v>0.57200008661034074</v>
      </c>
      <c r="C588">
        <v>-2.5720000866103407</v>
      </c>
    </row>
    <row r="589" spans="1:3" x14ac:dyDescent="0.3">
      <c r="A589">
        <v>564</v>
      </c>
      <c r="B589">
        <v>1.4154333712433005</v>
      </c>
      <c r="C589">
        <v>-25.415433371243299</v>
      </c>
    </row>
    <row r="590" spans="1:3" x14ac:dyDescent="0.3">
      <c r="A590">
        <v>565</v>
      </c>
      <c r="B590">
        <v>3.869262315864884</v>
      </c>
      <c r="C590">
        <v>-1.869262315864884</v>
      </c>
    </row>
    <row r="591" spans="1:3" x14ac:dyDescent="0.3">
      <c r="A591">
        <v>566</v>
      </c>
      <c r="B591">
        <v>0.39865841813013958</v>
      </c>
      <c r="C591">
        <v>10.60134158186986</v>
      </c>
    </row>
    <row r="592" spans="1:3" x14ac:dyDescent="0.3">
      <c r="A592">
        <v>567</v>
      </c>
      <c r="B592">
        <v>6.0349001097780093</v>
      </c>
      <c r="C592">
        <v>-3.0349001097780093</v>
      </c>
    </row>
    <row r="593" spans="1:3" x14ac:dyDescent="0.3">
      <c r="A593">
        <v>568</v>
      </c>
      <c r="B593">
        <v>11.870136623362013</v>
      </c>
      <c r="C593">
        <v>-8.8701366233620131</v>
      </c>
    </row>
    <row r="594" spans="1:3" x14ac:dyDescent="0.3">
      <c r="A594">
        <v>569</v>
      </c>
      <c r="B594">
        <v>1.7161433464488964</v>
      </c>
      <c r="C594">
        <v>-4.7161433464488969</v>
      </c>
    </row>
    <row r="595" spans="1:3" x14ac:dyDescent="0.3">
      <c r="A595">
        <v>570</v>
      </c>
      <c r="B595">
        <v>-4.4329805025118896</v>
      </c>
      <c r="C595">
        <v>13.432980502511889</v>
      </c>
    </row>
    <row r="596" spans="1:3" x14ac:dyDescent="0.3">
      <c r="A596">
        <v>571</v>
      </c>
      <c r="B596">
        <v>7.8868980542586229</v>
      </c>
      <c r="C596">
        <v>-0.88689805425862289</v>
      </c>
    </row>
    <row r="597" spans="1:3" x14ac:dyDescent="0.3">
      <c r="A597">
        <v>572</v>
      </c>
      <c r="B597">
        <v>11.278855261494066</v>
      </c>
      <c r="C597">
        <v>-0.27885526149406559</v>
      </c>
    </row>
    <row r="598" spans="1:3" x14ac:dyDescent="0.3">
      <c r="A598">
        <v>573</v>
      </c>
      <c r="B598">
        <v>8.555265829865526</v>
      </c>
      <c r="C598">
        <v>-11.555265829865526</v>
      </c>
    </row>
    <row r="599" spans="1:3" x14ac:dyDescent="0.3">
      <c r="A599">
        <v>574</v>
      </c>
      <c r="B599">
        <v>3.5974078295286702</v>
      </c>
      <c r="C599">
        <v>-0.59740782952867022</v>
      </c>
    </row>
    <row r="600" spans="1:3" x14ac:dyDescent="0.3">
      <c r="A600">
        <v>575</v>
      </c>
      <c r="B600">
        <v>4.0230240936130146</v>
      </c>
      <c r="C600">
        <v>-7.0230240936130146</v>
      </c>
    </row>
    <row r="601" spans="1:3" x14ac:dyDescent="0.3">
      <c r="A601">
        <v>576</v>
      </c>
      <c r="B601">
        <v>-2.236556784185634</v>
      </c>
      <c r="C601">
        <v>-5.763443215814366</v>
      </c>
    </row>
    <row r="602" spans="1:3" x14ac:dyDescent="0.3">
      <c r="A602">
        <v>577</v>
      </c>
      <c r="B602">
        <v>-1.8582675636185537</v>
      </c>
      <c r="C602">
        <v>-27.141732436381446</v>
      </c>
    </row>
    <row r="603" spans="1:3" x14ac:dyDescent="0.3">
      <c r="A603">
        <v>578</v>
      </c>
      <c r="B603">
        <v>-4.4188605103080292</v>
      </c>
      <c r="C603">
        <v>-12.581139489691971</v>
      </c>
    </row>
    <row r="604" spans="1:3" x14ac:dyDescent="0.3">
      <c r="A604">
        <v>579</v>
      </c>
      <c r="B604">
        <v>3.2651328616627744</v>
      </c>
      <c r="C604">
        <v>27.734867138337226</v>
      </c>
    </row>
    <row r="605" spans="1:3" x14ac:dyDescent="0.3">
      <c r="A605">
        <v>580</v>
      </c>
      <c r="B605">
        <v>4.9083245232350237</v>
      </c>
      <c r="C605">
        <v>4.0916754767649763</v>
      </c>
    </row>
    <row r="606" spans="1:3" x14ac:dyDescent="0.3">
      <c r="A606">
        <v>581</v>
      </c>
      <c r="B606">
        <v>10.119483673367458</v>
      </c>
      <c r="C606">
        <v>-24.119483673367458</v>
      </c>
    </row>
    <row r="607" spans="1:3" x14ac:dyDescent="0.3">
      <c r="A607">
        <v>582</v>
      </c>
      <c r="B607">
        <v>4.295534975357266</v>
      </c>
      <c r="C607">
        <v>-10.295534975357267</v>
      </c>
    </row>
    <row r="608" spans="1:3" x14ac:dyDescent="0.3">
      <c r="A608">
        <v>583</v>
      </c>
      <c r="B608">
        <v>2.0235851200524033</v>
      </c>
      <c r="C608">
        <v>-6.0235851200524033</v>
      </c>
    </row>
    <row r="609" spans="1:3" x14ac:dyDescent="0.3">
      <c r="A609">
        <v>584</v>
      </c>
      <c r="B609">
        <v>3.294974013777221</v>
      </c>
      <c r="C609">
        <v>-32.294974013777221</v>
      </c>
    </row>
    <row r="610" spans="1:3" x14ac:dyDescent="0.3">
      <c r="A610">
        <v>585</v>
      </c>
      <c r="B610">
        <v>4.3491418765962848</v>
      </c>
      <c r="C610">
        <v>12.650858123403715</v>
      </c>
    </row>
    <row r="611" spans="1:3" x14ac:dyDescent="0.3">
      <c r="A611">
        <v>586</v>
      </c>
      <c r="B611">
        <v>-2.5820091122227149</v>
      </c>
      <c r="C611">
        <v>14.582009112222714</v>
      </c>
    </row>
    <row r="612" spans="1:3" x14ac:dyDescent="0.3">
      <c r="A612">
        <v>587</v>
      </c>
      <c r="B612">
        <v>1.6840037402733097</v>
      </c>
      <c r="C612">
        <v>11.31599625972669</v>
      </c>
    </row>
    <row r="613" spans="1:3" x14ac:dyDescent="0.3">
      <c r="A613">
        <v>588</v>
      </c>
      <c r="B613">
        <v>3.1874309434621599</v>
      </c>
      <c r="C613">
        <v>9.8125690565378392</v>
      </c>
    </row>
    <row r="614" spans="1:3" x14ac:dyDescent="0.3">
      <c r="A614">
        <v>589</v>
      </c>
      <c r="B614">
        <v>5.4363532269432415</v>
      </c>
      <c r="C614">
        <v>-13.436353226943242</v>
      </c>
    </row>
    <row r="615" spans="1:3" x14ac:dyDescent="0.3">
      <c r="A615">
        <v>590</v>
      </c>
      <c r="B615">
        <v>2.2358799749988529</v>
      </c>
      <c r="C615">
        <v>13.764120025001148</v>
      </c>
    </row>
    <row r="616" spans="1:3" x14ac:dyDescent="0.3">
      <c r="A616">
        <v>591</v>
      </c>
      <c r="B616">
        <v>-11.23429902649284</v>
      </c>
      <c r="C616">
        <v>6.23429902649284</v>
      </c>
    </row>
    <row r="617" spans="1:3" x14ac:dyDescent="0.3">
      <c r="A617">
        <v>592</v>
      </c>
      <c r="B617">
        <v>-3.3569342948996157</v>
      </c>
      <c r="C617">
        <v>11.356934294899617</v>
      </c>
    </row>
    <row r="618" spans="1:3" x14ac:dyDescent="0.3">
      <c r="A618">
        <v>593</v>
      </c>
      <c r="B618">
        <v>0.49146599177967809</v>
      </c>
      <c r="C618">
        <v>9.5085340082203214</v>
      </c>
    </row>
    <row r="619" spans="1:3" x14ac:dyDescent="0.3">
      <c r="A619">
        <v>594</v>
      </c>
      <c r="B619">
        <v>6.46905379469887</v>
      </c>
      <c r="C619">
        <v>-20.469053794698869</v>
      </c>
    </row>
    <row r="620" spans="1:3" x14ac:dyDescent="0.3">
      <c r="A620">
        <v>595</v>
      </c>
      <c r="B620">
        <v>4.4183063739603821</v>
      </c>
      <c r="C620">
        <v>-6.4183063739603821</v>
      </c>
    </row>
    <row r="621" spans="1:3" x14ac:dyDescent="0.3">
      <c r="A621">
        <v>596</v>
      </c>
      <c r="B621">
        <v>-4.2359548667998697</v>
      </c>
      <c r="C621">
        <v>-7.7640451332001303</v>
      </c>
    </row>
    <row r="622" spans="1:3" x14ac:dyDescent="0.3">
      <c r="A622">
        <v>597</v>
      </c>
      <c r="B622">
        <v>6.8767731176506199</v>
      </c>
      <c r="C622">
        <v>5.1232268823493801</v>
      </c>
    </row>
    <row r="623" spans="1:3" x14ac:dyDescent="0.3">
      <c r="A623">
        <v>598</v>
      </c>
      <c r="B623">
        <v>0.1868972857525952</v>
      </c>
      <c r="C623">
        <v>4.813102714247405</v>
      </c>
    </row>
    <row r="624" spans="1:3" x14ac:dyDescent="0.3">
      <c r="A624">
        <v>599</v>
      </c>
      <c r="B624">
        <v>5.6564882163717973</v>
      </c>
      <c r="C624">
        <v>-0.65648821637179733</v>
      </c>
    </row>
    <row r="625" spans="1:3" x14ac:dyDescent="0.3">
      <c r="A625">
        <v>600</v>
      </c>
      <c r="B625">
        <v>0.87665057453017781</v>
      </c>
      <c r="C625">
        <v>-1.8766505745301778</v>
      </c>
    </row>
    <row r="626" spans="1:3" x14ac:dyDescent="0.3">
      <c r="A626">
        <v>601</v>
      </c>
      <c r="B626">
        <v>-6.0219497583834585</v>
      </c>
      <c r="C626">
        <v>-1.9780502416165415</v>
      </c>
    </row>
    <row r="627" spans="1:3" x14ac:dyDescent="0.3">
      <c r="A627">
        <v>602</v>
      </c>
      <c r="B627">
        <v>2.2629298414296297</v>
      </c>
      <c r="C627">
        <v>8.7370701585703703</v>
      </c>
    </row>
    <row r="628" spans="1:3" x14ac:dyDescent="0.3">
      <c r="A628">
        <v>603</v>
      </c>
      <c r="B628">
        <v>2.098413970676595</v>
      </c>
      <c r="C628">
        <v>-16.098413970676596</v>
      </c>
    </row>
    <row r="629" spans="1:3" x14ac:dyDescent="0.3">
      <c r="A629">
        <v>604</v>
      </c>
      <c r="B629">
        <v>3.1683029934062423</v>
      </c>
      <c r="C629">
        <v>-7.1683029934062423</v>
      </c>
    </row>
    <row r="630" spans="1:3" x14ac:dyDescent="0.3">
      <c r="A630">
        <v>605</v>
      </c>
      <c r="B630">
        <v>-1.9690947512398167</v>
      </c>
      <c r="C630">
        <v>-18.030905248760185</v>
      </c>
    </row>
    <row r="631" spans="1:3" x14ac:dyDescent="0.3">
      <c r="A631">
        <v>606</v>
      </c>
      <c r="B631">
        <v>13.149858483191469</v>
      </c>
      <c r="C631">
        <v>-5.1498584831914691</v>
      </c>
    </row>
    <row r="632" spans="1:3" x14ac:dyDescent="0.3">
      <c r="A632">
        <v>607</v>
      </c>
      <c r="B632">
        <v>2.4931625284550525</v>
      </c>
      <c r="C632">
        <v>-6.493162528455052</v>
      </c>
    </row>
    <row r="633" spans="1:3" x14ac:dyDescent="0.3">
      <c r="A633">
        <v>608</v>
      </c>
      <c r="B633">
        <v>13.320572429773506</v>
      </c>
      <c r="C633">
        <v>-5.320572429773506</v>
      </c>
    </row>
    <row r="634" spans="1:3" x14ac:dyDescent="0.3">
      <c r="A634">
        <v>609</v>
      </c>
      <c r="B634">
        <v>4.0556974223575075</v>
      </c>
      <c r="C634">
        <v>8.9443025776424925</v>
      </c>
    </row>
    <row r="635" spans="1:3" x14ac:dyDescent="0.3">
      <c r="A635">
        <v>610</v>
      </c>
      <c r="B635">
        <v>6.7021595493007178</v>
      </c>
      <c r="C635">
        <v>18.297840450699283</v>
      </c>
    </row>
    <row r="636" spans="1:3" x14ac:dyDescent="0.3">
      <c r="A636">
        <v>611</v>
      </c>
      <c r="B636">
        <v>9.0214773390692198</v>
      </c>
      <c r="C636">
        <v>21.978522660930778</v>
      </c>
    </row>
    <row r="637" spans="1:3" x14ac:dyDescent="0.3">
      <c r="A637">
        <v>612</v>
      </c>
      <c r="B637">
        <v>1.9526967821424517</v>
      </c>
      <c r="C637">
        <v>-0.95269678214245168</v>
      </c>
    </row>
    <row r="638" spans="1:3" x14ac:dyDescent="0.3">
      <c r="A638">
        <v>613</v>
      </c>
      <c r="B638">
        <v>2.1553458801681917</v>
      </c>
      <c r="C638">
        <v>9.8446541198318087</v>
      </c>
    </row>
    <row r="639" spans="1:3" x14ac:dyDescent="0.3">
      <c r="A639">
        <v>614</v>
      </c>
      <c r="B639">
        <v>-0.28444485414228549</v>
      </c>
      <c r="C639">
        <v>2.2844448541422855</v>
      </c>
    </row>
    <row r="640" spans="1:3" x14ac:dyDescent="0.3">
      <c r="A640">
        <v>615</v>
      </c>
      <c r="B640">
        <v>2.6260316246550333</v>
      </c>
      <c r="C640">
        <v>-14.626031624655033</v>
      </c>
    </row>
    <row r="641" spans="1:3" x14ac:dyDescent="0.3">
      <c r="A641">
        <v>616</v>
      </c>
      <c r="B641">
        <v>0.30470161745003033</v>
      </c>
      <c r="C641">
        <v>-3.3047016174500303</v>
      </c>
    </row>
    <row r="642" spans="1:3" x14ac:dyDescent="0.3">
      <c r="A642">
        <v>617</v>
      </c>
      <c r="B642">
        <v>3.7392662872413274</v>
      </c>
      <c r="C642">
        <v>8.2607337127586717</v>
      </c>
    </row>
    <row r="643" spans="1:3" x14ac:dyDescent="0.3">
      <c r="A643">
        <v>618</v>
      </c>
      <c r="B643">
        <v>-3.6649915729647855</v>
      </c>
      <c r="C643">
        <v>20.664991572964787</v>
      </c>
    </row>
    <row r="644" spans="1:3" x14ac:dyDescent="0.3">
      <c r="A644">
        <v>619</v>
      </c>
      <c r="B644">
        <v>5.4314679419303147</v>
      </c>
      <c r="C644">
        <v>-2.4314679419303147</v>
      </c>
    </row>
    <row r="645" spans="1:3" x14ac:dyDescent="0.3">
      <c r="A645">
        <v>620</v>
      </c>
      <c r="B645">
        <v>1.8456465434499227</v>
      </c>
      <c r="C645">
        <v>-10.845646543449924</v>
      </c>
    </row>
    <row r="646" spans="1:3" x14ac:dyDescent="0.3">
      <c r="A646">
        <v>621</v>
      </c>
      <c r="B646">
        <v>5.7492957900213364</v>
      </c>
      <c r="C646">
        <v>5.2507042099786636</v>
      </c>
    </row>
    <row r="647" spans="1:3" x14ac:dyDescent="0.3">
      <c r="A647">
        <v>622</v>
      </c>
      <c r="B647">
        <v>5.1283777307708265</v>
      </c>
      <c r="C647">
        <v>0.87162226922917352</v>
      </c>
    </row>
    <row r="648" spans="1:3" x14ac:dyDescent="0.3">
      <c r="A648">
        <v>623</v>
      </c>
      <c r="B648">
        <v>13.320572429773506</v>
      </c>
      <c r="C648">
        <v>-7.320572429773506</v>
      </c>
    </row>
    <row r="649" spans="1:3" x14ac:dyDescent="0.3">
      <c r="A649">
        <v>624</v>
      </c>
      <c r="B649">
        <v>2.4965284276540065</v>
      </c>
      <c r="C649">
        <v>26.503471572345994</v>
      </c>
    </row>
    <row r="650" spans="1:3" x14ac:dyDescent="0.3">
      <c r="A650">
        <v>625</v>
      </c>
      <c r="B650">
        <v>10.786743112890168</v>
      </c>
      <c r="C650">
        <v>9.2132568871098321</v>
      </c>
    </row>
    <row r="651" spans="1:3" x14ac:dyDescent="0.3">
      <c r="A651">
        <v>626</v>
      </c>
      <c r="B651">
        <v>5.1125747889674873</v>
      </c>
      <c r="C651">
        <v>-24.112574788967486</v>
      </c>
    </row>
    <row r="652" spans="1:3" x14ac:dyDescent="0.3">
      <c r="A652">
        <v>627</v>
      </c>
      <c r="B652">
        <v>-0.92584454521116655</v>
      </c>
      <c r="C652">
        <v>-10.074155454788833</v>
      </c>
    </row>
    <row r="653" spans="1:3" x14ac:dyDescent="0.3">
      <c r="A653">
        <v>628</v>
      </c>
      <c r="B653">
        <v>0.23980690063719867</v>
      </c>
      <c r="C653">
        <v>5.7601930993628017</v>
      </c>
    </row>
    <row r="654" spans="1:3" x14ac:dyDescent="0.3">
      <c r="A654">
        <v>629</v>
      </c>
      <c r="B654">
        <v>2.1553458801681917</v>
      </c>
      <c r="C654">
        <v>7.8446541198318087</v>
      </c>
    </row>
    <row r="655" spans="1:3" x14ac:dyDescent="0.3">
      <c r="A655">
        <v>630</v>
      </c>
      <c r="B655">
        <v>2.806843268833938</v>
      </c>
      <c r="C655">
        <v>-6.806843268833938</v>
      </c>
    </row>
    <row r="656" spans="1:3" x14ac:dyDescent="0.3">
      <c r="A656">
        <v>631</v>
      </c>
      <c r="B656">
        <v>-4.350845239974503</v>
      </c>
      <c r="C656">
        <v>-1.649154760025497</v>
      </c>
    </row>
    <row r="657" spans="1:3" x14ac:dyDescent="0.3">
      <c r="A657">
        <v>632</v>
      </c>
      <c r="B657">
        <v>-4.4555561336595177</v>
      </c>
      <c r="C657">
        <v>-1.5444438663404823</v>
      </c>
    </row>
    <row r="658" spans="1:3" x14ac:dyDescent="0.3">
      <c r="A658">
        <v>633</v>
      </c>
      <c r="B658">
        <v>0.60413969278592572</v>
      </c>
      <c r="C658">
        <v>-2.6041396927859255</v>
      </c>
    </row>
    <row r="659" spans="1:3" x14ac:dyDescent="0.3">
      <c r="A659">
        <v>634</v>
      </c>
      <c r="B659">
        <v>-0.98088905037140162</v>
      </c>
      <c r="C659">
        <v>-3.0191109496285984</v>
      </c>
    </row>
    <row r="660" spans="1:3" x14ac:dyDescent="0.3">
      <c r="A660">
        <v>635</v>
      </c>
      <c r="B660">
        <v>-8.2696819238875943</v>
      </c>
      <c r="C660">
        <v>-22.730318076112404</v>
      </c>
    </row>
    <row r="661" spans="1:3" x14ac:dyDescent="0.3">
      <c r="A661">
        <v>636</v>
      </c>
      <c r="B661">
        <v>-3.3569342948996157</v>
      </c>
      <c r="C661">
        <v>-10.643065705100383</v>
      </c>
    </row>
    <row r="662" spans="1:3" x14ac:dyDescent="0.3">
      <c r="A662">
        <v>637</v>
      </c>
      <c r="B662">
        <v>2.4188265094533921</v>
      </c>
      <c r="C662">
        <v>2.5811734905466079</v>
      </c>
    </row>
    <row r="663" spans="1:3" x14ac:dyDescent="0.3">
      <c r="A663">
        <v>638</v>
      </c>
      <c r="B663">
        <v>4.3711020032822478</v>
      </c>
      <c r="C663">
        <v>-0.37110200328224785</v>
      </c>
    </row>
    <row r="664" spans="1:3" x14ac:dyDescent="0.3">
      <c r="A664">
        <v>639</v>
      </c>
      <c r="B664">
        <v>2.3557783060255466</v>
      </c>
      <c r="C664">
        <v>-14.355778306025547</v>
      </c>
    </row>
    <row r="665" spans="1:3" x14ac:dyDescent="0.3">
      <c r="A665">
        <v>640</v>
      </c>
      <c r="B665">
        <v>10.786743112890168</v>
      </c>
      <c r="C665">
        <v>14.213256887109832</v>
      </c>
    </row>
    <row r="666" spans="1:3" x14ac:dyDescent="0.3">
      <c r="A666">
        <v>641</v>
      </c>
      <c r="B666">
        <v>0.23980690063719867</v>
      </c>
      <c r="C666">
        <v>15.760193099362802</v>
      </c>
    </row>
    <row r="667" spans="1:3" x14ac:dyDescent="0.3">
      <c r="A667">
        <v>642</v>
      </c>
      <c r="B667">
        <v>-0.69273879060931876</v>
      </c>
      <c r="C667">
        <v>-15.307261209390681</v>
      </c>
    </row>
    <row r="668" spans="1:3" x14ac:dyDescent="0.3">
      <c r="A668">
        <v>643</v>
      </c>
      <c r="B668">
        <v>-1.1746305687772212</v>
      </c>
      <c r="C668">
        <v>-16.825369431222779</v>
      </c>
    </row>
    <row r="669" spans="1:3" x14ac:dyDescent="0.3">
      <c r="A669">
        <v>644</v>
      </c>
      <c r="B669">
        <v>2.5725882872015227</v>
      </c>
      <c r="C669">
        <v>-13.572588287201523</v>
      </c>
    </row>
    <row r="670" spans="1:3" x14ac:dyDescent="0.3">
      <c r="A670">
        <v>645</v>
      </c>
      <c r="B670">
        <v>1.6063018220726952</v>
      </c>
      <c r="C670">
        <v>6.3936981779273045</v>
      </c>
    </row>
    <row r="671" spans="1:3" x14ac:dyDescent="0.3">
      <c r="A671">
        <v>646</v>
      </c>
      <c r="B671">
        <v>0.37435894643665824</v>
      </c>
      <c r="C671">
        <v>-1.3743589464366583</v>
      </c>
    </row>
    <row r="672" spans="1:3" x14ac:dyDescent="0.3">
      <c r="A672">
        <v>647</v>
      </c>
      <c r="B672">
        <v>-1.803470544402588</v>
      </c>
      <c r="C672">
        <v>18.80347054440259</v>
      </c>
    </row>
    <row r="673" spans="1:3" x14ac:dyDescent="0.3">
      <c r="A673">
        <v>648</v>
      </c>
      <c r="B673">
        <v>-3.4673504327911022</v>
      </c>
      <c r="C673">
        <v>-9.5326495672088978</v>
      </c>
    </row>
    <row r="674" spans="1:3" x14ac:dyDescent="0.3">
      <c r="A674">
        <v>649</v>
      </c>
      <c r="B674">
        <v>9.9320220126833938</v>
      </c>
      <c r="C674">
        <v>11.067977987316606</v>
      </c>
    </row>
    <row r="675" spans="1:3" x14ac:dyDescent="0.3">
      <c r="A675">
        <v>650</v>
      </c>
      <c r="B675">
        <v>-5.1357045564627626</v>
      </c>
      <c r="C675">
        <v>19.135704556462763</v>
      </c>
    </row>
    <row r="676" spans="1:3" x14ac:dyDescent="0.3">
      <c r="A676">
        <v>651</v>
      </c>
      <c r="B676">
        <v>3.8175428189572265</v>
      </c>
      <c r="C676">
        <v>-13.817542818957227</v>
      </c>
    </row>
    <row r="677" spans="1:3" x14ac:dyDescent="0.3">
      <c r="A677">
        <v>652</v>
      </c>
      <c r="B677">
        <v>-8.4673230640612775</v>
      </c>
      <c r="C677">
        <v>-4.5326769359387225</v>
      </c>
    </row>
    <row r="678" spans="1:3" x14ac:dyDescent="0.3">
      <c r="A678">
        <v>653</v>
      </c>
      <c r="B678">
        <v>6.3395505976978432</v>
      </c>
      <c r="C678">
        <v>-3.3395505976978432</v>
      </c>
    </row>
    <row r="679" spans="1:3" x14ac:dyDescent="0.3">
      <c r="A679">
        <v>654</v>
      </c>
      <c r="B679">
        <v>-1.803470544402588</v>
      </c>
      <c r="C679">
        <v>18.80347054440259</v>
      </c>
    </row>
    <row r="680" spans="1:3" x14ac:dyDescent="0.3">
      <c r="A680">
        <v>655</v>
      </c>
      <c r="B680">
        <v>0.91827237384096649</v>
      </c>
      <c r="C680">
        <v>-1.9182723738409666</v>
      </c>
    </row>
    <row r="681" spans="1:3" x14ac:dyDescent="0.3">
      <c r="A681">
        <v>656</v>
      </c>
      <c r="B681">
        <v>-0.69273879060931876</v>
      </c>
      <c r="C681">
        <v>-11.307261209390681</v>
      </c>
    </row>
    <row r="682" spans="1:3" x14ac:dyDescent="0.3">
      <c r="A682">
        <v>657</v>
      </c>
      <c r="B682">
        <v>5.4909866823737001</v>
      </c>
      <c r="C682">
        <v>7.5090133176262999</v>
      </c>
    </row>
    <row r="683" spans="1:3" x14ac:dyDescent="0.3">
      <c r="A683">
        <v>658</v>
      </c>
      <c r="B683">
        <v>3.4959401622034831</v>
      </c>
      <c r="C683">
        <v>6.5040598377965164</v>
      </c>
    </row>
    <row r="684" spans="1:3" x14ac:dyDescent="0.3">
      <c r="A684">
        <v>659</v>
      </c>
      <c r="B684">
        <v>3.4594081026375028</v>
      </c>
      <c r="C684">
        <v>-5.4594081026375028</v>
      </c>
    </row>
    <row r="685" spans="1:3" x14ac:dyDescent="0.3">
      <c r="A685">
        <v>660</v>
      </c>
      <c r="B685">
        <v>-1.3542112040328027</v>
      </c>
      <c r="C685">
        <v>-7.6457887959671975</v>
      </c>
    </row>
    <row r="686" spans="1:3" x14ac:dyDescent="0.3">
      <c r="A686">
        <v>661</v>
      </c>
      <c r="B686">
        <v>4.0636193387323658</v>
      </c>
      <c r="C686">
        <v>3.9363806612676342</v>
      </c>
    </row>
    <row r="687" spans="1:3" x14ac:dyDescent="0.3">
      <c r="A687">
        <v>662</v>
      </c>
      <c r="B687">
        <v>4.4391581645621523</v>
      </c>
      <c r="C687">
        <v>-5.4391581645621523</v>
      </c>
    </row>
    <row r="688" spans="1:3" x14ac:dyDescent="0.3">
      <c r="A688">
        <v>663</v>
      </c>
      <c r="B688">
        <v>3.6361565612630371</v>
      </c>
      <c r="C688">
        <v>26.363843438736964</v>
      </c>
    </row>
    <row r="689" spans="1:3" x14ac:dyDescent="0.3">
      <c r="A689">
        <v>664</v>
      </c>
      <c r="B689">
        <v>8.9995989942760062</v>
      </c>
      <c r="C689">
        <v>-0.99959899427600618</v>
      </c>
    </row>
    <row r="690" spans="1:3" x14ac:dyDescent="0.3">
      <c r="A690">
        <v>665</v>
      </c>
      <c r="B690">
        <v>3.822017054240376</v>
      </c>
      <c r="C690">
        <v>4.1779829457596236</v>
      </c>
    </row>
    <row r="691" spans="1:3" x14ac:dyDescent="0.3">
      <c r="A691">
        <v>666</v>
      </c>
      <c r="B691">
        <v>-7.5669578699367204</v>
      </c>
      <c r="C691">
        <v>15.56695786993672</v>
      </c>
    </row>
    <row r="692" spans="1:3" x14ac:dyDescent="0.3">
      <c r="A692">
        <v>667</v>
      </c>
      <c r="B692">
        <v>7.9645999724592373</v>
      </c>
      <c r="C692">
        <v>1.0354000275407627</v>
      </c>
    </row>
    <row r="693" spans="1:3" x14ac:dyDescent="0.3">
      <c r="A693">
        <v>668</v>
      </c>
      <c r="B693">
        <v>1.8506953922483556</v>
      </c>
      <c r="C693">
        <v>-11.850695392248355</v>
      </c>
    </row>
    <row r="694" spans="1:3" x14ac:dyDescent="0.3">
      <c r="A694">
        <v>669</v>
      </c>
      <c r="B694">
        <v>2.0286748597972126</v>
      </c>
      <c r="C694">
        <v>-10.028674859797214</v>
      </c>
    </row>
    <row r="695" spans="1:3" x14ac:dyDescent="0.3">
      <c r="A695">
        <v>670</v>
      </c>
      <c r="B695">
        <v>6.006782798209418</v>
      </c>
      <c r="C695">
        <v>-17.006782798209418</v>
      </c>
    </row>
    <row r="696" spans="1:3" x14ac:dyDescent="0.3">
      <c r="A696">
        <v>671</v>
      </c>
      <c r="B696">
        <v>-5.6925478580939863</v>
      </c>
      <c r="C696">
        <v>0.69254785809398633</v>
      </c>
    </row>
    <row r="697" spans="1:3" x14ac:dyDescent="0.3">
      <c r="A697">
        <v>672</v>
      </c>
      <c r="B697">
        <v>2.8236318738823405</v>
      </c>
      <c r="C697">
        <v>-1.8236318738823405</v>
      </c>
    </row>
    <row r="698" spans="1:3" x14ac:dyDescent="0.3">
      <c r="A698">
        <v>673</v>
      </c>
      <c r="B698">
        <v>5.8766640967467296</v>
      </c>
      <c r="C698">
        <v>-31.87666409674673</v>
      </c>
    </row>
    <row r="699" spans="1:3" x14ac:dyDescent="0.3">
      <c r="A699">
        <v>674</v>
      </c>
      <c r="B699">
        <v>3.4707368091576929</v>
      </c>
      <c r="C699">
        <v>16.529263190842308</v>
      </c>
    </row>
    <row r="700" spans="1:3" x14ac:dyDescent="0.3">
      <c r="A700">
        <v>675</v>
      </c>
      <c r="B700">
        <v>1.296684267247179</v>
      </c>
      <c r="C700">
        <v>21.70331573275282</v>
      </c>
    </row>
    <row r="701" spans="1:3" x14ac:dyDescent="0.3">
      <c r="A701">
        <v>676</v>
      </c>
      <c r="B701">
        <v>2.9137708346873374</v>
      </c>
      <c r="C701">
        <v>1.0862291653126626</v>
      </c>
    </row>
    <row r="702" spans="1:3" x14ac:dyDescent="0.3">
      <c r="A702">
        <v>677</v>
      </c>
      <c r="B702">
        <v>1.115913514014649</v>
      </c>
      <c r="C702">
        <v>-6.1159135140146486</v>
      </c>
    </row>
    <row r="703" spans="1:3" x14ac:dyDescent="0.3">
      <c r="A703">
        <v>678</v>
      </c>
      <c r="B703">
        <v>2.9450065595106141</v>
      </c>
      <c r="C703">
        <v>-20.945006559510613</v>
      </c>
    </row>
    <row r="704" spans="1:3" x14ac:dyDescent="0.3">
      <c r="A704">
        <v>679</v>
      </c>
      <c r="B704">
        <v>6.3641793372283511</v>
      </c>
      <c r="C704">
        <v>-3.3641793372283511</v>
      </c>
    </row>
    <row r="705" spans="1:3" x14ac:dyDescent="0.3">
      <c r="A705">
        <v>680</v>
      </c>
      <c r="B705">
        <v>3.6925138572393497</v>
      </c>
      <c r="C705">
        <v>-1.6925138572393497</v>
      </c>
    </row>
    <row r="706" spans="1:3" x14ac:dyDescent="0.3">
      <c r="A706">
        <v>681</v>
      </c>
      <c r="B706">
        <v>3.8552241055537779</v>
      </c>
      <c r="C706">
        <v>1.1447758944462221</v>
      </c>
    </row>
    <row r="707" spans="1:3" x14ac:dyDescent="0.3">
      <c r="A707">
        <v>682</v>
      </c>
      <c r="B707">
        <v>-3.6920414393955596</v>
      </c>
      <c r="C707">
        <v>-6.3079585606044404</v>
      </c>
    </row>
    <row r="708" spans="1:3" x14ac:dyDescent="0.3">
      <c r="A708">
        <v>683</v>
      </c>
      <c r="B708">
        <v>-1.9949953906400215</v>
      </c>
      <c r="C708">
        <v>14.994995390640021</v>
      </c>
    </row>
    <row r="709" spans="1:3" x14ac:dyDescent="0.3">
      <c r="A709">
        <v>684</v>
      </c>
      <c r="B709">
        <v>2.1530883170534296</v>
      </c>
      <c r="C709">
        <v>12.846911682946571</v>
      </c>
    </row>
    <row r="710" spans="1:3" x14ac:dyDescent="0.3">
      <c r="A710">
        <v>685</v>
      </c>
      <c r="B710">
        <v>4.1108237094104974</v>
      </c>
      <c r="C710">
        <v>-10.110823709410496</v>
      </c>
    </row>
    <row r="711" spans="1:3" x14ac:dyDescent="0.3">
      <c r="A711">
        <v>686</v>
      </c>
      <c r="B711">
        <v>3.3902027143270295</v>
      </c>
      <c r="C711">
        <v>21.609797285672972</v>
      </c>
    </row>
    <row r="712" spans="1:3" x14ac:dyDescent="0.3">
      <c r="A712">
        <v>687</v>
      </c>
      <c r="B712">
        <v>-7.7426388834244388</v>
      </c>
      <c r="C712">
        <v>2.7426388834244388</v>
      </c>
    </row>
    <row r="713" spans="1:3" x14ac:dyDescent="0.3">
      <c r="A713">
        <v>688</v>
      </c>
      <c r="B713">
        <v>5.4391854035732878</v>
      </c>
      <c r="C713">
        <v>17.560814596426713</v>
      </c>
    </row>
    <row r="714" spans="1:3" x14ac:dyDescent="0.3">
      <c r="A714">
        <v>689</v>
      </c>
      <c r="B714">
        <v>1.4723652807348977</v>
      </c>
      <c r="C714">
        <v>-12.472365280734898</v>
      </c>
    </row>
    <row r="715" spans="1:3" x14ac:dyDescent="0.3">
      <c r="A715">
        <v>690</v>
      </c>
      <c r="B715">
        <v>0.45710971343570606</v>
      </c>
      <c r="C715">
        <v>0.54289028656429394</v>
      </c>
    </row>
    <row r="716" spans="1:3" x14ac:dyDescent="0.3">
      <c r="A716">
        <v>691</v>
      </c>
      <c r="B716">
        <v>4.8794690343656413</v>
      </c>
      <c r="C716">
        <v>0.12053096563435872</v>
      </c>
    </row>
    <row r="717" spans="1:3" x14ac:dyDescent="0.3">
      <c r="A717">
        <v>692</v>
      </c>
      <c r="B717">
        <v>-1.3143541362142437</v>
      </c>
      <c r="C717">
        <v>-0.68564586378575632</v>
      </c>
    </row>
    <row r="718" spans="1:3" x14ac:dyDescent="0.3">
      <c r="A718">
        <v>693</v>
      </c>
      <c r="B718">
        <v>2.2472495724654209</v>
      </c>
      <c r="C718">
        <v>17.752750427534579</v>
      </c>
    </row>
    <row r="719" spans="1:3" x14ac:dyDescent="0.3">
      <c r="A719">
        <v>694</v>
      </c>
      <c r="B719">
        <v>2.284849077169218</v>
      </c>
      <c r="C719">
        <v>-6.284849077169218</v>
      </c>
    </row>
    <row r="720" spans="1:3" x14ac:dyDescent="0.3">
      <c r="A720">
        <v>695</v>
      </c>
      <c r="B720">
        <v>4.1767040894683909</v>
      </c>
      <c r="C720">
        <v>7.8232959105316091</v>
      </c>
    </row>
    <row r="721" spans="1:3" x14ac:dyDescent="0.3">
      <c r="A721">
        <v>696</v>
      </c>
      <c r="B721">
        <v>10.346432243086678</v>
      </c>
      <c r="C721">
        <v>-1.346432243086678</v>
      </c>
    </row>
    <row r="722" spans="1:3" x14ac:dyDescent="0.3">
      <c r="A722">
        <v>697</v>
      </c>
      <c r="B722">
        <v>5.8535956339765729</v>
      </c>
      <c r="C722">
        <v>-0.8535956339765729</v>
      </c>
    </row>
    <row r="723" spans="1:3" x14ac:dyDescent="0.3">
      <c r="A723">
        <v>698</v>
      </c>
      <c r="B723">
        <v>2.7054164924551278</v>
      </c>
      <c r="C723">
        <v>-4.7054164924551278</v>
      </c>
    </row>
    <row r="724" spans="1:3" x14ac:dyDescent="0.3">
      <c r="A724">
        <v>699</v>
      </c>
      <c r="B724">
        <v>1.6333925794498467</v>
      </c>
      <c r="C724">
        <v>-15.633392579449847</v>
      </c>
    </row>
    <row r="725" spans="1:3" x14ac:dyDescent="0.3">
      <c r="A725">
        <v>700</v>
      </c>
      <c r="B725">
        <v>-0.44095702662770953</v>
      </c>
      <c r="C725">
        <v>4.4409570266277099</v>
      </c>
    </row>
    <row r="726" spans="1:3" x14ac:dyDescent="0.3">
      <c r="A726">
        <v>701</v>
      </c>
      <c r="B726">
        <v>2.0235851200524033</v>
      </c>
      <c r="C726">
        <v>6.9764148799475967</v>
      </c>
    </row>
    <row r="727" spans="1:3" x14ac:dyDescent="0.3">
      <c r="A727">
        <v>702</v>
      </c>
      <c r="B727">
        <v>4.5168600827627667</v>
      </c>
      <c r="C727">
        <v>-6.5168600827627667</v>
      </c>
    </row>
    <row r="728" spans="1:3" x14ac:dyDescent="0.3">
      <c r="A728">
        <v>703</v>
      </c>
      <c r="B728">
        <v>2.2960551108502782</v>
      </c>
      <c r="C728">
        <v>-0.29605511085027825</v>
      </c>
    </row>
    <row r="729" spans="1:3" x14ac:dyDescent="0.3">
      <c r="A729">
        <v>704</v>
      </c>
      <c r="B729">
        <v>3.5703170721515196</v>
      </c>
      <c r="C729">
        <v>-7.5703170721515196</v>
      </c>
    </row>
    <row r="730" spans="1:3" x14ac:dyDescent="0.3">
      <c r="A730">
        <v>705</v>
      </c>
      <c r="B730">
        <v>-1.9791515578903054</v>
      </c>
      <c r="C730">
        <v>-7.0208484421096946</v>
      </c>
    </row>
    <row r="731" spans="1:3" x14ac:dyDescent="0.3">
      <c r="A731">
        <v>706</v>
      </c>
      <c r="B731">
        <v>-3.7747922063946091</v>
      </c>
      <c r="C731">
        <v>-16.225207793605392</v>
      </c>
    </row>
    <row r="732" spans="1:3" x14ac:dyDescent="0.3">
      <c r="A732">
        <v>707</v>
      </c>
      <c r="B732">
        <v>-4.3447289460382539</v>
      </c>
      <c r="C732">
        <v>19.344728946038252</v>
      </c>
    </row>
    <row r="733" spans="1:3" x14ac:dyDescent="0.3">
      <c r="A733">
        <v>708</v>
      </c>
      <c r="B733">
        <v>-4.2133792356522424</v>
      </c>
      <c r="C733">
        <v>15.213379235652242</v>
      </c>
    </row>
    <row r="734" spans="1:3" x14ac:dyDescent="0.3">
      <c r="A734">
        <v>709</v>
      </c>
      <c r="B734">
        <v>-6.0219497583834585</v>
      </c>
      <c r="C734">
        <v>11.021949758383458</v>
      </c>
    </row>
    <row r="735" spans="1:3" x14ac:dyDescent="0.3">
      <c r="A735">
        <v>710</v>
      </c>
      <c r="B735">
        <v>1.2747241405612142</v>
      </c>
      <c r="C735">
        <v>16.725275859438785</v>
      </c>
    </row>
    <row r="736" spans="1:3" x14ac:dyDescent="0.3">
      <c r="A736">
        <v>711</v>
      </c>
      <c r="B736">
        <v>6.1460953159166616</v>
      </c>
      <c r="C736">
        <v>13.853904684083339</v>
      </c>
    </row>
    <row r="737" spans="1:3" x14ac:dyDescent="0.3">
      <c r="A737">
        <v>712</v>
      </c>
      <c r="B737">
        <v>2.2442538320498677</v>
      </c>
      <c r="C737">
        <v>30.755746167950132</v>
      </c>
    </row>
    <row r="738" spans="1:3" x14ac:dyDescent="0.3">
      <c r="A738">
        <v>713</v>
      </c>
      <c r="B738">
        <v>6.4674935179385233</v>
      </c>
      <c r="C738">
        <v>-0.46749351793852334</v>
      </c>
    </row>
    <row r="739" spans="1:3" x14ac:dyDescent="0.3">
      <c r="A739">
        <v>714</v>
      </c>
      <c r="B739">
        <v>-2.7906905820259413</v>
      </c>
      <c r="C739">
        <v>5.7906905820259418</v>
      </c>
    </row>
    <row r="740" spans="1:3" x14ac:dyDescent="0.3">
      <c r="A740">
        <v>715</v>
      </c>
      <c r="B740">
        <v>1.3731960674708483</v>
      </c>
      <c r="C740">
        <v>0.62680393252915168</v>
      </c>
    </row>
    <row r="741" spans="1:3" x14ac:dyDescent="0.3">
      <c r="A741">
        <v>716</v>
      </c>
      <c r="B741">
        <v>3.7026115548362175</v>
      </c>
      <c r="C741">
        <v>-4.7026115548362171</v>
      </c>
    </row>
    <row r="742" spans="1:3" x14ac:dyDescent="0.3">
      <c r="A742">
        <v>717</v>
      </c>
      <c r="B742">
        <v>4.6858501887989519</v>
      </c>
      <c r="C742">
        <v>-5.6858501887989519</v>
      </c>
    </row>
    <row r="743" spans="1:3" x14ac:dyDescent="0.3">
      <c r="A743">
        <v>718</v>
      </c>
      <c r="B743">
        <v>3.6575829653800942</v>
      </c>
      <c r="C743">
        <v>27.342417034619906</v>
      </c>
    </row>
    <row r="744" spans="1:3" x14ac:dyDescent="0.3">
      <c r="A744">
        <v>719</v>
      </c>
      <c r="B744">
        <v>1.8405976946514873</v>
      </c>
      <c r="C744">
        <v>-19.840597694651485</v>
      </c>
    </row>
    <row r="745" spans="1:3" x14ac:dyDescent="0.3">
      <c r="A745">
        <v>720</v>
      </c>
      <c r="B745">
        <v>1.3209837389406607</v>
      </c>
      <c r="C745">
        <v>4.6790162610593393</v>
      </c>
    </row>
    <row r="746" spans="1:3" x14ac:dyDescent="0.3">
      <c r="A746">
        <v>721</v>
      </c>
      <c r="B746">
        <v>4.0365285813552143</v>
      </c>
      <c r="C746">
        <v>-3.6528581355214307E-2</v>
      </c>
    </row>
    <row r="747" spans="1:3" x14ac:dyDescent="0.3">
      <c r="A747">
        <v>722</v>
      </c>
      <c r="B747">
        <v>-2.6181301220589166</v>
      </c>
      <c r="C747">
        <v>-2.3818698779410834</v>
      </c>
    </row>
    <row r="748" spans="1:3" x14ac:dyDescent="0.3">
      <c r="A748">
        <v>723</v>
      </c>
      <c r="B748">
        <v>2.8996917334298562</v>
      </c>
      <c r="C748">
        <v>5.1003082665701438</v>
      </c>
    </row>
    <row r="749" spans="1:3" x14ac:dyDescent="0.3">
      <c r="A749">
        <v>724</v>
      </c>
      <c r="B749">
        <v>3.7684919348941106</v>
      </c>
      <c r="C749">
        <v>-12.768491934894111</v>
      </c>
    </row>
    <row r="750" spans="1:3" x14ac:dyDescent="0.3">
      <c r="A750">
        <v>725</v>
      </c>
      <c r="B750">
        <v>1.6919665475945449</v>
      </c>
      <c r="C750">
        <v>-6.6919665475945447</v>
      </c>
    </row>
    <row r="751" spans="1:3" x14ac:dyDescent="0.3">
      <c r="A751">
        <v>726</v>
      </c>
      <c r="B751">
        <v>2.0111480774480199</v>
      </c>
      <c r="C751">
        <v>-1.1148077448019933E-2</v>
      </c>
    </row>
    <row r="752" spans="1:3" x14ac:dyDescent="0.3">
      <c r="A752">
        <v>727</v>
      </c>
      <c r="B752">
        <v>-1.517988897485046</v>
      </c>
      <c r="C752">
        <v>11.517988897485045</v>
      </c>
    </row>
    <row r="753" spans="1:3" x14ac:dyDescent="0.3">
      <c r="A753">
        <v>728</v>
      </c>
      <c r="B753">
        <v>4.1328247270428387</v>
      </c>
      <c r="C753">
        <v>-22.132824727042838</v>
      </c>
    </row>
    <row r="754" spans="1:3" x14ac:dyDescent="0.3">
      <c r="A754">
        <v>729</v>
      </c>
      <c r="B754">
        <v>10.756409129153187</v>
      </c>
      <c r="C754">
        <v>-1.7564091291531874</v>
      </c>
    </row>
    <row r="755" spans="1:3" x14ac:dyDescent="0.3">
      <c r="A755">
        <v>730</v>
      </c>
      <c r="B755">
        <v>6.7375014908897519</v>
      </c>
      <c r="C755">
        <v>-9.7375014908897519</v>
      </c>
    </row>
    <row r="756" spans="1:3" x14ac:dyDescent="0.3">
      <c r="A756">
        <v>731</v>
      </c>
      <c r="B756">
        <v>7.7264453690589576</v>
      </c>
      <c r="C756">
        <v>-15.726445369058958</v>
      </c>
    </row>
    <row r="757" spans="1:3" x14ac:dyDescent="0.3">
      <c r="A757">
        <v>732</v>
      </c>
      <c r="B757">
        <v>9.0575574579590441</v>
      </c>
      <c r="C757">
        <v>5.9424425420409559</v>
      </c>
    </row>
    <row r="758" spans="1:3" x14ac:dyDescent="0.3">
      <c r="A758">
        <v>733</v>
      </c>
      <c r="B758">
        <v>-7.251716852797486</v>
      </c>
      <c r="C758">
        <v>-10.748283147202514</v>
      </c>
    </row>
    <row r="759" spans="1:3" x14ac:dyDescent="0.3">
      <c r="A759">
        <v>734</v>
      </c>
      <c r="B759">
        <v>4.6457886662485102</v>
      </c>
      <c r="C759">
        <v>-8.6457886662485102</v>
      </c>
    </row>
    <row r="760" spans="1:3" x14ac:dyDescent="0.3">
      <c r="A760">
        <v>735</v>
      </c>
      <c r="B760">
        <v>11.688832147560577</v>
      </c>
      <c r="C760">
        <v>26.311167852439425</v>
      </c>
    </row>
    <row r="761" spans="1:3" x14ac:dyDescent="0.3">
      <c r="A761">
        <v>736</v>
      </c>
      <c r="B761">
        <v>-0.2523052479667004</v>
      </c>
      <c r="C761">
        <v>-9.7476947520332988</v>
      </c>
    </row>
    <row r="762" spans="1:3" x14ac:dyDescent="0.3">
      <c r="A762">
        <v>737</v>
      </c>
      <c r="B762">
        <v>1.8039429622463785</v>
      </c>
      <c r="C762">
        <v>9.1960570377536222</v>
      </c>
    </row>
    <row r="763" spans="1:3" x14ac:dyDescent="0.3">
      <c r="A763">
        <v>738</v>
      </c>
      <c r="B763">
        <v>3.7753872970775282</v>
      </c>
      <c r="C763">
        <v>1.2246127029224718</v>
      </c>
    </row>
    <row r="764" spans="1:3" x14ac:dyDescent="0.3">
      <c r="A764">
        <v>739</v>
      </c>
      <c r="B764">
        <v>-0.28444485414228526</v>
      </c>
      <c r="C764">
        <v>12.284444854142285</v>
      </c>
    </row>
    <row r="765" spans="1:3" x14ac:dyDescent="0.3">
      <c r="A765">
        <v>740</v>
      </c>
      <c r="B765">
        <v>3.8997189724409909</v>
      </c>
      <c r="C765">
        <v>8.10028102755901</v>
      </c>
    </row>
    <row r="766" spans="1:3" x14ac:dyDescent="0.3">
      <c r="A766">
        <v>741</v>
      </c>
      <c r="B766">
        <v>3.4436051608341653</v>
      </c>
      <c r="C766">
        <v>3.5563948391658347</v>
      </c>
    </row>
    <row r="767" spans="1:3" x14ac:dyDescent="0.3">
      <c r="A767">
        <v>742</v>
      </c>
      <c r="B767">
        <v>2.4120947110554805</v>
      </c>
      <c r="C767">
        <v>4.5879052889445191</v>
      </c>
    </row>
    <row r="768" spans="1:3" x14ac:dyDescent="0.3">
      <c r="A768">
        <v>743</v>
      </c>
      <c r="B768">
        <v>3.8453717536351695</v>
      </c>
      <c r="C768">
        <v>-6.8453717536351695</v>
      </c>
    </row>
    <row r="769" spans="1:3" x14ac:dyDescent="0.3">
      <c r="A769">
        <v>744</v>
      </c>
      <c r="B769">
        <v>5.4055673025301099</v>
      </c>
      <c r="C769">
        <v>-24.405567302530109</v>
      </c>
    </row>
    <row r="770" spans="1:3" x14ac:dyDescent="0.3">
      <c r="A770">
        <v>745</v>
      </c>
      <c r="B770">
        <v>2.3068092038551833</v>
      </c>
      <c r="C770">
        <v>-9.3068092038551828</v>
      </c>
    </row>
    <row r="771" spans="1:3" x14ac:dyDescent="0.3">
      <c r="A771">
        <v>746</v>
      </c>
      <c r="B771">
        <v>2.4627467628253212</v>
      </c>
      <c r="C771">
        <v>4.5372532371746788</v>
      </c>
    </row>
    <row r="772" spans="1:3" x14ac:dyDescent="0.3">
      <c r="A772">
        <v>747</v>
      </c>
      <c r="B772">
        <v>7.1723115712186525</v>
      </c>
      <c r="C772">
        <v>-17.172311571218653</v>
      </c>
    </row>
    <row r="773" spans="1:3" x14ac:dyDescent="0.3">
      <c r="A773">
        <v>748</v>
      </c>
      <c r="B773">
        <v>-8.5112433174332072</v>
      </c>
      <c r="C773">
        <v>-1.4887566825667928</v>
      </c>
    </row>
    <row r="774" spans="1:3" x14ac:dyDescent="0.3">
      <c r="A774">
        <v>749</v>
      </c>
      <c r="B774">
        <v>7.6817869383862387</v>
      </c>
      <c r="C774">
        <v>-3.6817869383862387</v>
      </c>
    </row>
    <row r="775" spans="1:3" x14ac:dyDescent="0.3">
      <c r="A775">
        <v>750</v>
      </c>
      <c r="B775">
        <v>2.2629298414296297</v>
      </c>
      <c r="C775">
        <v>5.7370701585703703</v>
      </c>
    </row>
    <row r="776" spans="1:3" x14ac:dyDescent="0.3">
      <c r="A776">
        <v>751</v>
      </c>
      <c r="B776">
        <v>-2.2646332048078488</v>
      </c>
      <c r="C776">
        <v>-15.735366795192151</v>
      </c>
    </row>
    <row r="777" spans="1:3" x14ac:dyDescent="0.3">
      <c r="A777">
        <v>752</v>
      </c>
      <c r="B777">
        <v>4.5557314873362644</v>
      </c>
      <c r="C777">
        <v>0.44426851266373557</v>
      </c>
    </row>
    <row r="778" spans="1:3" x14ac:dyDescent="0.3">
      <c r="A778">
        <v>753</v>
      </c>
      <c r="B778">
        <v>6.5788135371823184</v>
      </c>
      <c r="C778">
        <v>5.4211864628176816</v>
      </c>
    </row>
    <row r="779" spans="1:3" x14ac:dyDescent="0.3">
      <c r="A779">
        <v>754</v>
      </c>
      <c r="B779">
        <v>4.6378667498736519</v>
      </c>
      <c r="C779">
        <v>18.362133250126348</v>
      </c>
    </row>
    <row r="780" spans="1:3" x14ac:dyDescent="0.3">
      <c r="A780">
        <v>755</v>
      </c>
      <c r="B780">
        <v>2.1750075527930175</v>
      </c>
      <c r="C780">
        <v>22.824992447206981</v>
      </c>
    </row>
    <row r="781" spans="1:3" x14ac:dyDescent="0.3">
      <c r="A781">
        <v>756</v>
      </c>
      <c r="B781">
        <v>6.9352653039025647</v>
      </c>
      <c r="C781">
        <v>-16.935265303902565</v>
      </c>
    </row>
    <row r="782" spans="1:3" x14ac:dyDescent="0.3">
      <c r="A782">
        <v>757</v>
      </c>
      <c r="B782">
        <v>3.3563801585519673</v>
      </c>
      <c r="C782">
        <v>13.643619841448032</v>
      </c>
    </row>
    <row r="783" spans="1:3" x14ac:dyDescent="0.3">
      <c r="A783">
        <v>758</v>
      </c>
      <c r="B783">
        <v>2.4627467628253212</v>
      </c>
      <c r="C783">
        <v>-9.4627467628253221</v>
      </c>
    </row>
    <row r="784" spans="1:3" x14ac:dyDescent="0.3">
      <c r="A784">
        <v>759</v>
      </c>
      <c r="B784">
        <v>0.76964122678402469</v>
      </c>
      <c r="C784">
        <v>-8.7696412267840245</v>
      </c>
    </row>
    <row r="785" spans="1:3" x14ac:dyDescent="0.3">
      <c r="A785">
        <v>760</v>
      </c>
      <c r="B785">
        <v>-4.6901812740753339</v>
      </c>
      <c r="C785">
        <v>-16.309818725924664</v>
      </c>
    </row>
    <row r="786" spans="1:3" x14ac:dyDescent="0.3">
      <c r="A786">
        <v>761</v>
      </c>
      <c r="B786">
        <v>6.7940223506515709</v>
      </c>
      <c r="C786">
        <v>-0.7940223506515709</v>
      </c>
    </row>
    <row r="787" spans="1:3" x14ac:dyDescent="0.3">
      <c r="A787">
        <v>762</v>
      </c>
      <c r="B787">
        <v>4.1846260058432492</v>
      </c>
      <c r="C787">
        <v>3.8153739941567508</v>
      </c>
    </row>
    <row r="788" spans="1:3" x14ac:dyDescent="0.3">
      <c r="A788">
        <v>763</v>
      </c>
      <c r="B788">
        <v>-2.3744338382376728</v>
      </c>
      <c r="C788">
        <v>6.3744338382376728</v>
      </c>
    </row>
    <row r="789" spans="1:3" x14ac:dyDescent="0.3">
      <c r="A789">
        <v>764</v>
      </c>
      <c r="B789">
        <v>6.3946768847508348</v>
      </c>
      <c r="C789">
        <v>-9.3946768847508348</v>
      </c>
    </row>
    <row r="790" spans="1:3" x14ac:dyDescent="0.3">
      <c r="A790">
        <v>765</v>
      </c>
      <c r="B790">
        <v>3.7448897495550462</v>
      </c>
      <c r="C790">
        <v>-9.7448897495550462</v>
      </c>
    </row>
    <row r="791" spans="1:3" x14ac:dyDescent="0.3">
      <c r="A791">
        <v>766</v>
      </c>
      <c r="B791">
        <v>-4.608661515999608</v>
      </c>
      <c r="C791">
        <v>-0.39133848400039195</v>
      </c>
    </row>
    <row r="792" spans="1:3" x14ac:dyDescent="0.3">
      <c r="A792">
        <v>767</v>
      </c>
      <c r="B792">
        <v>3.294974013777221</v>
      </c>
      <c r="C792">
        <v>5.705025986222779</v>
      </c>
    </row>
    <row r="793" spans="1:3" x14ac:dyDescent="0.3">
      <c r="A793">
        <v>768</v>
      </c>
      <c r="B793">
        <v>2.1232062739926056</v>
      </c>
      <c r="C793">
        <v>6.8767937260073939</v>
      </c>
    </row>
    <row r="794" spans="1:3" x14ac:dyDescent="0.3">
      <c r="A794">
        <v>769</v>
      </c>
      <c r="B794">
        <v>9.1042281060682679</v>
      </c>
      <c r="C794">
        <v>-19.10422810606827</v>
      </c>
    </row>
    <row r="795" spans="1:3" x14ac:dyDescent="0.3">
      <c r="A795">
        <v>770</v>
      </c>
      <c r="B795">
        <v>6.9352653039025647</v>
      </c>
      <c r="C795">
        <v>4.0647346960974353</v>
      </c>
    </row>
    <row r="796" spans="1:3" x14ac:dyDescent="0.3">
      <c r="A796">
        <v>771</v>
      </c>
      <c r="B796">
        <v>7.0669033911792241</v>
      </c>
      <c r="C796">
        <v>35.933096608820776</v>
      </c>
    </row>
    <row r="797" spans="1:3" x14ac:dyDescent="0.3">
      <c r="A797">
        <v>772</v>
      </c>
      <c r="B797">
        <v>-4.4188605103080292</v>
      </c>
      <c r="C797">
        <v>10.418860510308029</v>
      </c>
    </row>
    <row r="798" spans="1:3" x14ac:dyDescent="0.3">
      <c r="A798">
        <v>773</v>
      </c>
      <c r="B798">
        <v>2.6603879029990054</v>
      </c>
      <c r="C798">
        <v>2.3396120970009946</v>
      </c>
    </row>
    <row r="799" spans="1:3" x14ac:dyDescent="0.3">
      <c r="A799">
        <v>774</v>
      </c>
      <c r="B799">
        <v>-8.4673230640612775</v>
      </c>
      <c r="C799">
        <v>-1.5326769359387225</v>
      </c>
    </row>
    <row r="800" spans="1:3" x14ac:dyDescent="0.3">
      <c r="A800">
        <v>775</v>
      </c>
      <c r="B800">
        <v>1.8017671810243689</v>
      </c>
      <c r="C800">
        <v>1.1982328189756311</v>
      </c>
    </row>
    <row r="801" spans="1:3" x14ac:dyDescent="0.3">
      <c r="A801">
        <v>776</v>
      </c>
      <c r="B801">
        <v>4.0748253724134251</v>
      </c>
      <c r="C801">
        <v>-36.074825372413429</v>
      </c>
    </row>
    <row r="802" spans="1:3" x14ac:dyDescent="0.3">
      <c r="A802">
        <v>777</v>
      </c>
      <c r="B802">
        <v>0.99942197313329351</v>
      </c>
      <c r="C802">
        <v>-1.9994219731332934</v>
      </c>
    </row>
    <row r="803" spans="1:3" x14ac:dyDescent="0.3">
      <c r="A803">
        <v>778</v>
      </c>
      <c r="B803">
        <v>3.2543787686578707</v>
      </c>
      <c r="C803">
        <v>11.745621231342129</v>
      </c>
    </row>
    <row r="804" spans="1:3" x14ac:dyDescent="0.3">
      <c r="A804">
        <v>779</v>
      </c>
      <c r="B804">
        <v>4.711135323737496</v>
      </c>
      <c r="C804">
        <v>-2.711135323737496</v>
      </c>
    </row>
    <row r="805" spans="1:3" x14ac:dyDescent="0.3">
      <c r="A805">
        <v>780</v>
      </c>
      <c r="B805">
        <v>-4.6306216426855729</v>
      </c>
      <c r="C805">
        <v>20.630621642685572</v>
      </c>
    </row>
    <row r="806" spans="1:3" x14ac:dyDescent="0.3">
      <c r="A806">
        <v>781</v>
      </c>
      <c r="B806">
        <v>0.49146599177967809</v>
      </c>
      <c r="C806">
        <v>4.5085340082203222</v>
      </c>
    </row>
    <row r="807" spans="1:3" x14ac:dyDescent="0.3">
      <c r="A807">
        <v>782</v>
      </c>
      <c r="B807">
        <v>2.7380898211996199</v>
      </c>
      <c r="C807">
        <v>14.261910178800381</v>
      </c>
    </row>
    <row r="808" spans="1:3" x14ac:dyDescent="0.3">
      <c r="A808">
        <v>783</v>
      </c>
      <c r="B808">
        <v>3.3169341404631862</v>
      </c>
      <c r="C808">
        <v>-2.3169341404631862</v>
      </c>
    </row>
    <row r="809" spans="1:3" x14ac:dyDescent="0.3">
      <c r="A809">
        <v>784</v>
      </c>
      <c r="B809">
        <v>-3.3355896726753138</v>
      </c>
      <c r="C809">
        <v>9.3355896726753134</v>
      </c>
    </row>
    <row r="810" spans="1:3" x14ac:dyDescent="0.3">
      <c r="A810">
        <v>785</v>
      </c>
      <c r="B810">
        <v>-0.51582676819827822</v>
      </c>
      <c r="C810">
        <v>3.515826768198278</v>
      </c>
    </row>
    <row r="811" spans="1:3" x14ac:dyDescent="0.3">
      <c r="A811">
        <v>786</v>
      </c>
      <c r="B811">
        <v>3.872298947226815</v>
      </c>
      <c r="C811">
        <v>-11.872298947226815</v>
      </c>
    </row>
    <row r="812" spans="1:3" x14ac:dyDescent="0.3">
      <c r="A812">
        <v>787</v>
      </c>
      <c r="B812">
        <v>6.1226179436827373</v>
      </c>
      <c r="C812">
        <v>-18.122617943682737</v>
      </c>
    </row>
    <row r="813" spans="1:3" x14ac:dyDescent="0.3">
      <c r="A813">
        <v>788</v>
      </c>
      <c r="B813">
        <v>-5.1655048176308318</v>
      </c>
      <c r="C813">
        <v>-0.8344951823691682</v>
      </c>
    </row>
    <row r="814" spans="1:3" x14ac:dyDescent="0.3">
      <c r="A814">
        <v>789</v>
      </c>
      <c r="B814">
        <v>6.2618486794972288</v>
      </c>
      <c r="C814">
        <v>-13.261848679497229</v>
      </c>
    </row>
    <row r="815" spans="1:3" x14ac:dyDescent="0.3">
      <c r="A815">
        <v>790</v>
      </c>
      <c r="B815">
        <v>-8.6649642042349591</v>
      </c>
      <c r="C815">
        <v>-3.3350357957650409</v>
      </c>
    </row>
    <row r="816" spans="1:3" x14ac:dyDescent="0.3">
      <c r="A816">
        <v>791</v>
      </c>
      <c r="B816">
        <v>1.6919665475945447</v>
      </c>
      <c r="C816">
        <v>-8.6919665475945447</v>
      </c>
    </row>
    <row r="817" spans="1:3" x14ac:dyDescent="0.3">
      <c r="A817">
        <v>792</v>
      </c>
      <c r="B817">
        <v>5.6182732072063395</v>
      </c>
      <c r="C817">
        <v>-3.6182732072063395</v>
      </c>
    </row>
    <row r="818" spans="1:3" x14ac:dyDescent="0.3">
      <c r="A818">
        <v>793</v>
      </c>
      <c r="B818">
        <v>4.9104185225642807</v>
      </c>
      <c r="C818">
        <v>8.9581477435719314E-2</v>
      </c>
    </row>
    <row r="819" spans="1:3" x14ac:dyDescent="0.3">
      <c r="A819">
        <v>794</v>
      </c>
      <c r="B819">
        <v>-4.0822339799981169</v>
      </c>
      <c r="C819">
        <v>-11.917766020001883</v>
      </c>
    </row>
    <row r="820" spans="1:3" x14ac:dyDescent="0.3">
      <c r="A820">
        <v>795</v>
      </c>
      <c r="B820">
        <v>2.954325188860313</v>
      </c>
      <c r="C820">
        <v>-8.954325188860313</v>
      </c>
    </row>
    <row r="821" spans="1:3" x14ac:dyDescent="0.3">
      <c r="A821">
        <v>796</v>
      </c>
      <c r="B821">
        <v>9.0805594796854905E-2</v>
      </c>
      <c r="C821">
        <v>7.9091944052031451</v>
      </c>
    </row>
    <row r="822" spans="1:3" x14ac:dyDescent="0.3">
      <c r="A822">
        <v>797</v>
      </c>
      <c r="B822">
        <v>5.0737442753403688</v>
      </c>
      <c r="C822">
        <v>2.9262557246596312</v>
      </c>
    </row>
    <row r="823" spans="1:3" x14ac:dyDescent="0.3">
      <c r="A823">
        <v>798</v>
      </c>
      <c r="B823">
        <v>8.455685566871697</v>
      </c>
      <c r="C823">
        <v>23.544314433128303</v>
      </c>
    </row>
    <row r="824" spans="1:3" x14ac:dyDescent="0.3">
      <c r="A824">
        <v>799</v>
      </c>
      <c r="B824">
        <v>4.3608816328462519</v>
      </c>
      <c r="C824">
        <v>1.6391183671537481</v>
      </c>
    </row>
    <row r="825" spans="1:3" x14ac:dyDescent="0.3">
      <c r="A825">
        <v>800</v>
      </c>
      <c r="B825">
        <v>3.6604151420101401</v>
      </c>
      <c r="C825">
        <v>16.339584857989859</v>
      </c>
    </row>
    <row r="826" spans="1:3" x14ac:dyDescent="0.3">
      <c r="A826">
        <v>801</v>
      </c>
      <c r="B826">
        <v>5.8733390884941503</v>
      </c>
      <c r="C826">
        <v>-11.87333908849415</v>
      </c>
    </row>
    <row r="827" spans="1:3" x14ac:dyDescent="0.3">
      <c r="A827">
        <v>802</v>
      </c>
      <c r="B827">
        <v>-1.3722717089509044</v>
      </c>
      <c r="C827">
        <v>-17.627728291049095</v>
      </c>
    </row>
    <row r="828" spans="1:3" x14ac:dyDescent="0.3">
      <c r="A828">
        <v>803</v>
      </c>
      <c r="B828">
        <v>4.9098439090489947</v>
      </c>
      <c r="C828">
        <v>-7.9098439090489947</v>
      </c>
    </row>
    <row r="829" spans="1:3" x14ac:dyDescent="0.3">
      <c r="A829">
        <v>804</v>
      </c>
      <c r="B829">
        <v>2.0319998680497919</v>
      </c>
      <c r="C829">
        <v>8.968000131950209</v>
      </c>
    </row>
    <row r="830" spans="1:3" x14ac:dyDescent="0.3">
      <c r="A830">
        <v>805</v>
      </c>
      <c r="B830">
        <v>2.7701885364288299</v>
      </c>
      <c r="C830">
        <v>27.229811463571171</v>
      </c>
    </row>
    <row r="831" spans="1:3" x14ac:dyDescent="0.3">
      <c r="A831">
        <v>806</v>
      </c>
      <c r="B831">
        <v>3.3951697812327088</v>
      </c>
      <c r="C831">
        <v>28.60483021876729</v>
      </c>
    </row>
    <row r="832" spans="1:3" x14ac:dyDescent="0.3">
      <c r="A832">
        <v>807</v>
      </c>
      <c r="B832">
        <v>-6.8052896890577497</v>
      </c>
      <c r="C832">
        <v>-5.1947103109422503</v>
      </c>
    </row>
    <row r="833" spans="1:3" x14ac:dyDescent="0.3">
      <c r="A833">
        <v>808</v>
      </c>
      <c r="B833">
        <v>-2.4082972849591124</v>
      </c>
      <c r="C833">
        <v>-20.591702715040888</v>
      </c>
    </row>
    <row r="834" spans="1:3" x14ac:dyDescent="0.3">
      <c r="A834">
        <v>809</v>
      </c>
      <c r="B834">
        <v>2.5658155978572341</v>
      </c>
      <c r="C834">
        <v>-10.565815597857235</v>
      </c>
    </row>
    <row r="835" spans="1:3" x14ac:dyDescent="0.3">
      <c r="A835">
        <v>810</v>
      </c>
      <c r="B835">
        <v>4.3071499185020921</v>
      </c>
      <c r="C835">
        <v>19.692850081497909</v>
      </c>
    </row>
    <row r="836" spans="1:3" x14ac:dyDescent="0.3">
      <c r="A836">
        <v>811</v>
      </c>
      <c r="B836">
        <v>-6.3952719120448602</v>
      </c>
      <c r="C836">
        <v>-13.60472808795514</v>
      </c>
    </row>
    <row r="837" spans="1:3" x14ac:dyDescent="0.3">
      <c r="A837">
        <v>812</v>
      </c>
      <c r="B837">
        <v>2.2629298414296297</v>
      </c>
      <c r="C837">
        <v>-15.26292984142963</v>
      </c>
    </row>
    <row r="838" spans="1:3" x14ac:dyDescent="0.3">
      <c r="A838">
        <v>813</v>
      </c>
      <c r="B838">
        <v>4.6463632797637935</v>
      </c>
      <c r="C838">
        <v>22.353636720236207</v>
      </c>
    </row>
    <row r="839" spans="1:3" x14ac:dyDescent="0.3">
      <c r="A839">
        <v>814</v>
      </c>
      <c r="B839">
        <v>-3.2308787789902991</v>
      </c>
      <c r="C839">
        <v>-15.769121221009701</v>
      </c>
    </row>
    <row r="840" spans="1:3" x14ac:dyDescent="0.3">
      <c r="A840">
        <v>815</v>
      </c>
      <c r="B840">
        <v>-1.0067896897716064</v>
      </c>
      <c r="C840">
        <v>-2.9932103102283936</v>
      </c>
    </row>
    <row r="841" spans="1:3" x14ac:dyDescent="0.3">
      <c r="A841">
        <v>816</v>
      </c>
      <c r="B841">
        <v>1.7972111638484662</v>
      </c>
      <c r="C841">
        <v>-5.7972111638484662</v>
      </c>
    </row>
    <row r="842" spans="1:3" x14ac:dyDescent="0.3">
      <c r="A842">
        <v>817</v>
      </c>
      <c r="B842">
        <v>4.5151362422169132</v>
      </c>
      <c r="C842">
        <v>4.4848637577830868</v>
      </c>
    </row>
    <row r="843" spans="1:3" x14ac:dyDescent="0.3">
      <c r="A843">
        <v>818</v>
      </c>
      <c r="B843">
        <v>10.663397100771768</v>
      </c>
      <c r="C843">
        <v>4.3366028992282324</v>
      </c>
    </row>
    <row r="844" spans="1:3" x14ac:dyDescent="0.3">
      <c r="A844">
        <v>819</v>
      </c>
      <c r="B844">
        <v>2.9137708346873374</v>
      </c>
      <c r="C844">
        <v>31.086229165312663</v>
      </c>
    </row>
    <row r="845" spans="1:3" x14ac:dyDescent="0.3">
      <c r="A845">
        <v>820</v>
      </c>
      <c r="B845">
        <v>3.0923249157514796</v>
      </c>
      <c r="C845">
        <v>-6.0923249157514796</v>
      </c>
    </row>
    <row r="846" spans="1:3" x14ac:dyDescent="0.3">
      <c r="A846">
        <v>821</v>
      </c>
      <c r="B846">
        <v>9.7984965210753749</v>
      </c>
      <c r="C846">
        <v>18.201503478924625</v>
      </c>
    </row>
    <row r="847" spans="1:3" x14ac:dyDescent="0.3">
      <c r="A847">
        <v>822</v>
      </c>
      <c r="B847">
        <v>-0.84912829025561298</v>
      </c>
      <c r="C847">
        <v>14.849128290255614</v>
      </c>
    </row>
    <row r="848" spans="1:3" x14ac:dyDescent="0.3">
      <c r="A848">
        <v>823</v>
      </c>
      <c r="B848">
        <v>5.9688970568809845</v>
      </c>
      <c r="C848">
        <v>1.0311029431190155</v>
      </c>
    </row>
    <row r="849" spans="1:3" x14ac:dyDescent="0.3">
      <c r="A849">
        <v>824</v>
      </c>
      <c r="B849">
        <v>2.8750221029529728</v>
      </c>
      <c r="C849">
        <v>2.1249778970470272</v>
      </c>
    </row>
    <row r="850" spans="1:3" x14ac:dyDescent="0.3">
      <c r="A850">
        <v>825</v>
      </c>
      <c r="B850">
        <v>11.093117441355858</v>
      </c>
      <c r="C850">
        <v>2.906882558644142</v>
      </c>
    </row>
    <row r="851" spans="1:3" x14ac:dyDescent="0.3">
      <c r="A851">
        <v>826</v>
      </c>
      <c r="B851">
        <v>-6.3952719120448602</v>
      </c>
      <c r="C851">
        <v>4.3952719120448602</v>
      </c>
    </row>
    <row r="852" spans="1:3" x14ac:dyDescent="0.3">
      <c r="A852">
        <v>827</v>
      </c>
      <c r="B852">
        <v>0.9453222402717425</v>
      </c>
      <c r="C852">
        <v>-25.945322240271743</v>
      </c>
    </row>
    <row r="853" spans="1:3" x14ac:dyDescent="0.3">
      <c r="A853">
        <v>828</v>
      </c>
      <c r="B853">
        <v>3.7392662872413274</v>
      </c>
      <c r="C853">
        <v>-9.7392662872413283</v>
      </c>
    </row>
    <row r="854" spans="1:3" x14ac:dyDescent="0.3">
      <c r="A854">
        <v>829</v>
      </c>
      <c r="B854">
        <v>-3.2967591590481931</v>
      </c>
      <c r="C854">
        <v>6.2967591590481931</v>
      </c>
    </row>
    <row r="855" spans="1:3" x14ac:dyDescent="0.3">
      <c r="A855">
        <v>830</v>
      </c>
      <c r="B855">
        <v>-1.2703112100031828</v>
      </c>
      <c r="C855">
        <v>12.270311210003182</v>
      </c>
    </row>
    <row r="856" spans="1:3" x14ac:dyDescent="0.3">
      <c r="A856">
        <v>831</v>
      </c>
      <c r="B856">
        <v>1.5382047698464154</v>
      </c>
      <c r="C856">
        <v>7.4617952301535846</v>
      </c>
    </row>
    <row r="857" spans="1:3" x14ac:dyDescent="0.3">
      <c r="A857">
        <v>832</v>
      </c>
      <c r="B857">
        <v>8.8244517033571963</v>
      </c>
      <c r="C857">
        <v>2.1755482966428037</v>
      </c>
    </row>
    <row r="858" spans="1:3" x14ac:dyDescent="0.3">
      <c r="A858">
        <v>833</v>
      </c>
      <c r="B858">
        <v>1.3794350342462267</v>
      </c>
      <c r="C858">
        <v>-10.379435034246226</v>
      </c>
    </row>
    <row r="859" spans="1:3" x14ac:dyDescent="0.3">
      <c r="A859">
        <v>834</v>
      </c>
      <c r="B859">
        <v>5.6021818885123515</v>
      </c>
      <c r="C859">
        <v>1.3978181114876485</v>
      </c>
    </row>
    <row r="860" spans="1:3" x14ac:dyDescent="0.3">
      <c r="A860">
        <v>835</v>
      </c>
      <c r="B860">
        <v>-0.55974702157020761</v>
      </c>
      <c r="C860">
        <v>-12.440252978429793</v>
      </c>
    </row>
    <row r="861" spans="1:3" x14ac:dyDescent="0.3">
      <c r="A861">
        <v>836</v>
      </c>
      <c r="B861">
        <v>3.7071266810657417</v>
      </c>
      <c r="C861">
        <v>7.2928733189342587</v>
      </c>
    </row>
    <row r="862" spans="1:3" x14ac:dyDescent="0.3">
      <c r="A862">
        <v>837</v>
      </c>
      <c r="B862">
        <v>6.8692622510055408</v>
      </c>
      <c r="C862">
        <v>4.1307377489944592</v>
      </c>
    </row>
    <row r="863" spans="1:3" x14ac:dyDescent="0.3">
      <c r="A863">
        <v>838</v>
      </c>
      <c r="B863">
        <v>3.4290332279541493</v>
      </c>
      <c r="C863">
        <v>-9.4290332279541502</v>
      </c>
    </row>
    <row r="864" spans="1:3" x14ac:dyDescent="0.3">
      <c r="A864">
        <v>839</v>
      </c>
      <c r="B864">
        <v>4.053398968296368</v>
      </c>
      <c r="C864">
        <v>16.946601031703633</v>
      </c>
    </row>
    <row r="865" spans="1:3" x14ac:dyDescent="0.3">
      <c r="A865">
        <v>840</v>
      </c>
      <c r="B865">
        <v>7.8599708606669774</v>
      </c>
      <c r="C865">
        <v>-5.8599708606669774</v>
      </c>
    </row>
    <row r="866" spans="1:3" x14ac:dyDescent="0.3">
      <c r="A866">
        <v>841</v>
      </c>
      <c r="B866">
        <v>2.5387248404800831</v>
      </c>
      <c r="C866">
        <v>-13.538724840480082</v>
      </c>
    </row>
    <row r="867" spans="1:3" x14ac:dyDescent="0.3">
      <c r="A867">
        <v>842</v>
      </c>
      <c r="B867">
        <v>-1.5179888974850462</v>
      </c>
      <c r="C867">
        <v>-7.4820111025149538</v>
      </c>
    </row>
    <row r="868" spans="1:3" x14ac:dyDescent="0.3">
      <c r="A868">
        <v>843</v>
      </c>
      <c r="B868">
        <v>4.5939873874480996</v>
      </c>
      <c r="C868">
        <v>-12.593987387448099</v>
      </c>
    </row>
    <row r="869" spans="1:3" x14ac:dyDescent="0.3">
      <c r="A869">
        <v>844</v>
      </c>
      <c r="B869">
        <v>2.3118580526536161</v>
      </c>
      <c r="C869">
        <v>-15.311858052653616</v>
      </c>
    </row>
    <row r="870" spans="1:3" x14ac:dyDescent="0.3">
      <c r="A870">
        <v>845</v>
      </c>
      <c r="B870">
        <v>1.643490277046713</v>
      </c>
      <c r="C870">
        <v>-4.6434902770467126</v>
      </c>
    </row>
    <row r="871" spans="1:3" x14ac:dyDescent="0.3">
      <c r="A871">
        <v>846</v>
      </c>
      <c r="B871">
        <v>2.3816789454257519</v>
      </c>
      <c r="C871">
        <v>-16.381678945425751</v>
      </c>
    </row>
    <row r="872" spans="1:3" x14ac:dyDescent="0.3">
      <c r="A872">
        <v>847</v>
      </c>
      <c r="B872">
        <v>0.90374133190732975</v>
      </c>
      <c r="C872">
        <v>-4.9037413319073302</v>
      </c>
    </row>
    <row r="873" spans="1:3" x14ac:dyDescent="0.3">
      <c r="A873">
        <v>848</v>
      </c>
      <c r="B873">
        <v>1.3468843783408655</v>
      </c>
      <c r="C873">
        <v>12.653115621659135</v>
      </c>
    </row>
    <row r="874" spans="1:3" x14ac:dyDescent="0.3">
      <c r="A874">
        <v>849</v>
      </c>
      <c r="B874">
        <v>11.222620638356883</v>
      </c>
      <c r="C874">
        <v>7.7773793616431171</v>
      </c>
    </row>
    <row r="875" spans="1:3" x14ac:dyDescent="0.3">
      <c r="A875">
        <v>850</v>
      </c>
      <c r="B875">
        <v>4.2060524099603054</v>
      </c>
      <c r="C875">
        <v>1.7939475900396946</v>
      </c>
    </row>
    <row r="876" spans="1:3" x14ac:dyDescent="0.3">
      <c r="A876">
        <v>851</v>
      </c>
      <c r="B876">
        <v>10.896502855373615</v>
      </c>
      <c r="C876">
        <v>-2.8965028553736154</v>
      </c>
    </row>
    <row r="877" spans="1:3" x14ac:dyDescent="0.3">
      <c r="A877">
        <v>852</v>
      </c>
      <c r="B877">
        <v>4.1852006193585343</v>
      </c>
      <c r="C877">
        <v>-10.185200619358534</v>
      </c>
    </row>
    <row r="878" spans="1:3" x14ac:dyDescent="0.3">
      <c r="A878">
        <v>853</v>
      </c>
      <c r="B878">
        <v>4.5939873874480996</v>
      </c>
      <c r="C878">
        <v>0.40601261255190035</v>
      </c>
    </row>
    <row r="879" spans="1:3" x14ac:dyDescent="0.3">
      <c r="A879">
        <v>854</v>
      </c>
      <c r="B879">
        <v>5.5077343964757244</v>
      </c>
      <c r="C879">
        <v>4.4922656035242756</v>
      </c>
    </row>
    <row r="880" spans="1:3" x14ac:dyDescent="0.3">
      <c r="A880">
        <v>855</v>
      </c>
      <c r="B880">
        <v>7.3379357780558809</v>
      </c>
      <c r="C880">
        <v>-6.3379357780558809</v>
      </c>
    </row>
    <row r="881" spans="1:3" x14ac:dyDescent="0.3">
      <c r="A881">
        <v>856</v>
      </c>
      <c r="B881">
        <v>3.1942036328064471</v>
      </c>
      <c r="C881">
        <v>2.8057963671935529</v>
      </c>
    </row>
    <row r="882" spans="1:3" x14ac:dyDescent="0.3">
      <c r="A882">
        <v>857</v>
      </c>
      <c r="B882">
        <v>13.553678184375352</v>
      </c>
      <c r="C882">
        <v>-5.553678184375352</v>
      </c>
    </row>
    <row r="883" spans="1:3" x14ac:dyDescent="0.3">
      <c r="A883">
        <v>858</v>
      </c>
      <c r="B883">
        <v>1.4605846335385528</v>
      </c>
      <c r="C883">
        <v>-7.4605846335385531</v>
      </c>
    </row>
    <row r="884" spans="1:3" x14ac:dyDescent="0.3">
      <c r="A884">
        <v>859</v>
      </c>
      <c r="B884">
        <v>11.019848867492014</v>
      </c>
      <c r="C884">
        <v>7.9801511325079861</v>
      </c>
    </row>
    <row r="885" spans="1:3" x14ac:dyDescent="0.3">
      <c r="A885">
        <v>860</v>
      </c>
      <c r="B885">
        <v>0.2837271540091294</v>
      </c>
      <c r="C885">
        <v>-4.2837271540091297</v>
      </c>
    </row>
    <row r="886" spans="1:3" x14ac:dyDescent="0.3">
      <c r="A886">
        <v>861</v>
      </c>
      <c r="B886">
        <v>3.1300062023480315</v>
      </c>
      <c r="C886">
        <v>14.869993797651968</v>
      </c>
    </row>
    <row r="887" spans="1:3" x14ac:dyDescent="0.3">
      <c r="A887">
        <v>862</v>
      </c>
      <c r="B887">
        <v>-1.5342437799645392</v>
      </c>
      <c r="C887">
        <v>-7.4657562200354608</v>
      </c>
    </row>
    <row r="888" spans="1:3" x14ac:dyDescent="0.3">
      <c r="A888">
        <v>863</v>
      </c>
      <c r="B888">
        <v>0.15475767957701059</v>
      </c>
      <c r="C888">
        <v>-3.1547576795770107</v>
      </c>
    </row>
    <row r="889" spans="1:3" x14ac:dyDescent="0.3">
      <c r="A889">
        <v>864</v>
      </c>
      <c r="B889">
        <v>1.2820305524744102</v>
      </c>
      <c r="C889">
        <v>-4.28203055247441</v>
      </c>
    </row>
    <row r="890" spans="1:3" x14ac:dyDescent="0.3">
      <c r="A890">
        <v>865</v>
      </c>
      <c r="B890">
        <v>6.4470936680129061</v>
      </c>
      <c r="C890">
        <v>2.5529063319870939</v>
      </c>
    </row>
    <row r="891" spans="1:3" x14ac:dyDescent="0.3">
      <c r="A891">
        <v>866</v>
      </c>
      <c r="B891">
        <v>-1.9791515578903054</v>
      </c>
      <c r="C891">
        <v>13.979151557890305</v>
      </c>
    </row>
    <row r="892" spans="1:3" x14ac:dyDescent="0.3">
      <c r="A892">
        <v>867</v>
      </c>
      <c r="B892">
        <v>-0.17472600260521443</v>
      </c>
      <c r="C892">
        <v>6.1747260026052144</v>
      </c>
    </row>
    <row r="893" spans="1:3" x14ac:dyDescent="0.3">
      <c r="A893">
        <v>868</v>
      </c>
      <c r="B893">
        <v>5.2517237428892258</v>
      </c>
      <c r="C893">
        <v>4.7482762571107742</v>
      </c>
    </row>
    <row r="894" spans="1:3" x14ac:dyDescent="0.3">
      <c r="A894">
        <v>869</v>
      </c>
      <c r="B894">
        <v>2.9548589114292207</v>
      </c>
      <c r="C894">
        <v>8.0451410885707801</v>
      </c>
    </row>
    <row r="895" spans="1:3" x14ac:dyDescent="0.3">
      <c r="A895">
        <v>870</v>
      </c>
      <c r="B895">
        <v>2.2459776725957221</v>
      </c>
      <c r="C895">
        <v>7.7540223274042779</v>
      </c>
    </row>
    <row r="896" spans="1:3" x14ac:dyDescent="0.3">
      <c r="A896">
        <v>871</v>
      </c>
      <c r="B896">
        <v>0.28274149076406641</v>
      </c>
      <c r="C896">
        <v>-25.282741490764067</v>
      </c>
    </row>
    <row r="897" spans="1:3" x14ac:dyDescent="0.3">
      <c r="A897">
        <v>872</v>
      </c>
      <c r="B897">
        <v>11.714732786960782</v>
      </c>
      <c r="C897">
        <v>-1.7147327869607825</v>
      </c>
    </row>
    <row r="898" spans="1:3" x14ac:dyDescent="0.3">
      <c r="A898">
        <v>873</v>
      </c>
      <c r="B898">
        <v>6.4674935179385233</v>
      </c>
      <c r="C898">
        <v>-2.4674935179385233</v>
      </c>
    </row>
    <row r="899" spans="1:3" x14ac:dyDescent="0.3">
      <c r="A899">
        <v>874</v>
      </c>
      <c r="B899">
        <v>2.1530883170534296</v>
      </c>
      <c r="C899">
        <v>-23.153088317053431</v>
      </c>
    </row>
    <row r="900" spans="1:3" x14ac:dyDescent="0.3">
      <c r="A900">
        <v>875</v>
      </c>
      <c r="B900">
        <v>12.051852148893229</v>
      </c>
      <c r="C900">
        <v>5.9481478511067714</v>
      </c>
    </row>
    <row r="901" spans="1:3" x14ac:dyDescent="0.3">
      <c r="A901">
        <v>876</v>
      </c>
      <c r="B901">
        <v>4.3226257327344166</v>
      </c>
      <c r="C901">
        <v>6.6773742672655834</v>
      </c>
    </row>
    <row r="902" spans="1:3" x14ac:dyDescent="0.3">
      <c r="A902">
        <v>877</v>
      </c>
      <c r="B902">
        <v>2.2797184464780305</v>
      </c>
      <c r="C902">
        <v>3.7202815535219695</v>
      </c>
    </row>
    <row r="903" spans="1:3" x14ac:dyDescent="0.3">
      <c r="A903">
        <v>878</v>
      </c>
      <c r="B903">
        <v>5.6564882163717973</v>
      </c>
      <c r="C903">
        <v>0.34351178362820267</v>
      </c>
    </row>
    <row r="904" spans="1:3" x14ac:dyDescent="0.3">
      <c r="A904">
        <v>879</v>
      </c>
      <c r="B904">
        <v>8.455685566871697</v>
      </c>
      <c r="C904">
        <v>28.544314433128303</v>
      </c>
    </row>
    <row r="905" spans="1:3" x14ac:dyDescent="0.3">
      <c r="A905">
        <v>880</v>
      </c>
      <c r="B905">
        <v>4.2313784358452251</v>
      </c>
      <c r="C905">
        <v>4.7686215641547749</v>
      </c>
    </row>
    <row r="906" spans="1:3" x14ac:dyDescent="0.3">
      <c r="A906">
        <v>881</v>
      </c>
      <c r="B906">
        <v>0.69867110698131862</v>
      </c>
      <c r="C906">
        <v>17.301328893018681</v>
      </c>
    </row>
    <row r="907" spans="1:3" x14ac:dyDescent="0.3">
      <c r="A907">
        <v>882</v>
      </c>
      <c r="B907">
        <v>-5.069824176404869</v>
      </c>
      <c r="C907">
        <v>-6.930175823595131</v>
      </c>
    </row>
    <row r="908" spans="1:3" x14ac:dyDescent="0.3">
      <c r="A908">
        <v>883</v>
      </c>
      <c r="B908">
        <v>6.2398885528112649</v>
      </c>
      <c r="C908">
        <v>-14.239888552811266</v>
      </c>
    </row>
    <row r="909" spans="1:3" x14ac:dyDescent="0.3">
      <c r="A909">
        <v>884</v>
      </c>
      <c r="B909">
        <v>3.6795430920660595</v>
      </c>
      <c r="C909">
        <v>-12.679543092066059</v>
      </c>
    </row>
    <row r="910" spans="1:3" x14ac:dyDescent="0.3">
      <c r="A910">
        <v>885</v>
      </c>
      <c r="B910">
        <v>4.2206243428403223</v>
      </c>
      <c r="C910">
        <v>-10.220624342840322</v>
      </c>
    </row>
    <row r="911" spans="1:3" x14ac:dyDescent="0.3">
      <c r="A911">
        <v>886</v>
      </c>
      <c r="B911">
        <v>-3.2828027306298404</v>
      </c>
      <c r="C911">
        <v>-0.7171972693701596</v>
      </c>
    </row>
    <row r="912" spans="1:3" x14ac:dyDescent="0.3">
      <c r="A912">
        <v>887</v>
      </c>
      <c r="B912">
        <v>4.3075609682318712</v>
      </c>
      <c r="C912">
        <v>-2.3075609682318712</v>
      </c>
    </row>
    <row r="913" spans="1:3" x14ac:dyDescent="0.3">
      <c r="A913">
        <v>888</v>
      </c>
      <c r="B913">
        <v>2.4773595866517137</v>
      </c>
      <c r="C913">
        <v>2.5226404133482863</v>
      </c>
    </row>
    <row r="914" spans="1:3" x14ac:dyDescent="0.3">
      <c r="A914">
        <v>889</v>
      </c>
      <c r="B914">
        <v>1.0353794191839882</v>
      </c>
      <c r="C914">
        <v>3.9646205808160118</v>
      </c>
    </row>
    <row r="915" spans="1:3" x14ac:dyDescent="0.3">
      <c r="A915">
        <v>890</v>
      </c>
      <c r="B915">
        <v>10.549204013951547</v>
      </c>
      <c r="C915">
        <v>15.450795986048453</v>
      </c>
    </row>
    <row r="916" spans="1:3" x14ac:dyDescent="0.3">
      <c r="A916">
        <v>891</v>
      </c>
      <c r="B916">
        <v>2.5484114883471713</v>
      </c>
      <c r="C916">
        <v>-1.5484114883471713</v>
      </c>
    </row>
    <row r="917" spans="1:3" x14ac:dyDescent="0.3">
      <c r="A917">
        <v>892</v>
      </c>
      <c r="B917">
        <v>1.3135546541883327</v>
      </c>
      <c r="C917">
        <v>11.686445345811666</v>
      </c>
    </row>
    <row r="918" spans="1:3" x14ac:dyDescent="0.3">
      <c r="A918">
        <v>893</v>
      </c>
      <c r="B918">
        <v>8.3272089240621128</v>
      </c>
      <c r="C918">
        <v>8.6727910759378872</v>
      </c>
    </row>
    <row r="919" spans="1:3" x14ac:dyDescent="0.3">
      <c r="A919">
        <v>894</v>
      </c>
      <c r="B919">
        <v>-0.98088905037140162</v>
      </c>
      <c r="C919">
        <v>-5.0191109496285984</v>
      </c>
    </row>
    <row r="920" spans="1:3" x14ac:dyDescent="0.3">
      <c r="A920">
        <v>895</v>
      </c>
      <c r="B920">
        <v>0.72568008246571858</v>
      </c>
      <c r="C920">
        <v>16.274319917534282</v>
      </c>
    </row>
    <row r="921" spans="1:3" x14ac:dyDescent="0.3">
      <c r="A921">
        <v>896</v>
      </c>
      <c r="B921">
        <v>5.0737442753403688</v>
      </c>
      <c r="C921">
        <v>23.926255724659633</v>
      </c>
    </row>
    <row r="922" spans="1:3" x14ac:dyDescent="0.3">
      <c r="A922">
        <v>897</v>
      </c>
      <c r="B922">
        <v>-4.4329805025118896</v>
      </c>
      <c r="C922">
        <v>48.432980502511889</v>
      </c>
    </row>
    <row r="923" spans="1:3" x14ac:dyDescent="0.3">
      <c r="A923">
        <v>898</v>
      </c>
      <c r="B923">
        <v>3.1654708167761947</v>
      </c>
      <c r="C923">
        <v>-11.165470816776194</v>
      </c>
    </row>
    <row r="924" spans="1:3" x14ac:dyDescent="0.3">
      <c r="A924">
        <v>899</v>
      </c>
      <c r="B924">
        <v>10.55363735828832</v>
      </c>
      <c r="C924">
        <v>4.4463626417116799</v>
      </c>
    </row>
    <row r="925" spans="1:3" x14ac:dyDescent="0.3">
      <c r="A925">
        <v>900</v>
      </c>
      <c r="B925">
        <v>4.9312703131660518</v>
      </c>
      <c r="C925">
        <v>4.0687296868339482</v>
      </c>
    </row>
    <row r="926" spans="1:3" x14ac:dyDescent="0.3">
      <c r="A926">
        <v>901</v>
      </c>
      <c r="B926">
        <v>2.0483365324220379</v>
      </c>
      <c r="C926">
        <v>-3.0483365324220379</v>
      </c>
    </row>
    <row r="927" spans="1:3" x14ac:dyDescent="0.3">
      <c r="A927">
        <v>902</v>
      </c>
      <c r="B927">
        <v>-2.8085466322121588</v>
      </c>
      <c r="C927">
        <v>-1.1914533677878412</v>
      </c>
    </row>
    <row r="928" spans="1:3" x14ac:dyDescent="0.3">
      <c r="A928">
        <v>903</v>
      </c>
      <c r="B928">
        <v>4.5557314873362644</v>
      </c>
      <c r="C928">
        <v>0.44426851266373557</v>
      </c>
    </row>
    <row r="929" spans="1:3" x14ac:dyDescent="0.3">
      <c r="A929">
        <v>904</v>
      </c>
      <c r="B929">
        <v>1.3209837389406607</v>
      </c>
      <c r="C929">
        <v>-14.320983738940662</v>
      </c>
    </row>
    <row r="930" spans="1:3" x14ac:dyDescent="0.3">
      <c r="A930">
        <v>905</v>
      </c>
      <c r="B930">
        <v>1.8123986011901443</v>
      </c>
      <c r="C930">
        <v>20.187601398809857</v>
      </c>
    </row>
    <row r="931" spans="1:3" x14ac:dyDescent="0.3">
      <c r="A931">
        <v>906</v>
      </c>
      <c r="B931">
        <v>3.9875185882384749</v>
      </c>
      <c r="C931">
        <v>14.012481411761526</v>
      </c>
    </row>
    <row r="932" spans="1:3" x14ac:dyDescent="0.3">
      <c r="A932">
        <v>907</v>
      </c>
      <c r="B932">
        <v>0.36918742479909472</v>
      </c>
      <c r="C932">
        <v>-3.3691874247990947</v>
      </c>
    </row>
    <row r="933" spans="1:3" x14ac:dyDescent="0.3">
      <c r="A933">
        <v>908</v>
      </c>
      <c r="B933">
        <v>10.21249570174888</v>
      </c>
      <c r="C933">
        <v>5.78750429825112</v>
      </c>
    </row>
    <row r="934" spans="1:3" x14ac:dyDescent="0.3">
      <c r="A934">
        <v>909</v>
      </c>
      <c r="B934">
        <v>2.5483297064544184</v>
      </c>
      <c r="C934">
        <v>0.45167029354558164</v>
      </c>
    </row>
    <row r="935" spans="1:3" x14ac:dyDescent="0.3">
      <c r="A935">
        <v>910</v>
      </c>
      <c r="B935">
        <v>2.4824902173429018</v>
      </c>
      <c r="C935">
        <v>-0.48249021734290176</v>
      </c>
    </row>
    <row r="936" spans="1:3" x14ac:dyDescent="0.3">
      <c r="A936">
        <v>911</v>
      </c>
      <c r="B936">
        <v>-1.5562039066505031</v>
      </c>
      <c r="C936">
        <v>21.556203906650502</v>
      </c>
    </row>
    <row r="937" spans="1:3" x14ac:dyDescent="0.3">
      <c r="A937">
        <v>912</v>
      </c>
      <c r="B937">
        <v>2.4239571401445801</v>
      </c>
      <c r="C937">
        <v>-5.4239571401445801</v>
      </c>
    </row>
    <row r="938" spans="1:3" x14ac:dyDescent="0.3">
      <c r="A938">
        <v>913</v>
      </c>
      <c r="B938">
        <v>5.1429496636508416</v>
      </c>
      <c r="C938">
        <v>19.857050336349158</v>
      </c>
    </row>
    <row r="939" spans="1:3" x14ac:dyDescent="0.3">
      <c r="A939">
        <v>914</v>
      </c>
      <c r="B939">
        <v>0.57200008661034096</v>
      </c>
      <c r="C939">
        <v>-9.5720000866103412</v>
      </c>
    </row>
    <row r="940" spans="1:3" x14ac:dyDescent="0.3">
      <c r="A940">
        <v>915</v>
      </c>
      <c r="B940">
        <v>3.0432740316883642</v>
      </c>
      <c r="C940">
        <v>1.9567259683116358</v>
      </c>
    </row>
    <row r="941" spans="1:3" x14ac:dyDescent="0.3">
      <c r="A941">
        <v>916</v>
      </c>
      <c r="B941">
        <v>4.3892851810394795</v>
      </c>
      <c r="C941">
        <v>12.61071481896052</v>
      </c>
    </row>
    <row r="942" spans="1:3" x14ac:dyDescent="0.3">
      <c r="A942">
        <v>917</v>
      </c>
      <c r="B942">
        <v>3.2651328616627744</v>
      </c>
      <c r="C942">
        <v>6.7348671383372256</v>
      </c>
    </row>
    <row r="943" spans="1:3" x14ac:dyDescent="0.3">
      <c r="A943">
        <v>918</v>
      </c>
      <c r="B943">
        <v>7.9595511236608054</v>
      </c>
      <c r="C943">
        <v>3.0404488763391946</v>
      </c>
    </row>
    <row r="944" spans="1:3" x14ac:dyDescent="0.3">
      <c r="A944">
        <v>919</v>
      </c>
      <c r="B944">
        <v>5.6176577027446779</v>
      </c>
      <c r="C944">
        <v>-7.6176577027446779</v>
      </c>
    </row>
    <row r="945" spans="1:3" x14ac:dyDescent="0.3">
      <c r="A945">
        <v>920</v>
      </c>
      <c r="B945">
        <v>-0.53733495420808763</v>
      </c>
      <c r="C945">
        <v>15.537334954208088</v>
      </c>
    </row>
    <row r="946" spans="1:3" x14ac:dyDescent="0.3">
      <c r="A946">
        <v>921</v>
      </c>
      <c r="B946">
        <v>7.1942716979046164</v>
      </c>
      <c r="C946">
        <v>-15.194271697904616</v>
      </c>
    </row>
    <row r="947" spans="1:3" x14ac:dyDescent="0.3">
      <c r="A947">
        <v>922</v>
      </c>
      <c r="B947">
        <v>5.3592668132042878</v>
      </c>
      <c r="C947">
        <v>-8.3592668132042878</v>
      </c>
    </row>
    <row r="948" spans="1:3" x14ac:dyDescent="0.3">
      <c r="A948">
        <v>923</v>
      </c>
      <c r="B948">
        <v>2.1046529374519736</v>
      </c>
      <c r="C948">
        <v>-16.104652937451974</v>
      </c>
    </row>
    <row r="949" spans="1:3" x14ac:dyDescent="0.3">
      <c r="A949">
        <v>924</v>
      </c>
      <c r="B949">
        <v>5.1953255559665381</v>
      </c>
      <c r="C949">
        <v>6.8046744440334619</v>
      </c>
    </row>
    <row r="950" spans="1:3" x14ac:dyDescent="0.3">
      <c r="A950">
        <v>925</v>
      </c>
      <c r="B950">
        <v>8.4359421123541196</v>
      </c>
      <c r="C950">
        <v>-2.4359421123541196</v>
      </c>
    </row>
    <row r="951" spans="1:3" x14ac:dyDescent="0.3">
      <c r="A951">
        <v>926</v>
      </c>
      <c r="B951">
        <v>-6.0878301384413511</v>
      </c>
      <c r="C951">
        <v>-14.912169861558649</v>
      </c>
    </row>
    <row r="952" spans="1:3" x14ac:dyDescent="0.3">
      <c r="A952">
        <v>927</v>
      </c>
      <c r="B952">
        <v>0.57200008661034096</v>
      </c>
      <c r="C952">
        <v>-6.5720000866103412</v>
      </c>
    </row>
    <row r="953" spans="1:3" x14ac:dyDescent="0.3">
      <c r="A953">
        <v>928</v>
      </c>
      <c r="B953">
        <v>3.8074451213603604</v>
      </c>
      <c r="C953">
        <v>-5.8074451213603604</v>
      </c>
    </row>
    <row r="954" spans="1:3" x14ac:dyDescent="0.3">
      <c r="A954">
        <v>929</v>
      </c>
      <c r="B954">
        <v>10.21249570174888</v>
      </c>
      <c r="C954">
        <v>-18.212495701748878</v>
      </c>
    </row>
    <row r="955" spans="1:3" x14ac:dyDescent="0.3">
      <c r="A955">
        <v>930</v>
      </c>
      <c r="B955">
        <v>8.094103169460265</v>
      </c>
      <c r="C955">
        <v>9.905896830539735</v>
      </c>
    </row>
    <row r="956" spans="1:3" x14ac:dyDescent="0.3">
      <c r="A956">
        <v>931</v>
      </c>
      <c r="B956">
        <v>2.4216586860834397</v>
      </c>
      <c r="C956">
        <v>-9.4216586860834397</v>
      </c>
    </row>
    <row r="957" spans="1:3" x14ac:dyDescent="0.3">
      <c r="A957">
        <v>932</v>
      </c>
      <c r="B957">
        <v>2.030316918450314</v>
      </c>
      <c r="C957">
        <v>-16.030316918450314</v>
      </c>
    </row>
    <row r="958" spans="1:3" x14ac:dyDescent="0.3">
      <c r="A958">
        <v>933</v>
      </c>
      <c r="B958">
        <v>2.9450065595106141</v>
      </c>
      <c r="C958">
        <v>-4.9450065595106141</v>
      </c>
    </row>
    <row r="959" spans="1:3" x14ac:dyDescent="0.3">
      <c r="A959">
        <v>934</v>
      </c>
      <c r="B959">
        <v>5.3100932563020411</v>
      </c>
      <c r="C959">
        <v>-1.3100932563020411</v>
      </c>
    </row>
    <row r="960" spans="1:3" x14ac:dyDescent="0.3">
      <c r="A960">
        <v>935</v>
      </c>
      <c r="B960">
        <v>-0.22135575976806166</v>
      </c>
      <c r="C960">
        <v>-22.778644240231937</v>
      </c>
    </row>
    <row r="961" spans="1:3" x14ac:dyDescent="0.3">
      <c r="A961">
        <v>936</v>
      </c>
      <c r="B961">
        <v>3.1300062023480315</v>
      </c>
      <c r="C961">
        <v>20.869993797651968</v>
      </c>
    </row>
    <row r="962" spans="1:3" x14ac:dyDescent="0.3">
      <c r="A962">
        <v>937</v>
      </c>
      <c r="B962">
        <v>-7.0540757126238027</v>
      </c>
      <c r="C962">
        <v>-6.9459242873761973</v>
      </c>
    </row>
    <row r="963" spans="1:3" x14ac:dyDescent="0.3">
      <c r="A963">
        <v>938</v>
      </c>
      <c r="B963">
        <v>6.3913518764982555</v>
      </c>
      <c r="C963">
        <v>15.608648123501744</v>
      </c>
    </row>
    <row r="964" spans="1:3" x14ac:dyDescent="0.3">
      <c r="A964">
        <v>939</v>
      </c>
      <c r="B964">
        <v>2.0872488279419126</v>
      </c>
      <c r="C964">
        <v>-8.087248827941913</v>
      </c>
    </row>
    <row r="965" spans="1:3" x14ac:dyDescent="0.3">
      <c r="A965">
        <v>940</v>
      </c>
      <c r="B965">
        <v>-3.9116427062552073</v>
      </c>
      <c r="C965">
        <v>-7.0883572937447923</v>
      </c>
    </row>
    <row r="966" spans="1:3" x14ac:dyDescent="0.3">
      <c r="A966">
        <v>941</v>
      </c>
      <c r="B966">
        <v>-0.32208524979245823</v>
      </c>
      <c r="C966">
        <v>11.322085249792458</v>
      </c>
    </row>
    <row r="967" spans="1:3" x14ac:dyDescent="0.3">
      <c r="A967">
        <v>942</v>
      </c>
      <c r="B967">
        <v>0.71106725863932596</v>
      </c>
      <c r="C967">
        <v>6.2889327413606742</v>
      </c>
    </row>
    <row r="968" spans="1:3" x14ac:dyDescent="0.3">
      <c r="A968">
        <v>943</v>
      </c>
      <c r="B968">
        <v>-5.5685863415139254</v>
      </c>
      <c r="C968">
        <v>16.568586341513925</v>
      </c>
    </row>
    <row r="969" spans="1:3" x14ac:dyDescent="0.3">
      <c r="A969">
        <v>944</v>
      </c>
      <c r="B969">
        <v>3.3946360586638011</v>
      </c>
      <c r="C969">
        <v>20.605363941336201</v>
      </c>
    </row>
    <row r="970" spans="1:3" x14ac:dyDescent="0.3">
      <c r="A970">
        <v>945</v>
      </c>
      <c r="B970">
        <v>5.8733390884941503</v>
      </c>
      <c r="C970">
        <v>-16.873339088494149</v>
      </c>
    </row>
    <row r="971" spans="1:3" x14ac:dyDescent="0.3">
      <c r="A971">
        <v>946</v>
      </c>
      <c r="B971">
        <v>7.0062763146516467</v>
      </c>
      <c r="C971">
        <v>10.993723685348353</v>
      </c>
    </row>
    <row r="972" spans="1:3" x14ac:dyDescent="0.3">
      <c r="A972">
        <v>947</v>
      </c>
      <c r="B972">
        <v>7.0669033911792241</v>
      </c>
      <c r="C972">
        <v>-17.066903391179224</v>
      </c>
    </row>
    <row r="973" spans="1:3" x14ac:dyDescent="0.3">
      <c r="A973">
        <v>948</v>
      </c>
      <c r="B973">
        <v>-5.3772659500083755</v>
      </c>
      <c r="C973">
        <v>-15.622734049991625</v>
      </c>
    </row>
    <row r="974" spans="1:3" x14ac:dyDescent="0.3">
      <c r="A974">
        <v>949</v>
      </c>
      <c r="B974">
        <v>0.54724867424070567</v>
      </c>
      <c r="C974">
        <v>-2.5472486742407057</v>
      </c>
    </row>
    <row r="975" spans="1:3" x14ac:dyDescent="0.3">
      <c r="A975">
        <v>950</v>
      </c>
      <c r="B975">
        <v>2.5484114883471722</v>
      </c>
      <c r="C975">
        <v>24.45158851165283</v>
      </c>
    </row>
    <row r="976" spans="1:3" x14ac:dyDescent="0.3">
      <c r="A976">
        <v>951</v>
      </c>
      <c r="B976">
        <v>1.881644880446993</v>
      </c>
      <c r="C976">
        <v>14.118355119553007</v>
      </c>
    </row>
    <row r="977" spans="1:3" x14ac:dyDescent="0.3">
      <c r="A977">
        <v>952</v>
      </c>
      <c r="B977">
        <v>2.2527094709936324</v>
      </c>
      <c r="C977">
        <v>6.7472905290063672</v>
      </c>
    </row>
    <row r="978" spans="1:3" x14ac:dyDescent="0.3">
      <c r="A978">
        <v>953</v>
      </c>
      <c r="B978">
        <v>3.6277418132656489</v>
      </c>
      <c r="C978">
        <v>-2.6277418132656489</v>
      </c>
    </row>
    <row r="979" spans="1:3" x14ac:dyDescent="0.3">
      <c r="A979">
        <v>954</v>
      </c>
      <c r="B979">
        <v>1.4892356676760508</v>
      </c>
      <c r="C979">
        <v>-9.4892356676760503</v>
      </c>
    </row>
    <row r="980" spans="1:3" x14ac:dyDescent="0.3">
      <c r="A980">
        <v>955</v>
      </c>
      <c r="B980">
        <v>-0.32208524979245823</v>
      </c>
      <c r="C980">
        <v>-6.6779147502075418</v>
      </c>
    </row>
    <row r="981" spans="1:3" x14ac:dyDescent="0.3">
      <c r="A981">
        <v>956</v>
      </c>
      <c r="B981">
        <v>9.7984965210753749</v>
      </c>
      <c r="C981">
        <v>14.201503478924625</v>
      </c>
    </row>
    <row r="982" spans="1:3" x14ac:dyDescent="0.3">
      <c r="A982">
        <v>957</v>
      </c>
      <c r="B982">
        <v>1.0962518413898248</v>
      </c>
      <c r="C982">
        <v>6.903748158610175</v>
      </c>
    </row>
    <row r="983" spans="1:3" x14ac:dyDescent="0.3">
      <c r="A983">
        <v>958</v>
      </c>
      <c r="B983">
        <v>-0.58363758379992081</v>
      </c>
      <c r="C983">
        <v>-11.41636241620008</v>
      </c>
    </row>
    <row r="984" spans="1:3" x14ac:dyDescent="0.3">
      <c r="A984">
        <v>959</v>
      </c>
      <c r="B984">
        <v>2.3946088196526651</v>
      </c>
      <c r="C984">
        <v>-5.3946088196526656</v>
      </c>
    </row>
    <row r="985" spans="1:3" x14ac:dyDescent="0.3">
      <c r="A985">
        <v>960</v>
      </c>
      <c r="B985">
        <v>3.276379786290212</v>
      </c>
      <c r="C985">
        <v>-7.276379786290212</v>
      </c>
    </row>
    <row r="986" spans="1:3" x14ac:dyDescent="0.3">
      <c r="A986">
        <v>961</v>
      </c>
      <c r="B986">
        <v>0.86478814544107907</v>
      </c>
      <c r="C986">
        <v>-4.8647881454410786</v>
      </c>
    </row>
    <row r="987" spans="1:3" x14ac:dyDescent="0.3">
      <c r="A987">
        <v>962</v>
      </c>
      <c r="B987">
        <v>-2.4346089740890946</v>
      </c>
      <c r="C987">
        <v>-0.5653910259109054</v>
      </c>
    </row>
    <row r="988" spans="1:3" x14ac:dyDescent="0.3">
      <c r="A988">
        <v>963</v>
      </c>
      <c r="B988">
        <v>1.3135546541883327</v>
      </c>
      <c r="C988">
        <v>6.6864453458116673</v>
      </c>
    </row>
    <row r="989" spans="1:3" x14ac:dyDescent="0.3">
      <c r="A989">
        <v>964</v>
      </c>
      <c r="B989">
        <v>2.5438554711712689</v>
      </c>
      <c r="C989">
        <v>13.45614452882873</v>
      </c>
    </row>
    <row r="990" spans="1:3" x14ac:dyDescent="0.3">
      <c r="A990">
        <v>965</v>
      </c>
      <c r="B990">
        <v>3.8463983078266102</v>
      </c>
      <c r="C990">
        <v>-6.8463983078266102</v>
      </c>
    </row>
    <row r="991" spans="1:3" x14ac:dyDescent="0.3">
      <c r="A991">
        <v>966</v>
      </c>
      <c r="B991">
        <v>3.2452237030936786</v>
      </c>
      <c r="C991">
        <v>28.754776296906321</v>
      </c>
    </row>
    <row r="992" spans="1:3" x14ac:dyDescent="0.3">
      <c r="A992">
        <v>967</v>
      </c>
      <c r="B992">
        <v>2.5484114883471722</v>
      </c>
      <c r="C992">
        <v>7.4515885116528278</v>
      </c>
    </row>
    <row r="993" spans="1:3" x14ac:dyDescent="0.3">
      <c r="A993">
        <v>968</v>
      </c>
      <c r="B993">
        <v>6.7375014908897519</v>
      </c>
      <c r="C993">
        <v>-8.7375014908897519</v>
      </c>
    </row>
    <row r="994" spans="1:3" x14ac:dyDescent="0.3">
      <c r="A994">
        <v>969</v>
      </c>
      <c r="B994">
        <v>-1.2883308239749085</v>
      </c>
      <c r="C994">
        <v>-4.7116691760250919</v>
      </c>
    </row>
    <row r="995" spans="1:3" x14ac:dyDescent="0.3">
      <c r="A995">
        <v>970</v>
      </c>
      <c r="B995">
        <v>1.3895327318430952</v>
      </c>
      <c r="C995">
        <v>4.6104672681569046</v>
      </c>
    </row>
    <row r="996" spans="1:3" x14ac:dyDescent="0.3">
      <c r="A996">
        <v>971</v>
      </c>
      <c r="B996">
        <v>1.1462066068052512</v>
      </c>
      <c r="C996">
        <v>2.8537933931947488</v>
      </c>
    </row>
    <row r="997" spans="1:3" x14ac:dyDescent="0.3">
      <c r="A997">
        <v>972</v>
      </c>
      <c r="B997">
        <v>1.3858375648071144</v>
      </c>
      <c r="C997">
        <v>-7.3858375648071144</v>
      </c>
    </row>
    <row r="998" spans="1:3" x14ac:dyDescent="0.3">
      <c r="A998">
        <v>973</v>
      </c>
      <c r="B998">
        <v>-0.71346790837196072</v>
      </c>
      <c r="C998">
        <v>-3.2865320916280392</v>
      </c>
    </row>
    <row r="999" spans="1:3" x14ac:dyDescent="0.3">
      <c r="A999">
        <v>974</v>
      </c>
      <c r="B999">
        <v>1.0962518413898248</v>
      </c>
      <c r="C999">
        <v>0.90374815861017521</v>
      </c>
    </row>
    <row r="1000" spans="1:3" x14ac:dyDescent="0.3">
      <c r="A1000">
        <v>975</v>
      </c>
      <c r="B1000">
        <v>3.7702157754399641</v>
      </c>
      <c r="C1000">
        <v>1.2297842245600359</v>
      </c>
    </row>
    <row r="1001" spans="1:3" x14ac:dyDescent="0.3">
      <c r="A1001">
        <v>976</v>
      </c>
      <c r="B1001">
        <v>2.4858152255954802</v>
      </c>
      <c r="C1001">
        <v>12.514184774404519</v>
      </c>
    </row>
    <row r="1002" spans="1:3" x14ac:dyDescent="0.3">
      <c r="A1002">
        <v>977</v>
      </c>
      <c r="B1002">
        <v>-0.26117193664024363</v>
      </c>
      <c r="C1002">
        <v>-1.7388280633597564</v>
      </c>
    </row>
    <row r="1003" spans="1:3" x14ac:dyDescent="0.3">
      <c r="A1003">
        <v>978</v>
      </c>
      <c r="B1003">
        <v>-1.3142314633751133</v>
      </c>
      <c r="C1003">
        <v>-9.6857685366248862</v>
      </c>
    </row>
    <row r="1004" spans="1:3" x14ac:dyDescent="0.3">
      <c r="A1004">
        <v>979</v>
      </c>
      <c r="B1004">
        <v>2.2651056226516388</v>
      </c>
      <c r="C1004">
        <v>-25.265105622651639</v>
      </c>
    </row>
    <row r="1005" spans="1:3" x14ac:dyDescent="0.3">
      <c r="A1005">
        <v>980</v>
      </c>
      <c r="B1005">
        <v>2.9323650621743478</v>
      </c>
      <c r="C1005">
        <v>-9.9323650621743482</v>
      </c>
    </row>
    <row r="1006" spans="1:3" x14ac:dyDescent="0.3">
      <c r="A1006">
        <v>981</v>
      </c>
      <c r="B1006">
        <v>-5.4949067179203031</v>
      </c>
      <c r="C1006">
        <v>-16.505093282079699</v>
      </c>
    </row>
    <row r="1007" spans="1:3" x14ac:dyDescent="0.3">
      <c r="A1007">
        <v>982</v>
      </c>
      <c r="B1007">
        <v>0.76964122678402469</v>
      </c>
      <c r="C1007">
        <v>8.2303587732159755</v>
      </c>
    </row>
    <row r="1008" spans="1:3" x14ac:dyDescent="0.3">
      <c r="A1008">
        <v>983</v>
      </c>
      <c r="B1008">
        <v>2.8851198005498393</v>
      </c>
      <c r="C1008">
        <v>1.1148801994501607</v>
      </c>
    </row>
    <row r="1009" spans="1:3" x14ac:dyDescent="0.3">
      <c r="A1009">
        <v>984</v>
      </c>
      <c r="B1009">
        <v>0.45710971343570606</v>
      </c>
      <c r="C1009">
        <v>8.5428902865642939</v>
      </c>
    </row>
    <row r="1010" spans="1:3" x14ac:dyDescent="0.3">
      <c r="A1010">
        <v>985</v>
      </c>
      <c r="B1010">
        <v>-0.4318858832222825</v>
      </c>
      <c r="C1010">
        <v>-1.5681141167777175</v>
      </c>
    </row>
    <row r="1011" spans="1:3" x14ac:dyDescent="0.3">
      <c r="A1011">
        <v>986</v>
      </c>
      <c r="B1011">
        <v>11.590689488487968</v>
      </c>
      <c r="C1011">
        <v>10.409310511512032</v>
      </c>
    </row>
    <row r="1012" spans="1:3" x14ac:dyDescent="0.3">
      <c r="A1012">
        <v>987</v>
      </c>
      <c r="B1012">
        <v>-0.88015956034700538</v>
      </c>
      <c r="C1012">
        <v>-3.1198404396529948</v>
      </c>
    </row>
    <row r="1013" spans="1:3" x14ac:dyDescent="0.3">
      <c r="A1013">
        <v>988</v>
      </c>
      <c r="B1013">
        <v>5.0860995360519983</v>
      </c>
      <c r="C1013">
        <v>1.9139004639480017</v>
      </c>
    </row>
    <row r="1014" spans="1:3" x14ac:dyDescent="0.3">
      <c r="A1014">
        <v>989</v>
      </c>
      <c r="B1014">
        <v>9.5237689671627379</v>
      </c>
      <c r="C1014">
        <v>-30.523768967162738</v>
      </c>
    </row>
    <row r="1015" spans="1:3" x14ac:dyDescent="0.3">
      <c r="A1015">
        <v>990</v>
      </c>
      <c r="B1015">
        <v>4.9312703131660518</v>
      </c>
      <c r="C1015">
        <v>26.068729686833947</v>
      </c>
    </row>
    <row r="1016" spans="1:3" x14ac:dyDescent="0.3">
      <c r="A1016">
        <v>991</v>
      </c>
      <c r="B1016">
        <v>3.2781036268360664</v>
      </c>
      <c r="C1016">
        <v>4.7218963731639336</v>
      </c>
    </row>
    <row r="1017" spans="1:3" x14ac:dyDescent="0.3">
      <c r="A1017">
        <v>992</v>
      </c>
      <c r="B1017">
        <v>-3.3355896726753138</v>
      </c>
      <c r="C1017">
        <v>-6.6644103273246866</v>
      </c>
    </row>
    <row r="1018" spans="1:3" x14ac:dyDescent="0.3">
      <c r="A1018">
        <v>993</v>
      </c>
      <c r="B1018">
        <v>7.3678587120630787</v>
      </c>
      <c r="C1018">
        <v>1.6321412879369213</v>
      </c>
    </row>
    <row r="1019" spans="1:3" x14ac:dyDescent="0.3">
      <c r="A1019">
        <v>994</v>
      </c>
      <c r="B1019">
        <v>0.3986584181301398</v>
      </c>
      <c r="C1019">
        <v>-7.3986584181301396</v>
      </c>
    </row>
    <row r="1020" spans="1:3" x14ac:dyDescent="0.3">
      <c r="A1020">
        <v>995</v>
      </c>
      <c r="B1020">
        <v>3.8777179548086504</v>
      </c>
      <c r="C1020">
        <v>17.122282045191348</v>
      </c>
    </row>
    <row r="1021" spans="1:3" x14ac:dyDescent="0.3">
      <c r="A1021">
        <v>996</v>
      </c>
      <c r="B1021">
        <v>3.4926151539509047</v>
      </c>
      <c r="C1021">
        <v>1.5073848460490953</v>
      </c>
    </row>
    <row r="1022" spans="1:3" x14ac:dyDescent="0.3">
      <c r="A1022">
        <v>997</v>
      </c>
      <c r="B1022">
        <v>3.4740209264638953</v>
      </c>
      <c r="C1022">
        <v>1.5259790735361047</v>
      </c>
    </row>
    <row r="1023" spans="1:3" x14ac:dyDescent="0.3">
      <c r="A1023">
        <v>998</v>
      </c>
      <c r="B1023">
        <v>8.5603146786639588</v>
      </c>
      <c r="C1023">
        <v>-7.5603146786639588</v>
      </c>
    </row>
    <row r="1024" spans="1:3" x14ac:dyDescent="0.3">
      <c r="A1024">
        <v>999</v>
      </c>
      <c r="B1024">
        <v>-0.4318858832222825</v>
      </c>
      <c r="C1024">
        <v>-6.5681141167777177</v>
      </c>
    </row>
    <row r="1025" spans="1:3" x14ac:dyDescent="0.3">
      <c r="A1025">
        <v>1000</v>
      </c>
      <c r="B1025">
        <v>-0.88015956034700538</v>
      </c>
      <c r="C1025">
        <v>4.8801595603470052</v>
      </c>
    </row>
    <row r="1026" spans="1:3" x14ac:dyDescent="0.3">
      <c r="A1026">
        <v>1001</v>
      </c>
      <c r="B1026">
        <v>3.3631119569498784</v>
      </c>
      <c r="C1026">
        <v>-4.3631119569498784</v>
      </c>
    </row>
    <row r="1027" spans="1:3" x14ac:dyDescent="0.3">
      <c r="A1027">
        <v>1002</v>
      </c>
      <c r="B1027">
        <v>-8.1598812904577684</v>
      </c>
      <c r="C1027">
        <v>16.159881290457768</v>
      </c>
    </row>
    <row r="1028" spans="1:3" x14ac:dyDescent="0.3">
      <c r="A1028">
        <v>1003</v>
      </c>
      <c r="B1028">
        <v>2.345680608428677</v>
      </c>
      <c r="C1028">
        <v>7.654319391571323</v>
      </c>
    </row>
    <row r="1029" spans="1:3" x14ac:dyDescent="0.3">
      <c r="A1029">
        <v>1004</v>
      </c>
      <c r="B1029">
        <v>2.619299826257123</v>
      </c>
      <c r="C1029">
        <v>8.380700173742877</v>
      </c>
    </row>
    <row r="1030" spans="1:3" x14ac:dyDescent="0.3">
      <c r="A1030">
        <v>1005</v>
      </c>
      <c r="B1030">
        <v>4.0506485735590747</v>
      </c>
      <c r="C1030">
        <v>-12.050648573559075</v>
      </c>
    </row>
    <row r="1031" spans="1:3" x14ac:dyDescent="0.3">
      <c r="A1031">
        <v>1006</v>
      </c>
      <c r="B1031">
        <v>-1.1395770040788351</v>
      </c>
      <c r="C1031">
        <v>-4.8604229959211649</v>
      </c>
    </row>
    <row r="1032" spans="1:3" x14ac:dyDescent="0.3">
      <c r="A1032">
        <v>1007</v>
      </c>
      <c r="B1032">
        <v>0.90374133190732975</v>
      </c>
      <c r="C1032">
        <v>11.09625866809267</v>
      </c>
    </row>
    <row r="1033" spans="1:3" x14ac:dyDescent="0.3">
      <c r="A1033">
        <v>1008</v>
      </c>
      <c r="B1033">
        <v>-1.1848509392132174</v>
      </c>
      <c r="C1033">
        <v>-7.8151490607867826</v>
      </c>
    </row>
    <row r="1034" spans="1:3" x14ac:dyDescent="0.3">
      <c r="A1034">
        <v>1009</v>
      </c>
      <c r="B1034">
        <v>0.58804837409194111</v>
      </c>
      <c r="C1034">
        <v>-8.5880483740919402</v>
      </c>
    </row>
    <row r="1035" spans="1:3" x14ac:dyDescent="0.3">
      <c r="A1035">
        <v>1010</v>
      </c>
      <c r="B1035">
        <v>5.3710065694542557</v>
      </c>
      <c r="C1035">
        <v>-1.3710065694542557</v>
      </c>
    </row>
    <row r="1036" spans="1:3" x14ac:dyDescent="0.3">
      <c r="A1036">
        <v>1011</v>
      </c>
      <c r="B1036">
        <v>2.9334733982585406</v>
      </c>
      <c r="C1036">
        <v>6.0665266017414599</v>
      </c>
    </row>
    <row r="1037" spans="1:3" x14ac:dyDescent="0.3">
      <c r="A1037">
        <v>1012</v>
      </c>
      <c r="B1037">
        <v>5.3715811829695399</v>
      </c>
      <c r="C1037">
        <v>-19.371581182969539</v>
      </c>
    </row>
    <row r="1038" spans="1:3" x14ac:dyDescent="0.3">
      <c r="A1038">
        <v>1013</v>
      </c>
      <c r="B1038">
        <v>2.9548589114292207</v>
      </c>
      <c r="C1038">
        <v>-11.95485891142922</v>
      </c>
    </row>
    <row r="1039" spans="1:3" x14ac:dyDescent="0.3">
      <c r="A1039">
        <v>1014</v>
      </c>
      <c r="B1039">
        <v>3.4408138751504929</v>
      </c>
      <c r="C1039">
        <v>-5.4408138751504929</v>
      </c>
    </row>
    <row r="1040" spans="1:3" x14ac:dyDescent="0.3">
      <c r="A1040">
        <v>1015</v>
      </c>
      <c r="B1040">
        <v>1.2177922310696172</v>
      </c>
      <c r="C1040">
        <v>-7.217792231069617</v>
      </c>
    </row>
    <row r="1041" spans="1:3" x14ac:dyDescent="0.3">
      <c r="A1041">
        <v>1016</v>
      </c>
      <c r="B1041">
        <v>6.9133051772165999</v>
      </c>
      <c r="C1041">
        <v>12.0866948227834</v>
      </c>
    </row>
    <row r="1042" spans="1:3" x14ac:dyDescent="0.3">
      <c r="A1042">
        <v>1017</v>
      </c>
      <c r="B1042">
        <v>8.8193210726660105</v>
      </c>
      <c r="C1042">
        <v>8.1806789273339895</v>
      </c>
    </row>
    <row r="1043" spans="1:3" x14ac:dyDescent="0.3">
      <c r="A1043">
        <v>1018</v>
      </c>
      <c r="B1043">
        <v>-6.4909116623244465</v>
      </c>
      <c r="C1043">
        <v>-5.5090883376755535</v>
      </c>
    </row>
    <row r="1044" spans="1:3" x14ac:dyDescent="0.3">
      <c r="A1044">
        <v>1019</v>
      </c>
      <c r="B1044">
        <v>1.6868768078497338</v>
      </c>
      <c r="C1044">
        <v>-5.6868768078497336</v>
      </c>
    </row>
    <row r="1045" spans="1:3" x14ac:dyDescent="0.3">
      <c r="A1045">
        <v>1020</v>
      </c>
      <c r="B1045">
        <v>-1.1395770040788351</v>
      </c>
      <c r="C1045">
        <v>21.139577004078834</v>
      </c>
    </row>
    <row r="1046" spans="1:3" x14ac:dyDescent="0.3">
      <c r="A1046">
        <v>1021</v>
      </c>
      <c r="B1046">
        <v>1.9554471768797466</v>
      </c>
      <c r="C1046">
        <v>-22.955447176879748</v>
      </c>
    </row>
    <row r="1047" spans="1:3" x14ac:dyDescent="0.3">
      <c r="A1047">
        <v>1022</v>
      </c>
      <c r="B1047">
        <v>0.24990459823406552</v>
      </c>
      <c r="C1047">
        <v>-16.249904598234064</v>
      </c>
    </row>
    <row r="1048" spans="1:3" x14ac:dyDescent="0.3">
      <c r="A1048">
        <v>1023</v>
      </c>
      <c r="B1048">
        <v>1.9526967821424519</v>
      </c>
      <c r="C1048">
        <v>2.0473032178575483</v>
      </c>
    </row>
    <row r="1049" spans="1:3" x14ac:dyDescent="0.3">
      <c r="A1049">
        <v>1024</v>
      </c>
      <c r="B1049">
        <v>-9.1622478744764226</v>
      </c>
      <c r="C1049">
        <v>11.162247874476423</v>
      </c>
    </row>
    <row r="1050" spans="1:3" x14ac:dyDescent="0.3">
      <c r="A1050">
        <v>1025</v>
      </c>
      <c r="B1050">
        <v>2.6260316246550333</v>
      </c>
      <c r="C1050">
        <v>8.3739683753449672</v>
      </c>
    </row>
    <row r="1051" spans="1:3" x14ac:dyDescent="0.3">
      <c r="A1051">
        <v>1026</v>
      </c>
      <c r="B1051">
        <v>3.1665791528603884</v>
      </c>
      <c r="C1051">
        <v>-12.166579152860388</v>
      </c>
    </row>
    <row r="1052" spans="1:3" x14ac:dyDescent="0.3">
      <c r="A1052">
        <v>1027</v>
      </c>
      <c r="B1052">
        <v>1.2177922310696172</v>
      </c>
      <c r="C1052">
        <v>-17.217792231069616</v>
      </c>
    </row>
    <row r="1053" spans="1:3" x14ac:dyDescent="0.3">
      <c r="A1053">
        <v>1028</v>
      </c>
      <c r="B1053">
        <v>4.333461607632076</v>
      </c>
      <c r="C1053">
        <v>15.666538392367924</v>
      </c>
    </row>
    <row r="1054" spans="1:3" x14ac:dyDescent="0.3">
      <c r="A1054">
        <v>1029</v>
      </c>
      <c r="B1054">
        <v>1.7600635998208269</v>
      </c>
      <c r="C1054">
        <v>13.239936400179174</v>
      </c>
    </row>
    <row r="1055" spans="1:3" x14ac:dyDescent="0.3">
      <c r="A1055">
        <v>1030</v>
      </c>
      <c r="B1055">
        <v>4.9104185225642807</v>
      </c>
      <c r="C1055">
        <v>-19.910418522564282</v>
      </c>
    </row>
    <row r="1056" spans="1:3" x14ac:dyDescent="0.3">
      <c r="A1056">
        <v>1031</v>
      </c>
      <c r="B1056">
        <v>1.4723652807348979</v>
      </c>
      <c r="C1056">
        <v>12.527634719265102</v>
      </c>
    </row>
    <row r="1057" spans="1:3" x14ac:dyDescent="0.3">
      <c r="A1057">
        <v>1032</v>
      </c>
      <c r="B1057">
        <v>-4.66822114738937</v>
      </c>
      <c r="C1057">
        <v>22.668221147389371</v>
      </c>
    </row>
    <row r="1058" spans="1:3" x14ac:dyDescent="0.3">
      <c r="A1058">
        <v>1033</v>
      </c>
      <c r="B1058">
        <v>3.2183804316607989</v>
      </c>
      <c r="C1058">
        <v>-15.218380431660799</v>
      </c>
    </row>
    <row r="1059" spans="1:3" x14ac:dyDescent="0.3">
      <c r="A1059">
        <v>1034</v>
      </c>
      <c r="B1059">
        <v>-2.9234370053867922</v>
      </c>
      <c r="C1059">
        <v>-13.076562994613209</v>
      </c>
    </row>
    <row r="1060" spans="1:3" x14ac:dyDescent="0.3">
      <c r="A1060">
        <v>1035</v>
      </c>
      <c r="B1060">
        <v>3.7155414290631308</v>
      </c>
      <c r="C1060">
        <v>-12.71554142906313</v>
      </c>
    </row>
    <row r="1061" spans="1:3" x14ac:dyDescent="0.3">
      <c r="A1061">
        <v>1036</v>
      </c>
      <c r="B1061">
        <v>-0.68251842017332209</v>
      </c>
      <c r="C1061">
        <v>19.682518420173324</v>
      </c>
    </row>
    <row r="1062" spans="1:3" x14ac:dyDescent="0.3">
      <c r="A1062">
        <v>1037</v>
      </c>
      <c r="B1062">
        <v>-5.3333456966364468</v>
      </c>
      <c r="C1062">
        <v>2.3333456966364468</v>
      </c>
    </row>
    <row r="1063" spans="1:3" x14ac:dyDescent="0.3">
      <c r="A1063">
        <v>1038</v>
      </c>
      <c r="B1063">
        <v>-4.8800231707132884</v>
      </c>
      <c r="C1063">
        <v>8.8800231707132884</v>
      </c>
    </row>
    <row r="1064" spans="1:3" x14ac:dyDescent="0.3">
      <c r="A1064">
        <v>1039</v>
      </c>
      <c r="B1064">
        <v>-0.30422919960624073</v>
      </c>
      <c r="C1064">
        <v>-1.6957708003937593</v>
      </c>
    </row>
    <row r="1065" spans="1:3" x14ac:dyDescent="0.3">
      <c r="A1065">
        <v>1040</v>
      </c>
      <c r="B1065">
        <v>-6.7763933092419881</v>
      </c>
      <c r="C1065">
        <v>-2.2236066907580119</v>
      </c>
    </row>
    <row r="1066" spans="1:3" x14ac:dyDescent="0.3">
      <c r="A1066">
        <v>1041</v>
      </c>
      <c r="B1066">
        <v>2.2459776725957221</v>
      </c>
      <c r="C1066">
        <v>5.7540223274042779</v>
      </c>
    </row>
    <row r="1067" spans="1:3" x14ac:dyDescent="0.3">
      <c r="A1067">
        <v>1042</v>
      </c>
      <c r="B1067">
        <v>-3.7308719530226786</v>
      </c>
      <c r="C1067">
        <v>-15.269128046977322</v>
      </c>
    </row>
    <row r="1068" spans="1:3" x14ac:dyDescent="0.3">
      <c r="A1068">
        <v>1043</v>
      </c>
      <c r="B1068">
        <v>1.8411314172203956</v>
      </c>
      <c r="C1068">
        <v>-6.8411314172203959</v>
      </c>
    </row>
    <row r="1069" spans="1:3" x14ac:dyDescent="0.3">
      <c r="A1069">
        <v>1044</v>
      </c>
      <c r="B1069">
        <v>3.4290332279541493</v>
      </c>
      <c r="C1069">
        <v>13.57096677204585</v>
      </c>
    </row>
    <row r="1070" spans="1:3" x14ac:dyDescent="0.3">
      <c r="A1070">
        <v>1045</v>
      </c>
      <c r="B1070">
        <v>5.4909866823737001</v>
      </c>
      <c r="C1070">
        <v>-21.490986682373702</v>
      </c>
    </row>
    <row r="1071" spans="1:3" x14ac:dyDescent="0.3">
      <c r="A1071">
        <v>1046</v>
      </c>
      <c r="B1071">
        <v>6.7539608281011283</v>
      </c>
      <c r="C1071">
        <v>-3.7539608281011283</v>
      </c>
    </row>
    <row r="1072" spans="1:3" x14ac:dyDescent="0.3">
      <c r="A1072">
        <v>1047</v>
      </c>
      <c r="B1072">
        <v>1.8765960316485608</v>
      </c>
      <c r="C1072">
        <v>-40.87659603164856</v>
      </c>
    </row>
    <row r="1073" spans="1:3" x14ac:dyDescent="0.3">
      <c r="A1073">
        <v>1048</v>
      </c>
      <c r="B1073">
        <v>1.7797661633920285</v>
      </c>
      <c r="C1073">
        <v>6.2202338366079717</v>
      </c>
    </row>
    <row r="1074" spans="1:3" x14ac:dyDescent="0.3">
      <c r="A1074">
        <v>1049</v>
      </c>
      <c r="B1074">
        <v>7.6903243592227568</v>
      </c>
      <c r="C1074">
        <v>15.309675640777243</v>
      </c>
    </row>
    <row r="1075" spans="1:3" x14ac:dyDescent="0.3">
      <c r="A1075">
        <v>1050</v>
      </c>
      <c r="B1075">
        <v>-4.960023542975045</v>
      </c>
      <c r="C1075">
        <v>12.960023542975044</v>
      </c>
    </row>
    <row r="1076" spans="1:3" x14ac:dyDescent="0.3">
      <c r="A1076">
        <v>1051</v>
      </c>
      <c r="B1076">
        <v>-6.8125143190781907</v>
      </c>
      <c r="C1076">
        <v>8.8125143190781898</v>
      </c>
    </row>
    <row r="1077" spans="1:3" x14ac:dyDescent="0.3">
      <c r="A1077">
        <v>1052</v>
      </c>
      <c r="B1077">
        <v>-9.12612686464022</v>
      </c>
      <c r="C1077">
        <v>3.12612686464022</v>
      </c>
    </row>
    <row r="1078" spans="1:3" x14ac:dyDescent="0.3">
      <c r="A1078">
        <v>1053</v>
      </c>
      <c r="B1078">
        <v>-6.2613762616534387</v>
      </c>
      <c r="C1078">
        <v>-7.7386237383465613</v>
      </c>
    </row>
    <row r="1079" spans="1:3" x14ac:dyDescent="0.3">
      <c r="A1079">
        <v>1054</v>
      </c>
      <c r="B1079">
        <v>2.806843268833938</v>
      </c>
      <c r="C1079">
        <v>-3.806843268833938</v>
      </c>
    </row>
    <row r="1080" spans="1:3" x14ac:dyDescent="0.3">
      <c r="A1080">
        <v>1055</v>
      </c>
      <c r="B1080">
        <v>2.537082781826983</v>
      </c>
      <c r="C1080">
        <v>3.462917218173017</v>
      </c>
    </row>
    <row r="1081" spans="1:3" x14ac:dyDescent="0.3">
      <c r="A1081">
        <v>1056</v>
      </c>
      <c r="B1081">
        <v>5.8474384490939455</v>
      </c>
      <c r="C1081">
        <v>-10.847438449093946</v>
      </c>
    </row>
    <row r="1082" spans="1:3" x14ac:dyDescent="0.3">
      <c r="A1082">
        <v>1057</v>
      </c>
      <c r="B1082">
        <v>-0.71346790837196072</v>
      </c>
      <c r="C1082">
        <v>-19.28653209162804</v>
      </c>
    </row>
    <row r="1083" spans="1:3" x14ac:dyDescent="0.3">
      <c r="A1083">
        <v>1058</v>
      </c>
      <c r="B1083">
        <v>1.8259439798787203</v>
      </c>
      <c r="C1083">
        <v>13.174056020121279</v>
      </c>
    </row>
    <row r="1084" spans="1:3" x14ac:dyDescent="0.3">
      <c r="A1084">
        <v>1059</v>
      </c>
      <c r="B1084">
        <v>-2.8518513811224255</v>
      </c>
      <c r="C1084">
        <v>16.851851381122426</v>
      </c>
    </row>
    <row r="1085" spans="1:3" x14ac:dyDescent="0.3">
      <c r="A1085">
        <v>1060</v>
      </c>
      <c r="B1085">
        <v>3.8777179548086504</v>
      </c>
      <c r="C1085">
        <v>10.12228204519135</v>
      </c>
    </row>
    <row r="1086" spans="1:3" x14ac:dyDescent="0.3">
      <c r="A1086">
        <v>1061</v>
      </c>
      <c r="B1086">
        <v>-1.5518523442064864</v>
      </c>
      <c r="C1086">
        <v>-12.448147655793514</v>
      </c>
    </row>
    <row r="1087" spans="1:3" x14ac:dyDescent="0.3">
      <c r="A1087">
        <v>1062</v>
      </c>
      <c r="B1087">
        <v>-2.1949758758212212</v>
      </c>
      <c r="C1087">
        <v>3.1949758758212212</v>
      </c>
    </row>
    <row r="1088" spans="1:3" x14ac:dyDescent="0.3">
      <c r="A1088">
        <v>1063</v>
      </c>
      <c r="B1088">
        <v>2.1485731908239041</v>
      </c>
      <c r="C1088">
        <v>-8.1485731908239032</v>
      </c>
    </row>
    <row r="1089" spans="1:3" x14ac:dyDescent="0.3">
      <c r="A1089">
        <v>1064</v>
      </c>
      <c r="B1089">
        <v>0.52807983323841157</v>
      </c>
      <c r="C1089">
        <v>3.4719201667615884</v>
      </c>
    </row>
    <row r="1090" spans="1:3" x14ac:dyDescent="0.3">
      <c r="A1090">
        <v>1065</v>
      </c>
      <c r="B1090">
        <v>-7.3473566030770732</v>
      </c>
      <c r="C1090">
        <v>15.347356603077074</v>
      </c>
    </row>
    <row r="1091" spans="1:3" x14ac:dyDescent="0.3">
      <c r="A1091">
        <v>1066</v>
      </c>
      <c r="B1091">
        <v>-1.556819411112166</v>
      </c>
      <c r="C1091">
        <v>-10.443180588887834</v>
      </c>
    </row>
    <row r="1092" spans="1:3" x14ac:dyDescent="0.3">
      <c r="A1092">
        <v>1067</v>
      </c>
      <c r="B1092">
        <v>-6.8125143190781907</v>
      </c>
      <c r="C1092">
        <v>-3.1874856809218093</v>
      </c>
    </row>
    <row r="1093" spans="1:3" x14ac:dyDescent="0.3">
      <c r="A1093">
        <v>1068</v>
      </c>
      <c r="B1093">
        <v>3.822017054240376</v>
      </c>
      <c r="C1093">
        <v>3.177982945759624</v>
      </c>
    </row>
    <row r="1094" spans="1:3" x14ac:dyDescent="0.3">
      <c r="A1094">
        <v>1069</v>
      </c>
      <c r="B1094">
        <v>-2.7697161185850385</v>
      </c>
      <c r="C1094">
        <v>-12.230283881414962</v>
      </c>
    </row>
    <row r="1095" spans="1:3" x14ac:dyDescent="0.3">
      <c r="A1095">
        <v>1070</v>
      </c>
      <c r="B1095">
        <v>4.9150154306865561</v>
      </c>
      <c r="C1095">
        <v>1.0849845693134439</v>
      </c>
    </row>
    <row r="1096" spans="1:3" x14ac:dyDescent="0.3">
      <c r="A1096">
        <v>1071</v>
      </c>
      <c r="B1096">
        <v>4.9729738943695949</v>
      </c>
      <c r="C1096">
        <v>1.0270261056304051</v>
      </c>
    </row>
    <row r="1097" spans="1:3" x14ac:dyDescent="0.3">
      <c r="A1097">
        <v>1072</v>
      </c>
      <c r="B1097">
        <v>10.119483673367458</v>
      </c>
      <c r="C1097">
        <v>-14.119483673367458</v>
      </c>
    </row>
    <row r="1098" spans="1:3" x14ac:dyDescent="0.3">
      <c r="A1098">
        <v>1073</v>
      </c>
      <c r="B1098">
        <v>2.6029631618848761</v>
      </c>
      <c r="C1098">
        <v>-8.6029631618848761</v>
      </c>
    </row>
    <row r="1099" spans="1:3" x14ac:dyDescent="0.3">
      <c r="A1099">
        <v>1074</v>
      </c>
      <c r="B1099">
        <v>-6.1976307718711761</v>
      </c>
      <c r="C1099">
        <v>-6.8023692281288239</v>
      </c>
    </row>
    <row r="1100" spans="1:3" x14ac:dyDescent="0.3">
      <c r="A1100">
        <v>1075</v>
      </c>
      <c r="B1100">
        <v>5.3710065694542557</v>
      </c>
      <c r="C1100">
        <v>-1.3710065694542557</v>
      </c>
    </row>
    <row r="1101" spans="1:3" x14ac:dyDescent="0.3">
      <c r="A1101">
        <v>1076</v>
      </c>
      <c r="B1101">
        <v>0.57200008661034074</v>
      </c>
      <c r="C1101">
        <v>7.4279999133896588</v>
      </c>
    </row>
    <row r="1102" spans="1:3" x14ac:dyDescent="0.3">
      <c r="A1102">
        <v>1077</v>
      </c>
      <c r="B1102">
        <v>2.1993888063792522</v>
      </c>
      <c r="C1102">
        <v>7.8006111936207478</v>
      </c>
    </row>
    <row r="1103" spans="1:3" x14ac:dyDescent="0.3">
      <c r="A1103">
        <v>1078</v>
      </c>
      <c r="B1103">
        <v>7.4674389750569077</v>
      </c>
      <c r="C1103">
        <v>14.532561024943092</v>
      </c>
    </row>
    <row r="1104" spans="1:3" x14ac:dyDescent="0.3">
      <c r="A1104">
        <v>1079</v>
      </c>
      <c r="B1104">
        <v>0.98468647646776941</v>
      </c>
      <c r="C1104">
        <v>-6.9846864764677692</v>
      </c>
    </row>
    <row r="1105" spans="1:3" x14ac:dyDescent="0.3">
      <c r="A1105">
        <v>1080</v>
      </c>
      <c r="B1105">
        <v>13.035665396371247</v>
      </c>
      <c r="C1105">
        <v>21.964334603628753</v>
      </c>
    </row>
    <row r="1106" spans="1:3" x14ac:dyDescent="0.3">
      <c r="A1106">
        <v>1081</v>
      </c>
      <c r="B1106">
        <v>0.13608167019724826</v>
      </c>
      <c r="C1106">
        <v>-23.13608167019725</v>
      </c>
    </row>
    <row r="1107" spans="1:3" x14ac:dyDescent="0.3">
      <c r="A1107">
        <v>1082</v>
      </c>
      <c r="B1107">
        <v>4.024747934158869</v>
      </c>
      <c r="C1107">
        <v>-5.024747934158869</v>
      </c>
    </row>
    <row r="1108" spans="1:3" x14ac:dyDescent="0.3">
      <c r="A1108">
        <v>1083</v>
      </c>
      <c r="B1108">
        <v>-1.244410570602978</v>
      </c>
      <c r="C1108">
        <v>-12.755589429397022</v>
      </c>
    </row>
    <row r="1109" spans="1:3" x14ac:dyDescent="0.3">
      <c r="A1109">
        <v>1084</v>
      </c>
      <c r="B1109">
        <v>1.1063495389866922</v>
      </c>
      <c r="C1109">
        <v>-3.1063495389866924</v>
      </c>
    </row>
    <row r="1110" spans="1:3" x14ac:dyDescent="0.3">
      <c r="A1110">
        <v>1085</v>
      </c>
      <c r="B1110">
        <v>0.54724867424070567</v>
      </c>
      <c r="C1110">
        <v>6.4527513257592943</v>
      </c>
    </row>
    <row r="1111" spans="1:3" x14ac:dyDescent="0.3">
      <c r="A1111">
        <v>1086</v>
      </c>
      <c r="B1111">
        <v>4.3513585487646704</v>
      </c>
      <c r="C1111">
        <v>-8.3513585487646704</v>
      </c>
    </row>
    <row r="1112" spans="1:3" x14ac:dyDescent="0.3">
      <c r="A1112">
        <v>1087</v>
      </c>
      <c r="B1112">
        <v>-5.5309868368101291</v>
      </c>
      <c r="C1112">
        <v>-19.469013163189871</v>
      </c>
    </row>
    <row r="1113" spans="1:3" x14ac:dyDescent="0.3">
      <c r="A1113">
        <v>1088</v>
      </c>
      <c r="B1113">
        <v>11.563762294896323</v>
      </c>
      <c r="C1113">
        <v>-6.563762294896323</v>
      </c>
    </row>
    <row r="1114" spans="1:3" x14ac:dyDescent="0.3">
      <c r="A1114">
        <v>1089</v>
      </c>
      <c r="B1114">
        <v>12.232745574964886</v>
      </c>
      <c r="C1114">
        <v>23.767254425035112</v>
      </c>
    </row>
    <row r="1115" spans="1:3" x14ac:dyDescent="0.3">
      <c r="A1115">
        <v>1090</v>
      </c>
      <c r="B1115">
        <v>3.5827132238095256</v>
      </c>
      <c r="C1115">
        <v>-2.5827132238095256</v>
      </c>
    </row>
    <row r="1116" spans="1:3" x14ac:dyDescent="0.3">
      <c r="A1116">
        <v>1091</v>
      </c>
      <c r="B1116">
        <v>5.996151378043642</v>
      </c>
      <c r="C1116">
        <v>-17.996151378043642</v>
      </c>
    </row>
    <row r="1117" spans="1:3" x14ac:dyDescent="0.3">
      <c r="A1117">
        <v>1092</v>
      </c>
      <c r="B1117">
        <v>1.0719932606427196</v>
      </c>
      <c r="C1117">
        <v>9.9280067393572811</v>
      </c>
    </row>
    <row r="1118" spans="1:3" x14ac:dyDescent="0.3">
      <c r="A1118">
        <v>1093</v>
      </c>
      <c r="B1118">
        <v>-1.0067896897716064</v>
      </c>
      <c r="C1118">
        <v>6.0067896897716064</v>
      </c>
    </row>
    <row r="1119" spans="1:3" x14ac:dyDescent="0.3">
      <c r="A1119">
        <v>1094</v>
      </c>
      <c r="B1119">
        <v>0.98468647646776941</v>
      </c>
      <c r="C1119">
        <v>-2.9846864764677692</v>
      </c>
    </row>
    <row r="1120" spans="1:3" x14ac:dyDescent="0.3">
      <c r="A1120">
        <v>1095</v>
      </c>
      <c r="B1120">
        <v>4.0978938351835827</v>
      </c>
      <c r="C1120">
        <v>14.902106164816416</v>
      </c>
    </row>
    <row r="1121" spans="1:3" x14ac:dyDescent="0.3">
      <c r="A1121">
        <v>1096</v>
      </c>
      <c r="B1121">
        <v>4.024747934158869</v>
      </c>
      <c r="C1121">
        <v>17.975252065841133</v>
      </c>
    </row>
    <row r="1122" spans="1:3" x14ac:dyDescent="0.3">
      <c r="A1122">
        <v>1097</v>
      </c>
      <c r="B1122">
        <v>9.0652749196020181</v>
      </c>
      <c r="C1122">
        <v>15.934725080397982</v>
      </c>
    </row>
    <row r="1123" spans="1:3" x14ac:dyDescent="0.3">
      <c r="A1123">
        <v>1098</v>
      </c>
      <c r="B1123">
        <v>8.088643270932053</v>
      </c>
      <c r="C1123">
        <v>3.911356729067947</v>
      </c>
    </row>
    <row r="1124" spans="1:3" x14ac:dyDescent="0.3">
      <c r="A1124">
        <v>1099</v>
      </c>
      <c r="B1124">
        <v>7.3379357780558809</v>
      </c>
      <c r="C1124">
        <v>13.662064221944119</v>
      </c>
    </row>
    <row r="1125" spans="1:3" x14ac:dyDescent="0.3">
      <c r="A1125">
        <v>1100</v>
      </c>
      <c r="B1125">
        <v>11.563762294896323</v>
      </c>
      <c r="C1125">
        <v>25.436237705103679</v>
      </c>
    </row>
    <row r="1126" spans="1:3" x14ac:dyDescent="0.3">
      <c r="A1126">
        <v>1101</v>
      </c>
      <c r="B1126">
        <v>1.6114324527638819</v>
      </c>
      <c r="C1126">
        <v>-9.6114324527638821</v>
      </c>
    </row>
    <row r="1127" spans="1:3" x14ac:dyDescent="0.3">
      <c r="A1127">
        <v>1102</v>
      </c>
      <c r="B1127">
        <v>0.83552160684191856</v>
      </c>
      <c r="C1127">
        <v>-28.835521606841919</v>
      </c>
    </row>
    <row r="1128" spans="1:3" x14ac:dyDescent="0.3">
      <c r="A1128">
        <v>1103</v>
      </c>
      <c r="B1128">
        <v>2.47231073785328</v>
      </c>
      <c r="C1128">
        <v>5.52768926214672</v>
      </c>
    </row>
    <row r="1129" spans="1:3" x14ac:dyDescent="0.3">
      <c r="A1129">
        <v>1104</v>
      </c>
      <c r="B1129">
        <v>3.4889199869149241</v>
      </c>
      <c r="C1129">
        <v>-31.488919986914922</v>
      </c>
    </row>
    <row r="1130" spans="1:3" x14ac:dyDescent="0.3">
      <c r="A1130">
        <v>1105</v>
      </c>
      <c r="B1130">
        <v>2.8591373792568811</v>
      </c>
      <c r="C1130">
        <v>5.1408626207431194</v>
      </c>
    </row>
    <row r="1131" spans="1:3" x14ac:dyDescent="0.3">
      <c r="A1131">
        <v>1106</v>
      </c>
      <c r="B1131">
        <v>3.0923249157514796</v>
      </c>
      <c r="C1131">
        <v>1.9076750842485204</v>
      </c>
    </row>
    <row r="1132" spans="1:3" x14ac:dyDescent="0.3">
      <c r="A1132">
        <v>1107</v>
      </c>
      <c r="B1132">
        <v>4.4808617457656972</v>
      </c>
      <c r="C1132">
        <v>8.5191382542343028</v>
      </c>
    </row>
    <row r="1133" spans="1:3" x14ac:dyDescent="0.3">
      <c r="A1133">
        <v>1108</v>
      </c>
      <c r="B1133">
        <v>0.87665057453017781</v>
      </c>
      <c r="C1133">
        <v>-29.876650574530178</v>
      </c>
    </row>
    <row r="1134" spans="1:3" x14ac:dyDescent="0.3">
      <c r="A1134">
        <v>1109</v>
      </c>
      <c r="B1134">
        <v>2.8039702012575138</v>
      </c>
      <c r="C1134">
        <v>20.196029798742487</v>
      </c>
    </row>
    <row r="1135" spans="1:3" x14ac:dyDescent="0.3">
      <c r="A1135">
        <v>1110</v>
      </c>
      <c r="B1135">
        <v>2.7572177712555384</v>
      </c>
      <c r="C1135">
        <v>17.24278222874446</v>
      </c>
    </row>
    <row r="1136" spans="1:3" x14ac:dyDescent="0.3">
      <c r="A1136">
        <v>1111</v>
      </c>
      <c r="B1136">
        <v>4.8794690343656413</v>
      </c>
      <c r="C1136">
        <v>3.1205309656343587</v>
      </c>
    </row>
    <row r="1137" spans="1:3" x14ac:dyDescent="0.3">
      <c r="A1137">
        <v>1112</v>
      </c>
      <c r="B1137">
        <v>1.6310941253887079</v>
      </c>
      <c r="C1137">
        <v>-22.631094125388707</v>
      </c>
    </row>
    <row r="1138" spans="1:3" x14ac:dyDescent="0.3">
      <c r="A1138">
        <v>1113</v>
      </c>
      <c r="B1138">
        <v>3.7651669266415322</v>
      </c>
      <c r="C1138">
        <v>2.2348330733584678</v>
      </c>
    </row>
    <row r="1139" spans="1:3" x14ac:dyDescent="0.3">
      <c r="A1139">
        <v>1114</v>
      </c>
      <c r="B1139">
        <v>8.0992338001514508</v>
      </c>
      <c r="C1139">
        <v>-18.099233800151453</v>
      </c>
    </row>
    <row r="1140" spans="1:3" x14ac:dyDescent="0.3">
      <c r="A1140">
        <v>1115</v>
      </c>
      <c r="B1140">
        <v>0.92332122263940186</v>
      </c>
      <c r="C1140">
        <v>-4.9233212226394016</v>
      </c>
    </row>
    <row r="1141" spans="1:3" x14ac:dyDescent="0.3">
      <c r="A1141">
        <v>1116</v>
      </c>
      <c r="B1141">
        <v>15.807033812193206</v>
      </c>
      <c r="C1141">
        <v>28.192966187806796</v>
      </c>
    </row>
    <row r="1142" spans="1:3" x14ac:dyDescent="0.3">
      <c r="A1142">
        <v>1117</v>
      </c>
      <c r="B1142">
        <v>11.796868049498169</v>
      </c>
      <c r="C1142">
        <v>5.203131950501831</v>
      </c>
    </row>
    <row r="1143" spans="1:3" x14ac:dyDescent="0.3">
      <c r="A1143">
        <v>1118</v>
      </c>
      <c r="B1143">
        <v>-0.67738778948213429</v>
      </c>
      <c r="C1143">
        <v>13.677387789482134</v>
      </c>
    </row>
    <row r="1144" spans="1:3" x14ac:dyDescent="0.3">
      <c r="A1144">
        <v>1119</v>
      </c>
      <c r="B1144">
        <v>5.2297636162032619</v>
      </c>
      <c r="C1144">
        <v>4.7702363837967381</v>
      </c>
    </row>
    <row r="1145" spans="1:3" x14ac:dyDescent="0.3">
      <c r="A1145">
        <v>1120</v>
      </c>
      <c r="B1145">
        <v>-1.5179888974850462</v>
      </c>
      <c r="C1145">
        <v>-4.4820111025149538</v>
      </c>
    </row>
    <row r="1146" spans="1:3" x14ac:dyDescent="0.3">
      <c r="A1146">
        <v>1121</v>
      </c>
      <c r="B1146">
        <v>3.0432740316883642</v>
      </c>
      <c r="C1146">
        <v>-6.0432740316883642</v>
      </c>
    </row>
    <row r="1147" spans="1:3" x14ac:dyDescent="0.3">
      <c r="A1147">
        <v>1122</v>
      </c>
      <c r="B1147">
        <v>-3.7747922063946091</v>
      </c>
      <c r="C1147">
        <v>-5.2252077936053904</v>
      </c>
    </row>
    <row r="1148" spans="1:3" x14ac:dyDescent="0.3">
      <c r="A1148">
        <v>1123</v>
      </c>
      <c r="B1148">
        <v>1.1751029866210108</v>
      </c>
      <c r="C1148">
        <v>-24.17510298662101</v>
      </c>
    </row>
    <row r="1149" spans="1:3" x14ac:dyDescent="0.3">
      <c r="A1149">
        <v>1124</v>
      </c>
      <c r="B1149">
        <v>10.11332648848483</v>
      </c>
      <c r="C1149">
        <v>11.88667351151517</v>
      </c>
    </row>
    <row r="1150" spans="1:3" x14ac:dyDescent="0.3">
      <c r="A1150">
        <v>1125</v>
      </c>
      <c r="B1150">
        <v>0.52807983323841134</v>
      </c>
      <c r="C1150">
        <v>-14.528079833238412</v>
      </c>
    </row>
    <row r="1151" spans="1:3" x14ac:dyDescent="0.3">
      <c r="A1151">
        <v>1126</v>
      </c>
      <c r="B1151">
        <v>2.3428075408522533</v>
      </c>
      <c r="C1151">
        <v>2.6571924591477467</v>
      </c>
    </row>
    <row r="1152" spans="1:3" x14ac:dyDescent="0.3">
      <c r="A1152">
        <v>1127</v>
      </c>
      <c r="B1152">
        <v>-3.9116427062552073</v>
      </c>
      <c r="C1152">
        <v>-30.088357293744792</v>
      </c>
    </row>
    <row r="1153" spans="1:3" x14ac:dyDescent="0.3">
      <c r="A1153">
        <v>1128</v>
      </c>
      <c r="B1153">
        <v>3.276379786290212</v>
      </c>
      <c r="C1153">
        <v>-7.276379786290212</v>
      </c>
    </row>
    <row r="1154" spans="1:3" x14ac:dyDescent="0.3">
      <c r="A1154">
        <v>1129</v>
      </c>
      <c r="B1154">
        <v>9.0316568185588402</v>
      </c>
      <c r="C1154">
        <v>2.9683431814411598</v>
      </c>
    </row>
    <row r="1155" spans="1:3" x14ac:dyDescent="0.3">
      <c r="A1155">
        <v>1130</v>
      </c>
      <c r="B1155">
        <v>-4.3188283066380482</v>
      </c>
      <c r="C1155">
        <v>23.318828306638046</v>
      </c>
    </row>
    <row r="1156" spans="1:3" x14ac:dyDescent="0.3">
      <c r="A1156">
        <v>1131</v>
      </c>
      <c r="B1156">
        <v>0.72568008246571858</v>
      </c>
      <c r="C1156">
        <v>1.2743199175342814</v>
      </c>
    </row>
    <row r="1157" spans="1:3" x14ac:dyDescent="0.3">
      <c r="A1157">
        <v>1132</v>
      </c>
      <c r="B1157">
        <v>3.9341161417313395</v>
      </c>
      <c r="C1157">
        <v>10.065883858268661</v>
      </c>
    </row>
    <row r="1158" spans="1:3" x14ac:dyDescent="0.3">
      <c r="A1158">
        <v>1133</v>
      </c>
      <c r="B1158">
        <v>7.4791787313068738</v>
      </c>
      <c r="C1158">
        <v>-2.4791787313068738</v>
      </c>
    </row>
    <row r="1159" spans="1:3" x14ac:dyDescent="0.3">
      <c r="A1159">
        <v>1134</v>
      </c>
      <c r="B1159">
        <v>1.2747241405612144</v>
      </c>
      <c r="C1159">
        <v>-4.2747241405612142</v>
      </c>
    </row>
    <row r="1160" spans="1:3" x14ac:dyDescent="0.3">
      <c r="A1160">
        <v>1135</v>
      </c>
      <c r="B1160">
        <v>2.2527094709936324</v>
      </c>
      <c r="C1160">
        <v>8.7472905290063672</v>
      </c>
    </row>
    <row r="1161" spans="1:3" x14ac:dyDescent="0.3">
      <c r="A1161">
        <v>1136</v>
      </c>
      <c r="B1161">
        <v>-0.2523052479667004</v>
      </c>
      <c r="C1161">
        <v>-12.747694752033299</v>
      </c>
    </row>
    <row r="1162" spans="1:3" x14ac:dyDescent="0.3">
      <c r="A1162">
        <v>1137</v>
      </c>
      <c r="B1162">
        <v>9.7248168974817517</v>
      </c>
      <c r="C1162">
        <v>-0.72481689748175171</v>
      </c>
    </row>
    <row r="1163" spans="1:3" x14ac:dyDescent="0.3">
      <c r="A1163">
        <v>1138</v>
      </c>
      <c r="B1163">
        <v>4.711135323737496</v>
      </c>
      <c r="C1163">
        <v>4.288864676262504</v>
      </c>
    </row>
    <row r="1164" spans="1:3" x14ac:dyDescent="0.3">
      <c r="A1164">
        <v>1139</v>
      </c>
      <c r="B1164">
        <v>4.8270931420499457</v>
      </c>
      <c r="C1164">
        <v>3.1729068579500543</v>
      </c>
    </row>
    <row r="1165" spans="1:3" x14ac:dyDescent="0.3">
      <c r="A1165">
        <v>1140</v>
      </c>
      <c r="B1165">
        <v>-3.8180969553048749</v>
      </c>
      <c r="C1165">
        <v>-7.1819030446951251</v>
      </c>
    </row>
    <row r="1166" spans="1:3" x14ac:dyDescent="0.3">
      <c r="A1166">
        <v>1141</v>
      </c>
      <c r="B1166">
        <v>4.404760995271805</v>
      </c>
      <c r="C1166">
        <v>-13.404760995271804</v>
      </c>
    </row>
    <row r="1167" spans="1:3" x14ac:dyDescent="0.3">
      <c r="A1167">
        <v>1142</v>
      </c>
      <c r="B1167">
        <v>6.4573140384489029</v>
      </c>
      <c r="C1167">
        <v>-5.4573140384489029</v>
      </c>
    </row>
    <row r="1168" spans="1:3" x14ac:dyDescent="0.3">
      <c r="A1168">
        <v>1143</v>
      </c>
      <c r="B1168">
        <v>-6.4909116623244465</v>
      </c>
      <c r="C1168">
        <v>-4.5090883376755535</v>
      </c>
    </row>
    <row r="1169" spans="1:3" x14ac:dyDescent="0.3">
      <c r="A1169">
        <v>1144</v>
      </c>
      <c r="B1169">
        <v>3.3281810650906225</v>
      </c>
      <c r="C1169">
        <v>3.6718189349093775</v>
      </c>
    </row>
    <row r="1170" spans="1:3" x14ac:dyDescent="0.3">
      <c r="A1170">
        <v>1145</v>
      </c>
      <c r="B1170">
        <v>-3.4944002992218772</v>
      </c>
      <c r="C1170">
        <v>-36.50559970077812</v>
      </c>
    </row>
    <row r="1171" spans="1:3" x14ac:dyDescent="0.3">
      <c r="A1171">
        <v>1146</v>
      </c>
      <c r="B1171">
        <v>-0.17472600260521443</v>
      </c>
      <c r="C1171">
        <v>-40.825273997394788</v>
      </c>
    </row>
    <row r="1172" spans="1:3" x14ac:dyDescent="0.3">
      <c r="A1172">
        <v>1147</v>
      </c>
      <c r="B1172">
        <v>2.1232062739926056</v>
      </c>
      <c r="C1172">
        <v>-21.123206273992604</v>
      </c>
    </row>
    <row r="1173" spans="1:3" x14ac:dyDescent="0.3">
      <c r="A1173">
        <v>1148</v>
      </c>
      <c r="B1173">
        <v>9.0575574579590441</v>
      </c>
      <c r="C1173">
        <v>-39.057557457959042</v>
      </c>
    </row>
    <row r="1174" spans="1:3" x14ac:dyDescent="0.3">
      <c r="A1174">
        <v>1149</v>
      </c>
      <c r="B1174">
        <v>1.4605846335385526</v>
      </c>
      <c r="C1174">
        <v>2.5394153664614474</v>
      </c>
    </row>
    <row r="1175" spans="1:3" x14ac:dyDescent="0.3">
      <c r="A1175">
        <v>1150</v>
      </c>
      <c r="B1175">
        <v>4.3659304816446856</v>
      </c>
      <c r="C1175">
        <v>2.6340695183553144</v>
      </c>
    </row>
    <row r="1176" spans="1:3" x14ac:dyDescent="0.3">
      <c r="A1176">
        <v>1151</v>
      </c>
      <c r="B1176">
        <v>2.2472495724654209</v>
      </c>
      <c r="C1176">
        <v>-9.2472495724654209</v>
      </c>
    </row>
    <row r="1177" spans="1:3" x14ac:dyDescent="0.3">
      <c r="A1177">
        <v>1152</v>
      </c>
      <c r="B1177">
        <v>8.1429495987914979</v>
      </c>
      <c r="C1177">
        <v>-0.14294959879149793</v>
      </c>
    </row>
    <row r="1178" spans="1:3" x14ac:dyDescent="0.3">
      <c r="A1178">
        <v>1153</v>
      </c>
      <c r="B1178">
        <v>2.9610978782045994</v>
      </c>
      <c r="C1178">
        <v>14.038902121795401</v>
      </c>
    </row>
    <row r="1179" spans="1:3" x14ac:dyDescent="0.3">
      <c r="A1179">
        <v>1154</v>
      </c>
      <c r="B1179">
        <v>4.4841458630718982</v>
      </c>
      <c r="C1179">
        <v>-18.484145863071898</v>
      </c>
    </row>
    <row r="1180" spans="1:3" x14ac:dyDescent="0.3">
      <c r="A1180">
        <v>1155</v>
      </c>
      <c r="B1180">
        <v>-0.50995796020629758</v>
      </c>
      <c r="C1180">
        <v>6.5099579602062976</v>
      </c>
    </row>
    <row r="1181" spans="1:3" x14ac:dyDescent="0.3">
      <c r="A1181">
        <v>1156</v>
      </c>
      <c r="B1181">
        <v>4.404760995271805</v>
      </c>
      <c r="C1181">
        <v>9.5952390047281959</v>
      </c>
    </row>
    <row r="1182" spans="1:3" x14ac:dyDescent="0.3">
      <c r="A1182">
        <v>1157</v>
      </c>
      <c r="B1182">
        <v>3.9779955041568931</v>
      </c>
      <c r="C1182">
        <v>-15.977995504156894</v>
      </c>
    </row>
    <row r="1183" spans="1:3" x14ac:dyDescent="0.3">
      <c r="A1183">
        <v>1158</v>
      </c>
      <c r="B1183">
        <v>12.310447493165501</v>
      </c>
      <c r="C1183">
        <v>2.6895525068344988</v>
      </c>
    </row>
    <row r="1184" spans="1:3" x14ac:dyDescent="0.3">
      <c r="A1184">
        <v>1159</v>
      </c>
      <c r="B1184">
        <v>-3.4944002992218772</v>
      </c>
      <c r="C1184">
        <v>-20.505599700778124</v>
      </c>
    </row>
    <row r="1185" spans="1:3" x14ac:dyDescent="0.3">
      <c r="A1185">
        <v>1160</v>
      </c>
      <c r="B1185">
        <v>3.2623006850327294</v>
      </c>
      <c r="C1185">
        <v>3.7376993149672706</v>
      </c>
    </row>
    <row r="1186" spans="1:3" x14ac:dyDescent="0.3">
      <c r="A1186">
        <v>1161</v>
      </c>
      <c r="B1186">
        <v>1.6672151352249098</v>
      </c>
      <c r="C1186">
        <v>5.33278486477509</v>
      </c>
    </row>
    <row r="1187" spans="1:3" x14ac:dyDescent="0.3">
      <c r="A1187">
        <v>1162</v>
      </c>
      <c r="B1187">
        <v>4.1198539618695476</v>
      </c>
      <c r="C1187">
        <v>3.8801460381304524</v>
      </c>
    </row>
    <row r="1188" spans="1:3" x14ac:dyDescent="0.3">
      <c r="A1188">
        <v>1163</v>
      </c>
      <c r="B1188">
        <v>3.3040042662362716</v>
      </c>
      <c r="C1188">
        <v>-23.304004266236273</v>
      </c>
    </row>
    <row r="1189" spans="1:3" x14ac:dyDescent="0.3">
      <c r="A1189">
        <v>1164</v>
      </c>
      <c r="B1189">
        <v>3.8175428189572269</v>
      </c>
      <c r="C1189">
        <v>-2.8175428189572269</v>
      </c>
    </row>
    <row r="1190" spans="1:3" x14ac:dyDescent="0.3">
      <c r="A1190">
        <v>1165</v>
      </c>
      <c r="B1190">
        <v>-5.9921494972153893</v>
      </c>
      <c r="C1190">
        <v>26.99214949721539</v>
      </c>
    </row>
    <row r="1191" spans="1:3" x14ac:dyDescent="0.3">
      <c r="A1191">
        <v>1166</v>
      </c>
      <c r="B1191">
        <v>7.8868980542586229</v>
      </c>
      <c r="C1191">
        <v>-9.8868980542586229</v>
      </c>
    </row>
    <row r="1192" spans="1:3" x14ac:dyDescent="0.3">
      <c r="A1192">
        <v>1167</v>
      </c>
      <c r="B1192">
        <v>3.2730547780376336</v>
      </c>
      <c r="C1192">
        <v>-1.2730547780376336</v>
      </c>
    </row>
    <row r="1193" spans="1:3" x14ac:dyDescent="0.3">
      <c r="A1193">
        <v>1168</v>
      </c>
      <c r="B1193">
        <v>6.006782798209418</v>
      </c>
      <c r="C1193">
        <v>2.993217201790582</v>
      </c>
    </row>
    <row r="1194" spans="1:3" x14ac:dyDescent="0.3">
      <c r="A1194">
        <v>1169</v>
      </c>
      <c r="B1194">
        <v>4.3075609682318712</v>
      </c>
      <c r="C1194">
        <v>21.692439031768128</v>
      </c>
    </row>
    <row r="1195" spans="1:3" x14ac:dyDescent="0.3">
      <c r="A1195">
        <v>1170</v>
      </c>
      <c r="B1195">
        <v>12.543553247767349</v>
      </c>
      <c r="C1195">
        <v>-20.543553247767349</v>
      </c>
    </row>
    <row r="1196" spans="1:3" x14ac:dyDescent="0.3">
      <c r="A1196">
        <v>1171</v>
      </c>
      <c r="B1196">
        <v>-4.8800231707132884</v>
      </c>
      <c r="C1196">
        <v>-20.119976829286713</v>
      </c>
    </row>
    <row r="1197" spans="1:3" x14ac:dyDescent="0.3">
      <c r="A1197">
        <v>1172</v>
      </c>
      <c r="B1197">
        <v>0.52807983323841157</v>
      </c>
      <c r="C1197">
        <v>-10.528079833238412</v>
      </c>
    </row>
    <row r="1198" spans="1:3" x14ac:dyDescent="0.3">
      <c r="A1198">
        <v>1173</v>
      </c>
      <c r="B1198">
        <v>6.8119192917841653</v>
      </c>
      <c r="C1198">
        <v>3.1880807082158347</v>
      </c>
    </row>
    <row r="1199" spans="1:3" x14ac:dyDescent="0.3">
      <c r="A1199">
        <v>1174</v>
      </c>
      <c r="B1199">
        <v>2.3946088196526651</v>
      </c>
      <c r="C1199">
        <v>10.605391180347334</v>
      </c>
    </row>
    <row r="1200" spans="1:3" x14ac:dyDescent="0.3">
      <c r="A1200">
        <v>1175</v>
      </c>
      <c r="B1200">
        <v>2.7380898211996199</v>
      </c>
      <c r="C1200">
        <v>-0.73808982119961986</v>
      </c>
    </row>
    <row r="1201" spans="1:3" x14ac:dyDescent="0.3">
      <c r="A1201">
        <v>1176</v>
      </c>
      <c r="B1201">
        <v>3.3040042662362716</v>
      </c>
      <c r="C1201">
        <v>-23.304004266236273</v>
      </c>
    </row>
    <row r="1202" spans="1:3" x14ac:dyDescent="0.3">
      <c r="A1202">
        <v>1177</v>
      </c>
      <c r="B1202">
        <v>-1.556819411112166</v>
      </c>
      <c r="C1202">
        <v>-11.443180588887834</v>
      </c>
    </row>
    <row r="1203" spans="1:3" x14ac:dyDescent="0.3">
      <c r="A1203">
        <v>1178</v>
      </c>
      <c r="B1203">
        <v>-2.4341979243593173</v>
      </c>
      <c r="C1203">
        <v>-1.5658020756406827</v>
      </c>
    </row>
    <row r="1204" spans="1:3" x14ac:dyDescent="0.3">
      <c r="A1204">
        <v>1179</v>
      </c>
      <c r="B1204">
        <v>-1.2883308239749085</v>
      </c>
      <c r="C1204">
        <v>-10.711669176025092</v>
      </c>
    </row>
    <row r="1205" spans="1:3" x14ac:dyDescent="0.3">
      <c r="A1205">
        <v>1180</v>
      </c>
      <c r="B1205">
        <v>2.2144535708817972</v>
      </c>
      <c r="C1205">
        <v>-7.2144535708817976</v>
      </c>
    </row>
    <row r="1206" spans="1:3" x14ac:dyDescent="0.3">
      <c r="A1206">
        <v>1181</v>
      </c>
      <c r="B1206">
        <v>-4.2133792356522424</v>
      </c>
      <c r="C1206">
        <v>-13.786620764347758</v>
      </c>
    </row>
    <row r="1207" spans="1:3" x14ac:dyDescent="0.3">
      <c r="A1207">
        <v>1182</v>
      </c>
      <c r="B1207">
        <v>-6.0878301384413511</v>
      </c>
      <c r="C1207">
        <v>27.087830138441351</v>
      </c>
    </row>
    <row r="1208" spans="1:3" x14ac:dyDescent="0.3">
      <c r="A1208">
        <v>1183</v>
      </c>
      <c r="B1208">
        <v>9.1042281060682679</v>
      </c>
      <c r="C1208">
        <v>0.89577189393173207</v>
      </c>
    </row>
    <row r="1209" spans="1:3" x14ac:dyDescent="0.3">
      <c r="A1209">
        <v>1184</v>
      </c>
      <c r="B1209">
        <v>3.3951697812327088</v>
      </c>
      <c r="C1209">
        <v>-21.39516978123271</v>
      </c>
    </row>
    <row r="1210" spans="1:3" x14ac:dyDescent="0.3">
      <c r="A1210">
        <v>1185</v>
      </c>
      <c r="B1210">
        <v>0.36918742479909472</v>
      </c>
      <c r="C1210">
        <v>1.6308125752009053</v>
      </c>
    </row>
    <row r="1211" spans="1:3" x14ac:dyDescent="0.3">
      <c r="A1211">
        <v>1186</v>
      </c>
      <c r="B1211">
        <v>2.0872488279419126</v>
      </c>
      <c r="C1211">
        <v>-4.087248827941913</v>
      </c>
    </row>
    <row r="1212" spans="1:3" x14ac:dyDescent="0.3">
      <c r="A1212">
        <v>1187</v>
      </c>
      <c r="B1212">
        <v>4.6463632797637935</v>
      </c>
      <c r="C1212">
        <v>6.3536367202362065</v>
      </c>
    </row>
    <row r="1213" spans="1:3" x14ac:dyDescent="0.3">
      <c r="A1213">
        <v>1188</v>
      </c>
      <c r="B1213">
        <v>12.59535452656776</v>
      </c>
      <c r="C1213">
        <v>8.4046454734322396</v>
      </c>
    </row>
    <row r="1214" spans="1:3" x14ac:dyDescent="0.3">
      <c r="A1214">
        <v>1189</v>
      </c>
      <c r="B1214">
        <v>-3.1379485325016301</v>
      </c>
      <c r="C1214">
        <v>-11.86205146749837</v>
      </c>
    </row>
    <row r="1215" spans="1:3" x14ac:dyDescent="0.3">
      <c r="A1215">
        <v>1190</v>
      </c>
      <c r="B1215">
        <v>5.5136525636806599E-2</v>
      </c>
      <c r="C1215">
        <v>-9.0551365256368062</v>
      </c>
    </row>
    <row r="1216" spans="1:3" x14ac:dyDescent="0.3">
      <c r="A1216">
        <v>1191</v>
      </c>
      <c r="B1216">
        <v>5.3592668132042878</v>
      </c>
      <c r="C1216">
        <v>12.640733186795712</v>
      </c>
    </row>
    <row r="1217" spans="1:3" x14ac:dyDescent="0.3">
      <c r="A1217">
        <v>1192</v>
      </c>
      <c r="B1217">
        <v>7.3963052914686953</v>
      </c>
      <c r="C1217">
        <v>-3.3963052914686953</v>
      </c>
    </row>
    <row r="1218" spans="1:3" x14ac:dyDescent="0.3">
      <c r="A1218">
        <v>1193</v>
      </c>
      <c r="B1218">
        <v>9.5755702459631493</v>
      </c>
      <c r="C1218">
        <v>3.4244297540368507</v>
      </c>
    </row>
    <row r="1219" spans="1:3" x14ac:dyDescent="0.3">
      <c r="A1219">
        <v>1194</v>
      </c>
      <c r="B1219">
        <v>2.7363659806537663</v>
      </c>
      <c r="C1219">
        <v>4.2636340193462337</v>
      </c>
    </row>
    <row r="1220" spans="1:3" x14ac:dyDescent="0.3">
      <c r="A1220">
        <v>1195</v>
      </c>
      <c r="B1220">
        <v>0.90870839881300847</v>
      </c>
      <c r="C1220">
        <v>3.0912916011869918</v>
      </c>
    </row>
    <row r="1221" spans="1:3" x14ac:dyDescent="0.3">
      <c r="A1221">
        <v>1196</v>
      </c>
      <c r="B1221">
        <v>3.5635852737536098</v>
      </c>
      <c r="C1221">
        <v>3.4364147262463902</v>
      </c>
    </row>
    <row r="1222" spans="1:3" x14ac:dyDescent="0.3">
      <c r="A1222">
        <v>1197</v>
      </c>
      <c r="B1222">
        <v>-2.4341979243593173</v>
      </c>
      <c r="C1222">
        <v>-21.565802075640683</v>
      </c>
    </row>
    <row r="1223" spans="1:3" x14ac:dyDescent="0.3">
      <c r="A1223">
        <v>1198</v>
      </c>
      <c r="B1223">
        <v>5.6176577027446779</v>
      </c>
      <c r="C1223">
        <v>-33.61765770274468</v>
      </c>
    </row>
    <row r="1224" spans="1:3" x14ac:dyDescent="0.3">
      <c r="A1224">
        <v>1199</v>
      </c>
      <c r="B1224">
        <v>-3.0431717726279759</v>
      </c>
      <c r="C1224">
        <v>5.0431717726279759</v>
      </c>
    </row>
    <row r="1225" spans="1:3" x14ac:dyDescent="0.3">
      <c r="A1225">
        <v>1200</v>
      </c>
      <c r="B1225">
        <v>2.5484114883471713</v>
      </c>
      <c r="C1225">
        <v>-18.54841148834717</v>
      </c>
    </row>
    <row r="1226" spans="1:3" x14ac:dyDescent="0.3">
      <c r="A1226">
        <v>1201</v>
      </c>
      <c r="B1226">
        <v>3.2623006850327294</v>
      </c>
      <c r="C1226">
        <v>0.73769931496727059</v>
      </c>
    </row>
    <row r="1227" spans="1:3" x14ac:dyDescent="0.3">
      <c r="A1227">
        <v>1202</v>
      </c>
      <c r="B1227">
        <v>9.9579226520835995</v>
      </c>
      <c r="C1227">
        <v>-12.9579226520836</v>
      </c>
    </row>
    <row r="1228" spans="1:3" x14ac:dyDescent="0.3">
      <c r="A1228">
        <v>1203</v>
      </c>
      <c r="B1228">
        <v>5.3694871836402847</v>
      </c>
      <c r="C1228">
        <v>-12.369487183640285</v>
      </c>
    </row>
    <row r="1229" spans="1:3" x14ac:dyDescent="0.3">
      <c r="A1229">
        <v>1204</v>
      </c>
      <c r="B1229">
        <v>0.92964197130753456</v>
      </c>
      <c r="C1229">
        <v>5.0703580286924659</v>
      </c>
    </row>
    <row r="1230" spans="1:3" x14ac:dyDescent="0.3">
      <c r="A1230">
        <v>1205</v>
      </c>
      <c r="B1230">
        <v>1.3844838830446622</v>
      </c>
      <c r="C1230">
        <v>-6.3844838830446626</v>
      </c>
    </row>
    <row r="1231" spans="1:3" x14ac:dyDescent="0.3">
      <c r="A1231">
        <v>1206</v>
      </c>
      <c r="B1231">
        <v>7.3963052914686953</v>
      </c>
      <c r="C1231">
        <v>11.603694708531304</v>
      </c>
    </row>
    <row r="1232" spans="1:3" x14ac:dyDescent="0.3">
      <c r="A1232">
        <v>1207</v>
      </c>
      <c r="B1232">
        <v>5.6402333338923025</v>
      </c>
      <c r="C1232">
        <v>11.359766666107697</v>
      </c>
    </row>
    <row r="1233" spans="1:3" x14ac:dyDescent="0.3">
      <c r="A1233">
        <v>1208</v>
      </c>
      <c r="B1233">
        <v>1.9334461592474048</v>
      </c>
      <c r="C1233">
        <v>-24.933446159247406</v>
      </c>
    </row>
    <row r="1234" spans="1:3" x14ac:dyDescent="0.3">
      <c r="A1234">
        <v>1209</v>
      </c>
      <c r="B1234">
        <v>3.9661330750677939</v>
      </c>
      <c r="C1234">
        <v>4.0338669249322061</v>
      </c>
    </row>
    <row r="1235" spans="1:3" x14ac:dyDescent="0.3">
      <c r="A1235">
        <v>1210</v>
      </c>
      <c r="B1235">
        <v>7.8920286849498096</v>
      </c>
      <c r="C1235">
        <v>-10.89202868494981</v>
      </c>
    </row>
    <row r="1236" spans="1:3" x14ac:dyDescent="0.3">
      <c r="A1236">
        <v>1211</v>
      </c>
      <c r="B1236">
        <v>3.1006987728024944</v>
      </c>
      <c r="C1236">
        <v>-25.100698772802495</v>
      </c>
    </row>
    <row r="1237" spans="1:3" x14ac:dyDescent="0.3">
      <c r="A1237">
        <v>1212</v>
      </c>
      <c r="B1237">
        <v>1.0719932606427196</v>
      </c>
      <c r="C1237">
        <v>12.928006739357281</v>
      </c>
    </row>
    <row r="1238" spans="1:3" x14ac:dyDescent="0.3">
      <c r="A1238">
        <v>1213</v>
      </c>
      <c r="B1238">
        <v>0.87944186021384929</v>
      </c>
      <c r="C1238">
        <v>3.1205581397861506</v>
      </c>
    </row>
    <row r="1239" spans="1:3" x14ac:dyDescent="0.3">
      <c r="A1239">
        <v>1214</v>
      </c>
      <c r="B1239">
        <v>7.4724878238553396</v>
      </c>
      <c r="C1239">
        <v>3.5275121761446604</v>
      </c>
    </row>
    <row r="1240" spans="1:3" x14ac:dyDescent="0.3">
      <c r="A1240">
        <v>1215</v>
      </c>
      <c r="B1240">
        <v>-8.0940009103998758</v>
      </c>
      <c r="C1240">
        <v>-11.905999089600124</v>
      </c>
    </row>
    <row r="1241" spans="1:3" x14ac:dyDescent="0.3">
      <c r="A1241">
        <v>1216</v>
      </c>
      <c r="B1241">
        <v>7.2865046580388713</v>
      </c>
      <c r="C1241">
        <v>-1.2865046580388713</v>
      </c>
    </row>
    <row r="1242" spans="1:3" x14ac:dyDescent="0.3">
      <c r="A1242">
        <v>1217</v>
      </c>
      <c r="B1242">
        <v>1.643490277046713</v>
      </c>
      <c r="C1242">
        <v>-30.643490277046713</v>
      </c>
    </row>
    <row r="1243" spans="1:3" x14ac:dyDescent="0.3">
      <c r="A1243">
        <v>1218</v>
      </c>
      <c r="B1243">
        <v>0.5519682552021159</v>
      </c>
      <c r="C1243">
        <v>21.448031744797884</v>
      </c>
    </row>
    <row r="1244" spans="1:3" x14ac:dyDescent="0.3">
      <c r="A1244">
        <v>1219</v>
      </c>
      <c r="B1244">
        <v>4.6159066231876871</v>
      </c>
      <c r="C1244">
        <v>-15.615906623187687</v>
      </c>
    </row>
    <row r="1245" spans="1:3" x14ac:dyDescent="0.3">
      <c r="A1245">
        <v>1220</v>
      </c>
      <c r="B1245">
        <v>3.7753872970775282</v>
      </c>
      <c r="C1245">
        <v>9.2246127029224709</v>
      </c>
    </row>
    <row r="1246" spans="1:3" x14ac:dyDescent="0.3">
      <c r="A1246">
        <v>1221</v>
      </c>
      <c r="B1246">
        <v>5.1283777307708265</v>
      </c>
      <c r="C1246">
        <v>-10.128377730770826</v>
      </c>
    </row>
    <row r="1247" spans="1:3" x14ac:dyDescent="0.3">
      <c r="A1247">
        <v>1222</v>
      </c>
      <c r="B1247">
        <v>1.7161433464488964</v>
      </c>
      <c r="C1247">
        <v>14.283856653551103</v>
      </c>
    </row>
    <row r="1248" spans="1:3" x14ac:dyDescent="0.3">
      <c r="A1248">
        <v>1223</v>
      </c>
      <c r="B1248">
        <v>6.3318331360548701</v>
      </c>
      <c r="C1248">
        <v>-11.33183313605487</v>
      </c>
    </row>
    <row r="1249" spans="1:3" x14ac:dyDescent="0.3">
      <c r="A1249">
        <v>1224</v>
      </c>
      <c r="B1249">
        <v>10.549204013951547</v>
      </c>
      <c r="C1249">
        <v>-31.549204013951545</v>
      </c>
    </row>
    <row r="1250" spans="1:3" x14ac:dyDescent="0.3">
      <c r="A1250">
        <v>1225</v>
      </c>
      <c r="B1250">
        <v>2.5404486810259357</v>
      </c>
      <c r="C1250">
        <v>11.459551318974064</v>
      </c>
    </row>
    <row r="1251" spans="1:3" x14ac:dyDescent="0.3">
      <c r="A1251">
        <v>1226</v>
      </c>
      <c r="B1251">
        <v>3.0923249157514801</v>
      </c>
      <c r="C1251">
        <v>7.9076750842485204</v>
      </c>
    </row>
    <row r="1252" spans="1:3" x14ac:dyDescent="0.3">
      <c r="A1252">
        <v>1227</v>
      </c>
      <c r="B1252">
        <v>2.0455043557919912</v>
      </c>
      <c r="C1252">
        <v>2.9544956442080088</v>
      </c>
    </row>
    <row r="1253" spans="1:3" x14ac:dyDescent="0.3">
      <c r="A1253">
        <v>1228</v>
      </c>
      <c r="B1253">
        <v>-8.6803713968601981E-2</v>
      </c>
      <c r="C1253">
        <v>15.086803713968601</v>
      </c>
    </row>
    <row r="1254" spans="1:3" x14ac:dyDescent="0.3">
      <c r="A1254">
        <v>1229</v>
      </c>
      <c r="B1254">
        <v>3.6795430920660595</v>
      </c>
      <c r="C1254">
        <v>-8.6795430920660586</v>
      </c>
    </row>
    <row r="1255" spans="1:3" x14ac:dyDescent="0.3">
      <c r="A1255">
        <v>1230</v>
      </c>
      <c r="B1255">
        <v>-3.2967591590481931</v>
      </c>
      <c r="C1255">
        <v>-52.703240840951807</v>
      </c>
    </row>
    <row r="1256" spans="1:3" x14ac:dyDescent="0.3">
      <c r="A1256">
        <v>1231</v>
      </c>
      <c r="B1256">
        <v>1.0962518413898248</v>
      </c>
      <c r="C1256">
        <v>-12.096251841389824</v>
      </c>
    </row>
    <row r="1257" spans="1:3" x14ac:dyDescent="0.3">
      <c r="A1257">
        <v>1232</v>
      </c>
      <c r="B1257">
        <v>1.4892356676760508</v>
      </c>
      <c r="C1257">
        <v>4.5107643323239497</v>
      </c>
    </row>
    <row r="1258" spans="1:3" x14ac:dyDescent="0.3">
      <c r="A1258">
        <v>1233</v>
      </c>
      <c r="B1258">
        <v>8.4359421123541196</v>
      </c>
      <c r="C1258">
        <v>-12.43594211235412</v>
      </c>
    </row>
    <row r="1259" spans="1:3" x14ac:dyDescent="0.3">
      <c r="A1259">
        <v>1234</v>
      </c>
      <c r="B1259">
        <v>5.3715811829695399</v>
      </c>
      <c r="C1259">
        <v>-10.371581182969539</v>
      </c>
    </row>
    <row r="1260" spans="1:3" x14ac:dyDescent="0.3">
      <c r="A1260">
        <v>1235</v>
      </c>
      <c r="B1260">
        <v>6.959605666542422</v>
      </c>
      <c r="C1260">
        <v>4.040394333457578</v>
      </c>
    </row>
    <row r="1261" spans="1:3" x14ac:dyDescent="0.3">
      <c r="A1261">
        <v>1236</v>
      </c>
      <c r="B1261">
        <v>4.4391581645621523</v>
      </c>
      <c r="C1261">
        <v>20.560841835437849</v>
      </c>
    </row>
    <row r="1262" spans="1:3" x14ac:dyDescent="0.3">
      <c r="A1262">
        <v>1237</v>
      </c>
      <c r="B1262">
        <v>4.0365285813552143</v>
      </c>
      <c r="C1262">
        <v>15.963471418644787</v>
      </c>
    </row>
    <row r="1263" spans="1:3" x14ac:dyDescent="0.3">
      <c r="A1263">
        <v>1238</v>
      </c>
      <c r="B1263">
        <v>7.2865046580388713</v>
      </c>
      <c r="C1263">
        <v>5.7134953419611287</v>
      </c>
    </row>
    <row r="1264" spans="1:3" x14ac:dyDescent="0.3">
      <c r="A1264">
        <v>1239</v>
      </c>
      <c r="B1264">
        <v>4.4841458630718982</v>
      </c>
      <c r="C1264">
        <v>-8.4841458630718982</v>
      </c>
    </row>
    <row r="1265" spans="1:3" x14ac:dyDescent="0.3">
      <c r="A1265">
        <v>1240</v>
      </c>
      <c r="B1265">
        <v>3.1006987728024944</v>
      </c>
      <c r="C1265">
        <v>-0.1006987728024944</v>
      </c>
    </row>
    <row r="1266" spans="1:3" x14ac:dyDescent="0.3">
      <c r="A1266">
        <v>1241</v>
      </c>
      <c r="B1266">
        <v>5.1953255559665381</v>
      </c>
      <c r="C1266">
        <v>-21.195325555966537</v>
      </c>
    </row>
    <row r="1267" spans="1:3" x14ac:dyDescent="0.3">
      <c r="A1267">
        <v>1242</v>
      </c>
      <c r="B1267">
        <v>5.0737442753403688</v>
      </c>
      <c r="C1267">
        <v>-18.073744275340367</v>
      </c>
    </row>
    <row r="1268" spans="1:3" x14ac:dyDescent="0.3">
      <c r="A1268">
        <v>1243</v>
      </c>
      <c r="B1268">
        <v>3.6795430920660595</v>
      </c>
      <c r="C1268">
        <v>-8.6795430920660586</v>
      </c>
    </row>
    <row r="1269" spans="1:3" x14ac:dyDescent="0.3">
      <c r="A1269">
        <v>1244</v>
      </c>
      <c r="B1269">
        <v>2.9137708346873374</v>
      </c>
      <c r="C1269">
        <v>26.086229165312663</v>
      </c>
    </row>
    <row r="1270" spans="1:3" x14ac:dyDescent="0.3">
      <c r="A1270">
        <v>1245</v>
      </c>
      <c r="B1270">
        <v>4.0365285813552143</v>
      </c>
      <c r="C1270">
        <v>7.9634714186447857</v>
      </c>
    </row>
    <row r="1271" spans="1:3" x14ac:dyDescent="0.3">
      <c r="A1271">
        <v>1246</v>
      </c>
      <c r="B1271">
        <v>3.1006987728024944</v>
      </c>
      <c r="C1271">
        <v>4.8993012271975056</v>
      </c>
    </row>
    <row r="1272" spans="1:3" x14ac:dyDescent="0.3">
      <c r="A1272">
        <v>1247</v>
      </c>
      <c r="B1272">
        <v>7.2865046580388713</v>
      </c>
      <c r="C1272">
        <v>5.7134953419611287</v>
      </c>
    </row>
    <row r="1273" spans="1:3" x14ac:dyDescent="0.3">
      <c r="A1273">
        <v>1248</v>
      </c>
      <c r="B1273">
        <v>4.4841458630718982</v>
      </c>
      <c r="C1273">
        <v>12.515854136928102</v>
      </c>
    </row>
    <row r="1274" spans="1:3" x14ac:dyDescent="0.3">
      <c r="A1274">
        <v>1249</v>
      </c>
      <c r="B1274">
        <v>3.6795430920660595</v>
      </c>
      <c r="C1274">
        <v>10.320456907933941</v>
      </c>
    </row>
    <row r="1275" spans="1:3" x14ac:dyDescent="0.3">
      <c r="A1275">
        <v>1250</v>
      </c>
      <c r="B1275">
        <v>5.1953255559665381</v>
      </c>
      <c r="C1275">
        <v>4.8046744440334619</v>
      </c>
    </row>
    <row r="1276" spans="1:3" x14ac:dyDescent="0.3">
      <c r="A1276">
        <v>1251</v>
      </c>
      <c r="B1276">
        <v>5.0737442753403688</v>
      </c>
      <c r="C1276">
        <v>10.926255724659631</v>
      </c>
    </row>
    <row r="1277" spans="1:3" x14ac:dyDescent="0.3">
      <c r="A1277">
        <v>1252</v>
      </c>
      <c r="B1277">
        <v>2.9137708346873374</v>
      </c>
      <c r="C1277">
        <v>6.0862291653126626</v>
      </c>
    </row>
    <row r="1278" spans="1:3" x14ac:dyDescent="0.3">
      <c r="A1278">
        <v>1253</v>
      </c>
      <c r="B1278">
        <v>1.643490277046713</v>
      </c>
      <c r="C1278">
        <v>-6.6434902770467126</v>
      </c>
    </row>
    <row r="1279" spans="1:3" x14ac:dyDescent="0.3">
      <c r="A1279">
        <v>1254</v>
      </c>
      <c r="B1279">
        <v>2.6699518780269624</v>
      </c>
      <c r="C1279">
        <v>14.330048121973038</v>
      </c>
    </row>
    <row r="1280" spans="1:3" x14ac:dyDescent="0.3">
      <c r="A1280">
        <v>1255</v>
      </c>
      <c r="B1280">
        <v>2.0044162790501088</v>
      </c>
      <c r="C1280">
        <v>-7.0044162790501083</v>
      </c>
    </row>
    <row r="1281" spans="1:3" x14ac:dyDescent="0.3">
      <c r="A1281">
        <v>1256</v>
      </c>
      <c r="B1281">
        <v>-1.1848509392132174</v>
      </c>
      <c r="C1281">
        <v>9.1848509392132165</v>
      </c>
    </row>
    <row r="1282" spans="1:3" x14ac:dyDescent="0.3">
      <c r="A1282">
        <v>1257</v>
      </c>
      <c r="B1282">
        <v>1.3731960674708483</v>
      </c>
      <c r="C1282">
        <v>18.626803932529153</v>
      </c>
    </row>
    <row r="1283" spans="1:3" x14ac:dyDescent="0.3">
      <c r="A1283">
        <v>1258</v>
      </c>
      <c r="B1283">
        <v>2.7701885364288299</v>
      </c>
      <c r="C1283">
        <v>-11.770188536428829</v>
      </c>
    </row>
    <row r="1284" spans="1:3" x14ac:dyDescent="0.3">
      <c r="A1284">
        <v>1259</v>
      </c>
      <c r="B1284">
        <v>1.643490277046713</v>
      </c>
      <c r="C1284">
        <v>-9.6434902770467126</v>
      </c>
    </row>
    <row r="1285" spans="1:3" x14ac:dyDescent="0.3">
      <c r="A1285">
        <v>1260</v>
      </c>
      <c r="B1285">
        <v>2.0044162790501088</v>
      </c>
      <c r="C1285">
        <v>-14.004416279050108</v>
      </c>
    </row>
    <row r="1286" spans="1:3" x14ac:dyDescent="0.3">
      <c r="A1286">
        <v>1261</v>
      </c>
      <c r="B1286">
        <v>0.23980690063719867</v>
      </c>
      <c r="C1286">
        <v>21.760193099362802</v>
      </c>
    </row>
    <row r="1287" spans="1:3" x14ac:dyDescent="0.3">
      <c r="A1287">
        <v>1262</v>
      </c>
      <c r="B1287">
        <v>0.45710971343570606</v>
      </c>
      <c r="C1287">
        <v>9.5428902865642939</v>
      </c>
    </row>
    <row r="1288" spans="1:3" x14ac:dyDescent="0.3">
      <c r="A1288">
        <v>1263</v>
      </c>
      <c r="B1288">
        <v>1.3731960674708483</v>
      </c>
      <c r="C1288">
        <v>7.6268039325291515</v>
      </c>
    </row>
    <row r="1289" spans="1:3" x14ac:dyDescent="0.3">
      <c r="A1289">
        <v>1264</v>
      </c>
      <c r="B1289">
        <v>2.6699518780269624</v>
      </c>
      <c r="C1289">
        <v>-1.6699518780269624</v>
      </c>
    </row>
    <row r="1290" spans="1:3" x14ac:dyDescent="0.3">
      <c r="A1290">
        <v>1265</v>
      </c>
      <c r="B1290">
        <v>-1.1848509392132174</v>
      </c>
      <c r="C1290">
        <v>-6.8151490607867826</v>
      </c>
    </row>
    <row r="1291" spans="1:3" x14ac:dyDescent="0.3">
      <c r="A1291">
        <v>1266</v>
      </c>
      <c r="B1291">
        <v>2.7701885364288299</v>
      </c>
      <c r="C1291">
        <v>3.2298114635711701</v>
      </c>
    </row>
    <row r="1292" spans="1:3" x14ac:dyDescent="0.3">
      <c r="A1292">
        <v>1267</v>
      </c>
      <c r="B1292">
        <v>0.23980690063719867</v>
      </c>
      <c r="C1292">
        <v>4.7601930993628017</v>
      </c>
    </row>
    <row r="1293" spans="1:3" x14ac:dyDescent="0.3">
      <c r="A1293">
        <v>1268</v>
      </c>
      <c r="B1293">
        <v>0.45710971343570606</v>
      </c>
      <c r="C1293">
        <v>5.5428902865642939</v>
      </c>
    </row>
    <row r="1294" spans="1:3" x14ac:dyDescent="0.3">
      <c r="A1294">
        <v>1269</v>
      </c>
      <c r="B1294">
        <v>7.2865046580388713</v>
      </c>
      <c r="C1294">
        <v>-9.2865046580388722</v>
      </c>
    </row>
    <row r="1295" spans="1:3" x14ac:dyDescent="0.3">
      <c r="A1295">
        <v>1270</v>
      </c>
      <c r="B1295">
        <v>2.9137708346873374</v>
      </c>
      <c r="C1295">
        <v>8.6229165312662559E-2</v>
      </c>
    </row>
    <row r="1296" spans="1:3" x14ac:dyDescent="0.3">
      <c r="A1296">
        <v>1271</v>
      </c>
      <c r="B1296">
        <v>3.6795430920660595</v>
      </c>
      <c r="C1296">
        <v>2.3204569079339405</v>
      </c>
    </row>
    <row r="1297" spans="1:3" x14ac:dyDescent="0.3">
      <c r="A1297">
        <v>1272</v>
      </c>
      <c r="B1297">
        <v>4.4841458630718982</v>
      </c>
      <c r="C1297">
        <v>-15.484145863071898</v>
      </c>
    </row>
    <row r="1298" spans="1:3" x14ac:dyDescent="0.3">
      <c r="A1298">
        <v>1273</v>
      </c>
      <c r="B1298">
        <v>5.1953255559665381</v>
      </c>
      <c r="C1298">
        <v>11.804674444033463</v>
      </c>
    </row>
    <row r="1299" spans="1:3" x14ac:dyDescent="0.3">
      <c r="A1299">
        <v>1274</v>
      </c>
      <c r="B1299">
        <v>5.0737442753403688</v>
      </c>
      <c r="C1299">
        <v>-7.0737442753403688</v>
      </c>
    </row>
    <row r="1300" spans="1:3" x14ac:dyDescent="0.3">
      <c r="A1300">
        <v>1275</v>
      </c>
      <c r="B1300">
        <v>3.1006987728024944</v>
      </c>
      <c r="C1300">
        <v>-10.100698772802495</v>
      </c>
    </row>
    <row r="1301" spans="1:3" x14ac:dyDescent="0.3">
      <c r="A1301">
        <v>1276</v>
      </c>
      <c r="B1301">
        <v>-1.1848509392132174</v>
      </c>
      <c r="C1301">
        <v>-6.8151490607867826</v>
      </c>
    </row>
    <row r="1302" spans="1:3" x14ac:dyDescent="0.3">
      <c r="A1302">
        <v>1277</v>
      </c>
      <c r="B1302">
        <v>2.6699518780269624</v>
      </c>
      <c r="C1302">
        <v>-21.669951878026964</v>
      </c>
    </row>
    <row r="1303" spans="1:3" x14ac:dyDescent="0.3">
      <c r="A1303">
        <v>1278</v>
      </c>
      <c r="B1303">
        <v>0.45710971343570606</v>
      </c>
      <c r="C1303">
        <v>39.542890286564294</v>
      </c>
    </row>
    <row r="1304" spans="1:3" x14ac:dyDescent="0.3">
      <c r="A1304">
        <v>1279</v>
      </c>
      <c r="B1304">
        <v>2.4965284276540065</v>
      </c>
      <c r="C1304">
        <v>15.503471572345994</v>
      </c>
    </row>
    <row r="1305" spans="1:3" x14ac:dyDescent="0.3">
      <c r="A1305">
        <v>1280</v>
      </c>
      <c r="B1305">
        <v>4.711135323737496</v>
      </c>
      <c r="C1305">
        <v>-11.711135323737496</v>
      </c>
    </row>
    <row r="1306" spans="1:3" x14ac:dyDescent="0.3">
      <c r="A1306">
        <v>1281</v>
      </c>
      <c r="B1306">
        <v>3.1006987728024944</v>
      </c>
      <c r="C1306">
        <v>-23.100698772802495</v>
      </c>
    </row>
    <row r="1307" spans="1:3" x14ac:dyDescent="0.3">
      <c r="A1307">
        <v>1282</v>
      </c>
      <c r="B1307">
        <v>5.9688970568809845</v>
      </c>
      <c r="C1307">
        <v>-9.9688970568809836</v>
      </c>
    </row>
    <row r="1308" spans="1:3" x14ac:dyDescent="0.3">
      <c r="A1308">
        <v>1283</v>
      </c>
      <c r="B1308">
        <v>2.4965284276540065</v>
      </c>
      <c r="C1308">
        <v>7.5034715723459939</v>
      </c>
    </row>
    <row r="1309" spans="1:3" x14ac:dyDescent="0.3">
      <c r="A1309">
        <v>1284</v>
      </c>
      <c r="B1309">
        <v>4.711135323737496</v>
      </c>
      <c r="C1309">
        <v>1.288864676262504</v>
      </c>
    </row>
    <row r="1310" spans="1:3" x14ac:dyDescent="0.3">
      <c r="A1310">
        <v>1285</v>
      </c>
      <c r="B1310">
        <v>4.1852006193585343</v>
      </c>
      <c r="C1310">
        <v>-9.1852006193585343</v>
      </c>
    </row>
    <row r="1311" spans="1:3" x14ac:dyDescent="0.3">
      <c r="A1311">
        <v>1286</v>
      </c>
      <c r="B1311">
        <v>5.9688970568809845</v>
      </c>
      <c r="C1311">
        <v>28.031102943119016</v>
      </c>
    </row>
    <row r="1312" spans="1:3" x14ac:dyDescent="0.3">
      <c r="A1312">
        <v>1287</v>
      </c>
      <c r="B1312">
        <v>4.1852006193585343</v>
      </c>
      <c r="C1312">
        <v>22.814799380641468</v>
      </c>
    </row>
    <row r="1313" spans="1:3" x14ac:dyDescent="0.3">
      <c r="A1313">
        <v>1288</v>
      </c>
      <c r="B1313">
        <v>0.36918742479909472</v>
      </c>
      <c r="C1313">
        <v>-12.369187424799094</v>
      </c>
    </row>
    <row r="1314" spans="1:3" x14ac:dyDescent="0.3">
      <c r="A1314">
        <v>1289</v>
      </c>
      <c r="B1314">
        <v>3.2623006850327294</v>
      </c>
      <c r="C1314">
        <v>3.7376993149672706</v>
      </c>
    </row>
    <row r="1315" spans="1:3" x14ac:dyDescent="0.3">
      <c r="A1315">
        <v>1290</v>
      </c>
      <c r="B1315">
        <v>0.54724867424070567</v>
      </c>
      <c r="C1315">
        <v>18.452751325759294</v>
      </c>
    </row>
    <row r="1316" spans="1:3" x14ac:dyDescent="0.3">
      <c r="A1316">
        <v>1291</v>
      </c>
      <c r="B1316">
        <v>1.3135546541883327</v>
      </c>
      <c r="C1316">
        <v>28.686445345811666</v>
      </c>
    </row>
    <row r="1317" spans="1:3" x14ac:dyDescent="0.3">
      <c r="A1317">
        <v>1292</v>
      </c>
      <c r="B1317">
        <v>0.36918742479909472</v>
      </c>
      <c r="C1317">
        <v>0.63081257520090528</v>
      </c>
    </row>
    <row r="1318" spans="1:3" x14ac:dyDescent="0.3">
      <c r="A1318">
        <v>1293</v>
      </c>
      <c r="B1318">
        <v>3.2623006850327294</v>
      </c>
      <c r="C1318">
        <v>1.7376993149672706</v>
      </c>
    </row>
    <row r="1319" spans="1:3" x14ac:dyDescent="0.3">
      <c r="A1319">
        <v>1294</v>
      </c>
      <c r="B1319">
        <v>0.54724867424070567</v>
      </c>
      <c r="C1319">
        <v>7.4527513257592943</v>
      </c>
    </row>
    <row r="1320" spans="1:3" x14ac:dyDescent="0.3">
      <c r="A1320">
        <v>1295</v>
      </c>
      <c r="B1320">
        <v>1.3135546541883327</v>
      </c>
      <c r="C1320">
        <v>1.6864453458116673</v>
      </c>
    </row>
    <row r="1321" spans="1:3" x14ac:dyDescent="0.3">
      <c r="A1321">
        <v>1296</v>
      </c>
      <c r="B1321">
        <v>5.9688970568809845</v>
      </c>
      <c r="C1321">
        <v>-17.968897056880984</v>
      </c>
    </row>
    <row r="1322" spans="1:3" x14ac:dyDescent="0.3">
      <c r="A1322">
        <v>1297</v>
      </c>
      <c r="B1322">
        <v>2.4965284276540065</v>
      </c>
      <c r="C1322">
        <v>13.503471572345994</v>
      </c>
    </row>
    <row r="1323" spans="1:3" x14ac:dyDescent="0.3">
      <c r="A1323">
        <v>1298</v>
      </c>
      <c r="B1323">
        <v>4.711135323737496</v>
      </c>
      <c r="C1323">
        <v>4.288864676262504</v>
      </c>
    </row>
    <row r="1324" spans="1:3" x14ac:dyDescent="0.3">
      <c r="A1324">
        <v>1299</v>
      </c>
      <c r="B1324">
        <v>4.1852006193585343</v>
      </c>
      <c r="C1324">
        <v>10.814799380641466</v>
      </c>
    </row>
    <row r="1325" spans="1:3" x14ac:dyDescent="0.3">
      <c r="A1325">
        <v>1300</v>
      </c>
      <c r="B1325">
        <v>0.36918742479909472</v>
      </c>
      <c r="C1325">
        <v>-9.3691874247990938</v>
      </c>
    </row>
    <row r="1326" spans="1:3" x14ac:dyDescent="0.3">
      <c r="A1326">
        <v>1301</v>
      </c>
      <c r="B1326">
        <v>3.2623006850327294</v>
      </c>
      <c r="C1326">
        <v>-28.262300685032731</v>
      </c>
    </row>
    <row r="1327" spans="1:3" x14ac:dyDescent="0.3">
      <c r="A1327">
        <v>1302</v>
      </c>
      <c r="B1327">
        <v>0.54724867424070567</v>
      </c>
      <c r="C1327">
        <v>3.4527513257592943</v>
      </c>
    </row>
    <row r="1328" spans="1:3" x14ac:dyDescent="0.3">
      <c r="A1328">
        <v>1303</v>
      </c>
      <c r="B1328">
        <v>1.3135546541883327</v>
      </c>
      <c r="C1328">
        <v>19.686445345811666</v>
      </c>
    </row>
    <row r="1329" spans="1:3" x14ac:dyDescent="0.3">
      <c r="A1329">
        <v>1304</v>
      </c>
      <c r="B1329">
        <v>5.9688970568809845</v>
      </c>
      <c r="C1329">
        <v>18.031102943119016</v>
      </c>
    </row>
    <row r="1330" spans="1:3" x14ac:dyDescent="0.3">
      <c r="A1330">
        <v>1305</v>
      </c>
      <c r="B1330">
        <v>4.0556974223575075</v>
      </c>
      <c r="C1330">
        <v>1.9443025776424925</v>
      </c>
    </row>
    <row r="1331" spans="1:3" x14ac:dyDescent="0.3">
      <c r="A1331">
        <v>1306</v>
      </c>
      <c r="B1331">
        <v>8.6480325125686885</v>
      </c>
      <c r="C1331">
        <v>-15.648032512568689</v>
      </c>
    </row>
    <row r="1332" spans="1:3" x14ac:dyDescent="0.3">
      <c r="A1332">
        <v>1307</v>
      </c>
      <c r="B1332">
        <v>4.0556974223575075</v>
      </c>
      <c r="C1332">
        <v>0.94430257764249248</v>
      </c>
    </row>
    <row r="1333" spans="1:3" x14ac:dyDescent="0.3">
      <c r="A1333">
        <v>1308</v>
      </c>
      <c r="B1333">
        <v>8.6480325125686885</v>
      </c>
      <c r="C1333">
        <v>-14.648032512568689</v>
      </c>
    </row>
    <row r="1334" spans="1:3" x14ac:dyDescent="0.3">
      <c r="A1334">
        <v>1309</v>
      </c>
      <c r="B1334">
        <v>1.4233552876181577</v>
      </c>
      <c r="C1334">
        <v>-12.423355287618158</v>
      </c>
    </row>
    <row r="1335" spans="1:3" x14ac:dyDescent="0.3">
      <c r="A1335">
        <v>1310</v>
      </c>
      <c r="B1335">
        <v>-2.7906905820259413</v>
      </c>
      <c r="C1335">
        <v>28.790690582025942</v>
      </c>
    </row>
    <row r="1336" spans="1:3" x14ac:dyDescent="0.3">
      <c r="A1336">
        <v>1311</v>
      </c>
      <c r="B1336">
        <v>1.4233552876181577</v>
      </c>
      <c r="C1336">
        <v>-3.4233552876181577</v>
      </c>
    </row>
    <row r="1337" spans="1:3" x14ac:dyDescent="0.3">
      <c r="A1337">
        <v>1312</v>
      </c>
      <c r="B1337">
        <v>-2.7906905820259413</v>
      </c>
      <c r="C1337">
        <v>-14.209309417974058</v>
      </c>
    </row>
    <row r="1338" spans="1:3" x14ac:dyDescent="0.3">
      <c r="A1338">
        <v>1313</v>
      </c>
      <c r="B1338">
        <v>8.6480325125686885</v>
      </c>
      <c r="C1338">
        <v>4.3519674874313115</v>
      </c>
    </row>
    <row r="1339" spans="1:3" x14ac:dyDescent="0.3">
      <c r="A1339">
        <v>1314</v>
      </c>
      <c r="B1339">
        <v>-2.7906905820259413</v>
      </c>
      <c r="C1339">
        <v>1.7906905820259413</v>
      </c>
    </row>
    <row r="1340" spans="1:3" x14ac:dyDescent="0.3">
      <c r="A1340">
        <v>1315</v>
      </c>
      <c r="B1340">
        <v>8.6480325125686885</v>
      </c>
      <c r="C1340">
        <v>-27.64803251256869</v>
      </c>
    </row>
    <row r="1341" spans="1:3" x14ac:dyDescent="0.3">
      <c r="A1341">
        <v>1316</v>
      </c>
      <c r="B1341">
        <v>5.0219429965399573</v>
      </c>
      <c r="C1341">
        <v>5.9780570034600427</v>
      </c>
    </row>
    <row r="1342" spans="1:3" x14ac:dyDescent="0.3">
      <c r="A1342">
        <v>1317</v>
      </c>
      <c r="B1342">
        <v>5.0219429965399573</v>
      </c>
      <c r="C1342">
        <v>-8.0219429965399573</v>
      </c>
    </row>
    <row r="1343" spans="1:3" x14ac:dyDescent="0.3">
      <c r="A1343">
        <v>1318</v>
      </c>
      <c r="B1343">
        <v>0.2837271540091294</v>
      </c>
      <c r="C1343">
        <v>-15.28372715400913</v>
      </c>
    </row>
    <row r="1344" spans="1:3" x14ac:dyDescent="0.3">
      <c r="A1344">
        <v>1319</v>
      </c>
      <c r="B1344">
        <v>0.2837271540091294</v>
      </c>
      <c r="C1344">
        <v>-13.28372715400913</v>
      </c>
    </row>
    <row r="1345" spans="1:3" ht="15" thickBot="1" x14ac:dyDescent="0.35">
      <c r="A1345" s="5">
        <v>1320</v>
      </c>
      <c r="B1345" s="5">
        <v>5.0219429965399573</v>
      </c>
      <c r="C1345" s="5">
        <v>-2.1942996539957349E-2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37AF6-5FD5-47F5-8687-3E9712C92BCD}">
  <dimension ref="A1:N499"/>
  <sheetViews>
    <sheetView topLeftCell="A474" workbookViewId="0">
      <selection activeCell="Q492" sqref="Q492"/>
    </sheetView>
  </sheetViews>
  <sheetFormatPr defaultRowHeight="14.4" x14ac:dyDescent="0.3"/>
  <cols>
    <col min="1" max="1" width="6.6640625" bestFit="1" customWidth="1"/>
    <col min="2" max="2" width="8" bestFit="1" customWidth="1"/>
    <col min="3" max="3" width="15.6640625" customWidth="1"/>
  </cols>
  <sheetData>
    <row r="1" spans="1:14" x14ac:dyDescent="0.3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729</v>
      </c>
    </row>
    <row r="2" spans="1:14" x14ac:dyDescent="0.3">
      <c r="A2">
        <v>2023</v>
      </c>
      <c r="B2">
        <v>203999</v>
      </c>
      <c r="C2" t="s">
        <v>696</v>
      </c>
      <c r="D2">
        <v>69</v>
      </c>
      <c r="E2">
        <v>0.26534400000000002</v>
      </c>
      <c r="F2">
        <v>2323.9</v>
      </c>
      <c r="G2">
        <v>33.666699999999999</v>
      </c>
      <c r="H2" t="s">
        <v>143</v>
      </c>
      <c r="I2">
        <v>7.7283799999999996</v>
      </c>
      <c r="J2">
        <v>0.166355</v>
      </c>
      <c r="K2">
        <v>7.8947399999999996</v>
      </c>
      <c r="L2">
        <v>17.079699999999999</v>
      </c>
      <c r="M2">
        <f>K2*N2</f>
        <v>6.1932959143647057</v>
      </c>
      <c r="N2">
        <f t="shared" ref="N2:N65" si="0">F2/$F$499</f>
        <v>0.78448383535932864</v>
      </c>
    </row>
    <row r="3" spans="1:14" x14ac:dyDescent="0.3">
      <c r="A3">
        <v>2023</v>
      </c>
      <c r="B3">
        <v>203954</v>
      </c>
      <c r="C3" t="s">
        <v>234</v>
      </c>
      <c r="D3">
        <v>66</v>
      </c>
      <c r="E3">
        <v>0.37158000000000002</v>
      </c>
      <c r="F3">
        <v>2284.1</v>
      </c>
      <c r="G3">
        <v>34.606099999999998</v>
      </c>
      <c r="H3" t="s">
        <v>177</v>
      </c>
      <c r="I3">
        <v>6.08622</v>
      </c>
      <c r="J3">
        <v>1.43268</v>
      </c>
      <c r="K3">
        <v>7.5189000000000004</v>
      </c>
      <c r="L3">
        <v>16.205400000000001</v>
      </c>
      <c r="M3">
        <f t="shared" ref="M3:M66" si="1">K3*N3</f>
        <v>5.7974363052057001</v>
      </c>
      <c r="N3">
        <f t="shared" si="0"/>
        <v>0.77104846522838444</v>
      </c>
    </row>
    <row r="4" spans="1:14" x14ac:dyDescent="0.3">
      <c r="A4">
        <v>2023</v>
      </c>
      <c r="B4">
        <v>1629029</v>
      </c>
      <c r="C4" t="s">
        <v>698</v>
      </c>
      <c r="D4">
        <v>66</v>
      </c>
      <c r="E4">
        <v>0.36812800000000001</v>
      </c>
      <c r="F4">
        <v>2390.5</v>
      </c>
      <c r="G4">
        <v>36.2121</v>
      </c>
      <c r="H4" t="s">
        <v>121</v>
      </c>
      <c r="I4">
        <v>6.4390999999999998</v>
      </c>
      <c r="J4">
        <v>-2.0959100000000001E-2</v>
      </c>
      <c r="K4">
        <v>6.4181400000000002</v>
      </c>
      <c r="L4">
        <v>15.177</v>
      </c>
      <c r="M4">
        <f t="shared" si="1"/>
        <v>5.179221649849949</v>
      </c>
      <c r="N4">
        <f t="shared" si="0"/>
        <v>0.80696613814126039</v>
      </c>
    </row>
    <row r="5" spans="1:14" x14ac:dyDescent="0.3">
      <c r="A5">
        <v>2023</v>
      </c>
      <c r="B5">
        <v>1628369</v>
      </c>
      <c r="C5" t="s">
        <v>554</v>
      </c>
      <c r="D5">
        <v>74</v>
      </c>
      <c r="E5">
        <v>0.31907200000000002</v>
      </c>
      <c r="F5">
        <v>2732.2</v>
      </c>
      <c r="G5">
        <v>36.918900000000001</v>
      </c>
      <c r="H5" t="s">
        <v>149</v>
      </c>
      <c r="I5">
        <v>4.9306599999999996</v>
      </c>
      <c r="J5">
        <v>0.61268800000000001</v>
      </c>
      <c r="K5">
        <v>5.5433500000000002</v>
      </c>
      <c r="L5">
        <v>15.726599999999999</v>
      </c>
      <c r="M5">
        <f t="shared" si="1"/>
        <v>5.1127122467787176</v>
      </c>
      <c r="N5">
        <f t="shared" si="0"/>
        <v>0.92231452944135184</v>
      </c>
    </row>
    <row r="6" spans="1:14" x14ac:dyDescent="0.3">
      <c r="A6">
        <v>2023</v>
      </c>
      <c r="B6">
        <v>203081</v>
      </c>
      <c r="C6" t="s">
        <v>384</v>
      </c>
      <c r="D6">
        <v>58</v>
      </c>
      <c r="E6">
        <v>0.33244699999999999</v>
      </c>
      <c r="F6">
        <v>2106.6</v>
      </c>
      <c r="G6">
        <v>36.310299999999998</v>
      </c>
      <c r="H6" t="s">
        <v>87</v>
      </c>
      <c r="I6">
        <v>8.0896299999999997</v>
      </c>
      <c r="J6">
        <v>-1.03851</v>
      </c>
      <c r="K6">
        <v>7.0511100000000004</v>
      </c>
      <c r="L6">
        <v>14.2782</v>
      </c>
      <c r="M6">
        <f t="shared" si="1"/>
        <v>5.0142517295507254</v>
      </c>
      <c r="N6">
        <f t="shared" si="0"/>
        <v>0.71112941502128391</v>
      </c>
    </row>
    <row r="7" spans="1:14" x14ac:dyDescent="0.3">
      <c r="A7">
        <v>2023</v>
      </c>
      <c r="B7">
        <v>202710</v>
      </c>
      <c r="C7" t="s">
        <v>164</v>
      </c>
      <c r="D7">
        <v>64</v>
      </c>
      <c r="E7">
        <v>0.24943599999999999</v>
      </c>
      <c r="F7">
        <v>2138.3200000000002</v>
      </c>
      <c r="G7">
        <v>33.406199999999998</v>
      </c>
      <c r="H7" t="s">
        <v>63</v>
      </c>
      <c r="I7">
        <v>5.1083699999999999</v>
      </c>
      <c r="J7">
        <v>1.82446</v>
      </c>
      <c r="K7">
        <v>6.93283</v>
      </c>
      <c r="L7">
        <v>14.3218</v>
      </c>
      <c r="M7">
        <f t="shared" si="1"/>
        <v>5.0043746124165782</v>
      </c>
      <c r="N7">
        <f t="shared" si="0"/>
        <v>0.72183720247237826</v>
      </c>
    </row>
    <row r="8" spans="1:14" x14ac:dyDescent="0.3">
      <c r="A8">
        <v>2023</v>
      </c>
      <c r="B8">
        <v>1628983</v>
      </c>
      <c r="C8" t="s">
        <v>255</v>
      </c>
      <c r="D8">
        <v>68</v>
      </c>
      <c r="E8">
        <v>0.31781500000000001</v>
      </c>
      <c r="F8">
        <v>2415.9699999999998</v>
      </c>
      <c r="G8">
        <v>35.514699999999998</v>
      </c>
      <c r="H8" t="s">
        <v>116</v>
      </c>
      <c r="I8">
        <v>4.7287400000000002</v>
      </c>
      <c r="J8">
        <v>1.1186</v>
      </c>
      <c r="K8">
        <v>5.84734</v>
      </c>
      <c r="L8">
        <v>14.4041</v>
      </c>
      <c r="M8">
        <f t="shared" si="1"/>
        <v>4.7688805837972135</v>
      </c>
      <c r="N8">
        <f t="shared" si="0"/>
        <v>0.815564099880837</v>
      </c>
    </row>
    <row r="9" spans="1:14" x14ac:dyDescent="0.3">
      <c r="A9">
        <v>2023</v>
      </c>
      <c r="B9">
        <v>203507</v>
      </c>
      <c r="C9" t="s">
        <v>79</v>
      </c>
      <c r="D9">
        <v>63</v>
      </c>
      <c r="E9">
        <v>0.37756600000000001</v>
      </c>
      <c r="F9">
        <v>2023.83</v>
      </c>
      <c r="G9">
        <v>32.1111</v>
      </c>
      <c r="H9" t="s">
        <v>72</v>
      </c>
      <c r="I9">
        <v>4.7909899999999999</v>
      </c>
      <c r="J9">
        <v>1.5999000000000001</v>
      </c>
      <c r="K9">
        <v>6.3908899999999997</v>
      </c>
      <c r="L9">
        <v>12.8117</v>
      </c>
      <c r="M9">
        <f t="shared" si="1"/>
        <v>4.3661830075312338</v>
      </c>
      <c r="N9">
        <f t="shared" si="0"/>
        <v>0.68318857115851372</v>
      </c>
    </row>
    <row r="10" spans="1:14" x14ac:dyDescent="0.3">
      <c r="A10">
        <v>2023</v>
      </c>
      <c r="B10">
        <v>201939</v>
      </c>
      <c r="C10" t="s">
        <v>199</v>
      </c>
      <c r="D10">
        <v>56</v>
      </c>
      <c r="E10">
        <v>0.29823100000000002</v>
      </c>
      <c r="F10">
        <v>1941.43</v>
      </c>
      <c r="G10">
        <v>34.660699999999999</v>
      </c>
      <c r="H10" t="s">
        <v>96</v>
      </c>
      <c r="I10">
        <v>6.4607299999999999</v>
      </c>
      <c r="J10">
        <v>-0.16204399999999999</v>
      </c>
      <c r="K10">
        <v>6.2986899999999997</v>
      </c>
      <c r="L10">
        <v>12.168799999999999</v>
      </c>
      <c r="M10">
        <f t="shared" si="1"/>
        <v>4.1279890244165909</v>
      </c>
      <c r="N10">
        <f t="shared" si="0"/>
        <v>0.65537262897786541</v>
      </c>
    </row>
    <row r="11" spans="1:14" x14ac:dyDescent="0.3">
      <c r="A11">
        <v>2023</v>
      </c>
      <c r="B11">
        <v>1628378</v>
      </c>
      <c r="C11" t="s">
        <v>430</v>
      </c>
      <c r="D11">
        <v>68</v>
      </c>
      <c r="E11">
        <v>0.31076199999999998</v>
      </c>
      <c r="F11">
        <v>2432.38</v>
      </c>
      <c r="G11">
        <v>35.764699999999998</v>
      </c>
      <c r="H11" t="s">
        <v>74</v>
      </c>
      <c r="I11">
        <v>4.7953400000000004</v>
      </c>
      <c r="J11">
        <v>0.135711</v>
      </c>
      <c r="K11">
        <v>4.9310600000000004</v>
      </c>
      <c r="L11">
        <v>12.9915</v>
      </c>
      <c r="M11">
        <f t="shared" si="1"/>
        <v>4.048911405143925</v>
      </c>
      <c r="N11">
        <f t="shared" si="0"/>
        <v>0.82110365826899778</v>
      </c>
    </row>
    <row r="12" spans="1:14" x14ac:dyDescent="0.3">
      <c r="A12">
        <v>2023</v>
      </c>
      <c r="B12">
        <v>202681</v>
      </c>
      <c r="C12" t="s">
        <v>321</v>
      </c>
      <c r="D12">
        <v>60</v>
      </c>
      <c r="E12">
        <v>0.28668500000000002</v>
      </c>
      <c r="F12">
        <v>2239.73</v>
      </c>
      <c r="G12">
        <v>37.316699999999997</v>
      </c>
      <c r="H12" t="s">
        <v>121</v>
      </c>
      <c r="I12">
        <v>5.0853999999999999</v>
      </c>
      <c r="J12">
        <v>0.23045099999999999</v>
      </c>
      <c r="K12">
        <v>5.3158500000000002</v>
      </c>
      <c r="L12">
        <v>12.2407</v>
      </c>
      <c r="M12">
        <f t="shared" si="1"/>
        <v>4.0191567855370609</v>
      </c>
      <c r="N12">
        <f t="shared" si="0"/>
        <v>0.7560703905371785</v>
      </c>
    </row>
    <row r="13" spans="1:14" x14ac:dyDescent="0.3">
      <c r="A13">
        <v>2023</v>
      </c>
      <c r="B13">
        <v>2544</v>
      </c>
      <c r="C13" t="s">
        <v>330</v>
      </c>
      <c r="D13">
        <v>55</v>
      </c>
      <c r="E13">
        <v>0.32549699999999998</v>
      </c>
      <c r="F13">
        <v>1954.22</v>
      </c>
      <c r="G13">
        <v>35.527299999999997</v>
      </c>
      <c r="H13" t="s">
        <v>100</v>
      </c>
      <c r="I13">
        <v>4.6245200000000004</v>
      </c>
      <c r="J13">
        <v>1.4341299999999999</v>
      </c>
      <c r="K13">
        <v>6.0586500000000001</v>
      </c>
      <c r="L13">
        <v>11.930999999999999</v>
      </c>
      <c r="M13">
        <f t="shared" si="1"/>
        <v>3.9968318867243018</v>
      </c>
      <c r="N13">
        <f t="shared" si="0"/>
        <v>0.65969017631391513</v>
      </c>
    </row>
    <row r="14" spans="1:14" x14ac:dyDescent="0.3">
      <c r="A14">
        <v>2023</v>
      </c>
      <c r="B14">
        <v>201142</v>
      </c>
      <c r="C14" t="s">
        <v>228</v>
      </c>
      <c r="D14">
        <v>47</v>
      </c>
      <c r="E14">
        <v>0.305085</v>
      </c>
      <c r="F14">
        <v>1671.73</v>
      </c>
      <c r="G14">
        <v>35.553199999999997</v>
      </c>
      <c r="H14" t="s">
        <v>697</v>
      </c>
      <c r="I14">
        <v>4.8045200000000001</v>
      </c>
      <c r="J14">
        <v>2.16621</v>
      </c>
      <c r="K14">
        <v>6.9707400000000002</v>
      </c>
      <c r="L14">
        <v>10.9656</v>
      </c>
      <c r="M14">
        <f t="shared" si="1"/>
        <v>3.9337937300030723</v>
      </c>
      <c r="N14">
        <f t="shared" si="0"/>
        <v>0.564329429874457</v>
      </c>
    </row>
    <row r="15" spans="1:14" x14ac:dyDescent="0.3">
      <c r="A15">
        <v>2023</v>
      </c>
      <c r="B15">
        <v>203076</v>
      </c>
      <c r="C15" t="s">
        <v>201</v>
      </c>
      <c r="D15">
        <v>56</v>
      </c>
      <c r="E15">
        <v>0.278082</v>
      </c>
      <c r="F15">
        <v>1904.53</v>
      </c>
      <c r="G15">
        <v>34</v>
      </c>
      <c r="H15" t="s">
        <v>100</v>
      </c>
      <c r="I15">
        <v>3.2941500000000001</v>
      </c>
      <c r="J15">
        <v>2.7906300000000002</v>
      </c>
      <c r="K15">
        <v>6.0847800000000003</v>
      </c>
      <c r="L15">
        <v>11.6614</v>
      </c>
      <c r="M15">
        <f t="shared" si="1"/>
        <v>3.9120037448224876</v>
      </c>
      <c r="N15">
        <f t="shared" si="0"/>
        <v>0.64291621797706533</v>
      </c>
    </row>
    <row r="16" spans="1:14" x14ac:dyDescent="0.3">
      <c r="A16">
        <v>2023</v>
      </c>
      <c r="B16">
        <v>202695</v>
      </c>
      <c r="C16" t="s">
        <v>380</v>
      </c>
      <c r="D16">
        <v>52</v>
      </c>
      <c r="E16">
        <v>0.26754600000000001</v>
      </c>
      <c r="F16">
        <v>1747.38</v>
      </c>
      <c r="G16">
        <v>33.596200000000003</v>
      </c>
      <c r="H16" t="s">
        <v>114</v>
      </c>
      <c r="I16">
        <v>4.5579599999999996</v>
      </c>
      <c r="J16">
        <v>2.0352199999999998</v>
      </c>
      <c r="K16">
        <v>6.5931699999999998</v>
      </c>
      <c r="L16">
        <v>11.3012</v>
      </c>
      <c r="M16">
        <f t="shared" si="1"/>
        <v>3.8890918279192395</v>
      </c>
      <c r="N16">
        <f t="shared" si="0"/>
        <v>0.58986676028666629</v>
      </c>
    </row>
    <row r="17" spans="1:14" x14ac:dyDescent="0.3">
      <c r="A17">
        <v>2023</v>
      </c>
      <c r="B17">
        <v>1628374</v>
      </c>
      <c r="C17" t="s">
        <v>399</v>
      </c>
      <c r="D17">
        <v>66</v>
      </c>
      <c r="E17">
        <v>0.26025399999999999</v>
      </c>
      <c r="F17">
        <v>2269.75</v>
      </c>
      <c r="G17">
        <v>34.378799999999998</v>
      </c>
      <c r="H17" t="s">
        <v>66</v>
      </c>
      <c r="I17">
        <v>4.0723700000000003</v>
      </c>
      <c r="J17">
        <v>0.93657500000000005</v>
      </c>
      <c r="K17">
        <v>5.0089499999999996</v>
      </c>
      <c r="L17">
        <v>12.242699999999999</v>
      </c>
      <c r="M17">
        <f t="shared" si="1"/>
        <v>3.8378790555069822</v>
      </c>
      <c r="N17">
        <f t="shared" si="0"/>
        <v>0.76620430539473994</v>
      </c>
    </row>
    <row r="18" spans="1:14" x14ac:dyDescent="0.3">
      <c r="A18">
        <v>2023</v>
      </c>
      <c r="B18">
        <v>204001</v>
      </c>
      <c r="C18" t="s">
        <v>699</v>
      </c>
      <c r="D18">
        <v>65</v>
      </c>
      <c r="E18">
        <v>0.273868</v>
      </c>
      <c r="F18">
        <v>2119.52</v>
      </c>
      <c r="G18">
        <v>32.6</v>
      </c>
      <c r="H18" t="s">
        <v>89</v>
      </c>
      <c r="I18">
        <v>3.8252799999999998</v>
      </c>
      <c r="J18">
        <v>1.4296199999999999</v>
      </c>
      <c r="K18">
        <v>5.2548899999999996</v>
      </c>
      <c r="L18">
        <v>11.7857</v>
      </c>
      <c r="M18">
        <f t="shared" si="1"/>
        <v>3.7598256955842189</v>
      </c>
      <c r="N18">
        <f t="shared" si="0"/>
        <v>0.71549084673213315</v>
      </c>
    </row>
    <row r="19" spans="1:14" x14ac:dyDescent="0.3">
      <c r="A19">
        <v>2023</v>
      </c>
      <c r="B19">
        <v>201935</v>
      </c>
      <c r="C19" t="s">
        <v>280</v>
      </c>
      <c r="D19">
        <v>58</v>
      </c>
      <c r="E19">
        <v>0.24931600000000001</v>
      </c>
      <c r="F19">
        <v>2135.0300000000002</v>
      </c>
      <c r="G19">
        <v>36.810299999999998</v>
      </c>
      <c r="H19" t="s">
        <v>177</v>
      </c>
      <c r="I19">
        <v>4.7389200000000002</v>
      </c>
      <c r="J19">
        <v>0.27805200000000002</v>
      </c>
      <c r="K19">
        <v>5.0169699999999997</v>
      </c>
      <c r="L19">
        <v>11.527699999999999</v>
      </c>
      <c r="M19">
        <f t="shared" si="1"/>
        <v>3.6158636813251732</v>
      </c>
      <c r="N19">
        <f t="shared" si="0"/>
        <v>0.72072659021783536</v>
      </c>
    </row>
    <row r="20" spans="1:14" x14ac:dyDescent="0.3">
      <c r="A20">
        <v>2023</v>
      </c>
      <c r="B20">
        <v>1629636</v>
      </c>
      <c r="C20" t="s">
        <v>248</v>
      </c>
      <c r="D20">
        <v>69</v>
      </c>
      <c r="E20">
        <v>0.26416099999999998</v>
      </c>
      <c r="F20">
        <v>2447.65</v>
      </c>
      <c r="G20">
        <v>35.463799999999999</v>
      </c>
      <c r="H20" t="s">
        <v>74</v>
      </c>
      <c r="I20">
        <v>3.6149</v>
      </c>
      <c r="J20">
        <v>0.71934900000000002</v>
      </c>
      <c r="K20">
        <v>4.3342499999999999</v>
      </c>
      <c r="L20">
        <v>12.0831</v>
      </c>
      <c r="M20">
        <f t="shared" si="1"/>
        <v>3.5812104027910463</v>
      </c>
      <c r="N20">
        <f t="shared" si="0"/>
        <v>0.82625838444737765</v>
      </c>
    </row>
    <row r="21" spans="1:14" x14ac:dyDescent="0.3">
      <c r="A21">
        <v>2023</v>
      </c>
      <c r="B21">
        <v>201950</v>
      </c>
      <c r="C21" t="s">
        <v>305</v>
      </c>
      <c r="D21">
        <v>67</v>
      </c>
      <c r="E21">
        <v>0.24498300000000001</v>
      </c>
      <c r="F21">
        <v>2183.9</v>
      </c>
      <c r="G21">
        <v>32.582099999999997</v>
      </c>
      <c r="H21" t="s">
        <v>72</v>
      </c>
      <c r="I21">
        <v>3.1573699999999998</v>
      </c>
      <c r="J21">
        <v>1.67445</v>
      </c>
      <c r="K21">
        <v>4.8318099999999999</v>
      </c>
      <c r="L21">
        <v>11.5175</v>
      </c>
      <c r="M21">
        <f t="shared" si="1"/>
        <v>3.5621250363733954</v>
      </c>
      <c r="N21">
        <f t="shared" si="0"/>
        <v>0.7372237394213339</v>
      </c>
    </row>
    <row r="22" spans="1:14" x14ac:dyDescent="0.3">
      <c r="A22">
        <v>2023</v>
      </c>
      <c r="B22">
        <v>1630169</v>
      </c>
      <c r="C22" t="s">
        <v>276</v>
      </c>
      <c r="D22">
        <v>56</v>
      </c>
      <c r="E22">
        <v>0.239873</v>
      </c>
      <c r="F22">
        <v>1882.85</v>
      </c>
      <c r="G22">
        <v>33.607100000000003</v>
      </c>
      <c r="H22" t="s">
        <v>129</v>
      </c>
      <c r="I22">
        <v>5.6114300000000004</v>
      </c>
      <c r="J22">
        <v>-0.38884200000000002</v>
      </c>
      <c r="K22">
        <v>5.2225900000000003</v>
      </c>
      <c r="L22">
        <v>10.4285</v>
      </c>
      <c r="M22">
        <f t="shared" si="1"/>
        <v>3.3194659546708167</v>
      </c>
      <c r="N22">
        <f t="shared" si="0"/>
        <v>0.63559765454895301</v>
      </c>
    </row>
    <row r="23" spans="1:14" x14ac:dyDescent="0.3">
      <c r="A23">
        <v>2023</v>
      </c>
      <c r="B23">
        <v>1628991</v>
      </c>
      <c r="C23" t="s">
        <v>326</v>
      </c>
      <c r="D23">
        <v>63</v>
      </c>
      <c r="E23">
        <v>0.24435699999999999</v>
      </c>
      <c r="F23">
        <v>1788.2</v>
      </c>
      <c r="G23">
        <v>28.381</v>
      </c>
      <c r="H23" t="s">
        <v>61</v>
      </c>
      <c r="I23">
        <v>1.91917</v>
      </c>
      <c r="J23">
        <v>3.4718900000000001</v>
      </c>
      <c r="K23">
        <v>5.39107</v>
      </c>
      <c r="L23">
        <v>10.1084</v>
      </c>
      <c r="M23">
        <f t="shared" si="1"/>
        <v>3.2543002886241577</v>
      </c>
      <c r="N23">
        <f t="shared" si="0"/>
        <v>0.60364645397373018</v>
      </c>
    </row>
    <row r="24" spans="1:14" x14ac:dyDescent="0.3">
      <c r="A24">
        <v>2023</v>
      </c>
      <c r="B24">
        <v>202331</v>
      </c>
      <c r="C24" t="s">
        <v>252</v>
      </c>
      <c r="D24">
        <v>56</v>
      </c>
      <c r="E24">
        <v>0.29603499999999999</v>
      </c>
      <c r="F24">
        <v>1939.45</v>
      </c>
      <c r="G24">
        <v>34.625</v>
      </c>
      <c r="H24" t="s">
        <v>114</v>
      </c>
      <c r="I24">
        <v>3.29556</v>
      </c>
      <c r="J24">
        <v>1.4795</v>
      </c>
      <c r="K24">
        <v>4.7750700000000004</v>
      </c>
      <c r="L24">
        <v>10.153700000000001</v>
      </c>
      <c r="M24">
        <f t="shared" si="1"/>
        <v>3.1262585571155141</v>
      </c>
      <c r="N24">
        <f t="shared" si="0"/>
        <v>0.65470423619245666</v>
      </c>
    </row>
    <row r="25" spans="1:14" x14ac:dyDescent="0.3">
      <c r="A25">
        <v>2023</v>
      </c>
      <c r="B25">
        <v>1627832</v>
      </c>
      <c r="C25" t="s">
        <v>573</v>
      </c>
      <c r="D25">
        <v>69</v>
      </c>
      <c r="E25">
        <v>0.22586500000000001</v>
      </c>
      <c r="F25">
        <v>2534.65</v>
      </c>
      <c r="G25">
        <v>36.724600000000002</v>
      </c>
      <c r="H25" t="s">
        <v>59</v>
      </c>
      <c r="I25">
        <v>2.53179</v>
      </c>
      <c r="J25">
        <v>1.1113200000000001</v>
      </c>
      <c r="K25">
        <v>3.6431200000000001</v>
      </c>
      <c r="L25">
        <v>11.3254</v>
      </c>
      <c r="M25">
        <f t="shared" si="1"/>
        <v>3.1171524131342561</v>
      </c>
      <c r="N25">
        <f t="shared" si="0"/>
        <v>0.85562715835170289</v>
      </c>
    </row>
    <row r="26" spans="1:14" x14ac:dyDescent="0.3">
      <c r="A26">
        <v>2023</v>
      </c>
      <c r="B26">
        <v>203932</v>
      </c>
      <c r="C26" t="s">
        <v>260</v>
      </c>
      <c r="D26">
        <v>68</v>
      </c>
      <c r="E26">
        <v>0.20713200000000001</v>
      </c>
      <c r="F26">
        <v>2057.23</v>
      </c>
      <c r="G26">
        <v>30.25</v>
      </c>
      <c r="H26" t="s">
        <v>143</v>
      </c>
      <c r="I26">
        <v>2.4500199999999999</v>
      </c>
      <c r="J26">
        <v>1.9422600000000001</v>
      </c>
      <c r="K26">
        <v>4.3922800000000004</v>
      </c>
      <c r="L26">
        <v>10.236700000000001</v>
      </c>
      <c r="M26">
        <f t="shared" si="1"/>
        <v>3.0502780528840479</v>
      </c>
      <c r="N26">
        <f t="shared" si="0"/>
        <v>0.69446347976086398</v>
      </c>
    </row>
    <row r="27" spans="1:14" x14ac:dyDescent="0.3">
      <c r="A27">
        <v>2023</v>
      </c>
      <c r="B27">
        <v>203944</v>
      </c>
      <c r="C27" t="s">
        <v>495</v>
      </c>
      <c r="D27">
        <v>77</v>
      </c>
      <c r="E27">
        <v>0.28821400000000003</v>
      </c>
      <c r="F27">
        <v>2737.27</v>
      </c>
      <c r="G27">
        <v>35.545499999999997</v>
      </c>
      <c r="H27" t="s">
        <v>86</v>
      </c>
      <c r="I27">
        <v>3.52922</v>
      </c>
      <c r="J27">
        <v>-0.29200999999999999</v>
      </c>
      <c r="K27">
        <v>3.2372100000000001</v>
      </c>
      <c r="L27">
        <v>11.4777</v>
      </c>
      <c r="M27">
        <f t="shared" si="1"/>
        <v>2.9912662723936903</v>
      </c>
      <c r="N27">
        <f t="shared" si="0"/>
        <v>0.92402602005853507</v>
      </c>
    </row>
    <row r="28" spans="1:14" x14ac:dyDescent="0.3">
      <c r="A28">
        <v>2023</v>
      </c>
      <c r="B28">
        <v>1628401</v>
      </c>
      <c r="C28" t="s">
        <v>598</v>
      </c>
      <c r="D28">
        <v>82</v>
      </c>
      <c r="E28">
        <v>0.17569599999999999</v>
      </c>
      <c r="F28">
        <v>2319.35</v>
      </c>
      <c r="G28">
        <v>28.2805</v>
      </c>
      <c r="H28" t="s">
        <v>149</v>
      </c>
      <c r="I28">
        <v>1.68459</v>
      </c>
      <c r="J28">
        <v>2.00901</v>
      </c>
      <c r="K28">
        <v>3.6935899999999999</v>
      </c>
      <c r="L28">
        <v>10.4427</v>
      </c>
      <c r="M28">
        <f t="shared" si="1"/>
        <v>2.8918884683678052</v>
      </c>
      <c r="N28">
        <f t="shared" si="0"/>
        <v>0.78294788224134382</v>
      </c>
    </row>
    <row r="29" spans="1:14" x14ac:dyDescent="0.3">
      <c r="A29">
        <v>2023</v>
      </c>
      <c r="B29">
        <v>201572</v>
      </c>
      <c r="C29" t="s">
        <v>389</v>
      </c>
      <c r="D29">
        <v>78</v>
      </c>
      <c r="E29">
        <v>0.18953100000000001</v>
      </c>
      <c r="F29">
        <v>2372.33</v>
      </c>
      <c r="G29">
        <v>30.410299999999999</v>
      </c>
      <c r="H29" t="s">
        <v>72</v>
      </c>
      <c r="I29">
        <v>1.1233599999999999</v>
      </c>
      <c r="J29">
        <v>2.4670700000000001</v>
      </c>
      <c r="K29">
        <v>3.59043</v>
      </c>
      <c r="L29">
        <v>10.5154</v>
      </c>
      <c r="M29">
        <f t="shared" si="1"/>
        <v>2.8753328636242417</v>
      </c>
      <c r="N29">
        <f t="shared" si="0"/>
        <v>0.80083245283273641</v>
      </c>
    </row>
    <row r="30" spans="1:14" x14ac:dyDescent="0.3">
      <c r="A30">
        <v>2023</v>
      </c>
      <c r="B30">
        <v>1629630</v>
      </c>
      <c r="C30" t="s">
        <v>438</v>
      </c>
      <c r="D30">
        <v>61</v>
      </c>
      <c r="E30">
        <v>0.33816800000000002</v>
      </c>
      <c r="F30">
        <v>1948.37</v>
      </c>
      <c r="G30">
        <v>31.9344</v>
      </c>
      <c r="H30" t="s">
        <v>61</v>
      </c>
      <c r="I30">
        <v>3.67137</v>
      </c>
      <c r="J30">
        <v>0.55842000000000003</v>
      </c>
      <c r="K30">
        <v>4.2297900000000004</v>
      </c>
      <c r="L30">
        <v>9.3647899999999993</v>
      </c>
      <c r="M30">
        <f t="shared" si="1"/>
        <v>2.7819979348350796</v>
      </c>
      <c r="N30">
        <f t="shared" si="0"/>
        <v>0.65771537944793457</v>
      </c>
    </row>
    <row r="31" spans="1:14" x14ac:dyDescent="0.3">
      <c r="A31">
        <v>2023</v>
      </c>
      <c r="B31">
        <v>1629027</v>
      </c>
      <c r="C31" t="s">
        <v>625</v>
      </c>
      <c r="D31">
        <v>73</v>
      </c>
      <c r="E31">
        <v>0.31453700000000001</v>
      </c>
      <c r="F31">
        <v>2540.75</v>
      </c>
      <c r="G31">
        <v>34.794499999999999</v>
      </c>
      <c r="H31" t="s">
        <v>126</v>
      </c>
      <c r="I31">
        <v>3.78715</v>
      </c>
      <c r="J31">
        <v>-0.55352900000000005</v>
      </c>
      <c r="K31">
        <v>3.2336200000000002</v>
      </c>
      <c r="L31">
        <v>10.647500000000001</v>
      </c>
      <c r="M31">
        <f t="shared" si="1"/>
        <v>2.7734317294156967</v>
      </c>
      <c r="N31">
        <f t="shared" si="0"/>
        <v>0.85768634824614409</v>
      </c>
    </row>
    <row r="32" spans="1:14" x14ac:dyDescent="0.3">
      <c r="A32">
        <v>2023</v>
      </c>
      <c r="B32">
        <v>1630532</v>
      </c>
      <c r="C32" t="s">
        <v>579</v>
      </c>
      <c r="D32">
        <v>80</v>
      </c>
      <c r="E32">
        <v>0.231486</v>
      </c>
      <c r="F32">
        <v>2605.2800000000002</v>
      </c>
      <c r="G32">
        <v>32.5625</v>
      </c>
      <c r="H32" t="s">
        <v>82</v>
      </c>
      <c r="I32">
        <v>1.2110399999999999</v>
      </c>
      <c r="J32">
        <v>1.9046400000000001</v>
      </c>
      <c r="K32">
        <v>3.1156799999999998</v>
      </c>
      <c r="L32">
        <v>10.7097</v>
      </c>
      <c r="M32">
        <f t="shared" si="1"/>
        <v>2.7401467055999835</v>
      </c>
      <c r="N32">
        <f t="shared" si="0"/>
        <v>0.87946987675242128</v>
      </c>
    </row>
    <row r="33" spans="1:14" x14ac:dyDescent="0.3">
      <c r="A33">
        <v>2023</v>
      </c>
      <c r="B33">
        <v>1626164</v>
      </c>
      <c r="C33" t="s">
        <v>136</v>
      </c>
      <c r="D33">
        <v>53</v>
      </c>
      <c r="E33">
        <v>0.31159599999999998</v>
      </c>
      <c r="F33">
        <v>1835.4</v>
      </c>
      <c r="G33">
        <v>34.622599999999998</v>
      </c>
      <c r="H33" t="s">
        <v>697</v>
      </c>
      <c r="I33">
        <v>4.9999500000000001</v>
      </c>
      <c r="J33">
        <v>-0.64019700000000002</v>
      </c>
      <c r="K33">
        <v>4.35975</v>
      </c>
      <c r="L33">
        <v>9.09239</v>
      </c>
      <c r="M33">
        <f t="shared" si="1"/>
        <v>2.701213284812968</v>
      </c>
      <c r="N33">
        <f t="shared" si="0"/>
        <v>0.61957985774711122</v>
      </c>
    </row>
    <row r="34" spans="1:14" x14ac:dyDescent="0.3">
      <c r="A34">
        <v>2023</v>
      </c>
      <c r="B34">
        <v>1628384</v>
      </c>
      <c r="C34" t="s">
        <v>701</v>
      </c>
      <c r="D34">
        <v>67</v>
      </c>
      <c r="E34">
        <v>0.19190699999999999</v>
      </c>
      <c r="F34">
        <v>2385.6799999999998</v>
      </c>
      <c r="G34">
        <v>35.597000000000001</v>
      </c>
      <c r="H34" t="s">
        <v>59</v>
      </c>
      <c r="I34">
        <v>-1.19557E-2</v>
      </c>
      <c r="J34">
        <v>3.3011499999999998</v>
      </c>
      <c r="K34">
        <v>3.2891900000000001</v>
      </c>
      <c r="L34">
        <v>10.0875</v>
      </c>
      <c r="M34">
        <f t="shared" si="1"/>
        <v>2.6489131187950026</v>
      </c>
      <c r="N34">
        <f t="shared" si="0"/>
        <v>0.80533904055253802</v>
      </c>
    </row>
    <row r="35" spans="1:14" x14ac:dyDescent="0.3">
      <c r="A35">
        <v>2023</v>
      </c>
      <c r="B35">
        <v>1629651</v>
      </c>
      <c r="C35" t="s">
        <v>185</v>
      </c>
      <c r="D35">
        <v>76</v>
      </c>
      <c r="E35">
        <v>0.15598300000000001</v>
      </c>
      <c r="F35">
        <v>2270.6999999999998</v>
      </c>
      <c r="G35">
        <v>29.868400000000001</v>
      </c>
      <c r="H35" t="s">
        <v>700</v>
      </c>
      <c r="I35">
        <v>1.01644</v>
      </c>
      <c r="J35">
        <v>2.42008</v>
      </c>
      <c r="K35">
        <v>3.4365199999999998</v>
      </c>
      <c r="L35">
        <v>9.8280799999999999</v>
      </c>
      <c r="M35">
        <f t="shared" si="1"/>
        <v>2.6341784892297615</v>
      </c>
      <c r="N35">
        <f t="shared" si="0"/>
        <v>0.76652499890289061</v>
      </c>
    </row>
    <row r="36" spans="1:14" x14ac:dyDescent="0.3">
      <c r="A36">
        <v>2023</v>
      </c>
      <c r="B36">
        <v>201942</v>
      </c>
      <c r="C36" t="s">
        <v>208</v>
      </c>
      <c r="D36">
        <v>74</v>
      </c>
      <c r="E36">
        <v>0.27357900000000002</v>
      </c>
      <c r="F36">
        <v>2681.13</v>
      </c>
      <c r="G36">
        <v>36.229700000000001</v>
      </c>
      <c r="H36" t="s">
        <v>124</v>
      </c>
      <c r="I36">
        <v>2.1712400000000001</v>
      </c>
      <c r="J36">
        <v>0.70970900000000003</v>
      </c>
      <c r="K36">
        <v>2.8809499999999999</v>
      </c>
      <c r="L36">
        <v>10.595000000000001</v>
      </c>
      <c r="M36">
        <f t="shared" si="1"/>
        <v>2.6074750191572176</v>
      </c>
      <c r="N36">
        <f t="shared" si="0"/>
        <v>0.90507472158739921</v>
      </c>
    </row>
    <row r="37" spans="1:14" x14ac:dyDescent="0.3">
      <c r="A37">
        <v>2023</v>
      </c>
      <c r="B37">
        <v>203897</v>
      </c>
      <c r="C37" t="s">
        <v>375</v>
      </c>
      <c r="D37">
        <v>77</v>
      </c>
      <c r="E37">
        <v>0.28001300000000001</v>
      </c>
      <c r="F37">
        <v>2768.4</v>
      </c>
      <c r="G37">
        <v>35.948099999999997</v>
      </c>
      <c r="H37" t="s">
        <v>124</v>
      </c>
      <c r="I37">
        <v>2.5535700000000001</v>
      </c>
      <c r="J37">
        <v>0.21640799999999999</v>
      </c>
      <c r="K37">
        <v>2.7699699999999998</v>
      </c>
      <c r="L37">
        <v>10.7317</v>
      </c>
      <c r="M37">
        <f t="shared" si="1"/>
        <v>2.5886329166568207</v>
      </c>
      <c r="N37">
        <f t="shared" si="0"/>
        <v>0.934534639962462</v>
      </c>
    </row>
    <row r="38" spans="1:14" x14ac:dyDescent="0.3">
      <c r="A38">
        <v>2023</v>
      </c>
      <c r="B38">
        <v>1628386</v>
      </c>
      <c r="C38" t="s">
        <v>73</v>
      </c>
      <c r="D38">
        <v>68</v>
      </c>
      <c r="E38">
        <v>0.16347300000000001</v>
      </c>
      <c r="F38">
        <v>2217.5700000000002</v>
      </c>
      <c r="G38">
        <v>32.602899999999998</v>
      </c>
      <c r="H38" t="s">
        <v>74</v>
      </c>
      <c r="I38">
        <v>1.2107300000000001</v>
      </c>
      <c r="J38">
        <v>2.0276200000000002</v>
      </c>
      <c r="K38">
        <v>3.2383500000000001</v>
      </c>
      <c r="L38">
        <v>9.3002699999999994</v>
      </c>
      <c r="M38">
        <f t="shared" si="1"/>
        <v>2.4241957545243107</v>
      </c>
      <c r="N38">
        <f t="shared" si="0"/>
        <v>0.7485897924944217</v>
      </c>
    </row>
    <row r="39" spans="1:14" x14ac:dyDescent="0.3">
      <c r="A39">
        <v>2023</v>
      </c>
      <c r="B39">
        <v>1628368</v>
      </c>
      <c r="C39" t="s">
        <v>244</v>
      </c>
      <c r="D39">
        <v>73</v>
      </c>
      <c r="E39">
        <v>0.28963499999999998</v>
      </c>
      <c r="F39">
        <v>2435.4299999999998</v>
      </c>
      <c r="G39">
        <v>33.356200000000001</v>
      </c>
      <c r="H39" t="s">
        <v>107</v>
      </c>
      <c r="I39">
        <v>3.98502</v>
      </c>
      <c r="J39">
        <v>-1.21671</v>
      </c>
      <c r="K39">
        <v>2.76831</v>
      </c>
      <c r="L39">
        <v>9.4381799999999991</v>
      </c>
      <c r="M39">
        <f t="shared" si="1"/>
        <v>2.2759197062109893</v>
      </c>
      <c r="N39">
        <f t="shared" si="0"/>
        <v>0.82213325321621833</v>
      </c>
    </row>
    <row r="40" spans="1:14" x14ac:dyDescent="0.3">
      <c r="A40">
        <v>2023</v>
      </c>
      <c r="B40">
        <v>1630217</v>
      </c>
      <c r="C40" t="s">
        <v>102</v>
      </c>
      <c r="D40">
        <v>58</v>
      </c>
      <c r="E40">
        <v>0.25467499999999998</v>
      </c>
      <c r="F40">
        <v>1841.42</v>
      </c>
      <c r="G40">
        <v>31.741399999999999</v>
      </c>
      <c r="H40" t="s">
        <v>61</v>
      </c>
      <c r="I40">
        <v>3.2531599999999998</v>
      </c>
      <c r="J40">
        <v>0.39158900000000002</v>
      </c>
      <c r="K40">
        <v>3.6447500000000002</v>
      </c>
      <c r="L40">
        <v>8.2299000000000007</v>
      </c>
      <c r="M40">
        <f t="shared" si="1"/>
        <v>2.2656204896145939</v>
      </c>
      <c r="N40">
        <f t="shared" si="0"/>
        <v>0.62161204187244501</v>
      </c>
    </row>
    <row r="41" spans="1:14" x14ac:dyDescent="0.3">
      <c r="A41">
        <v>2023</v>
      </c>
      <c r="B41">
        <v>1627734</v>
      </c>
      <c r="C41" t="s">
        <v>518</v>
      </c>
      <c r="D41">
        <v>79</v>
      </c>
      <c r="E41">
        <v>0.212896</v>
      </c>
      <c r="F41">
        <v>2735.53</v>
      </c>
      <c r="G41">
        <v>34.6203</v>
      </c>
      <c r="H41" t="s">
        <v>107</v>
      </c>
      <c r="I41">
        <v>3.7496100000000001</v>
      </c>
      <c r="J41">
        <v>-1.3685099999999999</v>
      </c>
      <c r="K41">
        <v>2.3811</v>
      </c>
      <c r="L41">
        <v>9.8833300000000008</v>
      </c>
      <c r="M41">
        <f t="shared" si="1"/>
        <v>2.198799756610506</v>
      </c>
      <c r="N41">
        <f t="shared" si="0"/>
        <v>0.92343864458044855</v>
      </c>
    </row>
    <row r="42" spans="1:14" x14ac:dyDescent="0.3">
      <c r="A42">
        <v>2023</v>
      </c>
      <c r="B42">
        <v>1630162</v>
      </c>
      <c r="C42" t="s">
        <v>231</v>
      </c>
      <c r="D42">
        <v>79</v>
      </c>
      <c r="E42">
        <v>0.29210599999999998</v>
      </c>
      <c r="F42">
        <v>2842.17</v>
      </c>
      <c r="G42">
        <v>35.974699999999999</v>
      </c>
      <c r="H42" t="s">
        <v>70</v>
      </c>
      <c r="I42">
        <v>1.1141099999999999</v>
      </c>
      <c r="J42">
        <v>1.15863</v>
      </c>
      <c r="K42">
        <v>2.2727499999999998</v>
      </c>
      <c r="L42">
        <v>10.059900000000001</v>
      </c>
      <c r="M42">
        <f t="shared" si="1"/>
        <v>2.1805612026681698</v>
      </c>
      <c r="N42">
        <f t="shared" si="0"/>
        <v>0.95943733480064686</v>
      </c>
    </row>
    <row r="43" spans="1:14" x14ac:dyDescent="0.3">
      <c r="A43">
        <v>2023</v>
      </c>
      <c r="B43">
        <v>1627759</v>
      </c>
      <c r="C43" t="s">
        <v>153</v>
      </c>
      <c r="D43">
        <v>67</v>
      </c>
      <c r="E43">
        <v>0.30777500000000002</v>
      </c>
      <c r="F43">
        <v>2404.9499999999998</v>
      </c>
      <c r="G43">
        <v>35.880600000000001</v>
      </c>
      <c r="H43" t="s">
        <v>149</v>
      </c>
      <c r="I43">
        <v>1.6155200000000001</v>
      </c>
      <c r="J43">
        <v>0.96874000000000005</v>
      </c>
      <c r="K43">
        <v>2.58426</v>
      </c>
      <c r="L43">
        <v>9.0200800000000001</v>
      </c>
      <c r="M43">
        <f t="shared" si="1"/>
        <v>2.0980161180557193</v>
      </c>
      <c r="N43">
        <f t="shared" si="0"/>
        <v>0.8118440551862891</v>
      </c>
    </row>
    <row r="44" spans="1:14" x14ac:dyDescent="0.3">
      <c r="A44">
        <v>2023</v>
      </c>
      <c r="B44">
        <v>1627783</v>
      </c>
      <c r="C44" t="s">
        <v>533</v>
      </c>
      <c r="D44">
        <v>71</v>
      </c>
      <c r="E44">
        <v>0.27086300000000002</v>
      </c>
      <c r="F44">
        <v>2652.38</v>
      </c>
      <c r="G44">
        <v>37.3521</v>
      </c>
      <c r="H44" t="s">
        <v>59</v>
      </c>
      <c r="I44">
        <v>2.7327400000000002</v>
      </c>
      <c r="J44">
        <v>-0.43572300000000003</v>
      </c>
      <c r="K44">
        <v>2.2970100000000002</v>
      </c>
      <c r="L44">
        <v>9.4317600000000006</v>
      </c>
      <c r="M44">
        <f t="shared" si="1"/>
        <v>2.0566727487484515</v>
      </c>
      <c r="N44">
        <f t="shared" si="0"/>
        <v>0.8953695233144181</v>
      </c>
    </row>
    <row r="45" spans="1:14" x14ac:dyDescent="0.3">
      <c r="A45">
        <v>2023</v>
      </c>
      <c r="B45">
        <v>1628969</v>
      </c>
      <c r="C45" t="s">
        <v>144</v>
      </c>
      <c r="D45">
        <v>83</v>
      </c>
      <c r="E45">
        <v>0.22400200000000001</v>
      </c>
      <c r="F45">
        <v>2962.33</v>
      </c>
      <c r="G45">
        <v>35.686700000000002</v>
      </c>
      <c r="H45" t="s">
        <v>700</v>
      </c>
      <c r="I45">
        <v>1.30898</v>
      </c>
      <c r="J45">
        <v>0.58019299999999996</v>
      </c>
      <c r="K45">
        <v>1.88917</v>
      </c>
      <c r="L45">
        <v>9.9520999999999997</v>
      </c>
      <c r="M45">
        <f t="shared" si="1"/>
        <v>1.88917</v>
      </c>
      <c r="N45">
        <f t="shared" si="0"/>
        <v>1</v>
      </c>
    </row>
    <row r="46" spans="1:14" x14ac:dyDescent="0.3">
      <c r="A46">
        <v>2023</v>
      </c>
      <c r="B46">
        <v>1630193</v>
      </c>
      <c r="C46" t="s">
        <v>493</v>
      </c>
      <c r="D46">
        <v>81</v>
      </c>
      <c r="E46">
        <v>0.204071</v>
      </c>
      <c r="F46">
        <v>2342.7800000000002</v>
      </c>
      <c r="G46">
        <v>28.913599999999999</v>
      </c>
      <c r="H46" t="s">
        <v>86</v>
      </c>
      <c r="I46">
        <v>0.61478900000000003</v>
      </c>
      <c r="J46">
        <v>1.64659</v>
      </c>
      <c r="K46">
        <v>2.2613799999999999</v>
      </c>
      <c r="L46">
        <v>8.2742599999999999</v>
      </c>
      <c r="M46">
        <f t="shared" si="1"/>
        <v>1.7884286478548981</v>
      </c>
      <c r="N46">
        <f t="shared" si="0"/>
        <v>0.79085719686868117</v>
      </c>
    </row>
    <row r="47" spans="1:14" x14ac:dyDescent="0.3">
      <c r="A47">
        <v>2023</v>
      </c>
      <c r="B47">
        <v>101108</v>
      </c>
      <c r="C47" t="s">
        <v>470</v>
      </c>
      <c r="D47">
        <v>59</v>
      </c>
      <c r="E47">
        <v>0.19572200000000001</v>
      </c>
      <c r="F47">
        <v>1888.62</v>
      </c>
      <c r="G47">
        <v>32</v>
      </c>
      <c r="H47" t="s">
        <v>697</v>
      </c>
      <c r="I47">
        <v>2.1868799999999999</v>
      </c>
      <c r="J47">
        <v>0.553172</v>
      </c>
      <c r="K47">
        <v>2.7400600000000002</v>
      </c>
      <c r="L47">
        <v>7.2829100000000002</v>
      </c>
      <c r="M47">
        <f t="shared" si="1"/>
        <v>1.7469127737963022</v>
      </c>
      <c r="N47">
        <f t="shared" si="0"/>
        <v>0.63754544564582605</v>
      </c>
    </row>
    <row r="48" spans="1:14" x14ac:dyDescent="0.3">
      <c r="A48">
        <v>2023</v>
      </c>
      <c r="B48">
        <v>1628973</v>
      </c>
      <c r="C48" t="s">
        <v>158</v>
      </c>
      <c r="D48">
        <v>68</v>
      </c>
      <c r="E48">
        <v>0.26771699999999998</v>
      </c>
      <c r="F48">
        <v>2378.27</v>
      </c>
      <c r="G48">
        <v>34.970599999999997</v>
      </c>
      <c r="H48" t="s">
        <v>86</v>
      </c>
      <c r="I48">
        <v>4.2574500000000004</v>
      </c>
      <c r="J48">
        <v>-2.1881499999999998</v>
      </c>
      <c r="K48">
        <v>2.0693000000000001</v>
      </c>
      <c r="L48">
        <v>8.09</v>
      </c>
      <c r="M48">
        <f t="shared" si="1"/>
        <v>1.6613119102193208</v>
      </c>
      <c r="N48">
        <f t="shared" si="0"/>
        <v>0.80283763118896279</v>
      </c>
    </row>
    <row r="49" spans="1:14" x14ac:dyDescent="0.3">
      <c r="A49">
        <v>2023</v>
      </c>
      <c r="B49">
        <v>1629627</v>
      </c>
      <c r="C49" t="s">
        <v>616</v>
      </c>
      <c r="D49">
        <v>29</v>
      </c>
      <c r="E49">
        <v>0.28897499999999998</v>
      </c>
      <c r="F49">
        <v>956.1</v>
      </c>
      <c r="G49">
        <v>32.965499999999999</v>
      </c>
      <c r="H49" t="s">
        <v>77</v>
      </c>
      <c r="I49">
        <v>3.41526</v>
      </c>
      <c r="J49">
        <v>1.6740699999999999</v>
      </c>
      <c r="K49">
        <v>5.0893300000000004</v>
      </c>
      <c r="L49">
        <v>5.2091599999999998</v>
      </c>
      <c r="M49">
        <f t="shared" si="1"/>
        <v>1.6425949887419702</v>
      </c>
      <c r="N49">
        <f t="shared" si="0"/>
        <v>0.32275269804511991</v>
      </c>
    </row>
    <row r="50" spans="1:14" x14ac:dyDescent="0.3">
      <c r="A50">
        <v>2023</v>
      </c>
      <c r="B50">
        <v>1628404</v>
      </c>
      <c r="C50" t="s">
        <v>289</v>
      </c>
      <c r="D50">
        <v>76</v>
      </c>
      <c r="E50">
        <v>0.12429999999999999</v>
      </c>
      <c r="F50">
        <v>2454.0500000000002</v>
      </c>
      <c r="G50">
        <v>32.289499999999997</v>
      </c>
      <c r="H50" t="s">
        <v>86</v>
      </c>
      <c r="I50">
        <v>0.37174200000000002</v>
      </c>
      <c r="J50">
        <v>1.58524</v>
      </c>
      <c r="K50">
        <v>1.9569799999999999</v>
      </c>
      <c r="L50">
        <v>8.0614600000000003</v>
      </c>
      <c r="M50">
        <f t="shared" si="1"/>
        <v>1.621199113198057</v>
      </c>
      <c r="N50">
        <f t="shared" si="0"/>
        <v>0.82841884597597171</v>
      </c>
    </row>
    <row r="51" spans="1:14" x14ac:dyDescent="0.3">
      <c r="A51">
        <v>2023</v>
      </c>
      <c r="B51">
        <v>203078</v>
      </c>
      <c r="C51" t="s">
        <v>117</v>
      </c>
      <c r="D51">
        <v>50</v>
      </c>
      <c r="E51">
        <v>0.28981000000000001</v>
      </c>
      <c r="F51">
        <v>1672.97</v>
      </c>
      <c r="G51">
        <v>33.44</v>
      </c>
      <c r="H51" t="s">
        <v>89</v>
      </c>
      <c r="I51">
        <v>2.6953299999999998</v>
      </c>
      <c r="J51">
        <v>0.128444</v>
      </c>
      <c r="K51">
        <v>2.8237800000000002</v>
      </c>
      <c r="L51">
        <v>6.5462400000000001</v>
      </c>
      <c r="M51">
        <f t="shared" si="1"/>
        <v>1.5947241619265917</v>
      </c>
      <c r="N51">
        <f t="shared" si="0"/>
        <v>0.56474801929562202</v>
      </c>
    </row>
    <row r="52" spans="1:14" x14ac:dyDescent="0.3">
      <c r="A52">
        <v>2023</v>
      </c>
      <c r="B52">
        <v>1629661</v>
      </c>
      <c r="C52" t="s">
        <v>334</v>
      </c>
      <c r="D52">
        <v>42</v>
      </c>
      <c r="E52">
        <v>0.203211</v>
      </c>
      <c r="F52">
        <v>1199.82</v>
      </c>
      <c r="G52">
        <v>28.547599999999999</v>
      </c>
      <c r="H52" t="s">
        <v>700</v>
      </c>
      <c r="I52">
        <v>2.0194100000000001</v>
      </c>
      <c r="J52">
        <v>1.90432</v>
      </c>
      <c r="K52">
        <v>3.9237299999999999</v>
      </c>
      <c r="L52">
        <v>5.7255500000000001</v>
      </c>
      <c r="M52">
        <f t="shared" si="1"/>
        <v>1.5892117787687394</v>
      </c>
      <c r="N52">
        <f t="shared" si="0"/>
        <v>0.40502577363089187</v>
      </c>
    </row>
    <row r="53" spans="1:14" x14ac:dyDescent="0.3">
      <c r="A53">
        <v>2023</v>
      </c>
      <c r="B53">
        <v>1628389</v>
      </c>
      <c r="C53" t="s">
        <v>62</v>
      </c>
      <c r="D53">
        <v>75</v>
      </c>
      <c r="E53">
        <v>0.25182700000000002</v>
      </c>
      <c r="F53">
        <v>2598.13</v>
      </c>
      <c r="G53">
        <v>34.64</v>
      </c>
      <c r="H53" t="s">
        <v>63</v>
      </c>
      <c r="I53">
        <v>0.85330600000000001</v>
      </c>
      <c r="J53">
        <v>0.94020700000000001</v>
      </c>
      <c r="K53">
        <v>1.7935099999999999</v>
      </c>
      <c r="L53">
        <v>8.3522999999999996</v>
      </c>
      <c r="M53">
        <f t="shared" si="1"/>
        <v>1.5730091300766629</v>
      </c>
      <c r="N53">
        <f t="shared" si="0"/>
        <v>0.87705623613844519</v>
      </c>
    </row>
    <row r="54" spans="1:14" x14ac:dyDescent="0.3">
      <c r="A54">
        <v>2023</v>
      </c>
      <c r="B54">
        <v>1631117</v>
      </c>
      <c r="C54" t="s">
        <v>356</v>
      </c>
      <c r="D54">
        <v>74</v>
      </c>
      <c r="E54">
        <v>0.13040299999999999</v>
      </c>
      <c r="F54">
        <v>1709.38</v>
      </c>
      <c r="G54">
        <v>23.0946</v>
      </c>
      <c r="H54" t="s">
        <v>66</v>
      </c>
      <c r="I54">
        <v>0.86129900000000004</v>
      </c>
      <c r="J54">
        <v>1.8011600000000001</v>
      </c>
      <c r="K54">
        <v>2.6624500000000002</v>
      </c>
      <c r="L54">
        <v>6.5018500000000001</v>
      </c>
      <c r="M54">
        <f t="shared" si="1"/>
        <v>1.5363375386942038</v>
      </c>
      <c r="N54">
        <f t="shared" si="0"/>
        <v>0.57703901996063911</v>
      </c>
    </row>
    <row r="55" spans="1:14" x14ac:dyDescent="0.3">
      <c r="A55">
        <v>2023</v>
      </c>
      <c r="B55">
        <v>1629011</v>
      </c>
      <c r="C55" t="s">
        <v>506</v>
      </c>
      <c r="D55">
        <v>59</v>
      </c>
      <c r="E55">
        <v>0.10188700000000001</v>
      </c>
      <c r="F55">
        <v>1589.13</v>
      </c>
      <c r="G55">
        <v>26.932200000000002</v>
      </c>
      <c r="H55" t="s">
        <v>86</v>
      </c>
      <c r="I55">
        <v>0.92797600000000002</v>
      </c>
      <c r="J55">
        <v>1.8774299999999999</v>
      </c>
      <c r="K55">
        <v>2.8054100000000002</v>
      </c>
      <c r="L55">
        <v>6.1984199999999996</v>
      </c>
      <c r="M55">
        <f t="shared" si="1"/>
        <v>1.5049508978743085</v>
      </c>
      <c r="N55">
        <f t="shared" si="0"/>
        <v>0.53644597327104004</v>
      </c>
    </row>
    <row r="56" spans="1:14" x14ac:dyDescent="0.3">
      <c r="A56">
        <v>2023</v>
      </c>
      <c r="B56">
        <v>1629008</v>
      </c>
      <c r="C56" t="s">
        <v>480</v>
      </c>
      <c r="D56">
        <v>62</v>
      </c>
      <c r="E56">
        <v>0.22198399999999999</v>
      </c>
      <c r="F56">
        <v>1797.42</v>
      </c>
      <c r="G56">
        <v>28.983899999999998</v>
      </c>
      <c r="H56" t="s">
        <v>143</v>
      </c>
      <c r="I56">
        <v>2.8319999999999999</v>
      </c>
      <c r="J56">
        <v>-0.35313499999999998</v>
      </c>
      <c r="K56">
        <v>2.4788700000000001</v>
      </c>
      <c r="L56">
        <v>6.6130599999999999</v>
      </c>
      <c r="M56">
        <f t="shared" si="1"/>
        <v>1.5040763572593197</v>
      </c>
      <c r="N56">
        <f t="shared" si="0"/>
        <v>0.60675886886336095</v>
      </c>
    </row>
    <row r="57" spans="1:14" x14ac:dyDescent="0.3">
      <c r="A57">
        <v>2023</v>
      </c>
      <c r="B57">
        <v>1630178</v>
      </c>
      <c r="C57" t="s">
        <v>408</v>
      </c>
      <c r="D57">
        <v>60</v>
      </c>
      <c r="E57">
        <v>0.23688300000000001</v>
      </c>
      <c r="F57">
        <v>2016.78</v>
      </c>
      <c r="G57">
        <v>33.6</v>
      </c>
      <c r="H57" t="s">
        <v>177</v>
      </c>
      <c r="I57">
        <v>2.44557</v>
      </c>
      <c r="J57">
        <v>-0.269208</v>
      </c>
      <c r="K57">
        <v>2.1763599999999999</v>
      </c>
      <c r="L57">
        <v>7.0066899999999999</v>
      </c>
      <c r="M57">
        <f t="shared" si="1"/>
        <v>1.4816847956844779</v>
      </c>
      <c r="N57">
        <f t="shared" si="0"/>
        <v>0.68080868775592185</v>
      </c>
    </row>
    <row r="58" spans="1:14" x14ac:dyDescent="0.3">
      <c r="A58">
        <v>2023</v>
      </c>
      <c r="B58">
        <v>203110</v>
      </c>
      <c r="C58" t="s">
        <v>267</v>
      </c>
      <c r="D58">
        <v>73</v>
      </c>
      <c r="E58">
        <v>0.130662</v>
      </c>
      <c r="F58">
        <v>2299.2800000000002</v>
      </c>
      <c r="G58">
        <v>31.493200000000002</v>
      </c>
      <c r="H58" t="s">
        <v>96</v>
      </c>
      <c r="I58">
        <v>-1.2529600000000001</v>
      </c>
      <c r="J58">
        <v>3.1461000000000001</v>
      </c>
      <c r="K58">
        <v>1.89314</v>
      </c>
      <c r="L58">
        <v>7.5468099999999998</v>
      </c>
      <c r="M58">
        <f t="shared" si="1"/>
        <v>1.4694037933653579</v>
      </c>
      <c r="N58">
        <f t="shared" si="0"/>
        <v>0.77617280991651849</v>
      </c>
    </row>
    <row r="59" spans="1:14" x14ac:dyDescent="0.3">
      <c r="A59">
        <v>2023</v>
      </c>
      <c r="B59">
        <v>201144</v>
      </c>
      <c r="C59" t="s">
        <v>190</v>
      </c>
      <c r="D59">
        <v>67</v>
      </c>
      <c r="E59">
        <v>0.16219600000000001</v>
      </c>
      <c r="F59">
        <v>2028.27</v>
      </c>
      <c r="G59">
        <v>30.268699999999999</v>
      </c>
      <c r="H59" t="s">
        <v>70</v>
      </c>
      <c r="I59">
        <v>2.4550999999999998</v>
      </c>
      <c r="J59">
        <v>-0.31277199999999999</v>
      </c>
      <c r="K59">
        <v>2.1423199999999998</v>
      </c>
      <c r="L59">
        <v>6.7437100000000001</v>
      </c>
      <c r="M59">
        <f t="shared" si="1"/>
        <v>1.4668194922240261</v>
      </c>
      <c r="N59">
        <f t="shared" si="0"/>
        <v>0.68468739134397583</v>
      </c>
    </row>
    <row r="60" spans="1:14" x14ac:dyDescent="0.3">
      <c r="A60">
        <v>2023</v>
      </c>
      <c r="B60">
        <v>203915</v>
      </c>
      <c r="C60" t="s">
        <v>214</v>
      </c>
      <c r="D60">
        <v>79</v>
      </c>
      <c r="E60">
        <v>0.22117600000000001</v>
      </c>
      <c r="F60">
        <v>2725.22</v>
      </c>
      <c r="G60">
        <v>34.493699999999997</v>
      </c>
      <c r="H60" t="s">
        <v>700</v>
      </c>
      <c r="I60">
        <v>1.6950499999999999</v>
      </c>
      <c r="J60">
        <v>-0.15984300000000001</v>
      </c>
      <c r="K60">
        <v>1.53521</v>
      </c>
      <c r="L60">
        <v>8.4858200000000004</v>
      </c>
      <c r="M60">
        <f t="shared" si="1"/>
        <v>1.4123291450311071</v>
      </c>
      <c r="N60">
        <f t="shared" si="0"/>
        <v>0.91995827608672898</v>
      </c>
    </row>
    <row r="61" spans="1:14" x14ac:dyDescent="0.3">
      <c r="A61">
        <v>2023</v>
      </c>
      <c r="B61">
        <v>1627741</v>
      </c>
      <c r="C61" t="s">
        <v>299</v>
      </c>
      <c r="D61">
        <v>80</v>
      </c>
      <c r="E61">
        <v>0.20682</v>
      </c>
      <c r="F61">
        <v>2481.92</v>
      </c>
      <c r="G61">
        <v>31.012499999999999</v>
      </c>
      <c r="H61" t="s">
        <v>129</v>
      </c>
      <c r="I61">
        <v>1.80365</v>
      </c>
      <c r="J61">
        <v>-0.150565</v>
      </c>
      <c r="K61">
        <v>1.6530899999999999</v>
      </c>
      <c r="L61">
        <v>7.7424999999999997</v>
      </c>
      <c r="M61">
        <f t="shared" si="1"/>
        <v>1.3850034036721095</v>
      </c>
      <c r="N61">
        <f t="shared" si="0"/>
        <v>0.83782698078877105</v>
      </c>
    </row>
    <row r="62" spans="1:14" x14ac:dyDescent="0.3">
      <c r="A62">
        <v>2023</v>
      </c>
      <c r="B62">
        <v>1626156</v>
      </c>
      <c r="C62" t="s">
        <v>516</v>
      </c>
      <c r="D62">
        <v>71</v>
      </c>
      <c r="E62">
        <v>0.22528200000000001</v>
      </c>
      <c r="F62">
        <v>2304.4299999999998</v>
      </c>
      <c r="G62">
        <v>32.450699999999998</v>
      </c>
      <c r="H62" t="s">
        <v>100</v>
      </c>
      <c r="I62">
        <v>2.0732499999999998</v>
      </c>
      <c r="J62">
        <v>-0.32375900000000002</v>
      </c>
      <c r="K62">
        <v>1.74949</v>
      </c>
      <c r="L62">
        <v>7.6078900000000003</v>
      </c>
      <c r="M62">
        <f t="shared" si="1"/>
        <v>1.3609480512637011</v>
      </c>
      <c r="N62">
        <f t="shared" si="0"/>
        <v>0.77791130630280891</v>
      </c>
    </row>
    <row r="63" spans="1:14" x14ac:dyDescent="0.3">
      <c r="A63">
        <v>2023</v>
      </c>
      <c r="B63">
        <v>203500</v>
      </c>
      <c r="C63" t="s">
        <v>60</v>
      </c>
      <c r="D63">
        <v>42</v>
      </c>
      <c r="E63">
        <v>0.14094400000000001</v>
      </c>
      <c r="F63">
        <v>1133.3</v>
      </c>
      <c r="G63">
        <v>26.976199999999999</v>
      </c>
      <c r="H63" t="s">
        <v>61</v>
      </c>
      <c r="I63">
        <v>0.93896299999999999</v>
      </c>
      <c r="J63">
        <v>2.5880000000000001</v>
      </c>
      <c r="K63">
        <v>3.5269699999999999</v>
      </c>
      <c r="L63">
        <v>4.9139699999999999</v>
      </c>
      <c r="M63">
        <f t="shared" si="1"/>
        <v>1.3493145939176256</v>
      </c>
      <c r="N63">
        <f t="shared" si="0"/>
        <v>0.38257047661806753</v>
      </c>
    </row>
    <row r="64" spans="1:14" x14ac:dyDescent="0.3">
      <c r="A64">
        <v>2023</v>
      </c>
      <c r="B64">
        <v>1627742</v>
      </c>
      <c r="C64" t="s">
        <v>320</v>
      </c>
      <c r="D64">
        <v>45</v>
      </c>
      <c r="E64">
        <v>0.30696099999999998</v>
      </c>
      <c r="F64">
        <v>1538.08</v>
      </c>
      <c r="G64">
        <v>34.177799999999998</v>
      </c>
      <c r="H64" t="s">
        <v>77</v>
      </c>
      <c r="I64">
        <v>2.3129</v>
      </c>
      <c r="J64">
        <v>0.16264100000000001</v>
      </c>
      <c r="K64">
        <v>2.4755400000000001</v>
      </c>
      <c r="L64">
        <v>5.6554599999999997</v>
      </c>
      <c r="M64">
        <f t="shared" si="1"/>
        <v>1.2853323442020304</v>
      </c>
      <c r="N64">
        <f t="shared" si="0"/>
        <v>0.5192129168593641</v>
      </c>
    </row>
    <row r="65" spans="1:14" x14ac:dyDescent="0.3">
      <c r="A65">
        <v>2023</v>
      </c>
      <c r="B65">
        <v>1626167</v>
      </c>
      <c r="C65" t="s">
        <v>569</v>
      </c>
      <c r="D65">
        <v>62</v>
      </c>
      <c r="E65">
        <v>0.226103</v>
      </c>
      <c r="F65">
        <v>1825.23</v>
      </c>
      <c r="G65">
        <v>29.435500000000001</v>
      </c>
      <c r="H65" t="s">
        <v>129</v>
      </c>
      <c r="I65">
        <v>1.7491699999999999</v>
      </c>
      <c r="J65">
        <v>0.33297700000000002</v>
      </c>
      <c r="K65">
        <v>2.0821499999999999</v>
      </c>
      <c r="L65">
        <v>6.2246699999999997</v>
      </c>
      <c r="M65">
        <f t="shared" si="1"/>
        <v>1.2829099541577069</v>
      </c>
      <c r="N65">
        <f t="shared" si="0"/>
        <v>0.61614674934932978</v>
      </c>
    </row>
    <row r="66" spans="1:14" x14ac:dyDescent="0.3">
      <c r="A66">
        <v>2023</v>
      </c>
      <c r="B66">
        <v>1630529</v>
      </c>
      <c r="C66" t="s">
        <v>344</v>
      </c>
      <c r="D66">
        <v>66</v>
      </c>
      <c r="E66">
        <v>0.14505499999999999</v>
      </c>
      <c r="F66">
        <v>1950.05</v>
      </c>
      <c r="G66">
        <v>29.545500000000001</v>
      </c>
      <c r="H66" t="s">
        <v>77</v>
      </c>
      <c r="I66">
        <v>-0.79120199999999996</v>
      </c>
      <c r="J66">
        <v>2.6320199999999998</v>
      </c>
      <c r="K66">
        <v>1.8408199999999999</v>
      </c>
      <c r="L66">
        <v>6.3314000000000004</v>
      </c>
      <c r="M66">
        <f t="shared" si="1"/>
        <v>1.2117795927530017</v>
      </c>
      <c r="N66">
        <f t="shared" ref="N66:N129" si="2">F66/$F$499</f>
        <v>0.65828250059919047</v>
      </c>
    </row>
    <row r="67" spans="1:14" x14ac:dyDescent="0.3">
      <c r="A67">
        <v>2023</v>
      </c>
      <c r="B67">
        <v>202691</v>
      </c>
      <c r="C67" t="s">
        <v>560</v>
      </c>
      <c r="D67">
        <v>69</v>
      </c>
      <c r="E67">
        <v>0.25833800000000001</v>
      </c>
      <c r="F67">
        <v>2278.92</v>
      </c>
      <c r="G67">
        <v>33.014499999999998</v>
      </c>
      <c r="H67" t="s">
        <v>96</v>
      </c>
      <c r="I67">
        <v>1.79189</v>
      </c>
      <c r="J67">
        <v>-0.21679699999999999</v>
      </c>
      <c r="K67">
        <v>1.5750900000000001</v>
      </c>
      <c r="L67">
        <v>6.9887699999999997</v>
      </c>
      <c r="M67">
        <f t="shared" ref="M67:M130" si="3">K67*N67</f>
        <v>1.21171648762967</v>
      </c>
      <c r="N67">
        <f t="shared" si="2"/>
        <v>0.7692998416786786</v>
      </c>
    </row>
    <row r="68" spans="1:14" x14ac:dyDescent="0.3">
      <c r="A68">
        <v>2023</v>
      </c>
      <c r="B68">
        <v>1627936</v>
      </c>
      <c r="C68" t="s">
        <v>175</v>
      </c>
      <c r="D68">
        <v>67</v>
      </c>
      <c r="E68">
        <v>0.109332</v>
      </c>
      <c r="F68">
        <v>1574.32</v>
      </c>
      <c r="G68">
        <v>23.4925</v>
      </c>
      <c r="H68" t="s">
        <v>124</v>
      </c>
      <c r="I68">
        <v>-1.8831899999999999</v>
      </c>
      <c r="J68">
        <v>4.1395900000000001</v>
      </c>
      <c r="K68">
        <v>2.2564099999999998</v>
      </c>
      <c r="L68">
        <v>5.5548799999999998</v>
      </c>
      <c r="M68">
        <f t="shared" si="3"/>
        <v>1.1991612653553114</v>
      </c>
      <c r="N68">
        <f t="shared" si="2"/>
        <v>0.53144653026502786</v>
      </c>
    </row>
    <row r="69" spans="1:14" x14ac:dyDescent="0.3">
      <c r="A69">
        <v>2023</v>
      </c>
      <c r="B69">
        <v>1627750</v>
      </c>
      <c r="C69" t="s">
        <v>443</v>
      </c>
      <c r="D69">
        <v>65</v>
      </c>
      <c r="E69">
        <v>0.25794099999999998</v>
      </c>
      <c r="F69">
        <v>2133.42</v>
      </c>
      <c r="G69">
        <v>32.815399999999997</v>
      </c>
      <c r="H69" t="s">
        <v>143</v>
      </c>
      <c r="I69">
        <v>2.2676799999999999</v>
      </c>
      <c r="J69">
        <v>-0.60600399999999999</v>
      </c>
      <c r="K69">
        <v>1.66168</v>
      </c>
      <c r="L69">
        <v>6.6677499999999998</v>
      </c>
      <c r="M69">
        <f t="shared" si="3"/>
        <v>1.1967138521366627</v>
      </c>
      <c r="N69">
        <f t="shared" si="2"/>
        <v>0.72018309911454836</v>
      </c>
    </row>
    <row r="70" spans="1:14" x14ac:dyDescent="0.3">
      <c r="A70">
        <v>2023</v>
      </c>
      <c r="B70">
        <v>1628398</v>
      </c>
      <c r="C70" t="s">
        <v>370</v>
      </c>
      <c r="D70">
        <v>64</v>
      </c>
      <c r="E70">
        <v>0.27404899999999999</v>
      </c>
      <c r="F70">
        <v>2238.85</v>
      </c>
      <c r="G70">
        <v>34.968800000000002</v>
      </c>
      <c r="H70" t="s">
        <v>89</v>
      </c>
      <c r="I70">
        <v>0.141129</v>
      </c>
      <c r="J70">
        <v>1.4331</v>
      </c>
      <c r="K70">
        <v>1.57423</v>
      </c>
      <c r="L70">
        <v>6.8645899999999997</v>
      </c>
      <c r="M70">
        <f t="shared" si="3"/>
        <v>1.1897610446844207</v>
      </c>
      <c r="N70">
        <f t="shared" si="2"/>
        <v>0.75577332707699685</v>
      </c>
    </row>
    <row r="71" spans="1:14" x14ac:dyDescent="0.3">
      <c r="A71">
        <v>2023</v>
      </c>
      <c r="B71">
        <v>1630596</v>
      </c>
      <c r="C71" t="s">
        <v>431</v>
      </c>
      <c r="D71">
        <v>79</v>
      </c>
      <c r="E71">
        <v>0.199351</v>
      </c>
      <c r="F71">
        <v>2715.28</v>
      </c>
      <c r="G71">
        <v>34.367100000000001</v>
      </c>
      <c r="H71" t="s">
        <v>74</v>
      </c>
      <c r="I71">
        <v>-3.8360900000000003E-2</v>
      </c>
      <c r="J71">
        <v>1.29342</v>
      </c>
      <c r="K71">
        <v>1.2550600000000001</v>
      </c>
      <c r="L71">
        <v>7.7380599999999999</v>
      </c>
      <c r="M71">
        <f t="shared" si="3"/>
        <v>1.1503915218088465</v>
      </c>
      <c r="N71">
        <f t="shared" si="2"/>
        <v>0.91660280927513149</v>
      </c>
    </row>
    <row r="72" spans="1:14" x14ac:dyDescent="0.3">
      <c r="A72">
        <v>2023</v>
      </c>
      <c r="B72">
        <v>203084</v>
      </c>
      <c r="C72" t="s">
        <v>106</v>
      </c>
      <c r="D72">
        <v>82</v>
      </c>
      <c r="E72">
        <v>0.168713</v>
      </c>
      <c r="F72">
        <v>2661.83</v>
      </c>
      <c r="G72">
        <v>32.4512</v>
      </c>
      <c r="H72" t="s">
        <v>107</v>
      </c>
      <c r="I72">
        <v>0.739591</v>
      </c>
      <c r="J72">
        <v>0.52612899999999996</v>
      </c>
      <c r="K72">
        <v>1.26572</v>
      </c>
      <c r="L72">
        <v>7.6049600000000002</v>
      </c>
      <c r="M72">
        <f t="shared" si="3"/>
        <v>1.1373248313320934</v>
      </c>
      <c r="N72">
        <f t="shared" si="2"/>
        <v>0.89855957979023271</v>
      </c>
    </row>
    <row r="73" spans="1:14" x14ac:dyDescent="0.3">
      <c r="A73">
        <v>2023</v>
      </c>
      <c r="B73">
        <v>203935</v>
      </c>
      <c r="C73" t="s">
        <v>539</v>
      </c>
      <c r="D73">
        <v>61</v>
      </c>
      <c r="E73">
        <v>0.17601600000000001</v>
      </c>
      <c r="F73">
        <v>1956.57</v>
      </c>
      <c r="G73">
        <v>32.065600000000003</v>
      </c>
      <c r="H73" t="s">
        <v>149</v>
      </c>
      <c r="I73">
        <v>4.4743400000000003E-2</v>
      </c>
      <c r="J73">
        <v>1.63347</v>
      </c>
      <c r="K73">
        <v>1.67821</v>
      </c>
      <c r="L73">
        <v>6.1369400000000001</v>
      </c>
      <c r="M73">
        <f t="shared" si="3"/>
        <v>1.10842996550013</v>
      </c>
      <c r="N73">
        <f t="shared" si="2"/>
        <v>0.66048347078144565</v>
      </c>
    </row>
    <row r="74" spans="1:14" x14ac:dyDescent="0.3">
      <c r="A74">
        <v>2023</v>
      </c>
      <c r="B74">
        <v>1628989</v>
      </c>
      <c r="C74" t="s">
        <v>313</v>
      </c>
      <c r="D74">
        <v>75</v>
      </c>
      <c r="E74">
        <v>0.19777600000000001</v>
      </c>
      <c r="F74">
        <v>2202.62</v>
      </c>
      <c r="G74">
        <v>29.36</v>
      </c>
      <c r="H74" t="s">
        <v>107</v>
      </c>
      <c r="I74">
        <v>2.3155299999999999</v>
      </c>
      <c r="J74">
        <v>-0.91959100000000005</v>
      </c>
      <c r="K74">
        <v>1.39594</v>
      </c>
      <c r="L74">
        <v>6.4873500000000002</v>
      </c>
      <c r="M74">
        <f t="shared" si="3"/>
        <v>1.0379415402065266</v>
      </c>
      <c r="N74">
        <f t="shared" si="2"/>
        <v>0.74354308939247149</v>
      </c>
    </row>
    <row r="75" spans="1:14" x14ac:dyDescent="0.3">
      <c r="A75">
        <v>2023</v>
      </c>
      <c r="B75">
        <v>203937</v>
      </c>
      <c r="C75" t="s">
        <v>78</v>
      </c>
      <c r="D75">
        <v>69</v>
      </c>
      <c r="E75">
        <v>0.14360700000000001</v>
      </c>
      <c r="F75">
        <v>1956.58</v>
      </c>
      <c r="G75">
        <v>28.347799999999999</v>
      </c>
      <c r="H75" t="s">
        <v>70</v>
      </c>
      <c r="I75">
        <v>-0.31602799999999998</v>
      </c>
      <c r="J75">
        <v>1.7611399999999999</v>
      </c>
      <c r="K75">
        <v>1.44512</v>
      </c>
      <c r="L75">
        <v>5.8279100000000001</v>
      </c>
      <c r="M75">
        <f t="shared" si="3"/>
        <v>0.95448275161781437</v>
      </c>
      <c r="N75">
        <f t="shared" si="2"/>
        <v>0.66048684650258416</v>
      </c>
    </row>
    <row r="76" spans="1:14" x14ac:dyDescent="0.3">
      <c r="A76">
        <v>2023</v>
      </c>
      <c r="B76">
        <v>1628976</v>
      </c>
      <c r="C76" t="s">
        <v>173</v>
      </c>
      <c r="D76">
        <v>57</v>
      </c>
      <c r="E76">
        <v>0.20463200000000001</v>
      </c>
      <c r="F76">
        <v>1689.58</v>
      </c>
      <c r="G76">
        <v>29.631599999999999</v>
      </c>
      <c r="H76" t="s">
        <v>82</v>
      </c>
      <c r="I76">
        <v>0.98155499999999996</v>
      </c>
      <c r="J76">
        <v>0.65152299999999996</v>
      </c>
      <c r="K76">
        <v>1.6330800000000001</v>
      </c>
      <c r="L76">
        <v>5.2478499999999997</v>
      </c>
      <c r="M76">
        <f t="shared" si="3"/>
        <v>0.93143549381736668</v>
      </c>
      <c r="N76">
        <f t="shared" si="2"/>
        <v>0.57035509210655122</v>
      </c>
    </row>
    <row r="77" spans="1:14" x14ac:dyDescent="0.3">
      <c r="A77">
        <v>2023</v>
      </c>
      <c r="B77">
        <v>1629656</v>
      </c>
      <c r="C77" t="s">
        <v>274</v>
      </c>
      <c r="D77">
        <v>71</v>
      </c>
      <c r="E77">
        <v>0.14323</v>
      </c>
      <c r="F77">
        <v>2120.9299999999998</v>
      </c>
      <c r="G77">
        <v>29.859200000000001</v>
      </c>
      <c r="H77" t="s">
        <v>86</v>
      </c>
      <c r="I77">
        <v>0.56929300000000005</v>
      </c>
      <c r="J77">
        <v>0.71245499999999995</v>
      </c>
      <c r="K77">
        <v>1.2817499999999999</v>
      </c>
      <c r="L77">
        <v>6.08263</v>
      </c>
      <c r="M77">
        <f t="shared" si="3"/>
        <v>0.91769047590916597</v>
      </c>
      <c r="N77">
        <f t="shared" si="2"/>
        <v>0.7159668234126515</v>
      </c>
    </row>
    <row r="78" spans="1:14" x14ac:dyDescent="0.3">
      <c r="A78">
        <v>2023</v>
      </c>
      <c r="B78">
        <v>1626172</v>
      </c>
      <c r="C78" t="s">
        <v>388</v>
      </c>
      <c r="D78">
        <v>82</v>
      </c>
      <c r="E78">
        <v>0.105769</v>
      </c>
      <c r="F78">
        <v>1956.4</v>
      </c>
      <c r="G78">
        <v>23.8537</v>
      </c>
      <c r="H78" t="s">
        <v>96</v>
      </c>
      <c r="I78">
        <v>1.42056</v>
      </c>
      <c r="J78">
        <v>-5.1811200000000002E-2</v>
      </c>
      <c r="K78">
        <v>1.3687499999999999</v>
      </c>
      <c r="L78">
        <v>5.7261199999999999</v>
      </c>
      <c r="M78">
        <f t="shared" si="3"/>
        <v>0.90395820182086395</v>
      </c>
      <c r="N78">
        <f t="shared" si="2"/>
        <v>0.66042608352209242</v>
      </c>
    </row>
    <row r="79" spans="1:14" x14ac:dyDescent="0.3">
      <c r="A79">
        <v>2023</v>
      </c>
      <c r="B79">
        <v>1629639</v>
      </c>
      <c r="C79" t="s">
        <v>298</v>
      </c>
      <c r="D79">
        <v>67</v>
      </c>
      <c r="E79">
        <v>0.25211800000000001</v>
      </c>
      <c r="F79">
        <v>2336.0300000000002</v>
      </c>
      <c r="G79">
        <v>34.865699999999997</v>
      </c>
      <c r="H79" t="s">
        <v>63</v>
      </c>
      <c r="I79">
        <v>1.7798400000000001</v>
      </c>
      <c r="J79">
        <v>-0.69017799999999996</v>
      </c>
      <c r="K79">
        <v>1.0896699999999999</v>
      </c>
      <c r="L79">
        <v>6.3954199999999997</v>
      </c>
      <c r="M79">
        <f t="shared" si="3"/>
        <v>0.85929042682618084</v>
      </c>
      <c r="N79">
        <f t="shared" si="2"/>
        <v>0.78857858510024215</v>
      </c>
    </row>
    <row r="80" spans="1:14" x14ac:dyDescent="0.3">
      <c r="A80">
        <v>2023</v>
      </c>
      <c r="B80">
        <v>203497</v>
      </c>
      <c r="C80" t="s">
        <v>258</v>
      </c>
      <c r="D80">
        <v>70</v>
      </c>
      <c r="E80">
        <v>0.16199</v>
      </c>
      <c r="F80">
        <v>2148.48</v>
      </c>
      <c r="G80">
        <v>30.685700000000001</v>
      </c>
      <c r="H80" t="s">
        <v>70</v>
      </c>
      <c r="I80">
        <v>-0.65990300000000002</v>
      </c>
      <c r="J80">
        <v>1.8262700000000001</v>
      </c>
      <c r="K80">
        <v>1.1663600000000001</v>
      </c>
      <c r="L80">
        <v>5.9936299999999996</v>
      </c>
      <c r="M80">
        <f t="shared" si="3"/>
        <v>0.84592234248041243</v>
      </c>
      <c r="N80">
        <f t="shared" si="2"/>
        <v>0.72526693514902119</v>
      </c>
    </row>
    <row r="81" spans="1:14" x14ac:dyDescent="0.3">
      <c r="A81">
        <v>2023</v>
      </c>
      <c r="B81">
        <v>1630163</v>
      </c>
      <c r="C81" t="s">
        <v>97</v>
      </c>
      <c r="D81">
        <v>36</v>
      </c>
      <c r="E81">
        <v>0.291491</v>
      </c>
      <c r="F81">
        <v>1267.75</v>
      </c>
      <c r="G81">
        <v>35.194400000000002</v>
      </c>
      <c r="H81" t="s">
        <v>702</v>
      </c>
      <c r="I81">
        <v>3.33033</v>
      </c>
      <c r="J81">
        <v>-1.3675999999999999</v>
      </c>
      <c r="K81">
        <v>1.96272</v>
      </c>
      <c r="L81">
        <v>4.2208500000000004</v>
      </c>
      <c r="M81">
        <f t="shared" si="3"/>
        <v>0.83995985592422184</v>
      </c>
      <c r="N81">
        <f t="shared" si="2"/>
        <v>0.42795704732423467</v>
      </c>
    </row>
    <row r="82" spans="1:14" x14ac:dyDescent="0.3">
      <c r="A82">
        <v>2023</v>
      </c>
      <c r="B82">
        <v>1627751</v>
      </c>
      <c r="C82" t="s">
        <v>476</v>
      </c>
      <c r="D82">
        <v>72</v>
      </c>
      <c r="E82">
        <v>0.18118200000000001</v>
      </c>
      <c r="F82">
        <v>1905.62</v>
      </c>
      <c r="G82">
        <v>26.458300000000001</v>
      </c>
      <c r="H82" t="s">
        <v>59</v>
      </c>
      <c r="I82">
        <v>1.18455</v>
      </c>
      <c r="J82">
        <v>0.11441900000000001</v>
      </c>
      <c r="K82">
        <v>1.29897</v>
      </c>
      <c r="L82">
        <v>5.4204400000000001</v>
      </c>
      <c r="M82">
        <f t="shared" si="3"/>
        <v>0.83560684035877164</v>
      </c>
      <c r="N82">
        <f t="shared" si="2"/>
        <v>0.64328417158115403</v>
      </c>
    </row>
    <row r="83" spans="1:14" x14ac:dyDescent="0.3">
      <c r="A83">
        <v>2023</v>
      </c>
      <c r="B83">
        <v>203924</v>
      </c>
      <c r="C83" t="s">
        <v>263</v>
      </c>
      <c r="D83">
        <v>63</v>
      </c>
      <c r="E83">
        <v>0.227246</v>
      </c>
      <c r="F83">
        <v>2245.52</v>
      </c>
      <c r="G83">
        <v>35.634900000000002</v>
      </c>
      <c r="H83" t="s">
        <v>87</v>
      </c>
      <c r="I83">
        <v>0.87249200000000005</v>
      </c>
      <c r="J83">
        <v>0.21395700000000001</v>
      </c>
      <c r="K83">
        <v>1.0864499999999999</v>
      </c>
      <c r="L83">
        <v>6.1427100000000001</v>
      </c>
      <c r="M83">
        <f t="shared" si="3"/>
        <v>0.82355618854077695</v>
      </c>
      <c r="N83">
        <f t="shared" si="2"/>
        <v>0.75802493307632846</v>
      </c>
    </row>
    <row r="84" spans="1:14" x14ac:dyDescent="0.3">
      <c r="A84">
        <v>2023</v>
      </c>
      <c r="B84">
        <v>202711</v>
      </c>
      <c r="C84" t="s">
        <v>704</v>
      </c>
      <c r="D84">
        <v>59</v>
      </c>
      <c r="E84">
        <v>0.25226399999999999</v>
      </c>
      <c r="F84">
        <v>1892.88</v>
      </c>
      <c r="G84">
        <v>32.067799999999998</v>
      </c>
      <c r="H84" t="s">
        <v>94</v>
      </c>
      <c r="I84">
        <v>2.45825</v>
      </c>
      <c r="J84">
        <v>-1.19014</v>
      </c>
      <c r="K84">
        <v>1.2681100000000001</v>
      </c>
      <c r="L84">
        <v>5.4111099999999999</v>
      </c>
      <c r="M84">
        <f t="shared" si="3"/>
        <v>0.81030136980012357</v>
      </c>
      <c r="N84">
        <f t="shared" si="2"/>
        <v>0.63898350285079653</v>
      </c>
    </row>
    <row r="85" spans="1:14" x14ac:dyDescent="0.3">
      <c r="A85">
        <v>2023</v>
      </c>
      <c r="B85">
        <v>203991</v>
      </c>
      <c r="C85" t="s">
        <v>170</v>
      </c>
      <c r="D85">
        <v>65</v>
      </c>
      <c r="E85">
        <v>0.15207200000000001</v>
      </c>
      <c r="F85">
        <v>1730.08</v>
      </c>
      <c r="G85">
        <v>26.615400000000001</v>
      </c>
      <c r="H85" t="s">
        <v>126</v>
      </c>
      <c r="I85">
        <v>1.50441</v>
      </c>
      <c r="J85">
        <v>-0.124542</v>
      </c>
      <c r="K85">
        <v>1.3798699999999999</v>
      </c>
      <c r="L85">
        <v>5.0767600000000002</v>
      </c>
      <c r="M85">
        <f t="shared" si="3"/>
        <v>0.8058810090705627</v>
      </c>
      <c r="N85">
        <f t="shared" si="2"/>
        <v>0.58402676271718545</v>
      </c>
    </row>
    <row r="86" spans="1:14" x14ac:dyDescent="0.3">
      <c r="A86">
        <v>2023</v>
      </c>
      <c r="B86">
        <v>1630183</v>
      </c>
      <c r="C86" t="s">
        <v>414</v>
      </c>
      <c r="D86">
        <v>79</v>
      </c>
      <c r="E86">
        <v>0.157196</v>
      </c>
      <c r="F86">
        <v>2416.5300000000002</v>
      </c>
      <c r="G86">
        <v>30.5823</v>
      </c>
      <c r="H86" t="s">
        <v>70</v>
      </c>
      <c r="I86">
        <v>-0.64826799999999996</v>
      </c>
      <c r="J86">
        <v>1.6325400000000001</v>
      </c>
      <c r="K86">
        <v>0.98426800000000003</v>
      </c>
      <c r="L86">
        <v>6.4431900000000004</v>
      </c>
      <c r="M86">
        <f t="shared" si="3"/>
        <v>0.80291971186194666</v>
      </c>
      <c r="N86">
        <f t="shared" si="2"/>
        <v>0.81575314026458912</v>
      </c>
    </row>
    <row r="87" spans="1:14" x14ac:dyDescent="0.3">
      <c r="A87">
        <v>2023</v>
      </c>
      <c r="B87">
        <v>1630578</v>
      </c>
      <c r="C87" t="s">
        <v>705</v>
      </c>
      <c r="D87">
        <v>75</v>
      </c>
      <c r="E87">
        <v>0.21202299999999999</v>
      </c>
      <c r="F87">
        <v>2170.87</v>
      </c>
      <c r="G87">
        <v>28.933299999999999</v>
      </c>
      <c r="H87" t="s">
        <v>182</v>
      </c>
      <c r="I87">
        <v>1.64455</v>
      </c>
      <c r="J87">
        <v>-0.62482499999999996</v>
      </c>
      <c r="K87">
        <v>1.01972</v>
      </c>
      <c r="L87">
        <v>5.8403400000000003</v>
      </c>
      <c r="M87">
        <f t="shared" si="3"/>
        <v>0.74727648722458329</v>
      </c>
      <c r="N87">
        <f t="shared" si="2"/>
        <v>0.73282517477796194</v>
      </c>
    </row>
    <row r="88" spans="1:14" x14ac:dyDescent="0.3">
      <c r="A88">
        <v>2023</v>
      </c>
      <c r="B88">
        <v>202699</v>
      </c>
      <c r="C88" t="s">
        <v>287</v>
      </c>
      <c r="D88">
        <v>74</v>
      </c>
      <c r="E88">
        <v>0.180701</v>
      </c>
      <c r="F88">
        <v>2435.92</v>
      </c>
      <c r="G88">
        <v>32.9054</v>
      </c>
      <c r="H88" t="s">
        <v>177</v>
      </c>
      <c r="I88">
        <v>0.24210499999999999</v>
      </c>
      <c r="J88">
        <v>0.62618600000000002</v>
      </c>
      <c r="K88">
        <v>0.86829100000000004</v>
      </c>
      <c r="L88">
        <v>6.3034100000000004</v>
      </c>
      <c r="M88">
        <f t="shared" si="3"/>
        <v>0.71399452887423076</v>
      </c>
      <c r="N88">
        <f t="shared" si="2"/>
        <v>0.82229866355200132</v>
      </c>
    </row>
    <row r="89" spans="1:14" x14ac:dyDescent="0.3">
      <c r="A89">
        <v>2023</v>
      </c>
      <c r="B89">
        <v>201143</v>
      </c>
      <c r="C89" t="s">
        <v>308</v>
      </c>
      <c r="D89">
        <v>63</v>
      </c>
      <c r="E89">
        <v>0.119064</v>
      </c>
      <c r="F89">
        <v>1922.07</v>
      </c>
      <c r="G89">
        <v>30.507899999999999</v>
      </c>
      <c r="H89" t="s">
        <v>149</v>
      </c>
      <c r="I89">
        <v>0.87920100000000001</v>
      </c>
      <c r="J89">
        <v>0.216442</v>
      </c>
      <c r="K89">
        <v>1.0956399999999999</v>
      </c>
      <c r="L89">
        <v>5.2698799999999997</v>
      </c>
      <c r="M89">
        <f t="shared" si="3"/>
        <v>0.71089202580401234</v>
      </c>
      <c r="N89">
        <f t="shared" si="2"/>
        <v>0.64883723285386841</v>
      </c>
    </row>
    <row r="90" spans="1:14" x14ac:dyDescent="0.3">
      <c r="A90">
        <v>2023</v>
      </c>
      <c r="B90">
        <v>203939</v>
      </c>
      <c r="C90" t="s">
        <v>485</v>
      </c>
      <c r="D90">
        <v>76</v>
      </c>
      <c r="E90">
        <v>0.12435400000000001</v>
      </c>
      <c r="F90">
        <v>1458.8</v>
      </c>
      <c r="G90">
        <v>19.184200000000001</v>
      </c>
      <c r="H90" t="s">
        <v>121</v>
      </c>
      <c r="I90">
        <v>0.85868500000000003</v>
      </c>
      <c r="J90">
        <v>0.53774599999999995</v>
      </c>
      <c r="K90">
        <v>1.3964300000000001</v>
      </c>
      <c r="L90">
        <v>4.2970800000000002</v>
      </c>
      <c r="M90">
        <f t="shared" si="3"/>
        <v>0.68767223233063168</v>
      </c>
      <c r="N90">
        <f t="shared" si="2"/>
        <v>0.49245019967390535</v>
      </c>
    </row>
    <row r="91" spans="1:14" x14ac:dyDescent="0.3">
      <c r="A91">
        <v>2023</v>
      </c>
      <c r="B91">
        <v>1629001</v>
      </c>
      <c r="C91" t="s">
        <v>421</v>
      </c>
      <c r="D91">
        <v>77</v>
      </c>
      <c r="E91">
        <v>0.162992</v>
      </c>
      <c r="F91">
        <v>2148.87</v>
      </c>
      <c r="G91">
        <v>27.896100000000001</v>
      </c>
      <c r="H91" t="s">
        <v>177</v>
      </c>
      <c r="I91">
        <v>-0.80300800000000006</v>
      </c>
      <c r="J91">
        <v>1.7509399999999999</v>
      </c>
      <c r="K91">
        <v>0.947936</v>
      </c>
      <c r="L91">
        <v>5.6765999999999996</v>
      </c>
      <c r="M91">
        <f t="shared" si="3"/>
        <v>0.68763143617355249</v>
      </c>
      <c r="N91">
        <f t="shared" si="2"/>
        <v>0.72539858827341985</v>
      </c>
    </row>
    <row r="92" spans="1:14" x14ac:dyDescent="0.3">
      <c r="A92">
        <v>2023</v>
      </c>
      <c r="B92">
        <v>203114</v>
      </c>
      <c r="C92" t="s">
        <v>424</v>
      </c>
      <c r="D92">
        <v>33</v>
      </c>
      <c r="E92">
        <v>0.26364100000000001</v>
      </c>
      <c r="F92">
        <v>800.78300000000002</v>
      </c>
      <c r="G92">
        <v>24.2424</v>
      </c>
      <c r="H92" t="s">
        <v>72</v>
      </c>
      <c r="I92">
        <v>1.3984099999999999</v>
      </c>
      <c r="J92">
        <v>1.1176699999999999</v>
      </c>
      <c r="K92">
        <v>2.5160800000000001</v>
      </c>
      <c r="L92">
        <v>2.96644</v>
      </c>
      <c r="M92">
        <f t="shared" si="3"/>
        <v>0.68015180301992018</v>
      </c>
      <c r="N92">
        <f t="shared" si="2"/>
        <v>0.27032201003939466</v>
      </c>
    </row>
    <row r="93" spans="1:14" x14ac:dyDescent="0.3">
      <c r="A93">
        <v>2023</v>
      </c>
      <c r="B93">
        <v>1630168</v>
      </c>
      <c r="C93" t="s">
        <v>462</v>
      </c>
      <c r="D93">
        <v>80</v>
      </c>
      <c r="E93">
        <v>0.15044199999999999</v>
      </c>
      <c r="F93">
        <v>1848.58</v>
      </c>
      <c r="G93">
        <v>23.1</v>
      </c>
      <c r="H93" t="s">
        <v>126</v>
      </c>
      <c r="I93">
        <v>0.28973199999999999</v>
      </c>
      <c r="J93">
        <v>0.77770600000000001</v>
      </c>
      <c r="K93">
        <v>1.0674399999999999</v>
      </c>
      <c r="L93">
        <v>5.0330700000000004</v>
      </c>
      <c r="M93">
        <f t="shared" si="3"/>
        <v>0.66611357789307735</v>
      </c>
      <c r="N93">
        <f t="shared" si="2"/>
        <v>0.62402905820755961</v>
      </c>
    </row>
    <row r="94" spans="1:14" x14ac:dyDescent="0.3">
      <c r="A94">
        <v>2023</v>
      </c>
      <c r="B94">
        <v>203501</v>
      </c>
      <c r="C94" t="s">
        <v>279</v>
      </c>
      <c r="D94">
        <v>71</v>
      </c>
      <c r="E94">
        <v>0.20199900000000001</v>
      </c>
      <c r="F94">
        <v>2152.25</v>
      </c>
      <c r="G94">
        <v>30.309899999999999</v>
      </c>
      <c r="H94" t="s">
        <v>121</v>
      </c>
      <c r="I94">
        <v>0.68501299999999998</v>
      </c>
      <c r="J94">
        <v>0.21355399999999999</v>
      </c>
      <c r="K94">
        <v>0.898567</v>
      </c>
      <c r="L94">
        <v>5.6135299999999999</v>
      </c>
      <c r="M94">
        <f t="shared" si="3"/>
        <v>0.65284449259535571</v>
      </c>
      <c r="N94">
        <f t="shared" si="2"/>
        <v>0.72653958201820867</v>
      </c>
    </row>
    <row r="95" spans="1:14" x14ac:dyDescent="0.3">
      <c r="A95">
        <v>2023</v>
      </c>
      <c r="B95">
        <v>1629026</v>
      </c>
      <c r="C95" t="s">
        <v>610</v>
      </c>
      <c r="D95">
        <v>53</v>
      </c>
      <c r="E95">
        <v>0.13511699999999999</v>
      </c>
      <c r="F95">
        <v>1206.3</v>
      </c>
      <c r="G95">
        <v>22.7547</v>
      </c>
      <c r="H95" t="s">
        <v>116</v>
      </c>
      <c r="I95">
        <v>-0.40241700000000002</v>
      </c>
      <c r="J95">
        <v>1.99044</v>
      </c>
      <c r="K95">
        <v>1.58802</v>
      </c>
      <c r="L95">
        <v>3.70994</v>
      </c>
      <c r="M95">
        <f t="shared" si="3"/>
        <v>0.64666277085942481</v>
      </c>
      <c r="N95">
        <f t="shared" si="2"/>
        <v>0.40721324092859335</v>
      </c>
    </row>
    <row r="96" spans="1:14" x14ac:dyDescent="0.3">
      <c r="A96">
        <v>2023</v>
      </c>
      <c r="B96">
        <v>1629652</v>
      </c>
      <c r="C96" t="s">
        <v>218</v>
      </c>
      <c r="D96">
        <v>74</v>
      </c>
      <c r="E96">
        <v>0.194796</v>
      </c>
      <c r="F96">
        <v>2272.1</v>
      </c>
      <c r="G96">
        <v>30.7027</v>
      </c>
      <c r="H96" t="s">
        <v>116</v>
      </c>
      <c r="I96">
        <v>-0.25668200000000002</v>
      </c>
      <c r="J96">
        <v>1.03077</v>
      </c>
      <c r="K96">
        <v>0.774092</v>
      </c>
      <c r="L96">
        <v>5.7344600000000003</v>
      </c>
      <c r="M96">
        <f t="shared" si="3"/>
        <v>0.59372670607258471</v>
      </c>
      <c r="N96">
        <f t="shared" si="2"/>
        <v>0.76699759986227056</v>
      </c>
    </row>
    <row r="97" spans="1:14" x14ac:dyDescent="0.3">
      <c r="A97">
        <v>2023</v>
      </c>
      <c r="B97">
        <v>1630567</v>
      </c>
      <c r="C97" t="s">
        <v>108</v>
      </c>
      <c r="D97">
        <v>77</v>
      </c>
      <c r="E97">
        <v>0.20180200000000001</v>
      </c>
      <c r="F97">
        <v>2677.55</v>
      </c>
      <c r="G97">
        <v>34.766199999999998</v>
      </c>
      <c r="H97" t="s">
        <v>59</v>
      </c>
      <c r="I97">
        <v>0.51275800000000005</v>
      </c>
      <c r="J97">
        <v>0.141294</v>
      </c>
      <c r="K97">
        <v>0.65405199999999997</v>
      </c>
      <c r="L97">
        <v>6.53993</v>
      </c>
      <c r="M97">
        <f t="shared" si="3"/>
        <v>0.59117550461967439</v>
      </c>
      <c r="N97">
        <f t="shared" si="2"/>
        <v>0.90386621341984186</v>
      </c>
    </row>
    <row r="98" spans="1:14" x14ac:dyDescent="0.3">
      <c r="A98">
        <v>2023</v>
      </c>
      <c r="B98">
        <v>203952</v>
      </c>
      <c r="C98" t="s">
        <v>602</v>
      </c>
      <c r="D98">
        <v>37</v>
      </c>
      <c r="E98">
        <v>0.21383199999999999</v>
      </c>
      <c r="F98">
        <v>1190.27</v>
      </c>
      <c r="G98">
        <v>32.162199999999999</v>
      </c>
      <c r="H98" t="s">
        <v>96</v>
      </c>
      <c r="I98">
        <v>0.59153</v>
      </c>
      <c r="J98">
        <v>0.87853499999999995</v>
      </c>
      <c r="K98">
        <v>1.4700599999999999</v>
      </c>
      <c r="L98">
        <v>3.5654699999999999</v>
      </c>
      <c r="M98">
        <f t="shared" si="3"/>
        <v>0.59067298923482525</v>
      </c>
      <c r="N98">
        <f t="shared" si="2"/>
        <v>0.401801959943693</v>
      </c>
    </row>
    <row r="99" spans="1:14" x14ac:dyDescent="0.3">
      <c r="A99">
        <v>2023</v>
      </c>
      <c r="B99">
        <v>203468</v>
      </c>
      <c r="C99" t="s">
        <v>412</v>
      </c>
      <c r="D99">
        <v>75</v>
      </c>
      <c r="E99">
        <v>0.26154100000000002</v>
      </c>
      <c r="F99">
        <v>2648.85</v>
      </c>
      <c r="G99">
        <v>35.306699999999999</v>
      </c>
      <c r="H99" t="s">
        <v>77</v>
      </c>
      <c r="I99">
        <v>1.9053599999999999</v>
      </c>
      <c r="J99">
        <v>-1.2786200000000001</v>
      </c>
      <c r="K99">
        <v>0.62674600000000003</v>
      </c>
      <c r="L99">
        <v>6.4208100000000004</v>
      </c>
      <c r="M99">
        <f t="shared" si="3"/>
        <v>0.56042241819783756</v>
      </c>
      <c r="N99">
        <f t="shared" si="2"/>
        <v>0.89417789375255285</v>
      </c>
    </row>
    <row r="100" spans="1:14" x14ac:dyDescent="0.3">
      <c r="A100">
        <v>2023</v>
      </c>
      <c r="B100">
        <v>1630559</v>
      </c>
      <c r="C100" t="s">
        <v>496</v>
      </c>
      <c r="D100">
        <v>64</v>
      </c>
      <c r="E100">
        <v>0.15552099999999999</v>
      </c>
      <c r="F100">
        <v>1843.22</v>
      </c>
      <c r="G100">
        <v>28.796900000000001</v>
      </c>
      <c r="H100" t="s">
        <v>100</v>
      </c>
      <c r="I100">
        <v>0.83687299999999998</v>
      </c>
      <c r="J100">
        <v>2.5894E-2</v>
      </c>
      <c r="K100">
        <v>0.86276699999999995</v>
      </c>
      <c r="L100">
        <v>4.7627899999999999</v>
      </c>
      <c r="M100">
        <f t="shared" si="3"/>
        <v>0.53683059947406264</v>
      </c>
      <c r="N100">
        <f t="shared" si="2"/>
        <v>0.62221967167736214</v>
      </c>
    </row>
    <row r="101" spans="1:14" x14ac:dyDescent="0.3">
      <c r="A101">
        <v>2023</v>
      </c>
      <c r="B101">
        <v>1629057</v>
      </c>
      <c r="C101" t="s">
        <v>703</v>
      </c>
      <c r="D101">
        <v>35</v>
      </c>
      <c r="E101">
        <v>0.113578</v>
      </c>
      <c r="F101">
        <v>823.71699999999998</v>
      </c>
      <c r="G101">
        <v>23.514299999999999</v>
      </c>
      <c r="H101" t="s">
        <v>149</v>
      </c>
      <c r="I101">
        <v>0.14858499999999999</v>
      </c>
      <c r="J101">
        <v>1.72583</v>
      </c>
      <c r="K101">
        <v>1.87442</v>
      </c>
      <c r="L101">
        <v>2.69319</v>
      </c>
      <c r="M101">
        <f t="shared" si="3"/>
        <v>0.52120851462868756</v>
      </c>
      <c r="N101">
        <f t="shared" si="2"/>
        <v>0.27806388889826589</v>
      </c>
    </row>
    <row r="102" spans="1:14" x14ac:dyDescent="0.3">
      <c r="A102">
        <v>2023</v>
      </c>
      <c r="B102">
        <v>202692</v>
      </c>
      <c r="C102" t="s">
        <v>161</v>
      </c>
      <c r="D102">
        <v>51</v>
      </c>
      <c r="E102">
        <v>0.22037000000000001</v>
      </c>
      <c r="F102">
        <v>1122.43</v>
      </c>
      <c r="G102">
        <v>22</v>
      </c>
      <c r="H102" t="s">
        <v>94</v>
      </c>
      <c r="I102">
        <v>1.4861500000000001</v>
      </c>
      <c r="J102">
        <v>-0.11736099999999999</v>
      </c>
      <c r="K102">
        <v>1.36879</v>
      </c>
      <c r="L102">
        <v>3.2852399999999999</v>
      </c>
      <c r="M102">
        <f t="shared" si="3"/>
        <v>0.51863599251265058</v>
      </c>
      <c r="N102">
        <f t="shared" si="2"/>
        <v>0.37890106774059612</v>
      </c>
    </row>
    <row r="103" spans="1:14" x14ac:dyDescent="0.3">
      <c r="A103">
        <v>2023</v>
      </c>
      <c r="B103">
        <v>200768</v>
      </c>
      <c r="C103" t="s">
        <v>392</v>
      </c>
      <c r="D103">
        <v>55</v>
      </c>
      <c r="E103">
        <v>0.16256699999999999</v>
      </c>
      <c r="F103">
        <v>1717.73</v>
      </c>
      <c r="G103">
        <v>31.2182</v>
      </c>
      <c r="H103" t="s">
        <v>63</v>
      </c>
      <c r="I103">
        <v>2.5651299999999998E-2</v>
      </c>
      <c r="J103">
        <v>0.82217799999999996</v>
      </c>
      <c r="K103">
        <v>0.84782900000000005</v>
      </c>
      <c r="L103">
        <v>4.4211499999999999</v>
      </c>
      <c r="M103">
        <f t="shared" si="3"/>
        <v>0.4916202138755642</v>
      </c>
      <c r="N103">
        <f t="shared" si="2"/>
        <v>0.57985774711122662</v>
      </c>
    </row>
    <row r="104" spans="1:14" x14ac:dyDescent="0.3">
      <c r="A104">
        <v>2023</v>
      </c>
      <c r="B104">
        <v>1630530</v>
      </c>
      <c r="C104" t="s">
        <v>441</v>
      </c>
      <c r="D104">
        <v>79</v>
      </c>
      <c r="E104">
        <v>0.160943</v>
      </c>
      <c r="F104">
        <v>2447.98</v>
      </c>
      <c r="G104">
        <v>30.974699999999999</v>
      </c>
      <c r="H104" t="s">
        <v>77</v>
      </c>
      <c r="I104">
        <v>0.874973</v>
      </c>
      <c r="J104">
        <v>-0.28183999999999998</v>
      </c>
      <c r="K104">
        <v>0.59313400000000005</v>
      </c>
      <c r="L104">
        <v>5.8781499999999998</v>
      </c>
      <c r="M104">
        <f t="shared" si="3"/>
        <v>0.49014801501520766</v>
      </c>
      <c r="N104">
        <f t="shared" si="2"/>
        <v>0.8263697832449457</v>
      </c>
    </row>
    <row r="105" spans="1:14" x14ac:dyDescent="0.3">
      <c r="A105">
        <v>2023</v>
      </c>
      <c r="B105">
        <v>1629006</v>
      </c>
      <c r="C105" t="s">
        <v>461</v>
      </c>
      <c r="D105">
        <v>72</v>
      </c>
      <c r="E105">
        <v>0.17452999999999999</v>
      </c>
      <c r="F105">
        <v>1350.62</v>
      </c>
      <c r="G105">
        <v>18.75</v>
      </c>
      <c r="H105" t="s">
        <v>697</v>
      </c>
      <c r="I105">
        <v>-0.99844999999999995</v>
      </c>
      <c r="J105">
        <v>2.0344199999999999</v>
      </c>
      <c r="K105">
        <v>1.0359700000000001</v>
      </c>
      <c r="L105">
        <v>3.6484700000000001</v>
      </c>
      <c r="M105">
        <f t="shared" si="3"/>
        <v>0.47233150979127914</v>
      </c>
      <c r="N105">
        <f t="shared" si="2"/>
        <v>0.45593164839838907</v>
      </c>
    </row>
    <row r="106" spans="1:14" x14ac:dyDescent="0.3">
      <c r="A106">
        <v>2023</v>
      </c>
      <c r="B106">
        <v>1626157</v>
      </c>
      <c r="C106" t="s">
        <v>566</v>
      </c>
      <c r="D106">
        <v>29</v>
      </c>
      <c r="E106">
        <v>0.25</v>
      </c>
      <c r="F106">
        <v>957.06700000000001</v>
      </c>
      <c r="G106">
        <v>33</v>
      </c>
      <c r="H106" t="s">
        <v>70</v>
      </c>
      <c r="I106">
        <v>1.93628</v>
      </c>
      <c r="J106">
        <v>-0.58748900000000004</v>
      </c>
      <c r="K106">
        <v>1.3487899999999999</v>
      </c>
      <c r="L106">
        <v>2.7882600000000002</v>
      </c>
      <c r="M106">
        <f t="shared" si="3"/>
        <v>0.43576590012929012</v>
      </c>
      <c r="N106">
        <f t="shared" si="2"/>
        <v>0.32307913027920593</v>
      </c>
    </row>
    <row r="107" spans="1:14" x14ac:dyDescent="0.3">
      <c r="A107">
        <v>2023</v>
      </c>
      <c r="B107">
        <v>1630198</v>
      </c>
      <c r="C107" t="s">
        <v>332</v>
      </c>
      <c r="D107">
        <v>73</v>
      </c>
      <c r="E107">
        <v>0.171815</v>
      </c>
      <c r="F107">
        <v>1395.18</v>
      </c>
      <c r="G107">
        <v>19.1096</v>
      </c>
      <c r="H107" t="s">
        <v>116</v>
      </c>
      <c r="I107">
        <v>1.59453</v>
      </c>
      <c r="J107">
        <v>-0.74713099999999999</v>
      </c>
      <c r="K107">
        <v>0.84740300000000002</v>
      </c>
      <c r="L107">
        <v>3.59056</v>
      </c>
      <c r="M107">
        <f t="shared" si="3"/>
        <v>0.39910466340346962</v>
      </c>
      <c r="N107">
        <f t="shared" si="2"/>
        <v>0.47097386179122519</v>
      </c>
    </row>
    <row r="108" spans="1:14" x14ac:dyDescent="0.3">
      <c r="A108">
        <v>2023</v>
      </c>
      <c r="B108">
        <v>1629111</v>
      </c>
      <c r="C108" t="s">
        <v>372</v>
      </c>
      <c r="D108">
        <v>69</v>
      </c>
      <c r="E108">
        <v>0.182533</v>
      </c>
      <c r="F108">
        <v>978.5</v>
      </c>
      <c r="G108">
        <v>14.1739</v>
      </c>
      <c r="H108" t="s">
        <v>697</v>
      </c>
      <c r="I108">
        <v>-9.0083300000000002E-3</v>
      </c>
      <c r="J108">
        <v>1.20051</v>
      </c>
      <c r="K108">
        <v>1.1915100000000001</v>
      </c>
      <c r="L108">
        <v>2.7464</v>
      </c>
      <c r="M108">
        <f t="shared" si="3"/>
        <v>0.39357280755351365</v>
      </c>
      <c r="N108">
        <f t="shared" si="2"/>
        <v>0.33031431339519907</v>
      </c>
    </row>
    <row r="109" spans="1:14" x14ac:dyDescent="0.3">
      <c r="A109">
        <v>2023</v>
      </c>
      <c r="B109">
        <v>1629028</v>
      </c>
      <c r="C109" t="s">
        <v>90</v>
      </c>
      <c r="D109">
        <v>67</v>
      </c>
      <c r="E109">
        <v>0.23114299999999999</v>
      </c>
      <c r="F109">
        <v>2035.32</v>
      </c>
      <c r="G109">
        <v>30.373100000000001</v>
      </c>
      <c r="H109" t="s">
        <v>697</v>
      </c>
      <c r="I109">
        <v>0.111191</v>
      </c>
      <c r="J109">
        <v>0.46041199999999999</v>
      </c>
      <c r="K109">
        <v>0.57160299999999997</v>
      </c>
      <c r="L109">
        <v>4.8575400000000002</v>
      </c>
      <c r="M109">
        <f t="shared" si="3"/>
        <v>0.39272971544696234</v>
      </c>
      <c r="N109">
        <f t="shared" si="2"/>
        <v>0.6870672747465677</v>
      </c>
    </row>
    <row r="110" spans="1:14" x14ac:dyDescent="0.3">
      <c r="A110">
        <v>2023</v>
      </c>
      <c r="B110">
        <v>202330</v>
      </c>
      <c r="C110" t="s">
        <v>295</v>
      </c>
      <c r="D110">
        <v>50</v>
      </c>
      <c r="E110">
        <v>0.19709399999999999</v>
      </c>
      <c r="F110">
        <v>1576.9</v>
      </c>
      <c r="G110">
        <v>31.52</v>
      </c>
      <c r="H110" t="s">
        <v>702</v>
      </c>
      <c r="I110">
        <v>-0.83530599999999999</v>
      </c>
      <c r="J110">
        <v>1.5345899999999999</v>
      </c>
      <c r="K110">
        <v>0.69928400000000002</v>
      </c>
      <c r="L110">
        <v>3.8999199999999998</v>
      </c>
      <c r="M110">
        <f t="shared" si="3"/>
        <v>0.37224108711723547</v>
      </c>
      <c r="N110">
        <f t="shared" si="2"/>
        <v>0.53231746631874244</v>
      </c>
    </row>
    <row r="111" spans="1:14" x14ac:dyDescent="0.3">
      <c r="A111">
        <v>2023</v>
      </c>
      <c r="B111">
        <v>1627749</v>
      </c>
      <c r="C111" t="s">
        <v>442</v>
      </c>
      <c r="D111">
        <v>74</v>
      </c>
      <c r="E111">
        <v>0.24007999999999999</v>
      </c>
      <c r="F111">
        <v>2693.4</v>
      </c>
      <c r="G111">
        <v>36.3919</v>
      </c>
      <c r="H111" t="s">
        <v>126</v>
      </c>
      <c r="I111">
        <v>0.87453800000000004</v>
      </c>
      <c r="J111">
        <v>-0.46612799999999999</v>
      </c>
      <c r="K111">
        <v>0.40841</v>
      </c>
      <c r="L111">
        <v>6.1302599999999998</v>
      </c>
      <c r="M111">
        <f t="shared" si="3"/>
        <v>0.37133320528097813</v>
      </c>
      <c r="N111">
        <f t="shared" si="2"/>
        <v>0.90921673142425052</v>
      </c>
    </row>
    <row r="112" spans="1:14" x14ac:dyDescent="0.3">
      <c r="A112">
        <v>2023</v>
      </c>
      <c r="B112">
        <v>1629014</v>
      </c>
      <c r="C112" t="s">
        <v>538</v>
      </c>
      <c r="D112">
        <v>62</v>
      </c>
      <c r="E112">
        <v>0.249199</v>
      </c>
      <c r="F112">
        <v>2169.25</v>
      </c>
      <c r="G112">
        <v>34.983899999999998</v>
      </c>
      <c r="H112" t="s">
        <v>87</v>
      </c>
      <c r="I112">
        <v>1.6085799999999999</v>
      </c>
      <c r="J112">
        <v>-1.1052</v>
      </c>
      <c r="K112">
        <v>0.50337600000000005</v>
      </c>
      <c r="L112">
        <v>5.0768899999999997</v>
      </c>
      <c r="M112">
        <f t="shared" si="3"/>
        <v>0.36861132554441944</v>
      </c>
      <c r="N112">
        <f t="shared" si="2"/>
        <v>0.73227830795353654</v>
      </c>
    </row>
    <row r="113" spans="1:14" x14ac:dyDescent="0.3">
      <c r="A113">
        <v>2023</v>
      </c>
      <c r="B113">
        <v>203482</v>
      </c>
      <c r="C113" t="s">
        <v>466</v>
      </c>
      <c r="D113">
        <v>68</v>
      </c>
      <c r="E113">
        <v>0.176091</v>
      </c>
      <c r="F113">
        <v>1947.93</v>
      </c>
      <c r="G113">
        <v>28.632400000000001</v>
      </c>
      <c r="H113" t="s">
        <v>66</v>
      </c>
      <c r="I113">
        <v>0.51317800000000002</v>
      </c>
      <c r="J113">
        <v>4.2752800000000001E-2</v>
      </c>
      <c r="K113">
        <v>0.55593000000000004</v>
      </c>
      <c r="L113">
        <v>4.6283000000000003</v>
      </c>
      <c r="M113">
        <f t="shared" si="3"/>
        <v>0.36556113765178094</v>
      </c>
      <c r="N113">
        <f t="shared" si="2"/>
        <v>0.65756684771784379</v>
      </c>
    </row>
    <row r="114" spans="1:14" x14ac:dyDescent="0.3">
      <c r="A114">
        <v>2023</v>
      </c>
      <c r="B114">
        <v>203471</v>
      </c>
      <c r="C114" t="s">
        <v>707</v>
      </c>
      <c r="D114">
        <v>66</v>
      </c>
      <c r="E114">
        <v>0.18523300000000001</v>
      </c>
      <c r="F114">
        <v>1985.95</v>
      </c>
      <c r="G114">
        <v>30.075800000000001</v>
      </c>
      <c r="H114" t="s">
        <v>100</v>
      </c>
      <c r="I114">
        <v>-0.11369600000000001</v>
      </c>
      <c r="J114">
        <v>0.65466000000000002</v>
      </c>
      <c r="K114">
        <v>0.540964</v>
      </c>
      <c r="L114">
        <v>4.6984899999999996</v>
      </c>
      <c r="M114">
        <f t="shared" si="3"/>
        <v>0.36266299021378445</v>
      </c>
      <c r="N114">
        <f t="shared" si="2"/>
        <v>0.67040133948614777</v>
      </c>
    </row>
    <row r="115" spans="1:14" x14ac:dyDescent="0.3">
      <c r="A115">
        <v>2023</v>
      </c>
      <c r="B115">
        <v>1627826</v>
      </c>
      <c r="C115" t="s">
        <v>627</v>
      </c>
      <c r="D115">
        <v>76</v>
      </c>
      <c r="E115">
        <v>0.15087400000000001</v>
      </c>
      <c r="F115">
        <v>2169.48</v>
      </c>
      <c r="G115">
        <v>28.5395</v>
      </c>
      <c r="H115" t="s">
        <v>114</v>
      </c>
      <c r="I115">
        <v>-0.42201899999999998</v>
      </c>
      <c r="J115">
        <v>0.91718699999999997</v>
      </c>
      <c r="K115">
        <v>0.495168</v>
      </c>
      <c r="L115">
        <v>5.0653699999999997</v>
      </c>
      <c r="M115">
        <f t="shared" si="3"/>
        <v>0.36263923082168431</v>
      </c>
      <c r="N115">
        <f t="shared" si="2"/>
        <v>0.7323559495397205</v>
      </c>
    </row>
    <row r="116" spans="1:14" x14ac:dyDescent="0.3">
      <c r="A116">
        <v>2023</v>
      </c>
      <c r="B116">
        <v>1626153</v>
      </c>
      <c r="C116" t="s">
        <v>621</v>
      </c>
      <c r="D116">
        <v>50</v>
      </c>
      <c r="E116">
        <v>0.12681000000000001</v>
      </c>
      <c r="F116">
        <v>1219.6500000000001</v>
      </c>
      <c r="G116">
        <v>24.38</v>
      </c>
      <c r="H116" t="s">
        <v>89</v>
      </c>
      <c r="I116">
        <v>-0.226767</v>
      </c>
      <c r="J116">
        <v>1.0952500000000001</v>
      </c>
      <c r="K116">
        <v>0.868483</v>
      </c>
      <c r="L116">
        <v>3.1562399999999999</v>
      </c>
      <c r="M116">
        <f t="shared" si="3"/>
        <v>0.3575716719440441</v>
      </c>
      <c r="N116">
        <f t="shared" si="2"/>
        <v>0.41171982864839507</v>
      </c>
    </row>
    <row r="117" spans="1:14" x14ac:dyDescent="0.3">
      <c r="A117">
        <v>2023</v>
      </c>
      <c r="B117">
        <v>203994</v>
      </c>
      <c r="C117" t="s">
        <v>706</v>
      </c>
      <c r="D117">
        <v>52</v>
      </c>
      <c r="E117">
        <v>0.22009999999999999</v>
      </c>
      <c r="F117">
        <v>1388.27</v>
      </c>
      <c r="G117">
        <v>26.692299999999999</v>
      </c>
      <c r="H117" t="s">
        <v>87</v>
      </c>
      <c r="I117">
        <v>-0.13456499999999999</v>
      </c>
      <c r="J117">
        <v>0.88988599999999995</v>
      </c>
      <c r="K117">
        <v>0.75532100000000002</v>
      </c>
      <c r="L117">
        <v>3.4861300000000002</v>
      </c>
      <c r="M117">
        <f t="shared" si="3"/>
        <v>0.3539745688934049</v>
      </c>
      <c r="N117">
        <f t="shared" si="2"/>
        <v>0.46864123848457129</v>
      </c>
    </row>
    <row r="118" spans="1:14" x14ac:dyDescent="0.3">
      <c r="A118">
        <v>2023</v>
      </c>
      <c r="B118">
        <v>1629645</v>
      </c>
      <c r="C118" t="s">
        <v>479</v>
      </c>
      <c r="D118">
        <v>59</v>
      </c>
      <c r="E118">
        <v>0.240122</v>
      </c>
      <c r="F118">
        <v>2024</v>
      </c>
      <c r="G118">
        <v>34.305100000000003</v>
      </c>
      <c r="H118" t="s">
        <v>182</v>
      </c>
      <c r="I118">
        <v>1.3102100000000001</v>
      </c>
      <c r="J118">
        <v>-0.79965399999999998</v>
      </c>
      <c r="K118">
        <v>0.51055300000000003</v>
      </c>
      <c r="L118">
        <v>4.7467899999999998</v>
      </c>
      <c r="M118">
        <f t="shared" si="3"/>
        <v>0.34883327380811729</v>
      </c>
      <c r="N118">
        <f t="shared" si="2"/>
        <v>0.68324595841786706</v>
      </c>
    </row>
    <row r="119" spans="1:14" x14ac:dyDescent="0.3">
      <c r="A119">
        <v>2023</v>
      </c>
      <c r="B119">
        <v>1628978</v>
      </c>
      <c r="C119" t="s">
        <v>215</v>
      </c>
      <c r="D119">
        <v>72</v>
      </c>
      <c r="E119">
        <v>0.14751600000000001</v>
      </c>
      <c r="F119">
        <v>1894.12</v>
      </c>
      <c r="G119">
        <v>26.305599999999998</v>
      </c>
      <c r="H119" t="s">
        <v>96</v>
      </c>
      <c r="I119">
        <v>-0.48394900000000002</v>
      </c>
      <c r="J119">
        <v>1.01389</v>
      </c>
      <c r="K119">
        <v>0.52993599999999996</v>
      </c>
      <c r="L119">
        <v>4.4670699999999997</v>
      </c>
      <c r="M119">
        <f t="shared" si="3"/>
        <v>0.33884218717023418</v>
      </c>
      <c r="N119">
        <f t="shared" si="2"/>
        <v>0.63940209227196154</v>
      </c>
    </row>
    <row r="120" spans="1:14" x14ac:dyDescent="0.3">
      <c r="A120">
        <v>2023</v>
      </c>
      <c r="B120">
        <v>203484</v>
      </c>
      <c r="C120" t="s">
        <v>167</v>
      </c>
      <c r="D120">
        <v>76</v>
      </c>
      <c r="E120">
        <v>0.136217</v>
      </c>
      <c r="F120">
        <v>2381.2199999999998</v>
      </c>
      <c r="G120">
        <v>31.328900000000001</v>
      </c>
      <c r="H120" t="s">
        <v>143</v>
      </c>
      <c r="I120">
        <v>-0.64525100000000002</v>
      </c>
      <c r="J120">
        <v>1.0508900000000001</v>
      </c>
      <c r="K120">
        <v>0.40563700000000003</v>
      </c>
      <c r="L120">
        <v>5.4152500000000003</v>
      </c>
      <c r="M120">
        <f t="shared" si="3"/>
        <v>0.32606459683424871</v>
      </c>
      <c r="N120">
        <f t="shared" si="2"/>
        <v>0.80383346892479901</v>
      </c>
    </row>
    <row r="121" spans="1:14" x14ac:dyDescent="0.3">
      <c r="A121">
        <v>2023</v>
      </c>
      <c r="B121">
        <v>1626204</v>
      </c>
      <c r="C121" t="s">
        <v>446</v>
      </c>
      <c r="D121">
        <v>65</v>
      </c>
      <c r="E121">
        <v>0.11812</v>
      </c>
      <c r="F121">
        <v>1381.2</v>
      </c>
      <c r="G121">
        <v>21.246200000000002</v>
      </c>
      <c r="H121" t="s">
        <v>77</v>
      </c>
      <c r="I121">
        <v>-0.69376400000000005</v>
      </c>
      <c r="J121">
        <v>1.29819</v>
      </c>
      <c r="K121">
        <v>0.60442799999999997</v>
      </c>
      <c r="L121">
        <v>3.32714</v>
      </c>
      <c r="M121">
        <f t="shared" si="3"/>
        <v>0.28181733756873811</v>
      </c>
      <c r="N121">
        <f t="shared" si="2"/>
        <v>0.46625460363970256</v>
      </c>
    </row>
    <row r="122" spans="1:14" x14ac:dyDescent="0.3">
      <c r="A122">
        <v>2023</v>
      </c>
      <c r="B122">
        <v>1629655</v>
      </c>
      <c r="C122" t="s">
        <v>247</v>
      </c>
      <c r="D122">
        <v>78</v>
      </c>
      <c r="E122">
        <v>0.14669099999999999</v>
      </c>
      <c r="F122">
        <v>1605.8</v>
      </c>
      <c r="G122">
        <v>20.576899999999998</v>
      </c>
      <c r="H122" t="s">
        <v>89</v>
      </c>
      <c r="I122">
        <v>0.69730800000000004</v>
      </c>
      <c r="J122">
        <v>-0.29190700000000003</v>
      </c>
      <c r="K122">
        <v>0.40540100000000001</v>
      </c>
      <c r="L122">
        <v>3.65158</v>
      </c>
      <c r="M122">
        <f t="shared" si="3"/>
        <v>0.21975705805902787</v>
      </c>
      <c r="N122">
        <f t="shared" si="2"/>
        <v>0.54207330040879986</v>
      </c>
    </row>
    <row r="123" spans="1:14" x14ac:dyDescent="0.3">
      <c r="A123">
        <v>2023</v>
      </c>
      <c r="B123">
        <v>1628380</v>
      </c>
      <c r="C123" t="s">
        <v>188</v>
      </c>
      <c r="D123">
        <v>63</v>
      </c>
      <c r="E123">
        <v>0.20930199999999999</v>
      </c>
      <c r="F123">
        <v>1440.6</v>
      </c>
      <c r="G123">
        <v>22.857099999999999</v>
      </c>
      <c r="H123" t="s">
        <v>105</v>
      </c>
      <c r="I123">
        <v>-8.0184099999999994E-2</v>
      </c>
      <c r="J123">
        <v>0.52698100000000003</v>
      </c>
      <c r="K123">
        <v>0.446797</v>
      </c>
      <c r="L123">
        <v>3.3163299999999998</v>
      </c>
      <c r="M123">
        <f t="shared" si="3"/>
        <v>0.21728023488267681</v>
      </c>
      <c r="N123">
        <f t="shared" si="2"/>
        <v>0.48630638720196601</v>
      </c>
    </row>
    <row r="124" spans="1:14" x14ac:dyDescent="0.3">
      <c r="A124">
        <v>2023</v>
      </c>
      <c r="B124">
        <v>1628372</v>
      </c>
      <c r="C124" t="s">
        <v>540</v>
      </c>
      <c r="D124">
        <v>54</v>
      </c>
      <c r="E124">
        <v>0.17563899999999999</v>
      </c>
      <c r="F124">
        <v>1389.48</v>
      </c>
      <c r="G124">
        <v>25.722200000000001</v>
      </c>
      <c r="H124" t="s">
        <v>702</v>
      </c>
      <c r="I124">
        <v>-3.3677000000000001</v>
      </c>
      <c r="J124">
        <v>3.8149799999999998</v>
      </c>
      <c r="K124">
        <v>0.447274</v>
      </c>
      <c r="L124">
        <v>3.1991000000000001</v>
      </c>
      <c r="M124">
        <f t="shared" si="3"/>
        <v>0.20979373584982094</v>
      </c>
      <c r="N124">
        <f t="shared" si="2"/>
        <v>0.46904970074232111</v>
      </c>
    </row>
    <row r="125" spans="1:14" x14ac:dyDescent="0.3">
      <c r="A125">
        <v>2023</v>
      </c>
      <c r="B125">
        <v>1628977</v>
      </c>
      <c r="C125" t="s">
        <v>211</v>
      </c>
      <c r="D125">
        <v>56</v>
      </c>
      <c r="E125">
        <v>0.21076800000000001</v>
      </c>
      <c r="F125">
        <v>995.86699999999996</v>
      </c>
      <c r="G125">
        <v>17.767900000000001</v>
      </c>
      <c r="H125" t="s">
        <v>94</v>
      </c>
      <c r="I125">
        <v>-2.0941800000000002</v>
      </c>
      <c r="J125">
        <v>2.6731099999999999</v>
      </c>
      <c r="K125">
        <v>0.57893499999999998</v>
      </c>
      <c r="L125">
        <v>2.38171</v>
      </c>
      <c r="M125">
        <f t="shared" si="3"/>
        <v>0.19462458998322266</v>
      </c>
      <c r="N125">
        <f t="shared" si="2"/>
        <v>0.3361769282963073</v>
      </c>
    </row>
    <row r="126" spans="1:14" x14ac:dyDescent="0.3">
      <c r="A126">
        <v>2023</v>
      </c>
      <c r="B126">
        <v>1628966</v>
      </c>
      <c r="C126" t="s">
        <v>112</v>
      </c>
      <c r="D126">
        <v>67</v>
      </c>
      <c r="E126">
        <v>0.16548399999999999</v>
      </c>
      <c r="F126">
        <v>1453.12</v>
      </c>
      <c r="G126">
        <v>21.686599999999999</v>
      </c>
      <c r="H126" t="s">
        <v>105</v>
      </c>
      <c r="I126">
        <v>-0.57626200000000005</v>
      </c>
      <c r="J126">
        <v>0.96956900000000001</v>
      </c>
      <c r="K126">
        <v>0.39330599999999999</v>
      </c>
      <c r="L126">
        <v>3.2924600000000002</v>
      </c>
      <c r="M126">
        <f t="shared" si="3"/>
        <v>0.19292948953020089</v>
      </c>
      <c r="N126">
        <f t="shared" si="2"/>
        <v>0.49053279006727812</v>
      </c>
    </row>
    <row r="127" spans="1:14" x14ac:dyDescent="0.3">
      <c r="A127">
        <v>2023</v>
      </c>
      <c r="B127">
        <v>1628415</v>
      </c>
      <c r="C127" t="s">
        <v>150</v>
      </c>
      <c r="D127">
        <v>73</v>
      </c>
      <c r="E127">
        <v>0.21515000000000001</v>
      </c>
      <c r="F127">
        <v>2214.27</v>
      </c>
      <c r="G127">
        <v>30.328800000000001</v>
      </c>
      <c r="H127" t="s">
        <v>61</v>
      </c>
      <c r="I127">
        <v>-1.58371</v>
      </c>
      <c r="J127">
        <v>1.8308</v>
      </c>
      <c r="K127">
        <v>0.247087</v>
      </c>
      <c r="L127">
        <v>4.79765</v>
      </c>
      <c r="M127">
        <f t="shared" si="3"/>
        <v>0.18469155411112198</v>
      </c>
      <c r="N127">
        <f t="shared" si="2"/>
        <v>0.74747580451874029</v>
      </c>
    </row>
    <row r="128" spans="1:14" x14ac:dyDescent="0.3">
      <c r="A128">
        <v>2023</v>
      </c>
      <c r="B128">
        <v>203903</v>
      </c>
      <c r="C128" t="s">
        <v>184</v>
      </c>
      <c r="D128">
        <v>61</v>
      </c>
      <c r="E128">
        <v>0.27485900000000002</v>
      </c>
      <c r="F128">
        <v>1988.35</v>
      </c>
      <c r="G128">
        <v>32.590200000000003</v>
      </c>
      <c r="H128" t="s">
        <v>66</v>
      </c>
      <c r="I128">
        <v>1.5871500000000001</v>
      </c>
      <c r="J128">
        <v>-1.32582</v>
      </c>
      <c r="K128">
        <v>0.26132699999999998</v>
      </c>
      <c r="L128">
        <v>4.32735</v>
      </c>
      <c r="M128">
        <f t="shared" si="3"/>
        <v>0.17540569094260261</v>
      </c>
      <c r="N128">
        <f t="shared" si="2"/>
        <v>0.6712115125593705</v>
      </c>
    </row>
    <row r="129" spans="1:14" x14ac:dyDescent="0.3">
      <c r="A129">
        <v>2023</v>
      </c>
      <c r="B129">
        <v>1630214</v>
      </c>
      <c r="C129" t="s">
        <v>708</v>
      </c>
      <c r="D129">
        <v>61</v>
      </c>
      <c r="E129">
        <v>0.13580700000000001</v>
      </c>
      <c r="F129">
        <v>1180.1300000000001</v>
      </c>
      <c r="G129">
        <v>19.3443</v>
      </c>
      <c r="H129" t="s">
        <v>61</v>
      </c>
      <c r="I129">
        <v>-1.24861</v>
      </c>
      <c r="J129">
        <v>1.67537</v>
      </c>
      <c r="K129">
        <v>0.426759</v>
      </c>
      <c r="L129">
        <v>2.7006899999999998</v>
      </c>
      <c r="M129">
        <f t="shared" si="3"/>
        <v>0.1700118145750136</v>
      </c>
      <c r="N129">
        <f t="shared" si="2"/>
        <v>0.39837897870932681</v>
      </c>
    </row>
    <row r="130" spans="1:14" x14ac:dyDescent="0.3">
      <c r="A130">
        <v>2023</v>
      </c>
      <c r="B130">
        <v>1629646</v>
      </c>
      <c r="C130" t="s">
        <v>111</v>
      </c>
      <c r="D130">
        <v>35</v>
      </c>
      <c r="E130">
        <v>0.151779</v>
      </c>
      <c r="F130">
        <v>508.38299999999998</v>
      </c>
      <c r="G130">
        <v>14.5143</v>
      </c>
      <c r="H130" t="s">
        <v>105</v>
      </c>
      <c r="I130">
        <v>-0.63366199999999995</v>
      </c>
      <c r="J130">
        <v>1.4764299999999999</v>
      </c>
      <c r="K130">
        <v>0.84276600000000002</v>
      </c>
      <c r="L130">
        <v>1.2270700000000001</v>
      </c>
      <c r="M130">
        <f t="shared" si="3"/>
        <v>0.14463206576512405</v>
      </c>
      <c r="N130">
        <f t="shared" ref="N130:N193" si="4">F130/$F$499</f>
        <v>0.17161592395175418</v>
      </c>
    </row>
    <row r="131" spans="1:14" x14ac:dyDescent="0.3">
      <c r="A131">
        <v>2023</v>
      </c>
      <c r="B131">
        <v>204456</v>
      </c>
      <c r="C131" t="s">
        <v>413</v>
      </c>
      <c r="D131">
        <v>75</v>
      </c>
      <c r="E131">
        <v>0.18317</v>
      </c>
      <c r="F131">
        <v>1526.48</v>
      </c>
      <c r="G131">
        <v>20.346699999999998</v>
      </c>
      <c r="H131" t="s">
        <v>129</v>
      </c>
      <c r="I131">
        <v>-0.26350600000000002</v>
      </c>
      <c r="J131">
        <v>0.52475799999999995</v>
      </c>
      <c r="K131">
        <v>0.26125199999999998</v>
      </c>
      <c r="L131">
        <v>3.3220900000000002</v>
      </c>
      <c r="M131">
        <f t="shared" ref="M131:M194" si="5">K131*N131</f>
        <v>0.13462239283266889</v>
      </c>
      <c r="N131">
        <f t="shared" si="4"/>
        <v>0.51529708033878741</v>
      </c>
    </row>
    <row r="132" spans="1:14" x14ac:dyDescent="0.3">
      <c r="A132">
        <v>2023</v>
      </c>
      <c r="B132">
        <v>1627739</v>
      </c>
      <c r="C132" t="s">
        <v>227</v>
      </c>
      <c r="D132">
        <v>22</v>
      </c>
      <c r="E132">
        <v>0.192389</v>
      </c>
      <c r="F132">
        <v>563.15</v>
      </c>
      <c r="G132">
        <v>25.590900000000001</v>
      </c>
      <c r="H132" t="s">
        <v>66</v>
      </c>
      <c r="I132">
        <v>0.64641599999999999</v>
      </c>
      <c r="J132">
        <v>1.8037500000000001E-2</v>
      </c>
      <c r="K132">
        <v>0.66445299999999996</v>
      </c>
      <c r="L132">
        <v>0.37010100000000001</v>
      </c>
      <c r="M132">
        <f t="shared" si="5"/>
        <v>0.12631499763699519</v>
      </c>
      <c r="N132">
        <f t="shared" si="4"/>
        <v>0.19010373591058388</v>
      </c>
    </row>
    <row r="133" spans="1:14" x14ac:dyDescent="0.3">
      <c r="A133">
        <v>2023</v>
      </c>
      <c r="B133">
        <v>1627732</v>
      </c>
      <c r="C133" t="s">
        <v>535</v>
      </c>
      <c r="D133">
        <v>42</v>
      </c>
      <c r="E133">
        <v>0.14354800000000001</v>
      </c>
      <c r="F133">
        <v>1104.95</v>
      </c>
      <c r="G133">
        <v>26.285699999999999</v>
      </c>
      <c r="H133" t="s">
        <v>700</v>
      </c>
      <c r="I133">
        <v>-1.43258</v>
      </c>
      <c r="J133">
        <v>1.74593</v>
      </c>
      <c r="K133">
        <v>0.31334899999999999</v>
      </c>
      <c r="L133">
        <v>2.4437199999999999</v>
      </c>
      <c r="M133">
        <f t="shared" si="5"/>
        <v>0.11687927325787471</v>
      </c>
      <c r="N133">
        <f t="shared" si="4"/>
        <v>0.3730003071906236</v>
      </c>
    </row>
    <row r="134" spans="1:14" x14ac:dyDescent="0.3">
      <c r="A134">
        <v>2023</v>
      </c>
      <c r="B134">
        <v>1629013</v>
      </c>
      <c r="C134" t="s">
        <v>530</v>
      </c>
      <c r="D134">
        <v>40</v>
      </c>
      <c r="E134">
        <v>0.18684799999999999</v>
      </c>
      <c r="F134">
        <v>806.95</v>
      </c>
      <c r="G134">
        <v>20.149999999999999</v>
      </c>
      <c r="H134" t="s">
        <v>697</v>
      </c>
      <c r="I134">
        <v>-1.0868500000000001</v>
      </c>
      <c r="J134">
        <v>1.5153300000000001</v>
      </c>
      <c r="K134">
        <v>0.428479</v>
      </c>
      <c r="L134">
        <v>1.84762</v>
      </c>
      <c r="M134">
        <f t="shared" si="5"/>
        <v>0.11671931521808848</v>
      </c>
      <c r="N134">
        <f t="shared" si="4"/>
        <v>0.27240381726546337</v>
      </c>
    </row>
    <row r="135" spans="1:14" x14ac:dyDescent="0.3">
      <c r="A135">
        <v>2023</v>
      </c>
      <c r="B135">
        <v>201566</v>
      </c>
      <c r="C135" t="s">
        <v>596</v>
      </c>
      <c r="D135">
        <v>73</v>
      </c>
      <c r="E135">
        <v>0.267428</v>
      </c>
      <c r="F135">
        <v>2125.5700000000002</v>
      </c>
      <c r="G135">
        <v>29.1096</v>
      </c>
      <c r="H135" t="s">
        <v>114</v>
      </c>
      <c r="I135">
        <v>-0.30497800000000003</v>
      </c>
      <c r="J135">
        <v>0.45722099999999999</v>
      </c>
      <c r="K135">
        <v>0.15224399999999999</v>
      </c>
      <c r="L135">
        <v>4.3598499999999998</v>
      </c>
      <c r="M135">
        <f t="shared" si="5"/>
        <v>0.10924011810973119</v>
      </c>
      <c r="N135">
        <f t="shared" si="4"/>
        <v>0.71753315802088224</v>
      </c>
    </row>
    <row r="136" spans="1:14" x14ac:dyDescent="0.3">
      <c r="A136">
        <v>2023</v>
      </c>
      <c r="B136">
        <v>1627763</v>
      </c>
      <c r="C136" t="s">
        <v>148</v>
      </c>
      <c r="D136">
        <v>67</v>
      </c>
      <c r="E136">
        <v>0.222466</v>
      </c>
      <c r="F136">
        <v>1743.8</v>
      </c>
      <c r="G136">
        <v>26.014900000000001</v>
      </c>
      <c r="H136" t="s">
        <v>149</v>
      </c>
      <c r="I136">
        <v>0.63775499999999996</v>
      </c>
      <c r="J136">
        <v>-0.49555900000000003</v>
      </c>
      <c r="K136">
        <v>0.14219599999999999</v>
      </c>
      <c r="L136">
        <v>3.6543299999999999</v>
      </c>
      <c r="M136">
        <f t="shared" si="5"/>
        <v>8.3704848818328806E-2</v>
      </c>
      <c r="N136">
        <f t="shared" si="4"/>
        <v>0.58865825211910894</v>
      </c>
    </row>
    <row r="137" spans="1:14" x14ac:dyDescent="0.3">
      <c r="A137">
        <v>2023</v>
      </c>
      <c r="B137">
        <v>1630219</v>
      </c>
      <c r="C137" t="s">
        <v>409</v>
      </c>
      <c r="D137">
        <v>6</v>
      </c>
      <c r="E137">
        <v>0.182418</v>
      </c>
      <c r="F137">
        <v>188.767</v>
      </c>
      <c r="G137">
        <v>31.333300000000001</v>
      </c>
      <c r="H137" t="s">
        <v>87</v>
      </c>
      <c r="I137">
        <v>2.1304799999999999</v>
      </c>
      <c r="J137">
        <v>-1.13497</v>
      </c>
      <c r="K137">
        <v>0.99550899999999998</v>
      </c>
      <c r="L137">
        <v>3.6932600000000003E-2</v>
      </c>
      <c r="M137">
        <f t="shared" si="5"/>
        <v>6.3436297577582512E-2</v>
      </c>
      <c r="N137">
        <f t="shared" si="4"/>
        <v>6.3722475213767546E-2</v>
      </c>
    </row>
    <row r="138" spans="1:14" x14ac:dyDescent="0.3">
      <c r="A138">
        <v>2023</v>
      </c>
      <c r="B138">
        <v>203914</v>
      </c>
      <c r="C138" t="s">
        <v>284</v>
      </c>
      <c r="D138">
        <v>48</v>
      </c>
      <c r="E138">
        <v>0.12573100000000001</v>
      </c>
      <c r="F138">
        <v>1188.22</v>
      </c>
      <c r="G138">
        <v>24.75</v>
      </c>
      <c r="H138" t="s">
        <v>82</v>
      </c>
      <c r="I138">
        <v>-0.34535100000000002</v>
      </c>
      <c r="J138">
        <v>0.483122</v>
      </c>
      <c r="K138">
        <v>0.137771</v>
      </c>
      <c r="L138">
        <v>2.4864799999999998</v>
      </c>
      <c r="M138">
        <f t="shared" si="5"/>
        <v>5.5261317145625238E-2</v>
      </c>
      <c r="N138">
        <f t="shared" si="4"/>
        <v>0.40110993711031523</v>
      </c>
    </row>
    <row r="139" spans="1:14" x14ac:dyDescent="0.3">
      <c r="A139">
        <v>2023</v>
      </c>
      <c r="B139">
        <v>1628960</v>
      </c>
      <c r="C139" t="s">
        <v>71</v>
      </c>
      <c r="D139">
        <v>72</v>
      </c>
      <c r="E139">
        <v>0.144594</v>
      </c>
      <c r="F139">
        <v>1972.17</v>
      </c>
      <c r="G139">
        <v>27.3889</v>
      </c>
      <c r="H139" t="s">
        <v>72</v>
      </c>
      <c r="I139">
        <v>-7.2380600000000003E-2</v>
      </c>
      <c r="J139">
        <v>0.13899400000000001</v>
      </c>
      <c r="K139">
        <v>6.6613699999999998E-2</v>
      </c>
      <c r="L139">
        <v>4.0318800000000001</v>
      </c>
      <c r="M139">
        <f t="shared" si="5"/>
        <v>4.4348043846904293E-2</v>
      </c>
      <c r="N139">
        <f t="shared" si="4"/>
        <v>0.66574959575739368</v>
      </c>
    </row>
    <row r="140" spans="1:14" x14ac:dyDescent="0.3">
      <c r="A140">
        <v>2023</v>
      </c>
      <c r="B140">
        <v>1626162</v>
      </c>
      <c r="C140" t="s">
        <v>469</v>
      </c>
      <c r="D140">
        <v>48</v>
      </c>
      <c r="E140">
        <v>0.25774599999999998</v>
      </c>
      <c r="F140">
        <v>1547.5</v>
      </c>
      <c r="G140">
        <v>32.229199999999999</v>
      </c>
      <c r="H140" t="s">
        <v>702</v>
      </c>
      <c r="I140">
        <v>-0.21568000000000001</v>
      </c>
      <c r="J140">
        <v>0.266934</v>
      </c>
      <c r="K140">
        <v>5.1254000000000001E-2</v>
      </c>
      <c r="L140">
        <v>3.1475900000000001</v>
      </c>
      <c r="M140">
        <f t="shared" si="5"/>
        <v>2.677472293768756E-2</v>
      </c>
      <c r="N140">
        <f t="shared" si="4"/>
        <v>0.5223928461717634</v>
      </c>
    </row>
    <row r="141" spans="1:14" x14ac:dyDescent="0.3">
      <c r="A141">
        <v>2023</v>
      </c>
      <c r="B141">
        <v>1629004</v>
      </c>
      <c r="C141" t="s">
        <v>44</v>
      </c>
      <c r="D141">
        <v>32</v>
      </c>
      <c r="E141">
        <v>0.19120300000000001</v>
      </c>
      <c r="F141">
        <v>467.91699999999997</v>
      </c>
      <c r="G141">
        <v>14.5938</v>
      </c>
      <c r="H141" t="s">
        <v>702</v>
      </c>
      <c r="I141">
        <v>0.36249399999999998</v>
      </c>
      <c r="J141">
        <v>-0.25576399999999999</v>
      </c>
      <c r="K141">
        <v>0.10673000000000001</v>
      </c>
      <c r="L141">
        <v>0.96932600000000002</v>
      </c>
      <c r="M141">
        <f t="shared" si="5"/>
        <v>1.685861514753589E-2</v>
      </c>
      <c r="N141">
        <f t="shared" si="4"/>
        <v>0.15795573079299063</v>
      </c>
    </row>
    <row r="142" spans="1:14" x14ac:dyDescent="0.3">
      <c r="A142">
        <v>2023</v>
      </c>
      <c r="B142">
        <v>203109</v>
      </c>
      <c r="C142" t="s">
        <v>195</v>
      </c>
      <c r="D142">
        <v>18</v>
      </c>
      <c r="E142">
        <v>0.127251</v>
      </c>
      <c r="F142">
        <v>339.56700000000001</v>
      </c>
      <c r="G142">
        <v>18.833300000000001</v>
      </c>
      <c r="H142" t="s">
        <v>72</v>
      </c>
      <c r="I142">
        <v>-0.733927</v>
      </c>
      <c r="J142">
        <v>0.86418600000000001</v>
      </c>
      <c r="K142">
        <v>0.13025999999999999</v>
      </c>
      <c r="L142">
        <v>0.72614299999999998</v>
      </c>
      <c r="M142">
        <f t="shared" si="5"/>
        <v>1.4931488868559545E-2</v>
      </c>
      <c r="N142">
        <f t="shared" si="4"/>
        <v>0.11462834998126475</v>
      </c>
    </row>
    <row r="143" spans="1:14" x14ac:dyDescent="0.3">
      <c r="A143">
        <v>2023</v>
      </c>
      <c r="B143">
        <v>203488</v>
      </c>
      <c r="C143" t="s">
        <v>445</v>
      </c>
      <c r="D143">
        <v>63</v>
      </c>
      <c r="E143">
        <v>0.146701</v>
      </c>
      <c r="F143">
        <v>945.08299999999997</v>
      </c>
      <c r="G143">
        <v>15</v>
      </c>
      <c r="H143" t="s">
        <v>149</v>
      </c>
      <c r="I143">
        <v>-1.13469E-2</v>
      </c>
      <c r="J143">
        <v>3.8342399999999999E-2</v>
      </c>
      <c r="K143">
        <v>2.6995499999999999E-2</v>
      </c>
      <c r="L143">
        <v>1.8834900000000001</v>
      </c>
      <c r="M143">
        <f t="shared" si="5"/>
        <v>8.612473332309363E-3</v>
      </c>
      <c r="N143">
        <f t="shared" si="4"/>
        <v>0.31903366606691352</v>
      </c>
    </row>
    <row r="144" spans="1:14" x14ac:dyDescent="0.3">
      <c r="A144">
        <v>2023</v>
      </c>
      <c r="B144">
        <v>1630568</v>
      </c>
      <c r="C144" t="s">
        <v>250</v>
      </c>
      <c r="D144">
        <v>28</v>
      </c>
      <c r="E144">
        <v>0.24519199999999999</v>
      </c>
      <c r="F144">
        <v>243.417</v>
      </c>
      <c r="G144">
        <v>8.6785700000000006</v>
      </c>
      <c r="H144" t="s">
        <v>70</v>
      </c>
      <c r="I144">
        <v>3.2086600000000001</v>
      </c>
      <c r="J144">
        <v>-0.70101800000000003</v>
      </c>
      <c r="K144">
        <v>2.5076399999999999</v>
      </c>
      <c r="L144">
        <v>0.90032599999999996</v>
      </c>
      <c r="M144">
        <f t="shared" si="5"/>
        <v>0.20605476293323161</v>
      </c>
      <c r="N144">
        <f t="shared" si="4"/>
        <v>8.2170791235277638E-2</v>
      </c>
    </row>
    <row r="145" spans="1:14" x14ac:dyDescent="0.3">
      <c r="A145">
        <v>2023</v>
      </c>
      <c r="B145">
        <v>1629650</v>
      </c>
      <c r="C145" t="s">
        <v>155</v>
      </c>
      <c r="D145">
        <v>36</v>
      </c>
      <c r="E145">
        <v>0.190413</v>
      </c>
      <c r="F145">
        <v>294.14999999999998</v>
      </c>
      <c r="G145">
        <v>8.1666699999999999</v>
      </c>
      <c r="H145" t="s">
        <v>700</v>
      </c>
      <c r="I145">
        <v>6.6315299999999994E-2</v>
      </c>
      <c r="J145">
        <v>-0.15887499999999999</v>
      </c>
      <c r="K145">
        <v>-9.2559299999999997E-2</v>
      </c>
      <c r="L145">
        <v>0.51405400000000001</v>
      </c>
      <c r="M145">
        <f t="shared" si="5"/>
        <v>-9.1908457514861611E-3</v>
      </c>
      <c r="N145">
        <f t="shared" si="4"/>
        <v>9.9296837286865405E-2</v>
      </c>
    </row>
    <row r="146" spans="1:14" x14ac:dyDescent="0.3">
      <c r="A146">
        <v>2023</v>
      </c>
      <c r="B146">
        <v>1626246</v>
      </c>
      <c r="C146" t="s">
        <v>713</v>
      </c>
      <c r="D146">
        <v>31</v>
      </c>
      <c r="E146">
        <v>0.206897</v>
      </c>
      <c r="F146">
        <v>171.06700000000001</v>
      </c>
      <c r="G146">
        <v>5.5161300000000004</v>
      </c>
      <c r="H146" t="s">
        <v>182</v>
      </c>
      <c r="I146">
        <v>0.41501300000000002</v>
      </c>
      <c r="J146">
        <v>-1.66042</v>
      </c>
      <c r="K146">
        <v>-1.2454099999999999</v>
      </c>
      <c r="L146">
        <v>0.19520999999999999</v>
      </c>
      <c r="M146">
        <f t="shared" si="5"/>
        <v>-7.1919250208450775E-2</v>
      </c>
      <c r="N146">
        <f t="shared" si="4"/>
        <v>5.7747448798749636E-2</v>
      </c>
    </row>
    <row r="147" spans="1:14" x14ac:dyDescent="0.3">
      <c r="A147">
        <v>2023</v>
      </c>
      <c r="B147">
        <v>1631254</v>
      </c>
      <c r="C147" t="s">
        <v>387</v>
      </c>
      <c r="D147">
        <v>24</v>
      </c>
      <c r="E147">
        <v>0.26851900000000001</v>
      </c>
      <c r="F147">
        <v>175.95</v>
      </c>
      <c r="G147">
        <v>7.2916699999999999</v>
      </c>
      <c r="H147" t="s">
        <v>61</v>
      </c>
      <c r="I147">
        <v>0.36210100000000001</v>
      </c>
      <c r="J147">
        <v>-1.88452</v>
      </c>
      <c r="K147">
        <v>-1.5224200000000001</v>
      </c>
      <c r="L147">
        <v>0.17022899999999999</v>
      </c>
      <c r="M147">
        <f t="shared" si="5"/>
        <v>-9.0425374283081228E-2</v>
      </c>
      <c r="N147">
        <f t="shared" si="4"/>
        <v>5.9395813430644116E-2</v>
      </c>
    </row>
    <row r="148" spans="1:14" x14ac:dyDescent="0.3">
      <c r="A148">
        <v>2023</v>
      </c>
      <c r="B148">
        <v>1630233</v>
      </c>
      <c r="C148" t="s">
        <v>361</v>
      </c>
      <c r="D148">
        <v>38</v>
      </c>
      <c r="E148">
        <v>0.17647099999999999</v>
      </c>
      <c r="F148">
        <v>290.75</v>
      </c>
      <c r="G148">
        <v>7.6315799999999996</v>
      </c>
      <c r="H148" t="s">
        <v>70</v>
      </c>
      <c r="I148">
        <v>-1.86572</v>
      </c>
      <c r="J148">
        <v>-0.41286899999999999</v>
      </c>
      <c r="K148">
        <v>-2.2785899999999999</v>
      </c>
      <c r="L148">
        <v>0.132297</v>
      </c>
      <c r="M148">
        <f t="shared" si="5"/>
        <v>-0.22364153976768289</v>
      </c>
      <c r="N148">
        <f t="shared" si="4"/>
        <v>9.8149092099799828E-2</v>
      </c>
    </row>
    <row r="149" spans="1:14" x14ac:dyDescent="0.3">
      <c r="A149">
        <v>2023</v>
      </c>
      <c r="B149">
        <v>1630531</v>
      </c>
      <c r="C149" t="s">
        <v>546</v>
      </c>
      <c r="D149">
        <v>16</v>
      </c>
      <c r="E149">
        <v>0.1875</v>
      </c>
      <c r="F149">
        <v>89.2667</v>
      </c>
      <c r="G149">
        <v>5.5625</v>
      </c>
      <c r="H149" t="s">
        <v>177</v>
      </c>
      <c r="I149">
        <v>-2.1604999999999999</v>
      </c>
      <c r="J149">
        <v>-0.49290499999999998</v>
      </c>
      <c r="K149">
        <v>-2.6534</v>
      </c>
      <c r="L149">
        <v>1.7943400000000002E-2</v>
      </c>
      <c r="M149">
        <f t="shared" si="5"/>
        <v>-7.9957419254438222E-2</v>
      </c>
      <c r="N149">
        <f t="shared" si="4"/>
        <v>3.0133948614772831E-2</v>
      </c>
    </row>
    <row r="150" spans="1:14" x14ac:dyDescent="0.3">
      <c r="A150">
        <v>2023</v>
      </c>
      <c r="B150">
        <v>1630184</v>
      </c>
      <c r="C150" t="s">
        <v>383</v>
      </c>
      <c r="D150">
        <v>25</v>
      </c>
      <c r="E150">
        <v>0.19251299999999999</v>
      </c>
      <c r="F150">
        <v>234.767</v>
      </c>
      <c r="G150">
        <v>9.36</v>
      </c>
      <c r="H150" t="s">
        <v>77</v>
      </c>
      <c r="I150">
        <v>-1.1024099999999999</v>
      </c>
      <c r="J150">
        <v>-1.60575</v>
      </c>
      <c r="K150">
        <v>-2.7081599999999999</v>
      </c>
      <c r="L150">
        <v>3.8477400000000002E-2</v>
      </c>
      <c r="M150">
        <f t="shared" si="5"/>
        <v>-0.21462382608284694</v>
      </c>
      <c r="N150">
        <f t="shared" si="4"/>
        <v>7.9250792450537247E-2</v>
      </c>
    </row>
    <row r="151" spans="1:14" x14ac:dyDescent="0.3">
      <c r="A151">
        <v>2023</v>
      </c>
      <c r="B151">
        <v>1630209</v>
      </c>
      <c r="C151" t="s">
        <v>50</v>
      </c>
      <c r="D151">
        <v>9</v>
      </c>
      <c r="E151">
        <v>0.16256200000000001</v>
      </c>
      <c r="F151">
        <v>83.2333</v>
      </c>
      <c r="G151">
        <v>9.2222200000000001</v>
      </c>
      <c r="H151" t="s">
        <v>63</v>
      </c>
      <c r="I151">
        <v>-1.4697800000000001</v>
      </c>
      <c r="J151">
        <v>-1.3280400000000001</v>
      </c>
      <c r="K151">
        <v>-2.7978200000000002</v>
      </c>
      <c r="L151">
        <v>8.5840299999999994E-3</v>
      </c>
      <c r="M151">
        <f t="shared" si="5"/>
        <v>-7.861102287928759E-2</v>
      </c>
      <c r="N151">
        <f t="shared" si="4"/>
        <v>2.8097241023113562E-2</v>
      </c>
    </row>
    <row r="152" spans="1:14" x14ac:dyDescent="0.3">
      <c r="A152">
        <v>2023</v>
      </c>
      <c r="B152">
        <v>1628962</v>
      </c>
      <c r="C152" t="s">
        <v>92</v>
      </c>
      <c r="D152">
        <v>36</v>
      </c>
      <c r="E152">
        <v>0.112756</v>
      </c>
      <c r="F152">
        <v>358.53300000000002</v>
      </c>
      <c r="G152">
        <v>9.9444400000000002</v>
      </c>
      <c r="H152" t="s">
        <v>66</v>
      </c>
      <c r="I152">
        <v>-2.3639000000000001</v>
      </c>
      <c r="J152">
        <v>-0.440583</v>
      </c>
      <c r="K152">
        <v>-2.8044799999999999</v>
      </c>
      <c r="L152">
        <v>3.5358800000000003E-2</v>
      </c>
      <c r="M152">
        <f t="shared" si="5"/>
        <v>-0.33942829726600343</v>
      </c>
      <c r="N152">
        <f t="shared" si="4"/>
        <v>0.12103074269240767</v>
      </c>
    </row>
    <row r="153" spans="1:14" x14ac:dyDescent="0.3">
      <c r="A153">
        <v>2023</v>
      </c>
      <c r="B153">
        <v>1631207</v>
      </c>
      <c r="C153" t="s">
        <v>557</v>
      </c>
      <c r="D153">
        <v>38</v>
      </c>
      <c r="E153">
        <v>0.17274500000000001</v>
      </c>
      <c r="F153">
        <v>213.983</v>
      </c>
      <c r="G153">
        <v>5.6052600000000004</v>
      </c>
      <c r="H153" t="s">
        <v>124</v>
      </c>
      <c r="I153">
        <v>-2.4875600000000002</v>
      </c>
      <c r="J153">
        <v>-0.35344199999999998</v>
      </c>
      <c r="K153">
        <v>-2.8410000000000002</v>
      </c>
      <c r="L153">
        <v>1.5806400000000002E-2</v>
      </c>
      <c r="M153">
        <f t="shared" si="5"/>
        <v>-0.20521876462109218</v>
      </c>
      <c r="N153">
        <f t="shared" si="4"/>
        <v>7.2234693636428079E-2</v>
      </c>
    </row>
    <row r="154" spans="1:14" x14ac:dyDescent="0.3">
      <c r="A154">
        <v>2023</v>
      </c>
      <c r="B154">
        <v>1626163</v>
      </c>
      <c r="C154" t="s">
        <v>353</v>
      </c>
      <c r="D154">
        <v>36</v>
      </c>
      <c r="E154">
        <v>0.14760100000000001</v>
      </c>
      <c r="F154">
        <v>234.85</v>
      </c>
      <c r="G154">
        <v>6.5</v>
      </c>
      <c r="H154" t="s">
        <v>182</v>
      </c>
      <c r="I154">
        <v>-0.65394200000000002</v>
      </c>
      <c r="J154">
        <v>-2.19747</v>
      </c>
      <c r="K154">
        <v>-2.8514200000000001</v>
      </c>
      <c r="L154">
        <v>1.5882E-2</v>
      </c>
      <c r="M154">
        <f t="shared" si="5"/>
        <v>-0.22605718707908976</v>
      </c>
      <c r="N154">
        <f t="shared" si="4"/>
        <v>7.9278810935986196E-2</v>
      </c>
    </row>
    <row r="155" spans="1:14" x14ac:dyDescent="0.3">
      <c r="A155">
        <v>2023</v>
      </c>
      <c r="B155">
        <v>1631165</v>
      </c>
      <c r="C155" t="s">
        <v>233</v>
      </c>
      <c r="D155">
        <v>16</v>
      </c>
      <c r="E155">
        <v>0.123457</v>
      </c>
      <c r="F155">
        <v>70.866699999999994</v>
      </c>
      <c r="G155">
        <v>4.375</v>
      </c>
      <c r="H155" t="s">
        <v>107</v>
      </c>
      <c r="I155">
        <v>-1.9952300000000001</v>
      </c>
      <c r="J155">
        <v>-1.0398799999999999</v>
      </c>
      <c r="K155">
        <v>-3.03511</v>
      </c>
      <c r="L155">
        <v>-4.0878099999999999E-3</v>
      </c>
      <c r="M155">
        <f t="shared" si="5"/>
        <v>-7.2607788408786317E-2</v>
      </c>
      <c r="N155">
        <f t="shared" si="4"/>
        <v>2.3922621720064947E-2</v>
      </c>
    </row>
    <row r="156" spans="1:14" x14ac:dyDescent="0.3">
      <c r="A156">
        <v>2023</v>
      </c>
      <c r="B156">
        <v>203920</v>
      </c>
      <c r="C156" t="s">
        <v>127</v>
      </c>
      <c r="D156">
        <v>20</v>
      </c>
      <c r="E156">
        <v>0.115068</v>
      </c>
      <c r="F156">
        <v>161.85</v>
      </c>
      <c r="G156">
        <v>8.0500000000000007</v>
      </c>
      <c r="H156" t="s">
        <v>105</v>
      </c>
      <c r="I156">
        <v>-3.7378</v>
      </c>
      <c r="J156">
        <v>0.62099899999999997</v>
      </c>
      <c r="K156">
        <v>-3.1168</v>
      </c>
      <c r="L156">
        <v>-1.8073100000000002E-2</v>
      </c>
      <c r="M156">
        <f t="shared" si="5"/>
        <v>-0.17028963012223486</v>
      </c>
      <c r="N156">
        <f t="shared" si="4"/>
        <v>5.4636046625460365E-2</v>
      </c>
    </row>
    <row r="157" spans="1:14" x14ac:dyDescent="0.3">
      <c r="A157">
        <v>2023</v>
      </c>
      <c r="B157">
        <v>202066</v>
      </c>
      <c r="C157" t="s">
        <v>556</v>
      </c>
      <c r="D157">
        <v>25</v>
      </c>
      <c r="E157">
        <v>0.12318800000000001</v>
      </c>
      <c r="F157">
        <v>161.833</v>
      </c>
      <c r="G157">
        <v>6.44</v>
      </c>
      <c r="H157" t="s">
        <v>77</v>
      </c>
      <c r="I157">
        <v>-3.3324799999999999</v>
      </c>
      <c r="J157">
        <v>9.4604900000000006E-2</v>
      </c>
      <c r="K157">
        <v>-3.2378800000000001</v>
      </c>
      <c r="L157">
        <v>-3.1573499999999997E-2</v>
      </c>
      <c r="M157">
        <f t="shared" si="5"/>
        <v>-0.17688638134171411</v>
      </c>
      <c r="N157">
        <f t="shared" si="4"/>
        <v>5.4630307899525034E-2</v>
      </c>
    </row>
    <row r="158" spans="1:14" x14ac:dyDescent="0.3">
      <c r="A158">
        <v>2023</v>
      </c>
      <c r="B158">
        <v>1630695</v>
      </c>
      <c r="C158" t="s">
        <v>484</v>
      </c>
      <c r="D158">
        <v>7</v>
      </c>
      <c r="E158">
        <v>0.121429</v>
      </c>
      <c r="F158">
        <v>52.433300000000003</v>
      </c>
      <c r="G158">
        <v>7.4285699999999997</v>
      </c>
      <c r="H158" t="s">
        <v>66</v>
      </c>
      <c r="I158">
        <v>-1.68218</v>
      </c>
      <c r="J158">
        <v>-1.6148899999999999</v>
      </c>
      <c r="K158">
        <v>-3.2970700000000002</v>
      </c>
      <c r="L158">
        <v>-1.21826E-2</v>
      </c>
      <c r="M158">
        <f t="shared" si="5"/>
        <v>-5.8358204666934484E-2</v>
      </c>
      <c r="N158">
        <f t="shared" si="4"/>
        <v>1.7700019916754718E-2</v>
      </c>
    </row>
    <row r="159" spans="1:14" x14ac:dyDescent="0.3">
      <c r="A159">
        <v>2023</v>
      </c>
      <c r="B159">
        <v>201577</v>
      </c>
      <c r="C159" t="s">
        <v>390</v>
      </c>
      <c r="D159">
        <v>37</v>
      </c>
      <c r="E159">
        <v>0.156891</v>
      </c>
      <c r="F159">
        <v>298.5</v>
      </c>
      <c r="G159">
        <v>8.0540500000000002</v>
      </c>
      <c r="H159" t="s">
        <v>74</v>
      </c>
      <c r="I159">
        <v>-2.6543100000000002</v>
      </c>
      <c r="J159">
        <v>-0.689967</v>
      </c>
      <c r="K159">
        <v>-3.3442799999999999</v>
      </c>
      <c r="L159">
        <v>-7.9760899999999996E-2</v>
      </c>
      <c r="M159">
        <f t="shared" si="5"/>
        <v>-0.33698729716135611</v>
      </c>
      <c r="N159">
        <f t="shared" si="4"/>
        <v>0.10076527598208168</v>
      </c>
    </row>
    <row r="160" spans="1:14" x14ac:dyDescent="0.3">
      <c r="A160">
        <v>2023</v>
      </c>
      <c r="B160">
        <v>1630625</v>
      </c>
      <c r="C160" t="s">
        <v>103</v>
      </c>
      <c r="D160">
        <v>31</v>
      </c>
      <c r="E160">
        <v>0.23357700000000001</v>
      </c>
      <c r="F160">
        <v>278.56700000000001</v>
      </c>
      <c r="G160">
        <v>8.9677399999999992</v>
      </c>
      <c r="H160" t="s">
        <v>59</v>
      </c>
      <c r="I160">
        <v>-1.7997300000000001</v>
      </c>
      <c r="J160">
        <v>-1.64035</v>
      </c>
      <c r="K160">
        <v>-3.44007</v>
      </c>
      <c r="L160">
        <v>-9.2519699999999996E-2</v>
      </c>
      <c r="M160">
        <f t="shared" si="5"/>
        <v>-0.32349197411834602</v>
      </c>
      <c r="N160">
        <f t="shared" si="4"/>
        <v>9.403645103685275E-2</v>
      </c>
    </row>
    <row r="161" spans="1:14" x14ac:dyDescent="0.3">
      <c r="A161">
        <v>2023</v>
      </c>
      <c r="B161">
        <v>1630678</v>
      </c>
      <c r="C161" t="s">
        <v>555</v>
      </c>
      <c r="D161">
        <v>31</v>
      </c>
      <c r="E161">
        <v>0.130882</v>
      </c>
      <c r="F161">
        <v>263.45</v>
      </c>
      <c r="G161">
        <v>8.4838699999999996</v>
      </c>
      <c r="H161" t="s">
        <v>124</v>
      </c>
      <c r="I161">
        <v>-2.3845700000000001</v>
      </c>
      <c r="J161">
        <v>-1.1222399999999999</v>
      </c>
      <c r="K161">
        <v>-3.5068100000000002</v>
      </c>
      <c r="L161">
        <v>-9.5777799999999996E-2</v>
      </c>
      <c r="M161">
        <f t="shared" si="5"/>
        <v>-0.3118724431444167</v>
      </c>
      <c r="N161">
        <f t="shared" si="4"/>
        <v>8.8933373391890835E-2</v>
      </c>
    </row>
    <row r="162" spans="1:14" x14ac:dyDescent="0.3">
      <c r="A162">
        <v>2023</v>
      </c>
      <c r="B162">
        <v>1631260</v>
      </c>
      <c r="C162" t="s">
        <v>722</v>
      </c>
      <c r="D162">
        <v>35</v>
      </c>
      <c r="E162">
        <v>0.16014200000000001</v>
      </c>
      <c r="F162">
        <v>345.95</v>
      </c>
      <c r="G162">
        <v>9.8571399999999993</v>
      </c>
      <c r="H162" t="s">
        <v>72</v>
      </c>
      <c r="I162">
        <v>-0.37398199999999998</v>
      </c>
      <c r="J162">
        <v>-3.1390400000000001</v>
      </c>
      <c r="K162">
        <v>-3.5130300000000001</v>
      </c>
      <c r="L162">
        <v>-0.13200400000000001</v>
      </c>
      <c r="M162">
        <f t="shared" si="5"/>
        <v>-0.41026243818210667</v>
      </c>
      <c r="N162">
        <f t="shared" si="4"/>
        <v>0.11678307278392347</v>
      </c>
    </row>
    <row r="163" spans="1:14" x14ac:dyDescent="0.3">
      <c r="A163">
        <v>2023</v>
      </c>
      <c r="B163">
        <v>1631169</v>
      </c>
      <c r="C163" t="s">
        <v>428</v>
      </c>
      <c r="D163">
        <v>15</v>
      </c>
      <c r="E163">
        <v>0.17768600000000001</v>
      </c>
      <c r="F163">
        <v>96.216700000000003</v>
      </c>
      <c r="G163">
        <v>6.4</v>
      </c>
      <c r="H163" t="s">
        <v>70</v>
      </c>
      <c r="I163">
        <v>-2.6305100000000001</v>
      </c>
      <c r="J163">
        <v>-0.99052600000000002</v>
      </c>
      <c r="K163">
        <v>-3.6210399999999998</v>
      </c>
      <c r="L163">
        <v>-4.3756299999999998E-2</v>
      </c>
      <c r="M163">
        <f t="shared" si="5"/>
        <v>-0.11761165007544738</v>
      </c>
      <c r="N163">
        <f t="shared" si="4"/>
        <v>3.2480074805980433E-2</v>
      </c>
    </row>
    <row r="164" spans="1:14" x14ac:dyDescent="0.3">
      <c r="A164">
        <v>2023</v>
      </c>
      <c r="B164">
        <v>1630346</v>
      </c>
      <c r="C164" t="s">
        <v>517</v>
      </c>
      <c r="D164">
        <v>34</v>
      </c>
      <c r="E164">
        <v>0.15831100000000001</v>
      </c>
      <c r="F164">
        <v>310.18299999999999</v>
      </c>
      <c r="G164">
        <v>9.1176499999999994</v>
      </c>
      <c r="H164" t="s">
        <v>70</v>
      </c>
      <c r="I164">
        <v>-2.0800399999999999</v>
      </c>
      <c r="J164">
        <v>-1.5779000000000001</v>
      </c>
      <c r="K164">
        <v>-3.65794</v>
      </c>
      <c r="L164">
        <v>-0.14155899999999999</v>
      </c>
      <c r="M164">
        <f t="shared" si="5"/>
        <v>-0.3830197186066373</v>
      </c>
      <c r="N164">
        <f t="shared" si="4"/>
        <v>0.10470913098810733</v>
      </c>
    </row>
    <row r="165" spans="1:14" x14ac:dyDescent="0.3">
      <c r="A165">
        <v>2023</v>
      </c>
      <c r="B165">
        <v>1631298</v>
      </c>
      <c r="C165" t="s">
        <v>599</v>
      </c>
      <c r="D165">
        <v>17</v>
      </c>
      <c r="E165">
        <v>0.13580200000000001</v>
      </c>
      <c r="F165">
        <v>66.033299999999997</v>
      </c>
      <c r="G165">
        <v>3.8823500000000002</v>
      </c>
      <c r="H165" t="s">
        <v>143</v>
      </c>
      <c r="I165">
        <v>-2.8121999999999998</v>
      </c>
      <c r="J165">
        <v>-0.91655200000000003</v>
      </c>
      <c r="K165">
        <v>-3.7287499999999998</v>
      </c>
      <c r="L165">
        <v>-3.4850100000000002E-2</v>
      </c>
      <c r="M165">
        <f t="shared" si="5"/>
        <v>-8.3117568729682373E-2</v>
      </c>
      <c r="N165">
        <f t="shared" si="4"/>
        <v>2.2291000665017064E-2</v>
      </c>
    </row>
    <row r="166" spans="1:14" x14ac:dyDescent="0.3">
      <c r="A166">
        <v>2023</v>
      </c>
      <c r="B166">
        <v>1630267</v>
      </c>
      <c r="C166" t="s">
        <v>168</v>
      </c>
      <c r="D166">
        <v>8</v>
      </c>
      <c r="E166">
        <v>0.144068</v>
      </c>
      <c r="F166">
        <v>52.166699999999999</v>
      </c>
      <c r="G166">
        <v>6.5</v>
      </c>
      <c r="H166" t="s">
        <v>121</v>
      </c>
      <c r="I166">
        <v>-3.6404399999999999</v>
      </c>
      <c r="J166">
        <v>-0.21610199999999999</v>
      </c>
      <c r="K166">
        <v>-3.8565499999999999</v>
      </c>
      <c r="L166">
        <v>-7.4262099999999999E-3</v>
      </c>
      <c r="M166">
        <f t="shared" si="5"/>
        <v>-6.7913934938038642E-2</v>
      </c>
      <c r="N166">
        <f t="shared" si="4"/>
        <v>1.7610023191204222E-2</v>
      </c>
    </row>
    <row r="167" spans="1:14" x14ac:dyDescent="0.3">
      <c r="A167">
        <v>2023</v>
      </c>
      <c r="B167">
        <v>201959</v>
      </c>
      <c r="C167" t="s">
        <v>253</v>
      </c>
      <c r="D167">
        <v>49</v>
      </c>
      <c r="E167">
        <v>0.15307999999999999</v>
      </c>
      <c r="F167">
        <v>480.46699999999998</v>
      </c>
      <c r="G167">
        <v>9.7959200000000006</v>
      </c>
      <c r="H167" t="s">
        <v>89</v>
      </c>
      <c r="I167">
        <v>-2.3427699999999998</v>
      </c>
      <c r="J167">
        <v>-1.53287</v>
      </c>
      <c r="K167">
        <v>-3.8756400000000002</v>
      </c>
      <c r="L167">
        <v>-0.30140400000000001</v>
      </c>
      <c r="M167">
        <f t="shared" si="5"/>
        <v>-0.62859881373108328</v>
      </c>
      <c r="N167">
        <f t="shared" si="4"/>
        <v>0.16219226082171803</v>
      </c>
    </row>
    <row r="168" spans="1:14" x14ac:dyDescent="0.3">
      <c r="A168">
        <v>2023</v>
      </c>
      <c r="B168">
        <v>203458</v>
      </c>
      <c r="C168" t="s">
        <v>379</v>
      </c>
      <c r="D168">
        <v>26</v>
      </c>
      <c r="E168">
        <v>0.132353</v>
      </c>
      <c r="F168">
        <v>161.25</v>
      </c>
      <c r="G168">
        <v>6.19231</v>
      </c>
      <c r="H168" t="s">
        <v>107</v>
      </c>
      <c r="I168">
        <v>-3.2673700000000001</v>
      </c>
      <c r="J168">
        <v>-0.74482599999999999</v>
      </c>
      <c r="K168">
        <v>-4.0122</v>
      </c>
      <c r="L168">
        <v>-0.116078</v>
      </c>
      <c r="M168">
        <f t="shared" si="5"/>
        <v>-0.21839810216957597</v>
      </c>
      <c r="N168">
        <f t="shared" si="4"/>
        <v>5.4433503357154675E-2</v>
      </c>
    </row>
    <row r="169" spans="1:14" x14ac:dyDescent="0.3">
      <c r="A169">
        <v>2023</v>
      </c>
      <c r="B169">
        <v>1630554</v>
      </c>
      <c r="C169" t="s">
        <v>487</v>
      </c>
      <c r="D169">
        <v>14</v>
      </c>
      <c r="E169">
        <v>0.165605</v>
      </c>
      <c r="F169">
        <v>123.767</v>
      </c>
      <c r="G169">
        <v>8.7857099999999999</v>
      </c>
      <c r="H169" t="s">
        <v>114</v>
      </c>
      <c r="I169">
        <v>-2.3458600000000001</v>
      </c>
      <c r="J169">
        <v>-1.66855</v>
      </c>
      <c r="K169">
        <v>-4.0144099999999998</v>
      </c>
      <c r="L169">
        <v>-8.9280899999999996E-2</v>
      </c>
      <c r="M169">
        <f t="shared" si="5"/>
        <v>-0.16772320520333656</v>
      </c>
      <c r="N169">
        <f t="shared" si="4"/>
        <v>4.1780287813984261E-2</v>
      </c>
    </row>
    <row r="170" spans="1:14" x14ac:dyDescent="0.3">
      <c r="A170">
        <v>2023</v>
      </c>
      <c r="B170">
        <v>1630639</v>
      </c>
      <c r="C170" t="s">
        <v>376</v>
      </c>
      <c r="D170">
        <v>15</v>
      </c>
      <c r="E170">
        <v>0.19391600000000001</v>
      </c>
      <c r="F170">
        <v>108.267</v>
      </c>
      <c r="G170">
        <v>7.2</v>
      </c>
      <c r="H170" t="s">
        <v>121</v>
      </c>
      <c r="I170">
        <v>-2.00807</v>
      </c>
      <c r="J170">
        <v>-2.0831599999999999</v>
      </c>
      <c r="K170">
        <v>-4.0912300000000004</v>
      </c>
      <c r="L170">
        <v>-5.92279E-2</v>
      </c>
      <c r="M170">
        <f t="shared" si="5"/>
        <v>-0.14952594694379087</v>
      </c>
      <c r="N170">
        <f t="shared" si="4"/>
        <v>3.6547920049420556E-2</v>
      </c>
    </row>
    <row r="171" spans="1:14" x14ac:dyDescent="0.3">
      <c r="A171">
        <v>2023</v>
      </c>
      <c r="B171">
        <v>1627788</v>
      </c>
      <c r="C171" t="s">
        <v>366</v>
      </c>
      <c r="D171">
        <v>37</v>
      </c>
      <c r="E171">
        <v>0.176815</v>
      </c>
      <c r="F171">
        <v>353.483</v>
      </c>
      <c r="G171">
        <v>9.54054</v>
      </c>
      <c r="H171" t="s">
        <v>177</v>
      </c>
      <c r="I171">
        <v>-3.7396799999999999</v>
      </c>
      <c r="J171">
        <v>-0.37541400000000003</v>
      </c>
      <c r="K171">
        <v>-4.1150900000000004</v>
      </c>
      <c r="L171">
        <v>-0.279109</v>
      </c>
      <c r="M171">
        <f t="shared" si="5"/>
        <v>-0.49103724381483499</v>
      </c>
      <c r="N171">
        <f t="shared" si="4"/>
        <v>0.11932600351750143</v>
      </c>
    </row>
    <row r="172" spans="1:14" x14ac:dyDescent="0.3">
      <c r="A172">
        <v>2023</v>
      </c>
      <c r="B172">
        <v>1630637</v>
      </c>
      <c r="C172" t="s">
        <v>341</v>
      </c>
      <c r="D172">
        <v>7</v>
      </c>
      <c r="E172">
        <v>0.15671599999999999</v>
      </c>
      <c r="F172">
        <v>55.966700000000003</v>
      </c>
      <c r="G172">
        <v>7.8571400000000002</v>
      </c>
      <c r="H172" t="s">
        <v>124</v>
      </c>
      <c r="I172">
        <v>-2.83893</v>
      </c>
      <c r="J172">
        <v>-1.28806</v>
      </c>
      <c r="K172">
        <v>-4.1269900000000002</v>
      </c>
      <c r="L172">
        <v>-2.9943000000000001E-2</v>
      </c>
      <c r="M172">
        <f t="shared" si="5"/>
        <v>-7.7970385214679E-2</v>
      </c>
      <c r="N172">
        <f t="shared" si="4"/>
        <v>1.8892797223806938E-2</v>
      </c>
    </row>
    <row r="173" spans="1:14" x14ac:dyDescent="0.3">
      <c r="A173">
        <v>2023</v>
      </c>
      <c r="B173">
        <v>1630561</v>
      </c>
      <c r="C173" t="s">
        <v>226</v>
      </c>
      <c r="D173">
        <v>23</v>
      </c>
      <c r="E173">
        <v>0.1883</v>
      </c>
      <c r="F173">
        <v>228.03299999999999</v>
      </c>
      <c r="G173">
        <v>9.9130400000000005</v>
      </c>
      <c r="H173" t="s">
        <v>700</v>
      </c>
      <c r="I173">
        <v>-4.2885600000000004</v>
      </c>
      <c r="J173">
        <v>0.16104099999999999</v>
      </c>
      <c r="K173">
        <v>-4.1275199999999996</v>
      </c>
      <c r="L173">
        <v>-0.181975</v>
      </c>
      <c r="M173">
        <f t="shared" si="5"/>
        <v>-0.31772650857939522</v>
      </c>
      <c r="N173">
        <f t="shared" si="4"/>
        <v>7.6977581835919698E-2</v>
      </c>
    </row>
    <row r="174" spans="1:14" x14ac:dyDescent="0.3">
      <c r="A174">
        <v>2023</v>
      </c>
      <c r="B174">
        <v>1630600</v>
      </c>
      <c r="C174" t="s">
        <v>432</v>
      </c>
      <c r="D174">
        <v>12</v>
      </c>
      <c r="E174">
        <v>0.16666700000000001</v>
      </c>
      <c r="F174">
        <v>84.2333</v>
      </c>
      <c r="G174">
        <v>7</v>
      </c>
      <c r="H174" t="s">
        <v>74</v>
      </c>
      <c r="I174">
        <v>-3.11199</v>
      </c>
      <c r="J174">
        <v>-1.1032999999999999</v>
      </c>
      <c r="K174">
        <v>-4.2152799999999999</v>
      </c>
      <c r="L174">
        <v>-7.2229799999999997E-2</v>
      </c>
      <c r="M174">
        <f t="shared" si="5"/>
        <v>-0.1198606991199495</v>
      </c>
      <c r="N174">
        <f t="shared" si="4"/>
        <v>2.8434813136956383E-2</v>
      </c>
    </row>
    <row r="175" spans="1:14" x14ac:dyDescent="0.3">
      <c r="A175">
        <v>2023</v>
      </c>
      <c r="B175">
        <v>201949</v>
      </c>
      <c r="C175" t="s">
        <v>336</v>
      </c>
      <c r="D175">
        <v>18</v>
      </c>
      <c r="E175">
        <v>0.15404000000000001</v>
      </c>
      <c r="F175">
        <v>162.36699999999999</v>
      </c>
      <c r="G175">
        <v>9</v>
      </c>
      <c r="H175" t="s">
        <v>129</v>
      </c>
      <c r="I175">
        <v>-4.1320800000000002</v>
      </c>
      <c r="J175">
        <v>-0.14036699999999999</v>
      </c>
      <c r="K175">
        <v>-4.2724500000000001</v>
      </c>
      <c r="L175">
        <v>-0.14197000000000001</v>
      </c>
      <c r="M175">
        <f t="shared" si="5"/>
        <v>-0.2341754258134644</v>
      </c>
      <c r="N175">
        <f t="shared" si="4"/>
        <v>5.4810571408317098E-2</v>
      </c>
    </row>
    <row r="176" spans="1:14" x14ac:dyDescent="0.3">
      <c r="A176">
        <v>2023</v>
      </c>
      <c r="B176">
        <v>1631217</v>
      </c>
      <c r="C176" t="s">
        <v>725</v>
      </c>
      <c r="D176">
        <v>22</v>
      </c>
      <c r="E176">
        <v>0.12576100000000001</v>
      </c>
      <c r="F176">
        <v>195.483</v>
      </c>
      <c r="G176">
        <v>8.8636400000000002</v>
      </c>
      <c r="H176" t="s">
        <v>114</v>
      </c>
      <c r="I176">
        <v>-2.7195900000000002</v>
      </c>
      <c r="J176">
        <v>-1.55332</v>
      </c>
      <c r="K176">
        <v>-4.2729100000000004</v>
      </c>
      <c r="L176">
        <v>-0.175261</v>
      </c>
      <c r="M176">
        <f t="shared" si="5"/>
        <v>-0.28196766245826765</v>
      </c>
      <c r="N176">
        <f t="shared" si="4"/>
        <v>6.5989609530335919E-2</v>
      </c>
    </row>
    <row r="177" spans="1:14" x14ac:dyDescent="0.3">
      <c r="A177">
        <v>2023</v>
      </c>
      <c r="B177">
        <v>1629653</v>
      </c>
      <c r="C177" t="s">
        <v>220</v>
      </c>
      <c r="D177">
        <v>6</v>
      </c>
      <c r="E177">
        <v>9.3023300000000003E-2</v>
      </c>
      <c r="F177">
        <v>53.1</v>
      </c>
      <c r="G177">
        <v>8.8333300000000001</v>
      </c>
      <c r="H177" t="s">
        <v>89</v>
      </c>
      <c r="I177">
        <v>-3.9251299999999998</v>
      </c>
      <c r="J177">
        <v>-0.39779799999999998</v>
      </c>
      <c r="K177">
        <v>-4.3229300000000004</v>
      </c>
      <c r="L177">
        <v>-1.6870599999999999E-2</v>
      </c>
      <c r="M177">
        <f t="shared" si="5"/>
        <v>-7.7488862820820098E-2</v>
      </c>
      <c r="N177">
        <f t="shared" si="4"/>
        <v>1.7925079245053724E-2</v>
      </c>
    </row>
    <row r="178" spans="1:14" x14ac:dyDescent="0.3">
      <c r="A178">
        <v>2023</v>
      </c>
      <c r="B178">
        <v>1631116</v>
      </c>
      <c r="C178" t="s">
        <v>95</v>
      </c>
      <c r="D178">
        <v>31</v>
      </c>
      <c r="E178">
        <v>0.22777800000000001</v>
      </c>
      <c r="F178">
        <v>226.017</v>
      </c>
      <c r="G178">
        <v>7.2903200000000004</v>
      </c>
      <c r="H178" t="s">
        <v>96</v>
      </c>
      <c r="I178">
        <v>-1.5842700000000001</v>
      </c>
      <c r="J178">
        <v>-2.7612800000000002</v>
      </c>
      <c r="K178">
        <v>-4.3455500000000002</v>
      </c>
      <c r="L178">
        <v>-0.21115600000000001</v>
      </c>
      <c r="M178">
        <f t="shared" si="5"/>
        <v>-0.33155258676447258</v>
      </c>
      <c r="N178">
        <f t="shared" si="4"/>
        <v>7.6297036454412576E-2</v>
      </c>
    </row>
    <row r="179" spans="1:14" x14ac:dyDescent="0.3">
      <c r="A179">
        <v>2023</v>
      </c>
      <c r="B179">
        <v>1631120</v>
      </c>
      <c r="C179" t="s">
        <v>204</v>
      </c>
      <c r="D179">
        <v>12</v>
      </c>
      <c r="E179">
        <v>0.15584400000000001</v>
      </c>
      <c r="F179">
        <v>65.7</v>
      </c>
      <c r="G179">
        <v>5.4166699999999999</v>
      </c>
      <c r="H179" t="s">
        <v>149</v>
      </c>
      <c r="I179">
        <v>-3.1032799999999998</v>
      </c>
      <c r="J179">
        <v>-1.2662899999999999</v>
      </c>
      <c r="K179">
        <v>-4.3695700000000004</v>
      </c>
      <c r="L179">
        <v>-6.3207299999999994E-2</v>
      </c>
      <c r="M179">
        <f t="shared" si="5"/>
        <v>-9.6910455283509958E-2</v>
      </c>
      <c r="N179">
        <f t="shared" si="4"/>
        <v>2.2178487879473255E-2</v>
      </c>
    </row>
    <row r="180" spans="1:14" x14ac:dyDescent="0.3">
      <c r="A180">
        <v>2023</v>
      </c>
      <c r="B180">
        <v>201580</v>
      </c>
      <c r="C180" t="s">
        <v>417</v>
      </c>
      <c r="D180">
        <v>42</v>
      </c>
      <c r="E180">
        <v>0.215923</v>
      </c>
      <c r="F180">
        <v>354.55</v>
      </c>
      <c r="G180">
        <v>8.4285700000000006</v>
      </c>
      <c r="H180" t="s">
        <v>121</v>
      </c>
      <c r="I180">
        <v>-2.4267500000000002</v>
      </c>
      <c r="J180">
        <v>-2.0750600000000001</v>
      </c>
      <c r="K180">
        <v>-4.5018099999999999</v>
      </c>
      <c r="L180">
        <v>-0.37287199999999998</v>
      </c>
      <c r="M180">
        <f t="shared" si="5"/>
        <v>-0.53880450034263572</v>
      </c>
      <c r="N180">
        <f t="shared" si="4"/>
        <v>0.11968619296297173</v>
      </c>
    </row>
    <row r="181" spans="1:14" x14ac:dyDescent="0.3">
      <c r="A181">
        <v>2023</v>
      </c>
      <c r="B181">
        <v>203521</v>
      </c>
      <c r="C181" t="s">
        <v>207</v>
      </c>
      <c r="D181">
        <v>32</v>
      </c>
      <c r="E181">
        <v>0.12623300000000001</v>
      </c>
      <c r="F181">
        <v>212.81700000000001</v>
      </c>
      <c r="G181">
        <v>6.625</v>
      </c>
      <c r="H181" t="s">
        <v>107</v>
      </c>
      <c r="I181">
        <v>-3.93642</v>
      </c>
      <c r="J181">
        <v>-0.62568100000000004</v>
      </c>
      <c r="K181">
        <v>-4.5621</v>
      </c>
      <c r="L181">
        <v>-0.22967399999999999</v>
      </c>
      <c r="M181">
        <f t="shared" si="5"/>
        <v>-0.32774621183325292</v>
      </c>
      <c r="N181">
        <f t="shared" si="4"/>
        <v>7.1841084551687362E-2</v>
      </c>
    </row>
    <row r="182" spans="1:14" x14ac:dyDescent="0.3">
      <c r="A182">
        <v>2023</v>
      </c>
      <c r="B182">
        <v>1626158</v>
      </c>
      <c r="C182" t="s">
        <v>307</v>
      </c>
      <c r="D182">
        <v>42</v>
      </c>
      <c r="E182">
        <v>0.13148399999999999</v>
      </c>
      <c r="F182">
        <v>347.6</v>
      </c>
      <c r="G182">
        <v>8.2619000000000007</v>
      </c>
      <c r="H182" t="s">
        <v>107</v>
      </c>
      <c r="I182">
        <v>-2.7068500000000002</v>
      </c>
      <c r="J182">
        <v>-1.87215</v>
      </c>
      <c r="K182">
        <v>-4.5790100000000002</v>
      </c>
      <c r="L182">
        <v>-0.38374900000000001</v>
      </c>
      <c r="M182">
        <f t="shared" si="5"/>
        <v>-0.5373013391485757</v>
      </c>
      <c r="N182">
        <f t="shared" si="4"/>
        <v>0.11734006677176413</v>
      </c>
    </row>
    <row r="183" spans="1:14" x14ac:dyDescent="0.3">
      <c r="A183">
        <v>2023</v>
      </c>
      <c r="B183">
        <v>1629644</v>
      </c>
      <c r="C183" t="s">
        <v>464</v>
      </c>
      <c r="D183">
        <v>35</v>
      </c>
      <c r="E183">
        <v>8.15308E-2</v>
      </c>
      <c r="F183">
        <v>248.06700000000001</v>
      </c>
      <c r="G183">
        <v>7.0857099999999997</v>
      </c>
      <c r="H183" t="s">
        <v>107</v>
      </c>
      <c r="I183">
        <v>-4.6780200000000001</v>
      </c>
      <c r="J183">
        <v>9.5858700000000005E-2</v>
      </c>
      <c r="K183">
        <v>-4.58216</v>
      </c>
      <c r="L183">
        <v>-0.197431</v>
      </c>
      <c r="M183">
        <f t="shared" si="5"/>
        <v>-0.38371237664946178</v>
      </c>
      <c r="N183">
        <f t="shared" si="4"/>
        <v>8.3740501564646755E-2</v>
      </c>
    </row>
    <row r="184" spans="1:14" x14ac:dyDescent="0.3">
      <c r="A184">
        <v>2023</v>
      </c>
      <c r="B184">
        <v>1630249</v>
      </c>
      <c r="C184" t="s">
        <v>368</v>
      </c>
      <c r="D184">
        <v>29</v>
      </c>
      <c r="E184">
        <v>0.109137</v>
      </c>
      <c r="F184">
        <v>165.417</v>
      </c>
      <c r="G184">
        <v>5.6896599999999999</v>
      </c>
      <c r="H184" t="s">
        <v>126</v>
      </c>
      <c r="I184">
        <v>-3.5190100000000002</v>
      </c>
      <c r="J184">
        <v>-1.1893400000000001</v>
      </c>
      <c r="K184">
        <v>-4.7083500000000003</v>
      </c>
      <c r="L184">
        <v>-0.19711999999999999</v>
      </c>
      <c r="M184">
        <f t="shared" si="5"/>
        <v>-0.26291504726009596</v>
      </c>
      <c r="N184">
        <f t="shared" si="4"/>
        <v>5.5840166355537707E-2</v>
      </c>
    </row>
    <row r="185" spans="1:14" x14ac:dyDescent="0.3">
      <c r="A185">
        <v>2023</v>
      </c>
      <c r="B185">
        <v>1631212</v>
      </c>
      <c r="C185" t="s">
        <v>594</v>
      </c>
      <c r="D185">
        <v>23</v>
      </c>
      <c r="E185">
        <v>0.173121</v>
      </c>
      <c r="F185">
        <v>186.517</v>
      </c>
      <c r="G185">
        <v>8.0869599999999995</v>
      </c>
      <c r="H185" t="s">
        <v>143</v>
      </c>
      <c r="I185">
        <v>-3.0501100000000001</v>
      </c>
      <c r="J185">
        <v>-1.7081</v>
      </c>
      <c r="K185">
        <v>-4.7582000000000004</v>
      </c>
      <c r="L185">
        <v>-0.22856499999999999</v>
      </c>
      <c r="M185">
        <f t="shared" si="5"/>
        <v>-0.29959025138995321</v>
      </c>
      <c r="N185">
        <f t="shared" si="4"/>
        <v>6.2962937957621201E-2</v>
      </c>
    </row>
    <row r="186" spans="1:14" x14ac:dyDescent="0.3">
      <c r="A186">
        <v>2023</v>
      </c>
      <c r="B186">
        <v>1629603</v>
      </c>
      <c r="C186" t="s">
        <v>210</v>
      </c>
      <c r="D186">
        <v>22</v>
      </c>
      <c r="E186">
        <v>0.16492100000000001</v>
      </c>
      <c r="F186">
        <v>175.88300000000001</v>
      </c>
      <c r="G186">
        <v>7.9545500000000002</v>
      </c>
      <c r="H186" t="s">
        <v>74</v>
      </c>
      <c r="I186">
        <v>-3.4659800000000001</v>
      </c>
      <c r="J186">
        <v>-1.3937600000000001</v>
      </c>
      <c r="K186">
        <v>-4.8597400000000004</v>
      </c>
      <c r="L186">
        <v>-0.22763700000000001</v>
      </c>
      <c r="M186">
        <f t="shared" si="5"/>
        <v>-0.28853829601023523</v>
      </c>
      <c r="N186">
        <f t="shared" si="4"/>
        <v>5.9373196099016659E-2</v>
      </c>
    </row>
    <row r="187" spans="1:14" x14ac:dyDescent="0.3">
      <c r="A187">
        <v>2023</v>
      </c>
      <c r="B187">
        <v>1631160</v>
      </c>
      <c r="C187" t="s">
        <v>277</v>
      </c>
      <c r="D187">
        <v>9</v>
      </c>
      <c r="E187">
        <v>0.20744699999999999</v>
      </c>
      <c r="F187">
        <v>78.599999999999994</v>
      </c>
      <c r="G187">
        <v>8.6666699999999999</v>
      </c>
      <c r="H187" t="s">
        <v>105</v>
      </c>
      <c r="I187">
        <v>-3.4165800000000002</v>
      </c>
      <c r="J187">
        <v>-1.57775</v>
      </c>
      <c r="K187">
        <v>-4.9943299999999997</v>
      </c>
      <c r="L187">
        <v>-2.3904399999999999E-2</v>
      </c>
      <c r="M187">
        <f t="shared" si="5"/>
        <v>-0.13251539767682868</v>
      </c>
      <c r="N187">
        <f t="shared" si="4"/>
        <v>2.6533168148045624E-2</v>
      </c>
    </row>
    <row r="188" spans="1:14" x14ac:dyDescent="0.3">
      <c r="A188">
        <v>2023</v>
      </c>
      <c r="B188">
        <v>1631213</v>
      </c>
      <c r="C188" t="s">
        <v>404</v>
      </c>
      <c r="D188">
        <v>16</v>
      </c>
      <c r="E188">
        <v>0.163522</v>
      </c>
      <c r="F188">
        <v>65.533299999999997</v>
      </c>
      <c r="G188">
        <v>4.0625</v>
      </c>
      <c r="H188" t="s">
        <v>126</v>
      </c>
      <c r="I188">
        <v>-3.7147899999999998</v>
      </c>
      <c r="J188">
        <v>-1.5525899999999999</v>
      </c>
      <c r="K188">
        <v>-5.2673800000000002</v>
      </c>
      <c r="L188">
        <v>-0.102921</v>
      </c>
      <c r="M188">
        <f t="shared" si="5"/>
        <v>-0.11652611078239089</v>
      </c>
      <c r="N188">
        <f t="shared" si="4"/>
        <v>2.2122214608095655E-2</v>
      </c>
    </row>
    <row r="189" spans="1:14" x14ac:dyDescent="0.3">
      <c r="A189">
        <v>2023</v>
      </c>
      <c r="B189">
        <v>203943</v>
      </c>
      <c r="C189" t="s">
        <v>576</v>
      </c>
      <c r="D189">
        <v>23</v>
      </c>
      <c r="E189">
        <v>9.0909100000000007E-2</v>
      </c>
      <c r="F189">
        <v>170.95</v>
      </c>
      <c r="G189">
        <v>7.3913000000000002</v>
      </c>
      <c r="H189" t="s">
        <v>149</v>
      </c>
      <c r="I189">
        <v>-4.5728999999999997</v>
      </c>
      <c r="J189">
        <v>-0.70625499999999997</v>
      </c>
      <c r="K189">
        <v>-5.2791499999999996</v>
      </c>
      <c r="L189">
        <v>-0.12504899999999999</v>
      </c>
      <c r="M189">
        <f t="shared" si="5"/>
        <v>-0.30464893934841825</v>
      </c>
      <c r="N189">
        <f t="shared" si="4"/>
        <v>5.7707952861430017E-2</v>
      </c>
    </row>
    <row r="190" spans="1:14" x14ac:dyDescent="0.3">
      <c r="A190">
        <v>2023</v>
      </c>
      <c r="B190">
        <v>1627853</v>
      </c>
      <c r="C190" t="s">
        <v>85</v>
      </c>
      <c r="D190">
        <v>20</v>
      </c>
      <c r="E190">
        <v>0.105769</v>
      </c>
      <c r="F190">
        <v>172.35</v>
      </c>
      <c r="G190">
        <v>8.6</v>
      </c>
      <c r="H190" t="s">
        <v>87</v>
      </c>
      <c r="I190">
        <v>-5.1943900000000003</v>
      </c>
      <c r="J190">
        <v>-9.1985899999999995E-2</v>
      </c>
      <c r="K190">
        <v>-5.2863699999999998</v>
      </c>
      <c r="L190">
        <v>-0.25958399999999998</v>
      </c>
      <c r="M190">
        <f t="shared" si="5"/>
        <v>-0.30756393430171519</v>
      </c>
      <c r="N190">
        <f t="shared" si="4"/>
        <v>5.8180553820809972E-2</v>
      </c>
    </row>
    <row r="191" spans="1:14" x14ac:dyDescent="0.3">
      <c r="A191">
        <v>2023</v>
      </c>
      <c r="B191">
        <v>1629033</v>
      </c>
      <c r="C191" t="s">
        <v>473</v>
      </c>
      <c r="D191">
        <v>40</v>
      </c>
      <c r="E191">
        <v>0.13454099999999999</v>
      </c>
      <c r="F191">
        <v>322.983</v>
      </c>
      <c r="G191">
        <v>8.0500000000000007</v>
      </c>
      <c r="H191" t="s">
        <v>121</v>
      </c>
      <c r="I191">
        <v>-2.2783699999999998</v>
      </c>
      <c r="J191">
        <v>-3.0515500000000002</v>
      </c>
      <c r="K191">
        <v>-5.3299200000000004</v>
      </c>
      <c r="L191">
        <v>-0.52093800000000001</v>
      </c>
      <c r="M191">
        <f t="shared" si="5"/>
        <v>-0.5811214656571011</v>
      </c>
      <c r="N191">
        <f t="shared" si="4"/>
        <v>0.10903005404529544</v>
      </c>
    </row>
    <row r="192" spans="1:14" x14ac:dyDescent="0.3">
      <c r="A192">
        <v>2023</v>
      </c>
      <c r="B192">
        <v>1630535</v>
      </c>
      <c r="C192" t="s">
        <v>152</v>
      </c>
      <c r="D192">
        <v>16</v>
      </c>
      <c r="E192">
        <v>0.165939</v>
      </c>
      <c r="F192">
        <v>93.1</v>
      </c>
      <c r="G192">
        <v>5.8125</v>
      </c>
      <c r="H192" t="s">
        <v>87</v>
      </c>
      <c r="I192">
        <v>-5.7710499999999998</v>
      </c>
      <c r="J192">
        <v>0.26356800000000002</v>
      </c>
      <c r="K192">
        <v>-5.5074899999999998</v>
      </c>
      <c r="L192">
        <v>-0.10823199999999999</v>
      </c>
      <c r="M192">
        <f t="shared" si="5"/>
        <v>-0.17308919634206854</v>
      </c>
      <c r="N192">
        <f t="shared" si="4"/>
        <v>3.1427963798766508E-2</v>
      </c>
    </row>
    <row r="193" spans="1:14" x14ac:dyDescent="0.3">
      <c r="A193">
        <v>2023</v>
      </c>
      <c r="B193">
        <v>1628408</v>
      </c>
      <c r="C193" t="s">
        <v>222</v>
      </c>
      <c r="D193">
        <v>16</v>
      </c>
      <c r="E193">
        <v>0.205405</v>
      </c>
      <c r="F193">
        <v>79.349999999999994</v>
      </c>
      <c r="G193">
        <v>4.9375</v>
      </c>
      <c r="H193" t="s">
        <v>107</v>
      </c>
      <c r="I193">
        <v>-4.8816600000000001</v>
      </c>
      <c r="J193">
        <v>-0.65187799999999996</v>
      </c>
      <c r="K193">
        <v>-5.5335400000000003</v>
      </c>
      <c r="L193">
        <v>-5.5912299999999998E-2</v>
      </c>
      <c r="M193">
        <f t="shared" si="5"/>
        <v>-0.14822332387006176</v>
      </c>
      <c r="N193">
        <f t="shared" si="4"/>
        <v>2.6786347233427741E-2</v>
      </c>
    </row>
    <row r="194" spans="1:14" x14ac:dyDescent="0.3">
      <c r="A194">
        <v>2023</v>
      </c>
      <c r="B194">
        <v>1631157</v>
      </c>
      <c r="C194" t="s">
        <v>511</v>
      </c>
      <c r="D194">
        <v>12</v>
      </c>
      <c r="E194">
        <v>0.26530599999999999</v>
      </c>
      <c r="F194">
        <v>62.066699999999997</v>
      </c>
      <c r="G194">
        <v>5.1666699999999999</v>
      </c>
      <c r="H194" t="s">
        <v>96</v>
      </c>
      <c r="I194">
        <v>-4.6123099999999999</v>
      </c>
      <c r="J194">
        <v>-1.01467</v>
      </c>
      <c r="K194">
        <v>-5.6269799999999996</v>
      </c>
      <c r="L194">
        <v>-0.11122899999999999</v>
      </c>
      <c r="M194">
        <f t="shared" si="5"/>
        <v>-0.11789641247463989</v>
      </c>
      <c r="N194">
        <f t="shared" ref="N194:N257" si="6">F194/$F$499</f>
        <v>2.0951987118248135E-2</v>
      </c>
    </row>
    <row r="195" spans="1:14" x14ac:dyDescent="0.3">
      <c r="A195">
        <v>2023</v>
      </c>
      <c r="B195">
        <v>1631111</v>
      </c>
      <c r="C195" t="s">
        <v>437</v>
      </c>
      <c r="D195">
        <v>29</v>
      </c>
      <c r="E195">
        <v>0.13866700000000001</v>
      </c>
      <c r="F195">
        <v>152.667</v>
      </c>
      <c r="G195">
        <v>5.2413800000000004</v>
      </c>
      <c r="H195" t="s">
        <v>70</v>
      </c>
      <c r="I195">
        <v>-4.1056699999999999</v>
      </c>
      <c r="J195">
        <v>-1.5710599999999999</v>
      </c>
      <c r="K195">
        <v>-5.6767200000000004</v>
      </c>
      <c r="L195">
        <v>-0.28211700000000001</v>
      </c>
      <c r="M195">
        <f t="shared" ref="M195:M258" si="7">K195*N195</f>
        <v>-0.29255613393511193</v>
      </c>
      <c r="N195">
        <f t="shared" si="6"/>
        <v>5.1536121904041755E-2</v>
      </c>
    </row>
    <row r="196" spans="1:14" x14ac:dyDescent="0.3">
      <c r="A196">
        <v>2023</v>
      </c>
      <c r="B196">
        <v>1631246</v>
      </c>
      <c r="C196" t="s">
        <v>614</v>
      </c>
      <c r="D196">
        <v>15</v>
      </c>
      <c r="E196">
        <v>0.174905</v>
      </c>
      <c r="F196">
        <v>104.6</v>
      </c>
      <c r="G196">
        <v>6.9333299999999998</v>
      </c>
      <c r="H196" t="s">
        <v>61</v>
      </c>
      <c r="I196">
        <v>-4.9815800000000001</v>
      </c>
      <c r="J196">
        <v>-0.86169300000000004</v>
      </c>
      <c r="K196">
        <v>-5.8432700000000004</v>
      </c>
      <c r="L196">
        <v>-0.202599</v>
      </c>
      <c r="M196">
        <f t="shared" si="7"/>
        <v>-0.20632611559144326</v>
      </c>
      <c r="N196">
        <f t="shared" si="6"/>
        <v>3.531004310795894E-2</v>
      </c>
    </row>
    <row r="197" spans="1:14" x14ac:dyDescent="0.3">
      <c r="A197">
        <v>2023</v>
      </c>
      <c r="B197">
        <v>1631113</v>
      </c>
      <c r="C197" t="s">
        <v>179</v>
      </c>
      <c r="D197">
        <v>36</v>
      </c>
      <c r="E197">
        <v>0.150917</v>
      </c>
      <c r="F197">
        <v>281.517</v>
      </c>
      <c r="G197">
        <v>7.8055599999999998</v>
      </c>
      <c r="H197" t="s">
        <v>61</v>
      </c>
      <c r="I197">
        <v>-3.83</v>
      </c>
      <c r="J197">
        <v>-2.1384300000000001</v>
      </c>
      <c r="K197">
        <v>-5.9684400000000002</v>
      </c>
      <c r="L197">
        <v>-0.56885600000000003</v>
      </c>
      <c r="M197">
        <f t="shared" si="7"/>
        <v>-0.56719451360246842</v>
      </c>
      <c r="N197">
        <f t="shared" si="6"/>
        <v>9.5032288772689072E-2</v>
      </c>
    </row>
    <row r="198" spans="1:14" x14ac:dyDescent="0.3">
      <c r="A198">
        <v>2023</v>
      </c>
      <c r="B198">
        <v>1628382</v>
      </c>
      <c r="C198" t="s">
        <v>327</v>
      </c>
      <c r="D198">
        <v>23</v>
      </c>
      <c r="E198">
        <v>0.12396699999999999</v>
      </c>
      <c r="F198">
        <v>107.43300000000001</v>
      </c>
      <c r="G198">
        <v>4.6521699999999999</v>
      </c>
      <c r="H198" t="s">
        <v>149</v>
      </c>
      <c r="I198">
        <v>-4.9756799999999997</v>
      </c>
      <c r="J198">
        <v>-1.1423700000000001</v>
      </c>
      <c r="K198">
        <v>-6.1180599999999998</v>
      </c>
      <c r="L198">
        <v>-0.15471299999999999</v>
      </c>
      <c r="M198">
        <f t="shared" si="7"/>
        <v>-0.2218799188409124</v>
      </c>
      <c r="N198">
        <f t="shared" si="6"/>
        <v>3.626638490647565E-2</v>
      </c>
    </row>
    <row r="199" spans="1:14" x14ac:dyDescent="0.3">
      <c r="A199">
        <v>2023</v>
      </c>
      <c r="B199">
        <v>1630195</v>
      </c>
      <c r="C199" t="s">
        <v>135</v>
      </c>
      <c r="D199">
        <v>14</v>
      </c>
      <c r="E199">
        <v>0.15116299999999999</v>
      </c>
      <c r="F199">
        <v>68.4833</v>
      </c>
      <c r="G199">
        <v>4.8571400000000002</v>
      </c>
      <c r="H199" t="s">
        <v>66</v>
      </c>
      <c r="I199">
        <v>-6.2108299999999996</v>
      </c>
      <c r="J199">
        <v>-0.44164900000000001</v>
      </c>
      <c r="K199">
        <v>-6.6524799999999997</v>
      </c>
      <c r="L199">
        <v>-0.12364</v>
      </c>
      <c r="M199">
        <f t="shared" si="7"/>
        <v>-0.15379238085696056</v>
      </c>
      <c r="N199">
        <f t="shared" si="6"/>
        <v>2.3118052343931973E-2</v>
      </c>
    </row>
    <row r="200" spans="1:14" x14ac:dyDescent="0.3">
      <c r="A200">
        <v>2023</v>
      </c>
      <c r="B200">
        <v>1628432</v>
      </c>
      <c r="C200" t="s">
        <v>498</v>
      </c>
      <c r="D200">
        <v>43</v>
      </c>
      <c r="E200">
        <v>0.14392099999999999</v>
      </c>
      <c r="F200">
        <v>342.58300000000003</v>
      </c>
      <c r="G200">
        <v>7.9534900000000004</v>
      </c>
      <c r="H200" t="s">
        <v>100</v>
      </c>
      <c r="I200">
        <v>-5.1414099999999996</v>
      </c>
      <c r="J200">
        <v>-1.5144500000000001</v>
      </c>
      <c r="K200">
        <v>-6.6558599999999997</v>
      </c>
      <c r="L200">
        <v>-0.860398</v>
      </c>
      <c r="M200">
        <f t="shared" si="7"/>
        <v>-0.76972669701890073</v>
      </c>
      <c r="N200">
        <f t="shared" si="6"/>
        <v>0.11564646747661471</v>
      </c>
    </row>
    <row r="201" spans="1:14" x14ac:dyDescent="0.3">
      <c r="A201">
        <v>2023</v>
      </c>
      <c r="B201">
        <v>1631205</v>
      </c>
      <c r="C201" t="s">
        <v>131</v>
      </c>
      <c r="D201">
        <v>10</v>
      </c>
      <c r="E201">
        <v>0.13084100000000001</v>
      </c>
      <c r="F201">
        <v>90.133300000000006</v>
      </c>
      <c r="G201">
        <v>9</v>
      </c>
      <c r="H201" t="s">
        <v>94</v>
      </c>
      <c r="I201">
        <v>-4.7913300000000003</v>
      </c>
      <c r="J201">
        <v>-1.9291499999999999</v>
      </c>
      <c r="K201">
        <v>-6.7204699999999997</v>
      </c>
      <c r="L201">
        <v>-0.23031699999999999</v>
      </c>
      <c r="M201">
        <f t="shared" si="7"/>
        <v>-0.20448030389963306</v>
      </c>
      <c r="N201">
        <f t="shared" si="6"/>
        <v>3.042648860862902E-2</v>
      </c>
    </row>
    <row r="202" spans="1:14" x14ac:dyDescent="0.3">
      <c r="A202">
        <v>2023</v>
      </c>
      <c r="B202">
        <v>202397</v>
      </c>
      <c r="C202" t="s">
        <v>47</v>
      </c>
      <c r="D202">
        <v>43</v>
      </c>
      <c r="E202">
        <v>0.18869900000000001</v>
      </c>
      <c r="F202">
        <v>397.88299999999998</v>
      </c>
      <c r="G202">
        <v>9.2325599999999994</v>
      </c>
      <c r="H202" t="s">
        <v>143</v>
      </c>
      <c r="I202">
        <v>-4.9191900000000004</v>
      </c>
      <c r="J202">
        <v>-2.31033</v>
      </c>
      <c r="K202">
        <v>-7.2295199999999999</v>
      </c>
      <c r="L202">
        <v>-1.1539699999999999</v>
      </c>
      <c r="M202">
        <f t="shared" si="7"/>
        <v>-0.97102723402186797</v>
      </c>
      <c r="N202">
        <f t="shared" si="6"/>
        <v>0.13431420537212263</v>
      </c>
    </row>
    <row r="203" spans="1:14" x14ac:dyDescent="0.3">
      <c r="A203">
        <v>2023</v>
      </c>
      <c r="B203">
        <v>203648</v>
      </c>
      <c r="C203" t="s">
        <v>80</v>
      </c>
      <c r="D203">
        <v>37</v>
      </c>
      <c r="E203">
        <v>0.14110400000000001</v>
      </c>
      <c r="F203">
        <v>206.21700000000001</v>
      </c>
      <c r="G203">
        <v>5.5675699999999999</v>
      </c>
      <c r="H203" t="s">
        <v>72</v>
      </c>
      <c r="I203">
        <v>-5.12432</v>
      </c>
      <c r="J203">
        <v>-2.9184399999999999</v>
      </c>
      <c r="K203">
        <v>-8.0427599999999995</v>
      </c>
      <c r="L203">
        <v>-0.71174000000000004</v>
      </c>
      <c r="M203">
        <f t="shared" si="7"/>
        <v>-0.55988152532634794</v>
      </c>
      <c r="N203">
        <f t="shared" si="6"/>
        <v>6.9613108600324755E-2</v>
      </c>
    </row>
    <row r="204" spans="1:14" x14ac:dyDescent="0.3">
      <c r="A204">
        <v>2023</v>
      </c>
      <c r="B204">
        <v>1630573</v>
      </c>
      <c r="C204" t="s">
        <v>292</v>
      </c>
      <c r="D204">
        <v>80</v>
      </c>
      <c r="E204">
        <v>0.142341</v>
      </c>
      <c r="F204">
        <v>1290.1199999999999</v>
      </c>
      <c r="G204">
        <v>16.125</v>
      </c>
      <c r="H204" t="s">
        <v>149</v>
      </c>
      <c r="I204">
        <v>-9.9114900000000002E-3</v>
      </c>
      <c r="J204">
        <v>-2.34784E-2</v>
      </c>
      <c r="K204">
        <v>-3.33899E-2</v>
      </c>
      <c r="L204">
        <v>2.5500699999999998</v>
      </c>
      <c r="M204">
        <f t="shared" si="7"/>
        <v>-1.4541586449855348E-2</v>
      </c>
      <c r="N204">
        <f t="shared" si="6"/>
        <v>0.43550853551089846</v>
      </c>
    </row>
    <row r="205" spans="1:14" x14ac:dyDescent="0.3">
      <c r="A205">
        <v>2023</v>
      </c>
      <c r="B205">
        <v>1631106</v>
      </c>
      <c r="C205" t="s">
        <v>230</v>
      </c>
      <c r="D205">
        <v>82</v>
      </c>
      <c r="E205">
        <v>0.184394</v>
      </c>
      <c r="F205">
        <v>1768.35</v>
      </c>
      <c r="G205">
        <v>21.561</v>
      </c>
      <c r="H205" t="s">
        <v>182</v>
      </c>
      <c r="I205">
        <v>-1.5995900000000001</v>
      </c>
      <c r="J205">
        <v>1.56006</v>
      </c>
      <c r="K205">
        <v>-3.9529399999999999E-2</v>
      </c>
      <c r="L205">
        <v>3.488</v>
      </c>
      <c r="M205">
        <f t="shared" si="7"/>
        <v>-2.3596903278837941E-2</v>
      </c>
      <c r="N205">
        <f t="shared" si="6"/>
        <v>0.59694564751395018</v>
      </c>
    </row>
    <row r="206" spans="1:14" x14ac:dyDescent="0.3">
      <c r="A206">
        <v>2023</v>
      </c>
      <c r="B206">
        <v>1630643</v>
      </c>
      <c r="C206" t="s">
        <v>314</v>
      </c>
      <c r="D206">
        <v>7</v>
      </c>
      <c r="E206">
        <v>0.159664</v>
      </c>
      <c r="F206">
        <v>94.933300000000003</v>
      </c>
      <c r="G206">
        <v>13.428599999999999</v>
      </c>
      <c r="H206" t="s">
        <v>89</v>
      </c>
      <c r="I206">
        <v>0.15787699999999999</v>
      </c>
      <c r="J206">
        <v>-0.93534600000000001</v>
      </c>
      <c r="K206">
        <v>-0.77746999999999999</v>
      </c>
      <c r="L206">
        <v>3.5796000000000001E-2</v>
      </c>
      <c r="M206">
        <f t="shared" si="7"/>
        <v>-2.4915452617027815E-2</v>
      </c>
      <c r="N206">
        <f t="shared" si="6"/>
        <v>3.2046834755074555E-2</v>
      </c>
    </row>
    <row r="207" spans="1:14" x14ac:dyDescent="0.3">
      <c r="A207">
        <v>2023</v>
      </c>
      <c r="B207">
        <v>1628420</v>
      </c>
      <c r="C207" t="s">
        <v>440</v>
      </c>
      <c r="D207">
        <v>62</v>
      </c>
      <c r="E207">
        <v>0.15625</v>
      </c>
      <c r="F207">
        <v>1695.83</v>
      </c>
      <c r="G207">
        <v>27.338699999999999</v>
      </c>
      <c r="H207" t="s">
        <v>89</v>
      </c>
      <c r="I207">
        <v>1.95133</v>
      </c>
      <c r="J207">
        <v>-2.0164599999999999</v>
      </c>
      <c r="K207">
        <v>-6.5132200000000001E-2</v>
      </c>
      <c r="L207">
        <v>3.3155299999999999</v>
      </c>
      <c r="M207">
        <f t="shared" si="7"/>
        <v>-3.7285899520310022E-2</v>
      </c>
      <c r="N207">
        <f t="shared" si="6"/>
        <v>0.57246491781806885</v>
      </c>
    </row>
    <row r="208" spans="1:14" x14ac:dyDescent="0.3">
      <c r="A208">
        <v>2023</v>
      </c>
      <c r="B208">
        <v>1627827</v>
      </c>
      <c r="C208" t="s">
        <v>237</v>
      </c>
      <c r="D208">
        <v>66</v>
      </c>
      <c r="E208">
        <v>0.129638</v>
      </c>
      <c r="F208">
        <v>2008.83</v>
      </c>
      <c r="G208">
        <v>30.424199999999999</v>
      </c>
      <c r="H208" t="s">
        <v>700</v>
      </c>
      <c r="I208">
        <v>-1.41805</v>
      </c>
      <c r="J208">
        <v>1.3583099999999999</v>
      </c>
      <c r="K208">
        <v>-5.97385E-2</v>
      </c>
      <c r="L208">
        <v>4.0308000000000002</v>
      </c>
      <c r="M208">
        <f t="shared" si="7"/>
        <v>-4.051016968231088E-2</v>
      </c>
      <c r="N208">
        <f t="shared" si="6"/>
        <v>0.67812498945087141</v>
      </c>
    </row>
    <row r="209" spans="1:14" x14ac:dyDescent="0.3">
      <c r="A209">
        <v>2023</v>
      </c>
      <c r="B209">
        <v>1629634</v>
      </c>
      <c r="C209" t="s">
        <v>183</v>
      </c>
      <c r="D209">
        <v>56</v>
      </c>
      <c r="E209">
        <v>0.17325199999999999</v>
      </c>
      <c r="F209">
        <v>1090.1300000000001</v>
      </c>
      <c r="G209">
        <v>19.464300000000001</v>
      </c>
      <c r="H209" t="s">
        <v>61</v>
      </c>
      <c r="I209">
        <v>-0.78877900000000001</v>
      </c>
      <c r="J209">
        <v>0.65390899999999996</v>
      </c>
      <c r="K209">
        <v>-0.13486999999999999</v>
      </c>
      <c r="L209">
        <v>2.05444</v>
      </c>
      <c r="M209">
        <f t="shared" si="7"/>
        <v>-4.9631821269068607E-2</v>
      </c>
      <c r="N209">
        <f t="shared" si="6"/>
        <v>0.36799748846347308</v>
      </c>
    </row>
    <row r="210" spans="1:14" x14ac:dyDescent="0.3">
      <c r="A210">
        <v>2023</v>
      </c>
      <c r="B210">
        <v>1629056</v>
      </c>
      <c r="C210" t="s">
        <v>203</v>
      </c>
      <c r="D210">
        <v>64</v>
      </c>
      <c r="E210">
        <v>0.21549199999999999</v>
      </c>
      <c r="F210">
        <v>841.01700000000005</v>
      </c>
      <c r="G210">
        <v>13.140599999999999</v>
      </c>
      <c r="H210" t="s">
        <v>107</v>
      </c>
      <c r="I210">
        <v>-0.650528</v>
      </c>
      <c r="J210">
        <v>0.46909200000000001</v>
      </c>
      <c r="K210">
        <v>-0.18143599999999999</v>
      </c>
      <c r="L210">
        <v>1.57799</v>
      </c>
      <c r="M210">
        <f t="shared" si="7"/>
        <v>-5.1510385545162088E-2</v>
      </c>
      <c r="N210">
        <f t="shared" si="6"/>
        <v>0.28390388646774672</v>
      </c>
    </row>
    <row r="211" spans="1:14" x14ac:dyDescent="0.3">
      <c r="A211">
        <v>2023</v>
      </c>
      <c r="B211">
        <v>202696</v>
      </c>
      <c r="C211" t="s">
        <v>709</v>
      </c>
      <c r="D211">
        <v>82</v>
      </c>
      <c r="E211">
        <v>0.219251</v>
      </c>
      <c r="F211">
        <v>2745.93</v>
      </c>
      <c r="G211">
        <v>33.4756</v>
      </c>
      <c r="H211" t="s">
        <v>124</v>
      </c>
      <c r="I211">
        <v>1.3157300000000001</v>
      </c>
      <c r="J211">
        <v>-1.3725000000000001</v>
      </c>
      <c r="K211">
        <v>-5.6767400000000003E-2</v>
      </c>
      <c r="L211">
        <v>5.3841599999999996</v>
      </c>
      <c r="M211">
        <f t="shared" si="7"/>
        <v>-5.2620507060995907E-2</v>
      </c>
      <c r="N211">
        <f t="shared" si="6"/>
        <v>0.92694939456441383</v>
      </c>
    </row>
    <row r="212" spans="1:14" x14ac:dyDescent="0.3">
      <c r="A212">
        <v>2023</v>
      </c>
      <c r="B212">
        <v>1629021</v>
      </c>
      <c r="C212" t="s">
        <v>580</v>
      </c>
      <c r="D212">
        <v>57</v>
      </c>
      <c r="E212">
        <v>0.201934</v>
      </c>
      <c r="F212">
        <v>1113.42</v>
      </c>
      <c r="G212">
        <v>19.526299999999999</v>
      </c>
      <c r="H212" t="s">
        <v>82</v>
      </c>
      <c r="I212">
        <v>0.44922200000000001</v>
      </c>
      <c r="J212">
        <v>-0.59031500000000003</v>
      </c>
      <c r="K212">
        <v>-0.141094</v>
      </c>
      <c r="L212">
        <v>2.1195300000000001</v>
      </c>
      <c r="M212">
        <f t="shared" si="7"/>
        <v>-5.3031526359318508E-2</v>
      </c>
      <c r="N212">
        <f t="shared" si="6"/>
        <v>0.37585954299487229</v>
      </c>
    </row>
    <row r="213" spans="1:14" x14ac:dyDescent="0.3">
      <c r="A213">
        <v>2023</v>
      </c>
      <c r="B213">
        <v>1630241</v>
      </c>
      <c r="C213" t="s">
        <v>422</v>
      </c>
      <c r="D213">
        <v>5</v>
      </c>
      <c r="E213">
        <v>0.17557300000000001</v>
      </c>
      <c r="F213">
        <v>58.5167</v>
      </c>
      <c r="G213">
        <v>11.6</v>
      </c>
      <c r="H213" t="s">
        <v>74</v>
      </c>
      <c r="I213">
        <v>-2.1077900000000001</v>
      </c>
      <c r="J213">
        <v>-0.57894400000000001</v>
      </c>
      <c r="K213">
        <v>-2.6867399999999999</v>
      </c>
      <c r="L213">
        <v>2.1644699999999999E-3</v>
      </c>
      <c r="M213">
        <f t="shared" si="7"/>
        <v>-5.3072803691013491E-2</v>
      </c>
      <c r="N213">
        <f t="shared" si="6"/>
        <v>1.9753606114106127E-2</v>
      </c>
    </row>
    <row r="214" spans="1:14" x14ac:dyDescent="0.3">
      <c r="A214">
        <v>2023</v>
      </c>
      <c r="B214">
        <v>1628221</v>
      </c>
      <c r="C214" t="s">
        <v>623</v>
      </c>
      <c r="D214">
        <v>3</v>
      </c>
      <c r="E214">
        <v>0.17599999999999999</v>
      </c>
      <c r="F214">
        <v>55.833300000000001</v>
      </c>
      <c r="G214">
        <v>18.333300000000001</v>
      </c>
      <c r="H214" t="s">
        <v>129</v>
      </c>
      <c r="I214">
        <v>-1.77735</v>
      </c>
      <c r="J214">
        <v>-1.2781400000000001</v>
      </c>
      <c r="K214">
        <v>-3.0554899999999998</v>
      </c>
      <c r="L214">
        <v>-2.4339500000000001E-4</v>
      </c>
      <c r="M214">
        <f t="shared" si="7"/>
        <v>-5.7589157797071903E-2</v>
      </c>
      <c r="N214">
        <f t="shared" si="6"/>
        <v>1.8847765103820305E-2</v>
      </c>
    </row>
    <row r="215" spans="1:14" x14ac:dyDescent="0.3">
      <c r="A215">
        <v>2023</v>
      </c>
      <c r="B215">
        <v>203083</v>
      </c>
      <c r="C215" t="s">
        <v>224</v>
      </c>
      <c r="D215">
        <v>67</v>
      </c>
      <c r="E215">
        <v>0.197851</v>
      </c>
      <c r="F215">
        <v>849.61699999999996</v>
      </c>
      <c r="G215">
        <v>12.6716</v>
      </c>
      <c r="H215" t="s">
        <v>124</v>
      </c>
      <c r="I215">
        <v>-1.42394</v>
      </c>
      <c r="J215">
        <v>1.2204900000000001</v>
      </c>
      <c r="K215">
        <v>-0.20344899999999999</v>
      </c>
      <c r="L215">
        <v>1.58145</v>
      </c>
      <c r="M215">
        <f t="shared" si="7"/>
        <v>-5.8350598695283779E-2</v>
      </c>
      <c r="N215">
        <f t="shared" si="6"/>
        <v>0.28680700664679493</v>
      </c>
    </row>
    <row r="216" spans="1:14" x14ac:dyDescent="0.3">
      <c r="A216">
        <v>2023</v>
      </c>
      <c r="B216">
        <v>201933</v>
      </c>
      <c r="C216" t="s">
        <v>273</v>
      </c>
      <c r="D216">
        <v>41</v>
      </c>
      <c r="E216">
        <v>0.12509500000000001</v>
      </c>
      <c r="F216">
        <v>569.98299999999995</v>
      </c>
      <c r="G216">
        <v>13.878</v>
      </c>
      <c r="H216" t="s">
        <v>149</v>
      </c>
      <c r="I216">
        <v>-0.54905499999999996</v>
      </c>
      <c r="J216">
        <v>0.24025299999999999</v>
      </c>
      <c r="K216">
        <v>-0.30880200000000002</v>
      </c>
      <c r="L216">
        <v>1.0202500000000001</v>
      </c>
      <c r="M216">
        <f t="shared" si="7"/>
        <v>-5.9416705892321252E-2</v>
      </c>
      <c r="N216">
        <f t="shared" si="6"/>
        <v>0.19241036616447188</v>
      </c>
    </row>
    <row r="217" spans="1:14" x14ac:dyDescent="0.3">
      <c r="A217">
        <v>2023</v>
      </c>
      <c r="B217">
        <v>1630171</v>
      </c>
      <c r="C217" t="s">
        <v>463</v>
      </c>
      <c r="D217">
        <v>76</v>
      </c>
      <c r="E217">
        <v>0.117789</v>
      </c>
      <c r="F217">
        <v>1652.72</v>
      </c>
      <c r="G217">
        <v>21.736799999999999</v>
      </c>
      <c r="H217" t="s">
        <v>74</v>
      </c>
      <c r="I217">
        <v>-1.6893499999999999</v>
      </c>
      <c r="J217">
        <v>1.56603</v>
      </c>
      <c r="K217">
        <v>-0.123325</v>
      </c>
      <c r="L217">
        <v>3.1660599999999999</v>
      </c>
      <c r="M217">
        <f t="shared" si="7"/>
        <v>-6.8804520090604365E-2</v>
      </c>
      <c r="N217">
        <f t="shared" si="6"/>
        <v>0.55791218399030496</v>
      </c>
    </row>
    <row r="218" spans="1:14" x14ac:dyDescent="0.3">
      <c r="A218">
        <v>2023</v>
      </c>
      <c r="B218">
        <v>1629623</v>
      </c>
      <c r="C218" t="s">
        <v>603</v>
      </c>
      <c r="D218">
        <v>7</v>
      </c>
      <c r="E218">
        <v>0.25238100000000002</v>
      </c>
      <c r="F218">
        <v>86.666700000000006</v>
      </c>
      <c r="G218">
        <v>12.2857</v>
      </c>
      <c r="H218" t="s">
        <v>72</v>
      </c>
      <c r="I218">
        <v>-1.28939</v>
      </c>
      <c r="J218">
        <v>-1.1453199999999999</v>
      </c>
      <c r="K218">
        <v>-2.43472</v>
      </c>
      <c r="L218">
        <v>6.6435799999999996E-3</v>
      </c>
      <c r="M218">
        <f t="shared" si="7"/>
        <v>-7.1230804071119702E-2</v>
      </c>
      <c r="N218">
        <f t="shared" si="6"/>
        <v>2.9256261118781501E-2</v>
      </c>
    </row>
    <row r="219" spans="1:14" x14ac:dyDescent="0.3">
      <c r="A219">
        <v>2023</v>
      </c>
      <c r="B219">
        <v>1631466</v>
      </c>
      <c r="C219" t="s">
        <v>609</v>
      </c>
      <c r="D219">
        <v>5</v>
      </c>
      <c r="E219">
        <v>0.14057500000000001</v>
      </c>
      <c r="F219">
        <v>126.56699999999999</v>
      </c>
      <c r="G219">
        <v>25.2</v>
      </c>
      <c r="H219" t="s">
        <v>87</v>
      </c>
      <c r="I219">
        <v>-0.44903100000000001</v>
      </c>
      <c r="J219">
        <v>-1.2398199999999999</v>
      </c>
      <c r="K219">
        <v>-1.68885</v>
      </c>
      <c r="L219">
        <v>6.5960899999999998E-3</v>
      </c>
      <c r="M219">
        <f t="shared" si="7"/>
        <v>-7.2156943335144968E-2</v>
      </c>
      <c r="N219">
        <f t="shared" si="6"/>
        <v>4.2725489732744155E-2</v>
      </c>
    </row>
    <row r="220" spans="1:14" x14ac:dyDescent="0.3">
      <c r="A220">
        <v>2023</v>
      </c>
      <c r="B220">
        <v>1627885</v>
      </c>
      <c r="C220" t="s">
        <v>288</v>
      </c>
      <c r="D220">
        <v>5</v>
      </c>
      <c r="E220">
        <v>0.162162</v>
      </c>
      <c r="F220">
        <v>119.917</v>
      </c>
      <c r="G220">
        <v>23.8</v>
      </c>
      <c r="H220" t="s">
        <v>100</v>
      </c>
      <c r="I220">
        <v>-1.70092</v>
      </c>
      <c r="J220">
        <v>-0.12055399999999999</v>
      </c>
      <c r="K220">
        <v>-1.8214699999999999</v>
      </c>
      <c r="L220">
        <v>6.7107800000000004E-3</v>
      </c>
      <c r="M220">
        <f t="shared" si="7"/>
        <v>-7.3734262553462979E-2</v>
      </c>
      <c r="N220">
        <f t="shared" si="6"/>
        <v>4.0480635175689408E-2</v>
      </c>
    </row>
    <row r="221" spans="1:14" x14ac:dyDescent="0.3">
      <c r="A221">
        <v>2023</v>
      </c>
      <c r="B221">
        <v>1630647</v>
      </c>
      <c r="C221" t="s">
        <v>467</v>
      </c>
      <c r="D221">
        <v>40</v>
      </c>
      <c r="E221">
        <v>0.19470199999999999</v>
      </c>
      <c r="F221">
        <v>645.33299999999997</v>
      </c>
      <c r="G221">
        <v>16.125</v>
      </c>
      <c r="H221" t="s">
        <v>94</v>
      </c>
      <c r="I221">
        <v>-1.89218</v>
      </c>
      <c r="J221">
        <v>1.54128</v>
      </c>
      <c r="K221">
        <v>-0.35089900000000002</v>
      </c>
      <c r="L221">
        <v>1.0951299999999999</v>
      </c>
      <c r="M221">
        <f t="shared" si="7"/>
        <v>-7.6442092665908262E-2</v>
      </c>
      <c r="N221">
        <f t="shared" si="6"/>
        <v>0.21784642494252834</v>
      </c>
    </row>
    <row r="222" spans="1:14" x14ac:dyDescent="0.3">
      <c r="A222">
        <v>2023</v>
      </c>
      <c r="B222">
        <v>1628371</v>
      </c>
      <c r="C222" t="s">
        <v>322</v>
      </c>
      <c r="D222">
        <v>11</v>
      </c>
      <c r="E222">
        <v>0.201987</v>
      </c>
      <c r="F222">
        <v>124.033</v>
      </c>
      <c r="G222">
        <v>11.2727</v>
      </c>
      <c r="H222" t="s">
        <v>82</v>
      </c>
      <c r="I222">
        <v>-2.3983699999999999</v>
      </c>
      <c r="J222">
        <v>0.56614100000000001</v>
      </c>
      <c r="K222">
        <v>-1.83223</v>
      </c>
      <c r="L222">
        <v>9.39585E-2</v>
      </c>
      <c r="M222">
        <f t="shared" si="7"/>
        <v>-7.6715620336019294E-2</v>
      </c>
      <c r="N222">
        <f t="shared" si="6"/>
        <v>4.1870081996266455E-2</v>
      </c>
    </row>
    <row r="223" spans="1:14" x14ac:dyDescent="0.3">
      <c r="A223">
        <v>2023</v>
      </c>
      <c r="B223">
        <v>1629675</v>
      </c>
      <c r="C223" t="s">
        <v>500</v>
      </c>
      <c r="D223">
        <v>68</v>
      </c>
      <c r="E223">
        <v>0.24268899999999999</v>
      </c>
      <c r="F223">
        <v>1250.95</v>
      </c>
      <c r="G223">
        <v>18.382400000000001</v>
      </c>
      <c r="H223" t="s">
        <v>70</v>
      </c>
      <c r="I223">
        <v>8.8472400000000007E-2</v>
      </c>
      <c r="J223">
        <v>-0.27177800000000002</v>
      </c>
      <c r="K223">
        <v>-0.183306</v>
      </c>
      <c r="L223">
        <v>2.3455499999999998</v>
      </c>
      <c r="M223">
        <f t="shared" si="7"/>
        <v>-7.740752741929495E-2</v>
      </c>
      <c r="N223">
        <f t="shared" si="6"/>
        <v>0.42228583581167528</v>
      </c>
    </row>
    <row r="224" spans="1:14" x14ac:dyDescent="0.3">
      <c r="A224">
        <v>2023</v>
      </c>
      <c r="B224">
        <v>1628370</v>
      </c>
      <c r="C224" t="s">
        <v>434</v>
      </c>
      <c r="D224">
        <v>77</v>
      </c>
      <c r="E224">
        <v>0.24873000000000001</v>
      </c>
      <c r="F224">
        <v>1718.95</v>
      </c>
      <c r="G224">
        <v>22.311699999999998</v>
      </c>
      <c r="H224" t="s">
        <v>107</v>
      </c>
      <c r="I224">
        <v>0.34608800000000001</v>
      </c>
      <c r="J224">
        <v>-0.49171700000000002</v>
      </c>
      <c r="K224">
        <v>-0.14562900000000001</v>
      </c>
      <c r="L224">
        <v>3.26695</v>
      </c>
      <c r="M224">
        <f t="shared" si="7"/>
        <v>-8.4504079407088359E-2</v>
      </c>
      <c r="N224">
        <f t="shared" si="6"/>
        <v>0.58026958509011495</v>
      </c>
    </row>
    <row r="225" spans="1:14" x14ac:dyDescent="0.3">
      <c r="A225">
        <v>2023</v>
      </c>
      <c r="B225">
        <v>1630591</v>
      </c>
      <c r="C225" t="s">
        <v>550</v>
      </c>
      <c r="D225">
        <v>53</v>
      </c>
      <c r="E225">
        <v>0.19730600000000001</v>
      </c>
      <c r="F225">
        <v>1241.47</v>
      </c>
      <c r="G225">
        <v>23.415099999999999</v>
      </c>
      <c r="H225" t="s">
        <v>82</v>
      </c>
      <c r="I225">
        <v>-1.7173400000000001</v>
      </c>
      <c r="J225">
        <v>1.51295</v>
      </c>
      <c r="K225">
        <v>-0.20438300000000001</v>
      </c>
      <c r="L225">
        <v>2.3100399999999999</v>
      </c>
      <c r="M225">
        <f t="shared" si="7"/>
        <v>-8.5653982847960899E-2</v>
      </c>
      <c r="N225">
        <f t="shared" si="6"/>
        <v>0.41908565217244537</v>
      </c>
    </row>
    <row r="226" spans="1:14" x14ac:dyDescent="0.3">
      <c r="A226">
        <v>2023</v>
      </c>
      <c r="B226">
        <v>1630215</v>
      </c>
      <c r="C226" t="s">
        <v>163</v>
      </c>
      <c r="D226">
        <v>6</v>
      </c>
      <c r="E226">
        <v>0.20441999999999999</v>
      </c>
      <c r="F226">
        <v>76.533299999999997</v>
      </c>
      <c r="G226">
        <v>12.666700000000001</v>
      </c>
      <c r="H226" t="s">
        <v>116</v>
      </c>
      <c r="I226">
        <v>-1.9514199999999999</v>
      </c>
      <c r="J226">
        <v>-1.3793200000000001</v>
      </c>
      <c r="K226">
        <v>-3.33073</v>
      </c>
      <c r="L226">
        <v>-4.8165100000000004E-3</v>
      </c>
      <c r="M226">
        <f t="shared" si="7"/>
        <v>-8.6051101095759086E-2</v>
      </c>
      <c r="N226">
        <f t="shared" si="6"/>
        <v>2.5835507860366671E-2</v>
      </c>
    </row>
    <row r="227" spans="1:14" x14ac:dyDescent="0.3">
      <c r="A227">
        <v>2023</v>
      </c>
      <c r="B227">
        <v>1626174</v>
      </c>
      <c r="C227" t="s">
        <v>620</v>
      </c>
      <c r="D227">
        <v>67</v>
      </c>
      <c r="E227">
        <v>0.26035199999999997</v>
      </c>
      <c r="F227">
        <v>1738.55</v>
      </c>
      <c r="G227">
        <v>25.940300000000001</v>
      </c>
      <c r="H227" t="s">
        <v>121</v>
      </c>
      <c r="I227">
        <v>1.4432400000000001</v>
      </c>
      <c r="J227">
        <v>-1.6007199999999999</v>
      </c>
      <c r="K227">
        <v>-0.15747800000000001</v>
      </c>
      <c r="L227">
        <v>3.2902399999999998</v>
      </c>
      <c r="M227">
        <f t="shared" si="7"/>
        <v>-9.2421633275158413E-2</v>
      </c>
      <c r="N227">
        <f t="shared" si="6"/>
        <v>0.58688599852143419</v>
      </c>
    </row>
    <row r="228" spans="1:14" x14ac:dyDescent="0.3">
      <c r="A228">
        <v>2023</v>
      </c>
      <c r="B228">
        <v>1629048</v>
      </c>
      <c r="C228" t="s">
        <v>128</v>
      </c>
      <c r="D228">
        <v>38</v>
      </c>
      <c r="E228">
        <v>0.14524599999999999</v>
      </c>
      <c r="F228">
        <v>452.83300000000003</v>
      </c>
      <c r="G228">
        <v>11.8947</v>
      </c>
      <c r="H228" t="s">
        <v>82</v>
      </c>
      <c r="I228">
        <v>-1.0131300000000001</v>
      </c>
      <c r="J228">
        <v>0.36212</v>
      </c>
      <c r="K228">
        <v>-0.65101200000000004</v>
      </c>
      <c r="L228">
        <v>0.68832800000000005</v>
      </c>
      <c r="M228">
        <f t="shared" si="7"/>
        <v>-9.9516163626604745E-2</v>
      </c>
      <c r="N228">
        <f t="shared" si="6"/>
        <v>0.15286379302778558</v>
      </c>
    </row>
    <row r="229" spans="1:14" x14ac:dyDescent="0.3">
      <c r="A229">
        <v>2023</v>
      </c>
      <c r="B229">
        <v>1630595</v>
      </c>
      <c r="C229" t="s">
        <v>197</v>
      </c>
      <c r="D229">
        <v>12</v>
      </c>
      <c r="E229">
        <v>0.28936600000000001</v>
      </c>
      <c r="F229">
        <v>400.18299999999999</v>
      </c>
      <c r="G229">
        <v>33.333300000000001</v>
      </c>
      <c r="H229" t="s">
        <v>94</v>
      </c>
      <c r="I229">
        <v>-0.39423000000000002</v>
      </c>
      <c r="J229">
        <v>-0.34342800000000001</v>
      </c>
      <c r="K229">
        <v>-0.73765700000000001</v>
      </c>
      <c r="L229">
        <v>0.60000600000000004</v>
      </c>
      <c r="M229">
        <f t="shared" si="7"/>
        <v>-9.9650542387580046E-2</v>
      </c>
      <c r="N229">
        <f t="shared" si="6"/>
        <v>0.13509062123396109</v>
      </c>
    </row>
    <row r="230" spans="1:14" x14ac:dyDescent="0.3">
      <c r="A230">
        <v>2023</v>
      </c>
      <c r="B230">
        <v>2617</v>
      </c>
      <c r="C230" t="s">
        <v>291</v>
      </c>
      <c r="D230">
        <v>7</v>
      </c>
      <c r="E230">
        <v>0.18823500000000001</v>
      </c>
      <c r="F230">
        <v>70.416700000000006</v>
      </c>
      <c r="G230">
        <v>10</v>
      </c>
      <c r="H230" t="s">
        <v>63</v>
      </c>
      <c r="I230">
        <v>-3.88645</v>
      </c>
      <c r="J230">
        <v>-0.36353099999999999</v>
      </c>
      <c r="K230">
        <v>-4.2499799999999999</v>
      </c>
      <c r="L230">
        <v>-6.2037599999999998E-2</v>
      </c>
      <c r="M230">
        <f t="shared" si="7"/>
        <v>-0.10102506022826627</v>
      </c>
      <c r="N230">
        <f t="shared" si="6"/>
        <v>2.3770714268835681E-2</v>
      </c>
    </row>
    <row r="231" spans="1:14" x14ac:dyDescent="0.3">
      <c r="A231">
        <v>2023</v>
      </c>
      <c r="B231">
        <v>1629638</v>
      </c>
      <c r="C231" t="s">
        <v>68</v>
      </c>
      <c r="D231">
        <v>59</v>
      </c>
      <c r="E231">
        <v>0.17801</v>
      </c>
      <c r="F231">
        <v>883.71699999999998</v>
      </c>
      <c r="G231">
        <v>14.966100000000001</v>
      </c>
      <c r="H231" t="s">
        <v>70</v>
      </c>
      <c r="I231">
        <v>-1.75271</v>
      </c>
      <c r="J231">
        <v>1.41188</v>
      </c>
      <c r="K231">
        <v>-0.340835</v>
      </c>
      <c r="L231">
        <v>1.5245299999999999</v>
      </c>
      <c r="M231">
        <f t="shared" si="7"/>
        <v>-0.10167728905793751</v>
      </c>
      <c r="N231">
        <f t="shared" si="6"/>
        <v>0.2983182157288351</v>
      </c>
    </row>
    <row r="232" spans="1:14" x14ac:dyDescent="0.3">
      <c r="A232">
        <v>2023</v>
      </c>
      <c r="B232">
        <v>202689</v>
      </c>
      <c r="C232" t="s">
        <v>583</v>
      </c>
      <c r="D232">
        <v>9</v>
      </c>
      <c r="E232">
        <v>0.21604899999999999</v>
      </c>
      <c r="F232">
        <v>143.9</v>
      </c>
      <c r="G232">
        <v>15.8889</v>
      </c>
      <c r="H232" t="s">
        <v>121</v>
      </c>
      <c r="I232">
        <v>-0.71429799999999999</v>
      </c>
      <c r="J232">
        <v>-1.46468</v>
      </c>
      <c r="K232">
        <v>-2.1789800000000001</v>
      </c>
      <c r="L232">
        <v>1.8339500000000002E-2</v>
      </c>
      <c r="M232">
        <f t="shared" si="7"/>
        <v>-0.1058474990969946</v>
      </c>
      <c r="N232">
        <f t="shared" si="6"/>
        <v>4.8576627181981753E-2</v>
      </c>
    </row>
    <row r="233" spans="1:14" x14ac:dyDescent="0.3">
      <c r="A233">
        <v>2023</v>
      </c>
      <c r="B233">
        <v>1630243</v>
      </c>
      <c r="C233" t="s">
        <v>491</v>
      </c>
      <c r="D233">
        <v>7</v>
      </c>
      <c r="E233">
        <v>0.19473699999999999</v>
      </c>
      <c r="F233">
        <v>70</v>
      </c>
      <c r="G233">
        <v>10</v>
      </c>
      <c r="H233" t="s">
        <v>129</v>
      </c>
      <c r="I233">
        <v>-4.1462399999999997</v>
      </c>
      <c r="J233">
        <v>-0.33744499999999999</v>
      </c>
      <c r="K233">
        <v>-4.4836900000000002</v>
      </c>
      <c r="L233">
        <v>-6.7433999999999994E-2</v>
      </c>
      <c r="M233">
        <f t="shared" si="7"/>
        <v>-0.10594980977811386</v>
      </c>
      <c r="N233">
        <f t="shared" si="6"/>
        <v>2.3630047968997377E-2</v>
      </c>
    </row>
    <row r="234" spans="1:14" x14ac:dyDescent="0.3">
      <c r="A234">
        <v>2023</v>
      </c>
      <c r="B234">
        <v>1630200</v>
      </c>
      <c r="C234" t="s">
        <v>346</v>
      </c>
      <c r="D234">
        <v>68</v>
      </c>
      <c r="E234">
        <v>0.19145000000000001</v>
      </c>
      <c r="F234">
        <v>1982.85</v>
      </c>
      <c r="G234">
        <v>29.147099999999998</v>
      </c>
      <c r="H234" t="s">
        <v>105</v>
      </c>
      <c r="I234">
        <v>0.76237299999999997</v>
      </c>
      <c r="J234">
        <v>-0.92893400000000004</v>
      </c>
      <c r="K234">
        <v>-0.16656099999999999</v>
      </c>
      <c r="L234">
        <v>3.74038</v>
      </c>
      <c r="M234">
        <f t="shared" si="7"/>
        <v>-0.11148841582470555</v>
      </c>
      <c r="N234">
        <f t="shared" si="6"/>
        <v>0.66935486593323501</v>
      </c>
    </row>
    <row r="235" spans="1:14" x14ac:dyDescent="0.3">
      <c r="A235">
        <v>2023</v>
      </c>
      <c r="B235">
        <v>1630631</v>
      </c>
      <c r="C235" t="s">
        <v>75</v>
      </c>
      <c r="D235">
        <v>61</v>
      </c>
      <c r="E235">
        <v>0.19134000000000001</v>
      </c>
      <c r="F235">
        <v>1310.6500000000001</v>
      </c>
      <c r="G235">
        <v>21.4754</v>
      </c>
      <c r="H235" t="s">
        <v>77</v>
      </c>
      <c r="I235">
        <v>-1.2840400000000001</v>
      </c>
      <c r="J235">
        <v>1.0299199999999999</v>
      </c>
      <c r="K235">
        <v>-0.25411600000000001</v>
      </c>
      <c r="L235">
        <v>2.3946000000000001</v>
      </c>
      <c r="M235">
        <f t="shared" si="7"/>
        <v>-0.11243080122741222</v>
      </c>
      <c r="N235">
        <f t="shared" si="6"/>
        <v>0.44243889100809164</v>
      </c>
    </row>
    <row r="236" spans="1:14" x14ac:dyDescent="0.3">
      <c r="A236">
        <v>2023</v>
      </c>
      <c r="B236">
        <v>1630526</v>
      </c>
      <c r="C236" t="s">
        <v>508</v>
      </c>
      <c r="D236">
        <v>43</v>
      </c>
      <c r="E236">
        <v>0.14494899999999999</v>
      </c>
      <c r="F236">
        <v>813.71699999999998</v>
      </c>
      <c r="G236">
        <v>18.907</v>
      </c>
      <c r="H236" t="s">
        <v>116</v>
      </c>
      <c r="I236">
        <v>-0.65274699999999997</v>
      </c>
      <c r="J236">
        <v>0.242982</v>
      </c>
      <c r="K236">
        <v>-0.40976499999999999</v>
      </c>
      <c r="L236">
        <v>1.4008499999999999</v>
      </c>
      <c r="M236">
        <f t="shared" si="7"/>
        <v>-0.11255759706210988</v>
      </c>
      <c r="N236">
        <f t="shared" si="6"/>
        <v>0.27468816775983768</v>
      </c>
    </row>
    <row r="237" spans="1:14" x14ac:dyDescent="0.3">
      <c r="A237">
        <v>2023</v>
      </c>
      <c r="B237">
        <v>1629750</v>
      </c>
      <c r="C237" t="s">
        <v>270</v>
      </c>
      <c r="D237">
        <v>32</v>
      </c>
      <c r="E237">
        <v>0.127082</v>
      </c>
      <c r="F237">
        <v>480.1</v>
      </c>
      <c r="G237">
        <v>15</v>
      </c>
      <c r="H237" t="s">
        <v>124</v>
      </c>
      <c r="I237">
        <v>-2.2258300000000002</v>
      </c>
      <c r="J237">
        <v>1.51223</v>
      </c>
      <c r="K237">
        <v>-0.71359799999999995</v>
      </c>
      <c r="L237">
        <v>0.72765599999999997</v>
      </c>
      <c r="M237">
        <f t="shared" si="7"/>
        <v>-0.11565166601965345</v>
      </c>
      <c r="N237">
        <f t="shared" si="6"/>
        <v>0.16206837185593773</v>
      </c>
    </row>
    <row r="238" spans="1:14" x14ac:dyDescent="0.3">
      <c r="A238">
        <v>2023</v>
      </c>
      <c r="B238">
        <v>1629677</v>
      </c>
      <c r="C238" t="s">
        <v>717</v>
      </c>
      <c r="D238">
        <v>7</v>
      </c>
      <c r="E238">
        <v>0.192105</v>
      </c>
      <c r="F238">
        <v>160.80000000000001</v>
      </c>
      <c r="G238">
        <v>22.857099999999999</v>
      </c>
      <c r="H238" t="s">
        <v>66</v>
      </c>
      <c r="I238">
        <v>-1.9927900000000001</v>
      </c>
      <c r="J238">
        <v>-0.14446700000000001</v>
      </c>
      <c r="K238">
        <v>-2.1372599999999999</v>
      </c>
      <c r="L238">
        <v>7.5607699999999996E-3</v>
      </c>
      <c r="M238">
        <f t="shared" si="7"/>
        <v>-0.11601388366589813</v>
      </c>
      <c r="N238">
        <f t="shared" si="6"/>
        <v>5.4281595905925406E-2</v>
      </c>
    </row>
    <row r="239" spans="1:14" x14ac:dyDescent="0.3">
      <c r="A239">
        <v>2023</v>
      </c>
      <c r="B239">
        <v>1630225</v>
      </c>
      <c r="C239" t="s">
        <v>563</v>
      </c>
      <c r="D239">
        <v>6</v>
      </c>
      <c r="E239">
        <v>0.138158</v>
      </c>
      <c r="F239">
        <v>61.4</v>
      </c>
      <c r="G239">
        <v>10.166700000000001</v>
      </c>
      <c r="H239" t="s">
        <v>89</v>
      </c>
      <c r="I239">
        <v>-4.9927700000000002</v>
      </c>
      <c r="J239">
        <v>-0.95068200000000003</v>
      </c>
      <c r="K239">
        <v>-5.94346</v>
      </c>
      <c r="L239">
        <v>-0.12456200000000001</v>
      </c>
      <c r="M239">
        <f t="shared" si="7"/>
        <v>-0.12318966624245105</v>
      </c>
      <c r="N239">
        <f t="shared" si="6"/>
        <v>2.072692778994913E-2</v>
      </c>
    </row>
    <row r="240" spans="1:14" x14ac:dyDescent="0.3">
      <c r="A240">
        <v>2023</v>
      </c>
      <c r="B240">
        <v>1630563</v>
      </c>
      <c r="C240" t="s">
        <v>488</v>
      </c>
      <c r="D240">
        <v>4</v>
      </c>
      <c r="E240">
        <v>0.17446800000000001</v>
      </c>
      <c r="F240">
        <v>93.366699999999994</v>
      </c>
      <c r="G240">
        <v>23.25</v>
      </c>
      <c r="H240" t="s">
        <v>105</v>
      </c>
      <c r="I240">
        <v>-3.34558</v>
      </c>
      <c r="J240">
        <v>-0.58120899999999998</v>
      </c>
      <c r="K240">
        <v>-3.92679</v>
      </c>
      <c r="L240">
        <v>-4.5224599999999998E-3</v>
      </c>
      <c r="M240">
        <f t="shared" si="7"/>
        <v>-0.12376454476476287</v>
      </c>
      <c r="N240">
        <f t="shared" si="6"/>
        <v>3.1517994281528391E-2</v>
      </c>
    </row>
    <row r="241" spans="1:14" x14ac:dyDescent="0.3">
      <c r="A241">
        <v>2023</v>
      </c>
      <c r="B241">
        <v>1628964</v>
      </c>
      <c r="C241" t="s">
        <v>99</v>
      </c>
      <c r="D241">
        <v>49</v>
      </c>
      <c r="E241">
        <v>0.168267</v>
      </c>
      <c r="F241">
        <v>768.43299999999999</v>
      </c>
      <c r="G241">
        <v>15.673500000000001</v>
      </c>
      <c r="H241" t="s">
        <v>100</v>
      </c>
      <c r="I241">
        <v>0.25640499999999999</v>
      </c>
      <c r="J241">
        <v>-0.739259</v>
      </c>
      <c r="K241">
        <v>-0.48285400000000001</v>
      </c>
      <c r="L241">
        <v>1.3005</v>
      </c>
      <c r="M241">
        <f t="shared" si="7"/>
        <v>-0.12525307706501301</v>
      </c>
      <c r="N241">
        <f t="shared" si="6"/>
        <v>0.25940155215657945</v>
      </c>
    </row>
    <row r="242" spans="1:14" x14ac:dyDescent="0.3">
      <c r="A242">
        <v>2023</v>
      </c>
      <c r="B242">
        <v>1641645</v>
      </c>
      <c r="C242" t="s">
        <v>192</v>
      </c>
      <c r="D242">
        <v>10</v>
      </c>
      <c r="E242">
        <v>0.12693499999999999</v>
      </c>
      <c r="F242">
        <v>125.783</v>
      </c>
      <c r="G242">
        <v>12.5</v>
      </c>
      <c r="H242" t="s">
        <v>89</v>
      </c>
      <c r="I242">
        <v>-2.84158</v>
      </c>
      <c r="J242">
        <v>-0.252633</v>
      </c>
      <c r="K242">
        <v>-3.0942099999999999</v>
      </c>
      <c r="L242">
        <v>-1.94897E-3</v>
      </c>
      <c r="M242">
        <f t="shared" si="7"/>
        <v>-0.13138273468182141</v>
      </c>
      <c r="N242">
        <f t="shared" si="6"/>
        <v>4.246083319549139E-2</v>
      </c>
    </row>
    <row r="243" spans="1:14" x14ac:dyDescent="0.3">
      <c r="A243">
        <v>2023</v>
      </c>
      <c r="B243">
        <v>1630846</v>
      </c>
      <c r="C243" t="s">
        <v>522</v>
      </c>
      <c r="D243">
        <v>9</v>
      </c>
      <c r="E243">
        <v>0.13167300000000001</v>
      </c>
      <c r="F243">
        <v>113.65</v>
      </c>
      <c r="G243">
        <v>12.5556</v>
      </c>
      <c r="H243" t="s">
        <v>116</v>
      </c>
      <c r="I243">
        <v>-2.72525</v>
      </c>
      <c r="J243">
        <v>-0.88995400000000002</v>
      </c>
      <c r="K243">
        <v>-3.6152000000000002</v>
      </c>
      <c r="L243">
        <v>-2.6242399999999999E-2</v>
      </c>
      <c r="M243">
        <f t="shared" si="7"/>
        <v>-0.13869740373287245</v>
      </c>
      <c r="N243">
        <f t="shared" si="6"/>
        <v>3.8365070738236459E-2</v>
      </c>
    </row>
    <row r="244" spans="1:14" x14ac:dyDescent="0.3">
      <c r="A244">
        <v>2023</v>
      </c>
      <c r="B244">
        <v>2738</v>
      </c>
      <c r="C244" t="s">
        <v>318</v>
      </c>
      <c r="D244">
        <v>8</v>
      </c>
      <c r="E244">
        <v>9.1911800000000002E-2</v>
      </c>
      <c r="F244">
        <v>112.56699999999999</v>
      </c>
      <c r="G244">
        <v>14</v>
      </c>
      <c r="H244" t="s">
        <v>96</v>
      </c>
      <c r="I244">
        <v>-3.6453799999999998</v>
      </c>
      <c r="J244">
        <v>-1.33023E-2</v>
      </c>
      <c r="K244">
        <v>-3.6586799999999999</v>
      </c>
      <c r="L244">
        <v>-5.3404399999999998E-2</v>
      </c>
      <c r="M244">
        <f t="shared" si="7"/>
        <v>-0.1390279379947541</v>
      </c>
      <c r="N244">
        <f t="shared" si="6"/>
        <v>3.7999480138944677E-2</v>
      </c>
    </row>
    <row r="245" spans="1:14" x14ac:dyDescent="0.3">
      <c r="A245">
        <v>2023</v>
      </c>
      <c r="B245">
        <v>203086</v>
      </c>
      <c r="C245" t="s">
        <v>381</v>
      </c>
      <c r="D245">
        <v>9</v>
      </c>
      <c r="E245">
        <v>0.139706</v>
      </c>
      <c r="F245">
        <v>113.75</v>
      </c>
      <c r="G245">
        <v>12.5556</v>
      </c>
      <c r="H245" t="s">
        <v>72</v>
      </c>
      <c r="I245">
        <v>-1.4656800000000001</v>
      </c>
      <c r="J245">
        <v>-2.2063700000000002</v>
      </c>
      <c r="K245">
        <v>-3.67205</v>
      </c>
      <c r="L245">
        <v>-1.62915E-2</v>
      </c>
      <c r="M245">
        <f t="shared" si="7"/>
        <v>-0.14100241617240483</v>
      </c>
      <c r="N245">
        <f t="shared" si="6"/>
        <v>3.839882794962074E-2</v>
      </c>
    </row>
    <row r="246" spans="1:14" x14ac:dyDescent="0.3">
      <c r="A246">
        <v>2023</v>
      </c>
      <c r="B246">
        <v>1631123</v>
      </c>
      <c r="C246" t="s">
        <v>51</v>
      </c>
      <c r="D246">
        <v>5</v>
      </c>
      <c r="E246">
        <v>0.123377</v>
      </c>
      <c r="F246">
        <v>70.566699999999997</v>
      </c>
      <c r="G246">
        <v>14</v>
      </c>
      <c r="H246" t="s">
        <v>89</v>
      </c>
      <c r="I246">
        <v>-4.1206500000000004</v>
      </c>
      <c r="J246">
        <v>-1.8134600000000001</v>
      </c>
      <c r="K246">
        <v>-5.9341100000000004</v>
      </c>
      <c r="L246">
        <v>-1.91442E-2</v>
      </c>
      <c r="M246">
        <f t="shared" si="7"/>
        <v>-0.14135851175831188</v>
      </c>
      <c r="N246">
        <f t="shared" si="6"/>
        <v>2.3821350085912102E-2</v>
      </c>
    </row>
    <row r="247" spans="1:14" x14ac:dyDescent="0.3">
      <c r="A247">
        <v>2023</v>
      </c>
      <c r="B247">
        <v>1628464</v>
      </c>
      <c r="C247" t="s">
        <v>558</v>
      </c>
      <c r="D247">
        <v>7</v>
      </c>
      <c r="E247">
        <v>0.203125</v>
      </c>
      <c r="F247">
        <v>108.833</v>
      </c>
      <c r="G247">
        <v>15.428599999999999</v>
      </c>
      <c r="H247" t="s">
        <v>129</v>
      </c>
      <c r="I247">
        <v>-2.5424899999999999</v>
      </c>
      <c r="J247">
        <v>-1.37808</v>
      </c>
      <c r="K247">
        <v>-3.9205700000000001</v>
      </c>
      <c r="L247">
        <v>-7.1587100000000001E-2</v>
      </c>
      <c r="M247">
        <f t="shared" si="7"/>
        <v>-0.14403776581609745</v>
      </c>
      <c r="N247">
        <f t="shared" si="6"/>
        <v>3.673898586585559E-2</v>
      </c>
    </row>
    <row r="248" spans="1:14" x14ac:dyDescent="0.3">
      <c r="A248">
        <v>2023</v>
      </c>
      <c r="B248">
        <v>201980</v>
      </c>
      <c r="C248" t="s">
        <v>266</v>
      </c>
      <c r="D248">
        <v>11</v>
      </c>
      <c r="E248">
        <v>0.18910299999999999</v>
      </c>
      <c r="F248">
        <v>138.71700000000001</v>
      </c>
      <c r="G248">
        <v>12.545500000000001</v>
      </c>
      <c r="H248" t="s">
        <v>74</v>
      </c>
      <c r="I248">
        <v>-1.97976</v>
      </c>
      <c r="J248">
        <v>-1.31711</v>
      </c>
      <c r="K248">
        <v>-3.2968799999999998</v>
      </c>
      <c r="L248">
        <v>-3.06214E-2</v>
      </c>
      <c r="M248">
        <f t="shared" si="7"/>
        <v>-0.15438296981092586</v>
      </c>
      <c r="N248">
        <f t="shared" si="6"/>
        <v>4.6826990915934424E-2</v>
      </c>
    </row>
    <row r="249" spans="1:14" x14ac:dyDescent="0.3">
      <c r="A249">
        <v>2023</v>
      </c>
      <c r="B249">
        <v>201587</v>
      </c>
      <c r="C249" t="s">
        <v>113</v>
      </c>
      <c r="D249">
        <v>78</v>
      </c>
      <c r="E249">
        <v>0.11155</v>
      </c>
      <c r="F249">
        <v>1710.05</v>
      </c>
      <c r="G249">
        <v>21.923100000000002</v>
      </c>
      <c r="H249" t="s">
        <v>114</v>
      </c>
      <c r="I249">
        <v>-1.0921799999999999</v>
      </c>
      <c r="J249">
        <v>0.81774100000000005</v>
      </c>
      <c r="K249">
        <v>-0.27444200000000002</v>
      </c>
      <c r="L249">
        <v>3.1007600000000002</v>
      </c>
      <c r="M249">
        <f t="shared" si="7"/>
        <v>-0.15842581417330279</v>
      </c>
      <c r="N249">
        <f t="shared" si="6"/>
        <v>0.57726519327691383</v>
      </c>
    </row>
    <row r="250" spans="1:14" x14ac:dyDescent="0.3">
      <c r="A250">
        <v>2023</v>
      </c>
      <c r="B250">
        <v>1631132</v>
      </c>
      <c r="C250" t="s">
        <v>364</v>
      </c>
      <c r="D250">
        <v>58</v>
      </c>
      <c r="E250">
        <v>0.100712</v>
      </c>
      <c r="F250">
        <v>801.81700000000001</v>
      </c>
      <c r="G250">
        <v>13.8103</v>
      </c>
      <c r="H250" t="s">
        <v>59</v>
      </c>
      <c r="I250">
        <v>-2.90354</v>
      </c>
      <c r="J250">
        <v>2.3134299999999999</v>
      </c>
      <c r="K250">
        <v>-0.590113</v>
      </c>
      <c r="L250">
        <v>1.2823599999999999</v>
      </c>
      <c r="M250">
        <f t="shared" si="7"/>
        <v>-0.1597265109967492</v>
      </c>
      <c r="N250">
        <f t="shared" si="6"/>
        <v>0.27067105960510818</v>
      </c>
    </row>
    <row r="251" spans="1:14" x14ac:dyDescent="0.3">
      <c r="A251">
        <v>2023</v>
      </c>
      <c r="B251">
        <v>1630194</v>
      </c>
      <c r="C251" t="s">
        <v>499</v>
      </c>
      <c r="D251">
        <v>69</v>
      </c>
      <c r="E251">
        <v>0.15337400000000001</v>
      </c>
      <c r="F251">
        <v>755.18299999999999</v>
      </c>
      <c r="G251">
        <v>10.942</v>
      </c>
      <c r="H251" t="s">
        <v>177</v>
      </c>
      <c r="I251">
        <v>-1.16221</v>
      </c>
      <c r="J251">
        <v>0.47606199999999999</v>
      </c>
      <c r="K251">
        <v>-0.68615000000000004</v>
      </c>
      <c r="L251">
        <v>1.15863</v>
      </c>
      <c r="M251">
        <f t="shared" si="7"/>
        <v>-0.17491934235888643</v>
      </c>
      <c r="N251">
        <f t="shared" si="6"/>
        <v>0.2549287216481621</v>
      </c>
    </row>
    <row r="252" spans="1:14" x14ac:dyDescent="0.3">
      <c r="A252">
        <v>2023</v>
      </c>
      <c r="B252">
        <v>1629018</v>
      </c>
      <c r="C252" t="s">
        <v>567</v>
      </c>
      <c r="D252">
        <v>66</v>
      </c>
      <c r="E252">
        <v>0.21032999999999999</v>
      </c>
      <c r="F252">
        <v>2117.98</v>
      </c>
      <c r="G252">
        <v>32.075800000000001</v>
      </c>
      <c r="H252" t="s">
        <v>59</v>
      </c>
      <c r="I252">
        <v>-0.43868299999999999</v>
      </c>
      <c r="J252">
        <v>0.191248</v>
      </c>
      <c r="K252">
        <v>-0.24743499999999999</v>
      </c>
      <c r="L252">
        <v>3.87921</v>
      </c>
      <c r="M252">
        <f t="shared" si="7"/>
        <v>-0.17690884584094277</v>
      </c>
      <c r="N252">
        <f t="shared" si="6"/>
        <v>0.71497098567681527</v>
      </c>
    </row>
    <row r="253" spans="1:14" x14ac:dyDescent="0.3">
      <c r="A253">
        <v>2023</v>
      </c>
      <c r="B253">
        <v>1626149</v>
      </c>
      <c r="C253" t="s">
        <v>283</v>
      </c>
      <c r="D253">
        <v>57</v>
      </c>
      <c r="E253">
        <v>0.18032799999999999</v>
      </c>
      <c r="F253">
        <v>681.06700000000001</v>
      </c>
      <c r="G253">
        <v>11.9474</v>
      </c>
      <c r="H253" t="s">
        <v>177</v>
      </c>
      <c r="I253">
        <v>-0.69915099999999997</v>
      </c>
      <c r="J253">
        <v>-0.12028</v>
      </c>
      <c r="K253">
        <v>-0.81943100000000002</v>
      </c>
      <c r="L253">
        <v>0.98339900000000002</v>
      </c>
      <c r="M253">
        <f t="shared" si="7"/>
        <v>-0.18839474767395936</v>
      </c>
      <c r="N253">
        <f t="shared" si="6"/>
        <v>0.22990922685858767</v>
      </c>
    </row>
    <row r="254" spans="1:14" x14ac:dyDescent="0.3">
      <c r="A254">
        <v>2023</v>
      </c>
      <c r="B254">
        <v>203490</v>
      </c>
      <c r="C254" t="s">
        <v>481</v>
      </c>
      <c r="D254">
        <v>8</v>
      </c>
      <c r="E254">
        <v>0.104225</v>
      </c>
      <c r="F254">
        <v>146.35</v>
      </c>
      <c r="G254">
        <v>18.25</v>
      </c>
      <c r="H254" t="s">
        <v>59</v>
      </c>
      <c r="I254">
        <v>-2.1437200000000001</v>
      </c>
      <c r="J254">
        <v>-1.7129000000000001</v>
      </c>
      <c r="K254">
        <v>-3.8566199999999999</v>
      </c>
      <c r="L254">
        <v>-8.9921299999999996E-2</v>
      </c>
      <c r="M254">
        <f t="shared" si="7"/>
        <v>-0.19053121596851127</v>
      </c>
      <c r="N254">
        <f t="shared" si="6"/>
        <v>4.9403678860896659E-2</v>
      </c>
    </row>
    <row r="255" spans="1:14" x14ac:dyDescent="0.3">
      <c r="A255">
        <v>2023</v>
      </c>
      <c r="B255">
        <v>1626166</v>
      </c>
      <c r="C255" t="s">
        <v>471</v>
      </c>
      <c r="D255">
        <v>48</v>
      </c>
      <c r="E255">
        <v>0.23965900000000001</v>
      </c>
      <c r="F255">
        <v>968.31700000000001</v>
      </c>
      <c r="G255">
        <v>20.166699999999999</v>
      </c>
      <c r="H255" t="s">
        <v>697</v>
      </c>
      <c r="I255">
        <v>4.7968999999999998E-2</v>
      </c>
      <c r="J255">
        <v>-0.63134199999999996</v>
      </c>
      <c r="K255">
        <v>-0.58337300000000003</v>
      </c>
      <c r="L255">
        <v>1.55307</v>
      </c>
      <c r="M255">
        <f t="shared" si="7"/>
        <v>-0.1906911091070205</v>
      </c>
      <c r="N255">
        <f t="shared" si="6"/>
        <v>0.32687681655993761</v>
      </c>
    </row>
    <row r="256" spans="1:14" x14ac:dyDescent="0.3">
      <c r="A256">
        <v>2023</v>
      </c>
      <c r="B256">
        <v>1631245</v>
      </c>
      <c r="C256" t="s">
        <v>328</v>
      </c>
      <c r="D256">
        <v>9</v>
      </c>
      <c r="E256">
        <v>0.16617199999999999</v>
      </c>
      <c r="F256">
        <v>134.583</v>
      </c>
      <c r="G256">
        <v>14.8889</v>
      </c>
      <c r="H256" t="s">
        <v>89</v>
      </c>
      <c r="I256">
        <v>-2.83832</v>
      </c>
      <c r="J256">
        <v>-1.3958699999999999</v>
      </c>
      <c r="K256">
        <v>-4.2341899999999999</v>
      </c>
      <c r="L256">
        <v>-3.9995299999999998E-2</v>
      </c>
      <c r="M256">
        <f t="shared" si="7"/>
        <v>-0.19236546663268442</v>
      </c>
      <c r="N256">
        <f t="shared" si="6"/>
        <v>4.5431467797308202E-2</v>
      </c>
    </row>
    <row r="257" spans="1:14" x14ac:dyDescent="0.3">
      <c r="A257">
        <v>2023</v>
      </c>
      <c r="B257">
        <v>1631303</v>
      </c>
      <c r="C257" t="s">
        <v>427</v>
      </c>
      <c r="D257">
        <v>4</v>
      </c>
      <c r="E257">
        <v>0.122727</v>
      </c>
      <c r="F257">
        <v>88.85</v>
      </c>
      <c r="G257">
        <v>22</v>
      </c>
      <c r="H257" t="s">
        <v>87</v>
      </c>
      <c r="I257">
        <v>-4.9330400000000001</v>
      </c>
      <c r="J257">
        <v>-1.61067</v>
      </c>
      <c r="K257">
        <v>-6.5437099999999999</v>
      </c>
      <c r="L257">
        <v>-1.0555800000000001E-2</v>
      </c>
      <c r="M257">
        <f t="shared" si="7"/>
        <v>-0.1962673414170602</v>
      </c>
      <c r="N257">
        <f t="shared" si="6"/>
        <v>2.9993282314934526E-2</v>
      </c>
    </row>
    <row r="258" spans="1:14" x14ac:dyDescent="0.3">
      <c r="A258">
        <v>2023</v>
      </c>
      <c r="B258">
        <v>1630696</v>
      </c>
      <c r="C258" t="s">
        <v>541</v>
      </c>
      <c r="D258">
        <v>15</v>
      </c>
      <c r="E258">
        <v>0.13315199999999999</v>
      </c>
      <c r="F258">
        <v>158.43299999999999</v>
      </c>
      <c r="G258">
        <v>10.533300000000001</v>
      </c>
      <c r="H258" t="s">
        <v>700</v>
      </c>
      <c r="I258">
        <v>-3.2695099999999999</v>
      </c>
      <c r="J258">
        <v>-0.45888899999999999</v>
      </c>
      <c r="K258">
        <v>-3.7284000000000002</v>
      </c>
      <c r="L258">
        <v>-6.3193200000000005E-2</v>
      </c>
      <c r="M258">
        <f t="shared" si="7"/>
        <v>-0.19940438681713382</v>
      </c>
      <c r="N258">
        <f t="shared" ref="N258:N321" si="8">F258/$F$499</f>
        <v>5.348256271245945E-2</v>
      </c>
    </row>
    <row r="259" spans="1:14" x14ac:dyDescent="0.3">
      <c r="A259">
        <v>2023</v>
      </c>
      <c r="B259">
        <v>1631107</v>
      </c>
      <c r="C259" t="s">
        <v>719</v>
      </c>
      <c r="D259">
        <v>15</v>
      </c>
      <c r="E259">
        <v>0.18790499999999999</v>
      </c>
      <c r="F259">
        <v>204.46700000000001</v>
      </c>
      <c r="G259">
        <v>13.6</v>
      </c>
      <c r="H259" t="s">
        <v>63</v>
      </c>
      <c r="I259">
        <v>-2.1785199999999998</v>
      </c>
      <c r="J259">
        <v>-0.78094699999999995</v>
      </c>
      <c r="K259">
        <v>-2.95947</v>
      </c>
      <c r="L259">
        <v>-1.3120899999999999E-3</v>
      </c>
      <c r="M259">
        <f t="shared" ref="M259:M322" si="9">K259*N259</f>
        <v>-0.20426959605783288</v>
      </c>
      <c r="N259">
        <f t="shared" si="8"/>
        <v>6.9022357401099813E-2</v>
      </c>
    </row>
    <row r="260" spans="1:14" x14ac:dyDescent="0.3">
      <c r="A260">
        <v>2023</v>
      </c>
      <c r="B260">
        <v>1629012</v>
      </c>
      <c r="C260" t="s">
        <v>529</v>
      </c>
      <c r="D260">
        <v>48</v>
      </c>
      <c r="E260">
        <v>0.230187</v>
      </c>
      <c r="F260">
        <v>1145.1500000000001</v>
      </c>
      <c r="G260">
        <v>23.854199999999999</v>
      </c>
      <c r="H260" t="s">
        <v>66</v>
      </c>
      <c r="I260">
        <v>0.43984899999999999</v>
      </c>
      <c r="J260">
        <v>-0.97516499999999995</v>
      </c>
      <c r="K260">
        <v>-0.53531600000000001</v>
      </c>
      <c r="L260">
        <v>1.87399</v>
      </c>
      <c r="M260">
        <f t="shared" si="9"/>
        <v>-0.20693748414254998</v>
      </c>
      <c r="N260">
        <f t="shared" si="8"/>
        <v>0.38657070616710498</v>
      </c>
    </row>
    <row r="261" spans="1:14" x14ac:dyDescent="0.3">
      <c r="A261">
        <v>2023</v>
      </c>
      <c r="B261">
        <v>1628963</v>
      </c>
      <c r="C261" t="s">
        <v>93</v>
      </c>
      <c r="D261">
        <v>42</v>
      </c>
      <c r="E261">
        <v>0.20315800000000001</v>
      </c>
      <c r="F261">
        <v>989.46699999999998</v>
      </c>
      <c r="G261">
        <v>23.547599999999999</v>
      </c>
      <c r="H261" t="s">
        <v>94</v>
      </c>
      <c r="I261">
        <v>-0.35158600000000001</v>
      </c>
      <c r="J261">
        <v>-0.274895</v>
      </c>
      <c r="K261">
        <v>-0.62648099999999995</v>
      </c>
      <c r="L261">
        <v>1.55809</v>
      </c>
      <c r="M261">
        <f t="shared" si="9"/>
        <v>-0.20925497011710376</v>
      </c>
      <c r="N261">
        <f t="shared" si="8"/>
        <v>0.33401646676771324</v>
      </c>
    </row>
    <row r="262" spans="1:14" x14ac:dyDescent="0.3">
      <c r="A262">
        <v>2023</v>
      </c>
      <c r="B262">
        <v>1630577</v>
      </c>
      <c r="C262" t="s">
        <v>176</v>
      </c>
      <c r="D262">
        <v>17</v>
      </c>
      <c r="E262">
        <v>0.18124999999999999</v>
      </c>
      <c r="F262">
        <v>318.35000000000002</v>
      </c>
      <c r="G262">
        <v>18.7059</v>
      </c>
      <c r="H262" t="s">
        <v>105</v>
      </c>
      <c r="I262">
        <v>-0.34942400000000001</v>
      </c>
      <c r="J262">
        <v>-1.6018399999999999</v>
      </c>
      <c r="K262">
        <v>-1.95126</v>
      </c>
      <c r="L262">
        <v>0.20496600000000001</v>
      </c>
      <c r="M262">
        <f t="shared" si="9"/>
        <v>-0.20969426802550695</v>
      </c>
      <c r="N262">
        <f t="shared" si="8"/>
        <v>0.10746608244186165</v>
      </c>
    </row>
    <row r="263" spans="1:14" x14ac:dyDescent="0.3">
      <c r="A263">
        <v>2023</v>
      </c>
      <c r="B263">
        <v>1627747</v>
      </c>
      <c r="C263" t="s">
        <v>382</v>
      </c>
      <c r="D263">
        <v>74</v>
      </c>
      <c r="E263">
        <v>0.18215700000000001</v>
      </c>
      <c r="F263">
        <v>2239.9499999999998</v>
      </c>
      <c r="G263">
        <v>30.256799999999998</v>
      </c>
      <c r="H263" t="s">
        <v>74</v>
      </c>
      <c r="I263">
        <v>-1.51308</v>
      </c>
      <c r="J263">
        <v>1.2325699999999999</v>
      </c>
      <c r="K263">
        <v>-0.28051500000000001</v>
      </c>
      <c r="L263">
        <v>4.0523800000000003</v>
      </c>
      <c r="M263">
        <f t="shared" si="9"/>
        <v>-0.21210991829066983</v>
      </c>
      <c r="N263">
        <f t="shared" si="8"/>
        <v>0.75614465640222384</v>
      </c>
    </row>
    <row r="264" spans="1:14" x14ac:dyDescent="0.3">
      <c r="A264">
        <v>2023</v>
      </c>
      <c r="B264">
        <v>1626169</v>
      </c>
      <c r="C264" t="s">
        <v>339</v>
      </c>
      <c r="D264">
        <v>30</v>
      </c>
      <c r="E264">
        <v>0.14818000000000001</v>
      </c>
      <c r="F264">
        <v>469.28300000000002</v>
      </c>
      <c r="G264">
        <v>15.6333</v>
      </c>
      <c r="H264" t="s">
        <v>105</v>
      </c>
      <c r="I264">
        <v>-1.0708200000000001</v>
      </c>
      <c r="J264">
        <v>-0.319517</v>
      </c>
      <c r="K264">
        <v>-1.3903399999999999</v>
      </c>
      <c r="L264">
        <v>0.181475</v>
      </c>
      <c r="M264">
        <f t="shared" si="9"/>
        <v>-0.22025328920815709</v>
      </c>
      <c r="N264">
        <f t="shared" si="8"/>
        <v>0.15841685430049995</v>
      </c>
    </row>
    <row r="265" spans="1:14" x14ac:dyDescent="0.3">
      <c r="A265">
        <v>2023</v>
      </c>
      <c r="B265">
        <v>1629633</v>
      </c>
      <c r="C265" t="s">
        <v>196</v>
      </c>
      <c r="D265">
        <v>10</v>
      </c>
      <c r="E265">
        <v>0.16326499999999999</v>
      </c>
      <c r="F265">
        <v>136.86699999999999</v>
      </c>
      <c r="G265">
        <v>13.6</v>
      </c>
      <c r="H265" t="s">
        <v>126</v>
      </c>
      <c r="I265">
        <v>-4.2324099999999998</v>
      </c>
      <c r="J265">
        <v>-0.59648299999999999</v>
      </c>
      <c r="K265">
        <v>-4.8289</v>
      </c>
      <c r="L265">
        <v>-8.9264800000000005E-2</v>
      </c>
      <c r="M265">
        <f t="shared" si="9"/>
        <v>-0.22310716776996486</v>
      </c>
      <c r="N265">
        <f t="shared" si="8"/>
        <v>4.6202482505325201E-2</v>
      </c>
    </row>
    <row r="266" spans="1:14" x14ac:dyDescent="0.3">
      <c r="A266">
        <v>2023</v>
      </c>
      <c r="B266">
        <v>1626145</v>
      </c>
      <c r="C266" t="s">
        <v>347</v>
      </c>
      <c r="D266">
        <v>80</v>
      </c>
      <c r="E266">
        <v>0.176345</v>
      </c>
      <c r="F266">
        <v>1939.42</v>
      </c>
      <c r="G266">
        <v>24.237500000000001</v>
      </c>
      <c r="H266" t="s">
        <v>61</v>
      </c>
      <c r="I266">
        <v>0.91851300000000002</v>
      </c>
      <c r="J266">
        <v>-1.2718799999999999</v>
      </c>
      <c r="K266">
        <v>-0.35336600000000001</v>
      </c>
      <c r="L266">
        <v>3.4129200000000002</v>
      </c>
      <c r="M266">
        <f t="shared" si="9"/>
        <v>-0.23134663853115622</v>
      </c>
      <c r="N266">
        <f t="shared" si="8"/>
        <v>0.65469410902904135</v>
      </c>
    </row>
    <row r="267" spans="1:14" x14ac:dyDescent="0.3">
      <c r="A267">
        <v>2023</v>
      </c>
      <c r="B267">
        <v>203486</v>
      </c>
      <c r="C267" t="s">
        <v>475</v>
      </c>
      <c r="D267">
        <v>79</v>
      </c>
      <c r="E267">
        <v>0.14915700000000001</v>
      </c>
      <c r="F267">
        <v>2053.62</v>
      </c>
      <c r="G267">
        <v>25.987300000000001</v>
      </c>
      <c r="H267" t="s">
        <v>114</v>
      </c>
      <c r="I267">
        <v>1.0963400000000001</v>
      </c>
      <c r="J267">
        <v>-1.43066</v>
      </c>
      <c r="K267">
        <v>-0.33432499999999998</v>
      </c>
      <c r="L267">
        <v>3.5516000000000001</v>
      </c>
      <c r="M267">
        <f t="shared" si="9"/>
        <v>-0.2317690826140234</v>
      </c>
      <c r="N267">
        <f t="shared" si="8"/>
        <v>0.69324484442989132</v>
      </c>
    </row>
    <row r="268" spans="1:14" x14ac:dyDescent="0.3">
      <c r="A268">
        <v>2023</v>
      </c>
      <c r="B268">
        <v>203496</v>
      </c>
      <c r="C268" t="s">
        <v>193</v>
      </c>
      <c r="D268">
        <v>48</v>
      </c>
      <c r="E268">
        <v>0.15040400000000001</v>
      </c>
      <c r="F268">
        <v>778.4</v>
      </c>
      <c r="G268">
        <v>16.208300000000001</v>
      </c>
      <c r="H268" t="s">
        <v>114</v>
      </c>
      <c r="I268">
        <v>-1.7088399999999999</v>
      </c>
      <c r="J268">
        <v>0.82494000000000001</v>
      </c>
      <c r="K268">
        <v>-0.88390299999999999</v>
      </c>
      <c r="L268">
        <v>1.0899300000000001</v>
      </c>
      <c r="M268">
        <f t="shared" si="9"/>
        <v>-0.23225977362414046</v>
      </c>
      <c r="N268">
        <f t="shared" si="8"/>
        <v>0.26276613341525085</v>
      </c>
    </row>
    <row r="269" spans="1:14" x14ac:dyDescent="0.3">
      <c r="A269">
        <v>2023</v>
      </c>
      <c r="B269">
        <v>1631114</v>
      </c>
      <c r="C269" t="s">
        <v>607</v>
      </c>
      <c r="D269">
        <v>75</v>
      </c>
      <c r="E269">
        <v>0.18056800000000001</v>
      </c>
      <c r="F269">
        <v>2275.8200000000002</v>
      </c>
      <c r="G269">
        <v>30.333300000000001</v>
      </c>
      <c r="H269" t="s">
        <v>116</v>
      </c>
      <c r="I269">
        <v>-0.62053700000000001</v>
      </c>
      <c r="J269">
        <v>0.31466499999999997</v>
      </c>
      <c r="K269">
        <v>-0.305871</v>
      </c>
      <c r="L269">
        <v>4.0781599999999996</v>
      </c>
      <c r="M269">
        <f t="shared" si="9"/>
        <v>-0.23498642596199615</v>
      </c>
      <c r="N269">
        <f t="shared" si="8"/>
        <v>0.76825336812576595</v>
      </c>
    </row>
    <row r="270" spans="1:14" x14ac:dyDescent="0.3">
      <c r="A270">
        <v>2023</v>
      </c>
      <c r="B270">
        <v>1626159</v>
      </c>
      <c r="C270" t="s">
        <v>618</v>
      </c>
      <c r="D270">
        <v>29</v>
      </c>
      <c r="E270">
        <v>0.140264</v>
      </c>
      <c r="F270">
        <v>775.76700000000005</v>
      </c>
      <c r="G270">
        <v>26.7241</v>
      </c>
      <c r="H270" t="s">
        <v>87</v>
      </c>
      <c r="I270">
        <v>-3.3452000000000002</v>
      </c>
      <c r="J270">
        <v>2.4285000000000001</v>
      </c>
      <c r="K270">
        <v>-0.91669999999999996</v>
      </c>
      <c r="L270">
        <v>1.069</v>
      </c>
      <c r="M270">
        <f t="shared" si="9"/>
        <v>-0.24006292644641211</v>
      </c>
      <c r="N270">
        <f t="shared" si="8"/>
        <v>0.26187730603950271</v>
      </c>
    </row>
    <row r="271" spans="1:14" x14ac:dyDescent="0.3">
      <c r="A271">
        <v>2023</v>
      </c>
      <c r="B271">
        <v>1630552</v>
      </c>
      <c r="C271" t="s">
        <v>335</v>
      </c>
      <c r="D271">
        <v>70</v>
      </c>
      <c r="E271">
        <v>0.157143</v>
      </c>
      <c r="F271">
        <v>1041.5999999999999</v>
      </c>
      <c r="G271">
        <v>14.8714</v>
      </c>
      <c r="H271" t="s">
        <v>126</v>
      </c>
      <c r="I271">
        <v>-2.1012499999999998</v>
      </c>
      <c r="J271">
        <v>1.40629</v>
      </c>
      <c r="K271">
        <v>-0.69496000000000002</v>
      </c>
      <c r="L271">
        <v>1.5918399999999999</v>
      </c>
      <c r="M271">
        <f t="shared" si="9"/>
        <v>-0.24435843947163211</v>
      </c>
      <c r="N271">
        <f t="shared" si="8"/>
        <v>0.35161511377868093</v>
      </c>
    </row>
    <row r="272" spans="1:14" x14ac:dyDescent="0.3">
      <c r="A272">
        <v>2023</v>
      </c>
      <c r="B272">
        <v>1631288</v>
      </c>
      <c r="C272" t="s">
        <v>166</v>
      </c>
      <c r="D272">
        <v>18</v>
      </c>
      <c r="E272">
        <v>0.14260900000000001</v>
      </c>
      <c r="F272">
        <v>240.017</v>
      </c>
      <c r="G272">
        <v>13.333299999999999</v>
      </c>
      <c r="H272" t="s">
        <v>63</v>
      </c>
      <c r="I272">
        <v>-1.38496</v>
      </c>
      <c r="J272">
        <v>-1.65032</v>
      </c>
      <c r="K272">
        <v>-3.0352800000000002</v>
      </c>
      <c r="L272">
        <v>-1.3871100000000001E-2</v>
      </c>
      <c r="M272">
        <f t="shared" si="9"/>
        <v>-0.24592763120921707</v>
      </c>
      <c r="N272">
        <f t="shared" si="8"/>
        <v>8.1023046048212047E-2</v>
      </c>
    </row>
    <row r="273" spans="1:14" x14ac:dyDescent="0.3">
      <c r="A273">
        <v>2023</v>
      </c>
      <c r="B273">
        <v>202722</v>
      </c>
      <c r="C273" t="s">
        <v>714</v>
      </c>
      <c r="D273">
        <v>45</v>
      </c>
      <c r="E273">
        <v>0.155971</v>
      </c>
      <c r="F273">
        <v>491.8</v>
      </c>
      <c r="G273">
        <v>10.911099999999999</v>
      </c>
      <c r="H273" t="s">
        <v>121</v>
      </c>
      <c r="I273">
        <v>-0.5141</v>
      </c>
      <c r="J273">
        <v>-1.0207900000000001</v>
      </c>
      <c r="K273">
        <v>-1.5348900000000001</v>
      </c>
      <c r="L273">
        <v>0.47165499999999999</v>
      </c>
      <c r="M273">
        <f t="shared" si="9"/>
        <v>-0.25481931520120987</v>
      </c>
      <c r="N273">
        <f t="shared" si="8"/>
        <v>0.16601796558789872</v>
      </c>
    </row>
    <row r="274" spans="1:14" x14ac:dyDescent="0.3">
      <c r="A274">
        <v>2023</v>
      </c>
      <c r="B274">
        <v>1628998</v>
      </c>
      <c r="C274" t="s">
        <v>402</v>
      </c>
      <c r="D274">
        <v>7</v>
      </c>
      <c r="E274">
        <v>0.12307700000000001</v>
      </c>
      <c r="F274">
        <v>133.71700000000001</v>
      </c>
      <c r="G274">
        <v>19</v>
      </c>
      <c r="H274" t="s">
        <v>702</v>
      </c>
      <c r="I274">
        <v>-3.5847899999999999</v>
      </c>
      <c r="J274">
        <v>-2.1589499999999999</v>
      </c>
      <c r="K274">
        <v>-5.7437399999999998</v>
      </c>
      <c r="L274">
        <v>-0.25317200000000001</v>
      </c>
      <c r="M274">
        <f t="shared" si="9"/>
        <v>-0.25926742853767137</v>
      </c>
      <c r="N274">
        <f t="shared" si="8"/>
        <v>4.5139130346720326E-2</v>
      </c>
    </row>
    <row r="275" spans="1:14" x14ac:dyDescent="0.3">
      <c r="A275">
        <v>2023</v>
      </c>
      <c r="B275">
        <v>203469</v>
      </c>
      <c r="C275" t="s">
        <v>626</v>
      </c>
      <c r="D275">
        <v>15</v>
      </c>
      <c r="E275">
        <v>0.17588899999999999</v>
      </c>
      <c r="F275">
        <v>216.61699999999999</v>
      </c>
      <c r="G275">
        <v>14.4</v>
      </c>
      <c r="H275" t="s">
        <v>63</v>
      </c>
      <c r="I275">
        <v>-1.1492</v>
      </c>
      <c r="J275">
        <v>-2.4689399999999999</v>
      </c>
      <c r="K275">
        <v>-3.6181399999999999</v>
      </c>
      <c r="L275">
        <v>-2.7511500000000001E-2</v>
      </c>
      <c r="M275">
        <f t="shared" si="9"/>
        <v>-0.26457235769816323</v>
      </c>
      <c r="N275">
        <f t="shared" si="8"/>
        <v>7.3123858584290061E-2</v>
      </c>
    </row>
    <row r="276" spans="1:14" x14ac:dyDescent="0.3">
      <c r="A276">
        <v>2023</v>
      </c>
      <c r="B276">
        <v>1630228</v>
      </c>
      <c r="C276" t="s">
        <v>369</v>
      </c>
      <c r="D276">
        <v>67</v>
      </c>
      <c r="E276">
        <v>0.19734099999999999</v>
      </c>
      <c r="F276">
        <v>1394.25</v>
      </c>
      <c r="G276">
        <v>20.806000000000001</v>
      </c>
      <c r="H276" t="s">
        <v>96</v>
      </c>
      <c r="I276">
        <v>-1.4339999999999999</v>
      </c>
      <c r="J276">
        <v>0.86419900000000005</v>
      </c>
      <c r="K276">
        <v>-0.569797</v>
      </c>
      <c r="L276">
        <v>2.24905</v>
      </c>
      <c r="M276">
        <f t="shared" si="9"/>
        <v>-0.26818061027974599</v>
      </c>
      <c r="N276">
        <f t="shared" si="8"/>
        <v>0.47065991972535132</v>
      </c>
    </row>
    <row r="277" spans="1:14" x14ac:dyDescent="0.3">
      <c r="A277">
        <v>2023</v>
      </c>
      <c r="B277">
        <v>1631197</v>
      </c>
      <c r="C277" t="s">
        <v>501</v>
      </c>
      <c r="D277">
        <v>14</v>
      </c>
      <c r="E277">
        <v>0.10661</v>
      </c>
      <c r="F277">
        <v>197.86699999999999</v>
      </c>
      <c r="G277">
        <v>14.071400000000001</v>
      </c>
      <c r="H277" t="s">
        <v>94</v>
      </c>
      <c r="I277">
        <v>-3.91384</v>
      </c>
      <c r="J277">
        <v>-0.24180499999999999</v>
      </c>
      <c r="K277">
        <v>-4.1556499999999996</v>
      </c>
      <c r="L277">
        <v>-9.2666100000000001E-2</v>
      </c>
      <c r="M277">
        <f t="shared" si="9"/>
        <v>-0.27757407127160033</v>
      </c>
      <c r="N277">
        <f t="shared" si="8"/>
        <v>6.6794381449737192E-2</v>
      </c>
    </row>
    <row r="278" spans="1:14" x14ac:dyDescent="0.3">
      <c r="A278">
        <v>2023</v>
      </c>
      <c r="B278">
        <v>1630180</v>
      </c>
      <c r="C278" t="s">
        <v>125</v>
      </c>
      <c r="D278">
        <v>77</v>
      </c>
      <c r="E278">
        <v>0.195079</v>
      </c>
      <c r="F278">
        <v>2128.6999999999998</v>
      </c>
      <c r="G278">
        <v>27.636399999999998</v>
      </c>
      <c r="H278" t="s">
        <v>126</v>
      </c>
      <c r="I278">
        <v>0.73691499999999999</v>
      </c>
      <c r="J278">
        <v>-1.1251</v>
      </c>
      <c r="K278">
        <v>-0.38818599999999998</v>
      </c>
      <c r="L278">
        <v>3.6957800000000001</v>
      </c>
      <c r="M278">
        <f t="shared" si="9"/>
        <v>-0.27894648408516265</v>
      </c>
      <c r="N278">
        <f t="shared" si="8"/>
        <v>0.7185897587372102</v>
      </c>
    </row>
    <row r="279" spans="1:14" x14ac:dyDescent="0.3">
      <c r="A279">
        <v>2023</v>
      </c>
      <c r="B279">
        <v>1627780</v>
      </c>
      <c r="C279" t="s">
        <v>472</v>
      </c>
      <c r="D279">
        <v>22</v>
      </c>
      <c r="E279">
        <v>0.10091700000000001</v>
      </c>
      <c r="F279">
        <v>369</v>
      </c>
      <c r="G279">
        <v>16.7727</v>
      </c>
      <c r="H279" t="s">
        <v>96</v>
      </c>
      <c r="I279">
        <v>-1.5664499999999999</v>
      </c>
      <c r="J279">
        <v>-0.68783700000000003</v>
      </c>
      <c r="K279">
        <v>-2.2542900000000001</v>
      </c>
      <c r="L279">
        <v>0.17398</v>
      </c>
      <c r="M279">
        <f t="shared" si="9"/>
        <v>-0.28080362754993538</v>
      </c>
      <c r="N279">
        <f t="shared" si="8"/>
        <v>0.12456411000800047</v>
      </c>
    </row>
    <row r="280" spans="1:14" x14ac:dyDescent="0.3">
      <c r="A280">
        <v>2023</v>
      </c>
      <c r="B280">
        <v>1630556</v>
      </c>
      <c r="C280" t="s">
        <v>232</v>
      </c>
      <c r="D280">
        <v>36</v>
      </c>
      <c r="E280">
        <v>0.12273199999999999</v>
      </c>
      <c r="F280">
        <v>386.03300000000002</v>
      </c>
      <c r="G280">
        <v>10.722200000000001</v>
      </c>
      <c r="H280" t="s">
        <v>107</v>
      </c>
      <c r="I280">
        <v>-2.5143</v>
      </c>
      <c r="J280">
        <v>0.35687400000000002</v>
      </c>
      <c r="K280">
        <v>-2.1574300000000002</v>
      </c>
      <c r="L280">
        <v>0.20735100000000001</v>
      </c>
      <c r="M280">
        <f t="shared" si="9"/>
        <v>-0.28114328085999873</v>
      </c>
      <c r="N280">
        <f t="shared" si="8"/>
        <v>0.13031397582308521</v>
      </c>
    </row>
    <row r="281" spans="1:14" x14ac:dyDescent="0.3">
      <c r="A281">
        <v>2023</v>
      </c>
      <c r="B281">
        <v>1630240</v>
      </c>
      <c r="C281" t="s">
        <v>378</v>
      </c>
      <c r="D281">
        <v>25</v>
      </c>
      <c r="E281">
        <v>0.183673</v>
      </c>
      <c r="F281">
        <v>373.56700000000001</v>
      </c>
      <c r="G281">
        <v>14.92</v>
      </c>
      <c r="H281" t="s">
        <v>697</v>
      </c>
      <c r="I281">
        <v>-2.6459600000000001</v>
      </c>
      <c r="J281">
        <v>0.39763599999999999</v>
      </c>
      <c r="K281">
        <v>-2.2483300000000002</v>
      </c>
      <c r="L281">
        <v>0.11915100000000001</v>
      </c>
      <c r="M281">
        <f t="shared" si="9"/>
        <v>-0.28352745747772873</v>
      </c>
      <c r="N281">
        <f t="shared" si="8"/>
        <v>0.12610580185192063</v>
      </c>
    </row>
    <row r="282" spans="1:14" x14ac:dyDescent="0.3">
      <c r="A282">
        <v>2023</v>
      </c>
      <c r="B282">
        <v>1627884</v>
      </c>
      <c r="C282" t="s">
        <v>343</v>
      </c>
      <c r="D282">
        <v>64</v>
      </c>
      <c r="E282">
        <v>0.138046</v>
      </c>
      <c r="F282">
        <v>893.95</v>
      </c>
      <c r="G282">
        <v>13.953099999999999</v>
      </c>
      <c r="H282" t="s">
        <v>124</v>
      </c>
      <c r="I282">
        <v>-1.6423399999999999</v>
      </c>
      <c r="J282">
        <v>0.70254499999999998</v>
      </c>
      <c r="K282">
        <v>-0.93979100000000004</v>
      </c>
      <c r="L282">
        <v>1.2178599999999999</v>
      </c>
      <c r="M282">
        <f t="shared" si="9"/>
        <v>-0.28360316522804685</v>
      </c>
      <c r="N282">
        <f t="shared" si="8"/>
        <v>0.30177259116978866</v>
      </c>
    </row>
    <row r="283" spans="1:14" x14ac:dyDescent="0.3">
      <c r="A283">
        <v>2023</v>
      </c>
      <c r="B283">
        <v>1626224</v>
      </c>
      <c r="C283" t="s">
        <v>468</v>
      </c>
      <c r="D283">
        <v>77</v>
      </c>
      <c r="E283">
        <v>0.17715400000000001</v>
      </c>
      <c r="F283">
        <v>1547.67</v>
      </c>
      <c r="G283">
        <v>20.090900000000001</v>
      </c>
      <c r="H283" t="s">
        <v>74</v>
      </c>
      <c r="I283">
        <v>-0.22148399999999999</v>
      </c>
      <c r="J283">
        <v>-0.32517699999999999</v>
      </c>
      <c r="K283">
        <v>-0.54666099999999995</v>
      </c>
      <c r="L283">
        <v>2.5207899999999999</v>
      </c>
      <c r="M283">
        <f t="shared" si="9"/>
        <v>-0.28560316705768768</v>
      </c>
      <c r="N283">
        <f t="shared" si="8"/>
        <v>0.52245023343111674</v>
      </c>
    </row>
    <row r="284" spans="1:14" x14ac:dyDescent="0.3">
      <c r="A284">
        <v>2023</v>
      </c>
      <c r="B284">
        <v>203457</v>
      </c>
      <c r="C284" t="s">
        <v>453</v>
      </c>
      <c r="D284">
        <v>17</v>
      </c>
      <c r="E284">
        <v>0.115385</v>
      </c>
      <c r="F284">
        <v>194.68299999999999</v>
      </c>
      <c r="G284">
        <v>11.411799999999999</v>
      </c>
      <c r="H284" t="s">
        <v>700</v>
      </c>
      <c r="I284">
        <v>-5.8953499999999996</v>
      </c>
      <c r="J284">
        <v>1.54769</v>
      </c>
      <c r="K284">
        <v>-4.3476499999999998</v>
      </c>
      <c r="L284">
        <v>-0.150672</v>
      </c>
      <c r="M284">
        <f t="shared" si="9"/>
        <v>-0.28572560955396592</v>
      </c>
      <c r="N284">
        <f t="shared" si="8"/>
        <v>6.5719551839261661E-2</v>
      </c>
    </row>
    <row r="285" spans="1:14" x14ac:dyDescent="0.3">
      <c r="A285">
        <v>2023</v>
      </c>
      <c r="B285">
        <v>1630322</v>
      </c>
      <c r="C285" t="s">
        <v>592</v>
      </c>
      <c r="D285">
        <v>41</v>
      </c>
      <c r="E285">
        <v>0.15</v>
      </c>
      <c r="F285">
        <v>529.75</v>
      </c>
      <c r="G285">
        <v>12.9024</v>
      </c>
      <c r="H285" t="s">
        <v>116</v>
      </c>
      <c r="I285">
        <v>-0.34276800000000002</v>
      </c>
      <c r="J285">
        <v>-1.27522</v>
      </c>
      <c r="K285">
        <v>-1.61799</v>
      </c>
      <c r="L285">
        <v>0.478215</v>
      </c>
      <c r="M285">
        <f t="shared" si="9"/>
        <v>-0.28934325429644908</v>
      </c>
      <c r="N285">
        <f t="shared" si="8"/>
        <v>0.17882882730823371</v>
      </c>
    </row>
    <row r="286" spans="1:14" x14ac:dyDescent="0.3">
      <c r="A286">
        <v>2023</v>
      </c>
      <c r="B286">
        <v>1630284</v>
      </c>
      <c r="C286" t="s">
        <v>286</v>
      </c>
      <c r="D286">
        <v>34</v>
      </c>
      <c r="E286">
        <v>0.12961300000000001</v>
      </c>
      <c r="F286">
        <v>457.08300000000003</v>
      </c>
      <c r="G286">
        <v>13.4412</v>
      </c>
      <c r="H286" t="s">
        <v>82</v>
      </c>
      <c r="I286">
        <v>-3.1729599999999998</v>
      </c>
      <c r="J286">
        <v>1.2498199999999999</v>
      </c>
      <c r="K286">
        <v>-1.9231400000000001</v>
      </c>
      <c r="L286">
        <v>0.31809199999999999</v>
      </c>
      <c r="M286">
        <f t="shared" si="9"/>
        <v>-0.29673756827227216</v>
      </c>
      <c r="N286">
        <f t="shared" si="8"/>
        <v>0.15429847451161754</v>
      </c>
    </row>
    <row r="287" spans="1:14" x14ac:dyDescent="0.3">
      <c r="A287">
        <v>2023</v>
      </c>
      <c r="B287">
        <v>1630256</v>
      </c>
      <c r="C287" t="s">
        <v>553</v>
      </c>
      <c r="D287">
        <v>31</v>
      </c>
      <c r="E287">
        <v>0.179367</v>
      </c>
      <c r="F287">
        <v>676.6</v>
      </c>
      <c r="G287">
        <v>21.8065</v>
      </c>
      <c r="H287" t="s">
        <v>182</v>
      </c>
      <c r="I287">
        <v>-1.91191</v>
      </c>
      <c r="J287">
        <v>0.61174600000000001</v>
      </c>
      <c r="K287">
        <v>-1.30016</v>
      </c>
      <c r="L287">
        <v>0.75651400000000002</v>
      </c>
      <c r="M287">
        <f t="shared" si="9"/>
        <v>-0.2969582241006235</v>
      </c>
      <c r="N287">
        <f t="shared" si="8"/>
        <v>0.22840129222605179</v>
      </c>
    </row>
    <row r="288" spans="1:14" x14ac:dyDescent="0.3">
      <c r="A288">
        <v>2023</v>
      </c>
      <c r="B288">
        <v>203526</v>
      </c>
      <c r="C288" t="s">
        <v>449</v>
      </c>
      <c r="D288">
        <v>48</v>
      </c>
      <c r="E288">
        <v>0.133571</v>
      </c>
      <c r="F288">
        <v>505.233</v>
      </c>
      <c r="G288">
        <v>10.520799999999999</v>
      </c>
      <c r="H288" t="s">
        <v>74</v>
      </c>
      <c r="I288">
        <v>-1.12639</v>
      </c>
      <c r="J288">
        <v>-0.61685599999999996</v>
      </c>
      <c r="K288">
        <v>-1.74325</v>
      </c>
      <c r="L288">
        <v>0.41319400000000001</v>
      </c>
      <c r="M288">
        <f t="shared" si="9"/>
        <v>-0.29731577077840754</v>
      </c>
      <c r="N288">
        <f t="shared" si="8"/>
        <v>0.17055257179314931</v>
      </c>
    </row>
    <row r="289" spans="1:14" x14ac:dyDescent="0.3">
      <c r="A289">
        <v>2023</v>
      </c>
      <c r="B289">
        <v>201586</v>
      </c>
      <c r="C289" t="s">
        <v>317</v>
      </c>
      <c r="D289">
        <v>16</v>
      </c>
      <c r="E289">
        <v>0.16136400000000001</v>
      </c>
      <c r="F289">
        <v>185.35</v>
      </c>
      <c r="G289">
        <v>11.5625</v>
      </c>
      <c r="H289" t="s">
        <v>129</v>
      </c>
      <c r="I289">
        <v>-3.4240499999999998</v>
      </c>
      <c r="J289">
        <v>-1.4403699999999999</v>
      </c>
      <c r="K289">
        <v>-4.86442</v>
      </c>
      <c r="L289">
        <v>-0.16422900000000001</v>
      </c>
      <c r="M289">
        <f t="shared" si="9"/>
        <v>-0.3043618526632752</v>
      </c>
      <c r="N289">
        <f t="shared" si="8"/>
        <v>6.2568991300766624E-2</v>
      </c>
    </row>
    <row r="290" spans="1:14" x14ac:dyDescent="0.3">
      <c r="A290">
        <v>2023</v>
      </c>
      <c r="B290">
        <v>1626195</v>
      </c>
      <c r="C290" t="s">
        <v>716</v>
      </c>
      <c r="D290">
        <v>38</v>
      </c>
      <c r="E290">
        <v>0.222997</v>
      </c>
      <c r="F290">
        <v>457.66699999999997</v>
      </c>
      <c r="G290">
        <v>12.026300000000001</v>
      </c>
      <c r="H290" t="s">
        <v>77</v>
      </c>
      <c r="I290">
        <v>-0.36429800000000001</v>
      </c>
      <c r="J290">
        <v>-1.6096200000000001</v>
      </c>
      <c r="K290">
        <v>-1.9739199999999999</v>
      </c>
      <c r="L290">
        <v>0.30274600000000002</v>
      </c>
      <c r="M290">
        <f t="shared" si="9"/>
        <v>-0.30496198757059478</v>
      </c>
      <c r="N290">
        <f t="shared" si="8"/>
        <v>0.15449561662610176</v>
      </c>
    </row>
    <row r="291" spans="1:14" x14ac:dyDescent="0.3">
      <c r="A291">
        <v>2023</v>
      </c>
      <c r="B291">
        <v>1630527</v>
      </c>
      <c r="C291" t="s">
        <v>137</v>
      </c>
      <c r="D291">
        <v>22</v>
      </c>
      <c r="E291">
        <v>0.23613300000000001</v>
      </c>
      <c r="F291">
        <v>248.35</v>
      </c>
      <c r="G291">
        <v>11.2727</v>
      </c>
      <c r="H291" t="s">
        <v>114</v>
      </c>
      <c r="I291">
        <v>-2.2135199999999999</v>
      </c>
      <c r="J291">
        <v>-1.42652</v>
      </c>
      <c r="K291">
        <v>-3.6400399999999999</v>
      </c>
      <c r="L291">
        <v>-0.11614099999999999</v>
      </c>
      <c r="M291">
        <f t="shared" si="9"/>
        <v>-0.30516651892260482</v>
      </c>
      <c r="N291">
        <f t="shared" si="8"/>
        <v>8.3836034472864265E-2</v>
      </c>
    </row>
    <row r="292" spans="1:14" x14ac:dyDescent="0.3">
      <c r="A292">
        <v>2023</v>
      </c>
      <c r="B292">
        <v>1628365</v>
      </c>
      <c r="C292" t="s">
        <v>245</v>
      </c>
      <c r="D292">
        <v>60</v>
      </c>
      <c r="E292">
        <v>0.20805699999999999</v>
      </c>
      <c r="F292">
        <v>1781.93</v>
      </c>
      <c r="G292">
        <v>29.683299999999999</v>
      </c>
      <c r="H292" t="s">
        <v>82</v>
      </c>
      <c r="I292">
        <v>-0.187443</v>
      </c>
      <c r="J292">
        <v>-0.32180700000000001</v>
      </c>
      <c r="K292">
        <v>-0.50924999999999998</v>
      </c>
      <c r="L292">
        <v>2.94754</v>
      </c>
      <c r="M292">
        <f t="shared" si="9"/>
        <v>-0.30632908977055229</v>
      </c>
      <c r="N292">
        <f t="shared" si="8"/>
        <v>0.60152987681993575</v>
      </c>
    </row>
    <row r="293" spans="1:14" x14ac:dyDescent="0.3">
      <c r="A293">
        <v>2023</v>
      </c>
      <c r="B293">
        <v>1629002</v>
      </c>
      <c r="C293" t="s">
        <v>423</v>
      </c>
      <c r="D293">
        <v>66</v>
      </c>
      <c r="E293">
        <v>0.16924900000000001</v>
      </c>
      <c r="F293">
        <v>689.05</v>
      </c>
      <c r="G293">
        <v>10.439399999999999</v>
      </c>
      <c r="H293" t="s">
        <v>107</v>
      </c>
      <c r="I293">
        <v>-1.0351999999999999</v>
      </c>
      <c r="J293">
        <v>-0.30927900000000003</v>
      </c>
      <c r="K293">
        <v>-1.3444799999999999</v>
      </c>
      <c r="L293">
        <v>0.74974099999999999</v>
      </c>
      <c r="M293">
        <f t="shared" si="9"/>
        <v>-0.31273151336954352</v>
      </c>
      <c r="N293">
        <f t="shared" si="8"/>
        <v>0.2326040650433949</v>
      </c>
    </row>
    <row r="294" spans="1:14" x14ac:dyDescent="0.3">
      <c r="A294">
        <v>2023</v>
      </c>
      <c r="B294">
        <v>1626179</v>
      </c>
      <c r="C294" t="s">
        <v>514</v>
      </c>
      <c r="D294">
        <v>63</v>
      </c>
      <c r="E294">
        <v>0.26298100000000002</v>
      </c>
      <c r="F294">
        <v>2220.9299999999998</v>
      </c>
      <c r="G294">
        <v>35.238100000000003</v>
      </c>
      <c r="H294" t="s">
        <v>702</v>
      </c>
      <c r="I294">
        <v>0.83363799999999999</v>
      </c>
      <c r="J294">
        <v>-1.25505</v>
      </c>
      <c r="K294">
        <v>-0.42140899999999998</v>
      </c>
      <c r="L294">
        <v>3.8059099999999999</v>
      </c>
      <c r="M294">
        <f t="shared" si="9"/>
        <v>-0.31594045577974095</v>
      </c>
      <c r="N294">
        <f t="shared" si="8"/>
        <v>0.7497240347969335</v>
      </c>
    </row>
    <row r="295" spans="1:14" x14ac:dyDescent="0.3">
      <c r="A295">
        <v>2023</v>
      </c>
      <c r="B295">
        <v>1628449</v>
      </c>
      <c r="C295" t="s">
        <v>138</v>
      </c>
      <c r="D295">
        <v>76</v>
      </c>
      <c r="E295">
        <v>0.17629300000000001</v>
      </c>
      <c r="F295">
        <v>1523.48</v>
      </c>
      <c r="G295">
        <v>20.0395</v>
      </c>
      <c r="H295" t="s">
        <v>59</v>
      </c>
      <c r="I295">
        <v>-0.50735699999999995</v>
      </c>
      <c r="J295">
        <v>-0.108016</v>
      </c>
      <c r="K295">
        <v>-0.61537299999999995</v>
      </c>
      <c r="L295">
        <v>2.41046</v>
      </c>
      <c r="M295">
        <f t="shared" si="9"/>
        <v>-0.31647671192608523</v>
      </c>
      <c r="N295">
        <f t="shared" si="8"/>
        <v>0.51428436399725896</v>
      </c>
    </row>
    <row r="296" spans="1:14" x14ac:dyDescent="0.3">
      <c r="A296">
        <v>2023</v>
      </c>
      <c r="B296">
        <v>1628975</v>
      </c>
      <c r="C296" t="s">
        <v>172</v>
      </c>
      <c r="D296">
        <v>81</v>
      </c>
      <c r="E296">
        <v>0.15238099999999999</v>
      </c>
      <c r="F296">
        <v>1810.67</v>
      </c>
      <c r="G296">
        <v>22.345700000000001</v>
      </c>
      <c r="H296" t="s">
        <v>72</v>
      </c>
      <c r="I296">
        <v>-1.8270200000000001</v>
      </c>
      <c r="J296">
        <v>1.29443</v>
      </c>
      <c r="K296">
        <v>-0.53258300000000003</v>
      </c>
      <c r="L296">
        <v>2.9664299999999999</v>
      </c>
      <c r="M296">
        <f t="shared" si="9"/>
        <v>-0.32553161214651982</v>
      </c>
      <c r="N296">
        <f t="shared" si="8"/>
        <v>0.61123169937177835</v>
      </c>
    </row>
    <row r="297" spans="1:14" x14ac:dyDescent="0.3">
      <c r="A297">
        <v>2023</v>
      </c>
      <c r="B297">
        <v>1628379</v>
      </c>
      <c r="C297" t="s">
        <v>355</v>
      </c>
      <c r="D297">
        <v>59</v>
      </c>
      <c r="E297">
        <v>0.14549000000000001</v>
      </c>
      <c r="F297">
        <v>1315.12</v>
      </c>
      <c r="G297">
        <v>22.2881</v>
      </c>
      <c r="H297" t="s">
        <v>61</v>
      </c>
      <c r="I297">
        <v>0.61569600000000002</v>
      </c>
      <c r="J297">
        <v>-1.35063</v>
      </c>
      <c r="K297">
        <v>-0.73493900000000001</v>
      </c>
      <c r="L297">
        <v>2.0705200000000001</v>
      </c>
      <c r="M297">
        <f t="shared" si="9"/>
        <v>-0.32627458037423246</v>
      </c>
      <c r="N297">
        <f t="shared" si="8"/>
        <v>0.44394783835696899</v>
      </c>
    </row>
    <row r="298" spans="1:14" x14ac:dyDescent="0.3">
      <c r="A298">
        <v>2023</v>
      </c>
      <c r="B298">
        <v>1631109</v>
      </c>
      <c r="C298" t="s">
        <v>611</v>
      </c>
      <c r="D298">
        <v>43</v>
      </c>
      <c r="E298">
        <v>0.168687</v>
      </c>
      <c r="F298">
        <v>827.96699999999998</v>
      </c>
      <c r="G298">
        <v>19.232600000000001</v>
      </c>
      <c r="H298" t="s">
        <v>702</v>
      </c>
      <c r="I298">
        <v>-0.89905400000000002</v>
      </c>
      <c r="J298">
        <v>-0.30696600000000002</v>
      </c>
      <c r="K298">
        <v>-1.2060200000000001</v>
      </c>
      <c r="L298">
        <v>0.97858500000000004</v>
      </c>
      <c r="M298">
        <f t="shared" si="9"/>
        <v>-0.33708086585221769</v>
      </c>
      <c r="N298">
        <f t="shared" si="8"/>
        <v>0.27949857038209786</v>
      </c>
    </row>
    <row r="299" spans="1:14" x14ac:dyDescent="0.3">
      <c r="A299">
        <v>2023</v>
      </c>
      <c r="B299">
        <v>1630167</v>
      </c>
      <c r="C299" t="s">
        <v>564</v>
      </c>
      <c r="D299">
        <v>67</v>
      </c>
      <c r="E299">
        <v>0.187525</v>
      </c>
      <c r="F299">
        <v>1050.55</v>
      </c>
      <c r="G299">
        <v>15.6716</v>
      </c>
      <c r="H299" t="s">
        <v>86</v>
      </c>
      <c r="I299">
        <v>-0.415381</v>
      </c>
      <c r="J299">
        <v>-0.53968300000000002</v>
      </c>
      <c r="K299">
        <v>-0.95506400000000002</v>
      </c>
      <c r="L299">
        <v>1.4203300000000001</v>
      </c>
      <c r="M299">
        <f t="shared" si="9"/>
        <v>-0.33870044363727203</v>
      </c>
      <c r="N299">
        <f t="shared" si="8"/>
        <v>0.35463638419757421</v>
      </c>
    </row>
    <row r="300" spans="1:14" x14ac:dyDescent="0.3">
      <c r="A300">
        <v>2023</v>
      </c>
      <c r="B300">
        <v>1628981</v>
      </c>
      <c r="C300" t="s">
        <v>236</v>
      </c>
      <c r="D300">
        <v>39</v>
      </c>
      <c r="E300">
        <v>0.16180900000000001</v>
      </c>
      <c r="F300">
        <v>405.45</v>
      </c>
      <c r="G300">
        <v>10.384600000000001</v>
      </c>
      <c r="H300" t="s">
        <v>126</v>
      </c>
      <c r="I300">
        <v>-1.73763</v>
      </c>
      <c r="J300">
        <v>-0.74966200000000005</v>
      </c>
      <c r="K300">
        <v>-2.4872999999999998</v>
      </c>
      <c r="L300">
        <v>0.12559100000000001</v>
      </c>
      <c r="M300">
        <f t="shared" si="9"/>
        <v>-0.34043330250174691</v>
      </c>
      <c r="N300">
        <f t="shared" si="8"/>
        <v>0.13686861355757124</v>
      </c>
    </row>
    <row r="301" spans="1:14" x14ac:dyDescent="0.3">
      <c r="A301">
        <v>2023</v>
      </c>
      <c r="B301">
        <v>202693</v>
      </c>
      <c r="C301" t="s">
        <v>43</v>
      </c>
      <c r="D301">
        <v>35</v>
      </c>
      <c r="E301">
        <v>0.161329</v>
      </c>
      <c r="F301">
        <v>355.06700000000001</v>
      </c>
      <c r="G301">
        <v>10.142899999999999</v>
      </c>
      <c r="H301" t="s">
        <v>121</v>
      </c>
      <c r="I301">
        <v>-2.02047</v>
      </c>
      <c r="J301">
        <v>-0.86161500000000002</v>
      </c>
      <c r="K301">
        <v>-2.8820800000000002</v>
      </c>
      <c r="L301">
        <v>1.5945000000000001E-2</v>
      </c>
      <c r="M301">
        <f t="shared" si="9"/>
        <v>-0.34544817740089734</v>
      </c>
      <c r="N301">
        <f t="shared" si="8"/>
        <v>0.11986071774582846</v>
      </c>
    </row>
    <row r="302" spans="1:14" x14ac:dyDescent="0.3">
      <c r="A302">
        <v>2023</v>
      </c>
      <c r="B302">
        <v>1629680</v>
      </c>
      <c r="C302" t="s">
        <v>561</v>
      </c>
      <c r="D302">
        <v>71</v>
      </c>
      <c r="E302">
        <v>0.10292</v>
      </c>
      <c r="F302">
        <v>1200.45</v>
      </c>
      <c r="G302">
        <v>16.901399999999999</v>
      </c>
      <c r="H302" t="s">
        <v>87</v>
      </c>
      <c r="I302">
        <v>-3.1773500000000001</v>
      </c>
      <c r="J302">
        <v>2.2898299999999998</v>
      </c>
      <c r="K302">
        <v>-0.88751899999999995</v>
      </c>
      <c r="L302">
        <v>1.6370199999999999</v>
      </c>
      <c r="M302">
        <f t="shared" si="9"/>
        <v>-0.35965681863600613</v>
      </c>
      <c r="N302">
        <f t="shared" si="8"/>
        <v>0.40523844406261289</v>
      </c>
    </row>
    <row r="303" spans="1:14" x14ac:dyDescent="0.3">
      <c r="A303">
        <v>2023</v>
      </c>
      <c r="B303">
        <v>1627745</v>
      </c>
      <c r="C303" t="s">
        <v>342</v>
      </c>
      <c r="D303">
        <v>41</v>
      </c>
      <c r="E303">
        <v>0.101077</v>
      </c>
      <c r="F303">
        <v>473.03300000000002</v>
      </c>
      <c r="G303">
        <v>11.5366</v>
      </c>
      <c r="H303" t="s">
        <v>66</v>
      </c>
      <c r="I303">
        <v>-2.7632300000000001</v>
      </c>
      <c r="J303">
        <v>0.49710300000000002</v>
      </c>
      <c r="K303">
        <v>-2.26613</v>
      </c>
      <c r="L303">
        <v>0.216561</v>
      </c>
      <c r="M303">
        <f t="shared" si="9"/>
        <v>-0.36186186963977685</v>
      </c>
      <c r="N303">
        <f t="shared" si="8"/>
        <v>0.15968274972741053</v>
      </c>
    </row>
    <row r="304" spans="1:14" x14ac:dyDescent="0.3">
      <c r="A304">
        <v>2023</v>
      </c>
      <c r="B304">
        <v>1631219</v>
      </c>
      <c r="C304" t="s">
        <v>726</v>
      </c>
      <c r="D304">
        <v>19</v>
      </c>
      <c r="E304">
        <v>0.103383</v>
      </c>
      <c r="F304">
        <v>221.1</v>
      </c>
      <c r="G304">
        <v>11.631600000000001</v>
      </c>
      <c r="H304" t="s">
        <v>87</v>
      </c>
      <c r="I304">
        <v>-4.8596700000000004</v>
      </c>
      <c r="J304">
        <v>-0.113886</v>
      </c>
      <c r="K304">
        <v>-4.97356</v>
      </c>
      <c r="L304">
        <v>-0.299516</v>
      </c>
      <c r="M304">
        <f t="shared" si="9"/>
        <v>-0.37121256443407724</v>
      </c>
      <c r="N304">
        <f t="shared" si="8"/>
        <v>7.4637194370647433E-2</v>
      </c>
    </row>
    <row r="305" spans="1:14" x14ac:dyDescent="0.3">
      <c r="A305">
        <v>2023</v>
      </c>
      <c r="B305">
        <v>1630692</v>
      </c>
      <c r="C305" t="s">
        <v>259</v>
      </c>
      <c r="D305">
        <v>62</v>
      </c>
      <c r="E305">
        <v>0.165598</v>
      </c>
      <c r="F305">
        <v>1105.68</v>
      </c>
      <c r="G305">
        <v>17.822600000000001</v>
      </c>
      <c r="H305" t="s">
        <v>89</v>
      </c>
      <c r="I305">
        <v>-1.7377400000000001</v>
      </c>
      <c r="J305">
        <v>0.742892</v>
      </c>
      <c r="K305">
        <v>-0.99484799999999995</v>
      </c>
      <c r="L305">
        <v>1.46506</v>
      </c>
      <c r="M305">
        <f t="shared" si="9"/>
        <v>-0.3713237676558655</v>
      </c>
      <c r="N305">
        <f t="shared" si="8"/>
        <v>0.37324673483372889</v>
      </c>
    </row>
    <row r="306" spans="1:14" x14ac:dyDescent="0.3">
      <c r="A306">
        <v>2023</v>
      </c>
      <c r="B306">
        <v>203585</v>
      </c>
      <c r="C306" t="s">
        <v>419</v>
      </c>
      <c r="D306">
        <v>32</v>
      </c>
      <c r="E306">
        <v>0.13494500000000001</v>
      </c>
      <c r="F306">
        <v>523.9</v>
      </c>
      <c r="G306">
        <v>16.343800000000002</v>
      </c>
      <c r="H306" t="s">
        <v>94</v>
      </c>
      <c r="I306">
        <v>-1.0082</v>
      </c>
      <c r="J306">
        <v>-1.09267</v>
      </c>
      <c r="K306">
        <v>-2.10087</v>
      </c>
      <c r="L306">
        <v>0.301485</v>
      </c>
      <c r="M306">
        <f t="shared" si="9"/>
        <v>-0.37154732693521653</v>
      </c>
      <c r="N306">
        <f t="shared" si="8"/>
        <v>0.17685403044225323</v>
      </c>
    </row>
    <row r="307" spans="1:14" x14ac:dyDescent="0.3">
      <c r="A307">
        <v>2023</v>
      </c>
      <c r="B307">
        <v>1629162</v>
      </c>
      <c r="C307" t="s">
        <v>420</v>
      </c>
      <c r="D307">
        <v>43</v>
      </c>
      <c r="E307">
        <v>0.111981</v>
      </c>
      <c r="F307">
        <v>678.5</v>
      </c>
      <c r="G307">
        <v>15.7674</v>
      </c>
      <c r="H307" t="s">
        <v>70</v>
      </c>
      <c r="I307">
        <v>-1.8228899999999999</v>
      </c>
      <c r="J307">
        <v>0.200345</v>
      </c>
      <c r="K307">
        <v>-1.6225499999999999</v>
      </c>
      <c r="L307">
        <v>0.610398</v>
      </c>
      <c r="M307">
        <f t="shared" si="9"/>
        <v>-0.37163319920468013</v>
      </c>
      <c r="N307">
        <f t="shared" si="8"/>
        <v>0.22904267924235316</v>
      </c>
    </row>
    <row r="308" spans="1:14" x14ac:dyDescent="0.3">
      <c r="A308">
        <v>2023</v>
      </c>
      <c r="B308">
        <v>1630170</v>
      </c>
      <c r="C308" t="s">
        <v>574</v>
      </c>
      <c r="D308">
        <v>38</v>
      </c>
      <c r="E308">
        <v>0.24</v>
      </c>
      <c r="F308">
        <v>1179.8499999999999</v>
      </c>
      <c r="G308">
        <v>31.026299999999999</v>
      </c>
      <c r="H308" t="s">
        <v>105</v>
      </c>
      <c r="I308">
        <v>0.22648299999999999</v>
      </c>
      <c r="J308">
        <v>-1.1727700000000001</v>
      </c>
      <c r="K308">
        <v>-0.94628900000000005</v>
      </c>
      <c r="L308">
        <v>1.5826199999999999</v>
      </c>
      <c r="M308">
        <f t="shared" si="9"/>
        <v>-0.37689220196601997</v>
      </c>
      <c r="N308">
        <f t="shared" si="8"/>
        <v>0.39828445851745076</v>
      </c>
    </row>
    <row r="309" spans="1:14" x14ac:dyDescent="0.3">
      <c r="A309">
        <v>2023</v>
      </c>
      <c r="B309">
        <v>1631115</v>
      </c>
      <c r="C309" t="s">
        <v>507</v>
      </c>
      <c r="D309">
        <v>31</v>
      </c>
      <c r="E309">
        <v>0.118118</v>
      </c>
      <c r="F309">
        <v>425.41699999999997</v>
      </c>
      <c r="G309">
        <v>13.7097</v>
      </c>
      <c r="H309" t="s">
        <v>63</v>
      </c>
      <c r="I309">
        <v>-2.3983300000000001</v>
      </c>
      <c r="J309">
        <v>-0.29966599999999999</v>
      </c>
      <c r="K309">
        <v>-2.6979899999999999</v>
      </c>
      <c r="L309">
        <v>5.5820700000000001E-2</v>
      </c>
      <c r="M309">
        <f t="shared" si="9"/>
        <v>-0.3874554191565423</v>
      </c>
      <c r="N309">
        <f t="shared" si="8"/>
        <v>0.14360891595467082</v>
      </c>
    </row>
    <row r="310" spans="1:14" x14ac:dyDescent="0.3">
      <c r="A310">
        <v>2023</v>
      </c>
      <c r="B310">
        <v>203473</v>
      </c>
      <c r="C310" t="s">
        <v>206</v>
      </c>
      <c r="D310">
        <v>38</v>
      </c>
      <c r="E310">
        <v>0.19558700000000001</v>
      </c>
      <c r="F310">
        <v>426.21699999999998</v>
      </c>
      <c r="G310">
        <v>11.2105</v>
      </c>
      <c r="H310" t="s">
        <v>177</v>
      </c>
      <c r="I310">
        <v>-2.3497599999999998</v>
      </c>
      <c r="J310">
        <v>-0.40595900000000001</v>
      </c>
      <c r="K310">
        <v>-2.7557200000000002</v>
      </c>
      <c r="L310">
        <v>5.5433700000000002E-2</v>
      </c>
      <c r="M310">
        <f t="shared" si="9"/>
        <v>-0.3964901652550526</v>
      </c>
      <c r="N310">
        <f t="shared" si="8"/>
        <v>0.14387897364574506</v>
      </c>
    </row>
    <row r="311" spans="1:14" x14ac:dyDescent="0.3">
      <c r="A311">
        <v>2023</v>
      </c>
      <c r="B311">
        <v>201588</v>
      </c>
      <c r="C311" t="s">
        <v>301</v>
      </c>
      <c r="D311">
        <v>46</v>
      </c>
      <c r="E311">
        <v>0.111223</v>
      </c>
      <c r="F311">
        <v>834.46699999999998</v>
      </c>
      <c r="G311">
        <v>18.130400000000002</v>
      </c>
      <c r="H311" t="s">
        <v>129</v>
      </c>
      <c r="I311">
        <v>-2.2620499999999999</v>
      </c>
      <c r="J311">
        <v>0.81362100000000004</v>
      </c>
      <c r="K311">
        <v>-1.4484300000000001</v>
      </c>
      <c r="L311">
        <v>0.82846699999999995</v>
      </c>
      <c r="M311">
        <f t="shared" si="9"/>
        <v>-0.40801228654808885</v>
      </c>
      <c r="N311">
        <f t="shared" si="8"/>
        <v>0.28169278912207618</v>
      </c>
    </row>
    <row r="312" spans="1:14" x14ac:dyDescent="0.3">
      <c r="A312">
        <v>2023</v>
      </c>
      <c r="B312">
        <v>1629731</v>
      </c>
      <c r="C312" t="s">
        <v>578</v>
      </c>
      <c r="D312">
        <v>44</v>
      </c>
      <c r="E312">
        <v>9.9950800000000006E-2</v>
      </c>
      <c r="F312">
        <v>891.6</v>
      </c>
      <c r="G312">
        <v>20.25</v>
      </c>
      <c r="H312" t="s">
        <v>74</v>
      </c>
      <c r="I312">
        <v>-3.4137499999999998</v>
      </c>
      <c r="J312">
        <v>2.0485699999999998</v>
      </c>
      <c r="K312">
        <v>-1.3651800000000001</v>
      </c>
      <c r="L312">
        <v>0.957623</v>
      </c>
      <c r="M312">
        <f t="shared" si="9"/>
        <v>-0.41089091627198865</v>
      </c>
      <c r="N312">
        <f t="shared" si="8"/>
        <v>0.30097929670225804</v>
      </c>
    </row>
    <row r="313" spans="1:14" x14ac:dyDescent="0.3">
      <c r="A313">
        <v>2023</v>
      </c>
      <c r="B313">
        <v>1629659</v>
      </c>
      <c r="C313" t="s">
        <v>309</v>
      </c>
      <c r="D313">
        <v>65</v>
      </c>
      <c r="E313">
        <v>0.25108599999999998</v>
      </c>
      <c r="F313">
        <v>1317.62</v>
      </c>
      <c r="G313">
        <v>20.261500000000002</v>
      </c>
      <c r="H313" t="s">
        <v>66</v>
      </c>
      <c r="I313">
        <v>-1.20608</v>
      </c>
      <c r="J313">
        <v>0.27855799999999997</v>
      </c>
      <c r="K313">
        <v>-0.92751700000000004</v>
      </c>
      <c r="L313">
        <v>1.806</v>
      </c>
      <c r="M313">
        <f t="shared" si="9"/>
        <v>-0.4125519268751287</v>
      </c>
      <c r="N313">
        <f t="shared" si="8"/>
        <v>0.44479176864157605</v>
      </c>
    </row>
    <row r="314" spans="1:14" x14ac:dyDescent="0.3">
      <c r="A314">
        <v>2023</v>
      </c>
      <c r="B314">
        <v>1630188</v>
      </c>
      <c r="C314" t="s">
        <v>543</v>
      </c>
      <c r="D314">
        <v>68</v>
      </c>
      <c r="E314">
        <v>0.20254</v>
      </c>
      <c r="F314">
        <v>1278.6199999999999</v>
      </c>
      <c r="G314">
        <v>18.7941</v>
      </c>
      <c r="H314" t="s">
        <v>129</v>
      </c>
      <c r="I314">
        <v>-0.41161799999999998</v>
      </c>
      <c r="J314">
        <v>-0.57300600000000002</v>
      </c>
      <c r="K314">
        <v>-0.98462400000000005</v>
      </c>
      <c r="L314">
        <v>1.70306</v>
      </c>
      <c r="M314">
        <f t="shared" si="9"/>
        <v>-0.42498976781114867</v>
      </c>
      <c r="N314">
        <f t="shared" si="8"/>
        <v>0.43162645620170609</v>
      </c>
    </row>
    <row r="315" spans="1:14" x14ac:dyDescent="0.3">
      <c r="A315">
        <v>2023</v>
      </c>
      <c r="B315">
        <v>1630613</v>
      </c>
      <c r="C315" t="s">
        <v>588</v>
      </c>
      <c r="D315">
        <v>31</v>
      </c>
      <c r="E315">
        <v>0.29880499999999999</v>
      </c>
      <c r="F315">
        <v>393.83300000000003</v>
      </c>
      <c r="G315">
        <v>12.6774</v>
      </c>
      <c r="H315" t="s">
        <v>86</v>
      </c>
      <c r="I315">
        <v>-1.99759</v>
      </c>
      <c r="J315">
        <v>-1.24807</v>
      </c>
      <c r="K315">
        <v>-3.24566</v>
      </c>
      <c r="L315">
        <v>-6.8327499999999999E-2</v>
      </c>
      <c r="M315">
        <f t="shared" si="9"/>
        <v>-0.43150088436467249</v>
      </c>
      <c r="N315">
        <f t="shared" si="8"/>
        <v>0.13294703831105922</v>
      </c>
    </row>
    <row r="316" spans="1:14" x14ac:dyDescent="0.3">
      <c r="A316">
        <v>2023</v>
      </c>
      <c r="B316">
        <v>1629673</v>
      </c>
      <c r="C316" t="s">
        <v>478</v>
      </c>
      <c r="D316">
        <v>82</v>
      </c>
      <c r="E316">
        <v>0.28494999999999998</v>
      </c>
      <c r="F316">
        <v>2459.08</v>
      </c>
      <c r="G316">
        <v>29.9878</v>
      </c>
      <c r="H316" t="s">
        <v>96</v>
      </c>
      <c r="I316">
        <v>-0.182949</v>
      </c>
      <c r="J316">
        <v>-0.340202</v>
      </c>
      <c r="K316">
        <v>-0.52315199999999995</v>
      </c>
      <c r="L316">
        <v>4.0444599999999999</v>
      </c>
      <c r="M316">
        <f t="shared" si="9"/>
        <v>-0.43427728178832198</v>
      </c>
      <c r="N316">
        <f t="shared" si="8"/>
        <v>0.83011683370860101</v>
      </c>
    </row>
    <row r="317" spans="1:14" x14ac:dyDescent="0.3">
      <c r="A317">
        <v>2023</v>
      </c>
      <c r="B317">
        <v>1629631</v>
      </c>
      <c r="C317" t="s">
        <v>315</v>
      </c>
      <c r="D317">
        <v>67</v>
      </c>
      <c r="E317">
        <v>0.193882</v>
      </c>
      <c r="F317">
        <v>2125.65</v>
      </c>
      <c r="G317">
        <v>31.7164</v>
      </c>
      <c r="H317" t="s">
        <v>126</v>
      </c>
      <c r="I317">
        <v>-0.84502500000000003</v>
      </c>
      <c r="J317">
        <v>0.23785500000000001</v>
      </c>
      <c r="K317">
        <v>-0.60716999999999999</v>
      </c>
      <c r="L317">
        <v>3.3750200000000001</v>
      </c>
      <c r="M317">
        <f t="shared" si="9"/>
        <v>-0.43568100464836801</v>
      </c>
      <c r="N317">
        <f t="shared" si="8"/>
        <v>0.71756016378998966</v>
      </c>
    </row>
    <row r="318" spans="1:14" x14ac:dyDescent="0.3">
      <c r="A318">
        <v>2023</v>
      </c>
      <c r="B318">
        <v>201565</v>
      </c>
      <c r="C318" t="s">
        <v>512</v>
      </c>
      <c r="D318">
        <v>27</v>
      </c>
      <c r="E318">
        <v>0.22142899999999999</v>
      </c>
      <c r="F318">
        <v>338.28300000000002</v>
      </c>
      <c r="G318">
        <v>12.5185</v>
      </c>
      <c r="H318" t="s">
        <v>86</v>
      </c>
      <c r="I318">
        <v>-3.2301199999999999</v>
      </c>
      <c r="J318">
        <v>-0.59875</v>
      </c>
      <c r="K318">
        <v>-3.8288700000000002</v>
      </c>
      <c r="L318">
        <v>-0.201488</v>
      </c>
      <c r="M318">
        <f t="shared" si="9"/>
        <v>-0.43723745504720951</v>
      </c>
      <c r="N318">
        <f t="shared" si="8"/>
        <v>0.11419490738709058</v>
      </c>
    </row>
    <row r="319" spans="1:14" x14ac:dyDescent="0.3">
      <c r="A319">
        <v>2023</v>
      </c>
      <c r="B319">
        <v>1630175</v>
      </c>
      <c r="C319" t="s">
        <v>81</v>
      </c>
      <c r="D319">
        <v>60</v>
      </c>
      <c r="E319">
        <v>0.21163899999999999</v>
      </c>
      <c r="F319">
        <v>1551.75</v>
      </c>
      <c r="G319">
        <v>25.85</v>
      </c>
      <c r="H319" t="s">
        <v>82</v>
      </c>
      <c r="I319">
        <v>0.56449499999999997</v>
      </c>
      <c r="J319">
        <v>-1.39944</v>
      </c>
      <c r="K319">
        <v>-0.83494900000000005</v>
      </c>
      <c r="L319">
        <v>2.2242700000000002</v>
      </c>
      <c r="M319">
        <f t="shared" si="9"/>
        <v>-0.43736927038851181</v>
      </c>
      <c r="N319">
        <f t="shared" si="8"/>
        <v>0.52382752765559548</v>
      </c>
    </row>
    <row r="320" spans="1:14" x14ac:dyDescent="0.3">
      <c r="A320">
        <v>2023</v>
      </c>
      <c r="B320">
        <v>202687</v>
      </c>
      <c r="C320" t="s">
        <v>130</v>
      </c>
      <c r="D320">
        <v>61</v>
      </c>
      <c r="E320">
        <v>0.13495499999999999</v>
      </c>
      <c r="F320">
        <v>873.46699999999998</v>
      </c>
      <c r="G320">
        <v>14.311500000000001</v>
      </c>
      <c r="H320" t="s">
        <v>697</v>
      </c>
      <c r="I320">
        <v>-2.7930899999999999</v>
      </c>
      <c r="J320">
        <v>1.26953</v>
      </c>
      <c r="K320">
        <v>-1.52356</v>
      </c>
      <c r="L320">
        <v>0.84439399999999998</v>
      </c>
      <c r="M320">
        <f t="shared" si="9"/>
        <v>-0.44923400921571877</v>
      </c>
      <c r="N320">
        <f t="shared" si="8"/>
        <v>0.2948581015619462</v>
      </c>
    </row>
    <row r="321" spans="1:14" x14ac:dyDescent="0.3">
      <c r="A321">
        <v>2023</v>
      </c>
      <c r="B321">
        <v>203992</v>
      </c>
      <c r="C321" t="s">
        <v>710</v>
      </c>
      <c r="D321">
        <v>54</v>
      </c>
      <c r="E321">
        <v>0.197376</v>
      </c>
      <c r="F321">
        <v>1508.62</v>
      </c>
      <c r="G321">
        <v>27.925899999999999</v>
      </c>
      <c r="H321" t="s">
        <v>126</v>
      </c>
      <c r="I321">
        <v>1.10097</v>
      </c>
      <c r="J321">
        <v>-1.9893700000000001</v>
      </c>
      <c r="K321">
        <v>-0.88839900000000005</v>
      </c>
      <c r="L321">
        <v>2.1077900000000001</v>
      </c>
      <c r="M321">
        <f t="shared" si="9"/>
        <v>-0.45243321958728433</v>
      </c>
      <c r="N321">
        <f t="shared" si="8"/>
        <v>0.50926804238555456</v>
      </c>
    </row>
    <row r="322" spans="1:14" x14ac:dyDescent="0.3">
      <c r="A322">
        <v>2023</v>
      </c>
      <c r="B322">
        <v>1630288</v>
      </c>
      <c r="C322" t="s">
        <v>727</v>
      </c>
      <c r="D322">
        <v>25</v>
      </c>
      <c r="E322">
        <v>0.10638300000000001</v>
      </c>
      <c r="F322">
        <v>258.7</v>
      </c>
      <c r="G322">
        <v>10.32</v>
      </c>
      <c r="H322" t="s">
        <v>59</v>
      </c>
      <c r="I322">
        <v>-3.1969799999999999</v>
      </c>
      <c r="J322">
        <v>-1.98916</v>
      </c>
      <c r="K322">
        <v>-5.1861300000000004</v>
      </c>
      <c r="L322">
        <v>-0.39204800000000001</v>
      </c>
      <c r="M322">
        <f t="shared" si="9"/>
        <v>-0.45290424463175949</v>
      </c>
      <c r="N322">
        <f t="shared" ref="N322:N385" si="10">F322/$F$499</f>
        <v>8.7329905851137452E-2</v>
      </c>
    </row>
    <row r="323" spans="1:14" x14ac:dyDescent="0.3">
      <c r="A323">
        <v>2023</v>
      </c>
      <c r="B323">
        <v>1630192</v>
      </c>
      <c r="C323" t="s">
        <v>452</v>
      </c>
      <c r="D323">
        <v>52</v>
      </c>
      <c r="E323">
        <v>0.151479</v>
      </c>
      <c r="F323">
        <v>726.35</v>
      </c>
      <c r="G323">
        <v>13.961499999999999</v>
      </c>
      <c r="H323" t="s">
        <v>143</v>
      </c>
      <c r="I323">
        <v>-2.33779</v>
      </c>
      <c r="J323">
        <v>0.473852</v>
      </c>
      <c r="K323">
        <v>-1.8639399999999999</v>
      </c>
      <c r="L323">
        <v>0.53461999999999998</v>
      </c>
      <c r="M323">
        <f t="shared" ref="M323:M386" si="11">K323*N323</f>
        <v>-0.4570297093841672</v>
      </c>
      <c r="N323">
        <f t="shared" si="10"/>
        <v>0.24519550488973207</v>
      </c>
    </row>
    <row r="324" spans="1:14" x14ac:dyDescent="0.3">
      <c r="A324">
        <v>2023</v>
      </c>
      <c r="B324">
        <v>202322</v>
      </c>
      <c r="C324" t="s">
        <v>585</v>
      </c>
      <c r="D324">
        <v>34</v>
      </c>
      <c r="E324">
        <v>0.26189099999999998</v>
      </c>
      <c r="F324">
        <v>754.95</v>
      </c>
      <c r="G324">
        <v>22.176500000000001</v>
      </c>
      <c r="H324" t="s">
        <v>182</v>
      </c>
      <c r="I324">
        <v>-2.26566</v>
      </c>
      <c r="J324">
        <v>0.46087899999999998</v>
      </c>
      <c r="K324">
        <v>-1.8047800000000001</v>
      </c>
      <c r="L324">
        <v>0.42158899999999999</v>
      </c>
      <c r="M324">
        <f t="shared" si="11"/>
        <v>-0.45994830454405833</v>
      </c>
      <c r="N324">
        <f t="shared" si="10"/>
        <v>0.25485006734563675</v>
      </c>
    </row>
    <row r="325" spans="1:14" x14ac:dyDescent="0.3">
      <c r="A325">
        <v>2023</v>
      </c>
      <c r="B325">
        <v>1629632</v>
      </c>
      <c r="C325" t="s">
        <v>597</v>
      </c>
      <c r="D325">
        <v>74</v>
      </c>
      <c r="E325">
        <v>0.17088800000000001</v>
      </c>
      <c r="F325">
        <v>1729.97</v>
      </c>
      <c r="G325">
        <v>23.364899999999999</v>
      </c>
      <c r="H325" t="s">
        <v>124</v>
      </c>
      <c r="I325">
        <v>-0.13209699999999999</v>
      </c>
      <c r="J325">
        <v>-0.65624300000000002</v>
      </c>
      <c r="K325">
        <v>-0.78834000000000004</v>
      </c>
      <c r="L325">
        <v>2.53437</v>
      </c>
      <c r="M325">
        <f t="shared" si="11"/>
        <v>-0.46038238474444104</v>
      </c>
      <c r="N325">
        <f t="shared" si="10"/>
        <v>0.58398962978466273</v>
      </c>
    </row>
    <row r="326" spans="1:14" x14ac:dyDescent="0.3">
      <c r="A326">
        <v>2023</v>
      </c>
      <c r="B326">
        <v>1629726</v>
      </c>
      <c r="C326" t="s">
        <v>405</v>
      </c>
      <c r="D326">
        <v>54</v>
      </c>
      <c r="E326">
        <v>0.14091200000000001</v>
      </c>
      <c r="F326">
        <v>685.45</v>
      </c>
      <c r="G326">
        <v>12.6852</v>
      </c>
      <c r="H326" t="s">
        <v>126</v>
      </c>
      <c r="I326">
        <v>-2.2097099999999998</v>
      </c>
      <c r="J326">
        <v>0.20669000000000001</v>
      </c>
      <c r="K326">
        <v>-2.0030199999999998</v>
      </c>
      <c r="L326">
        <v>0.43454100000000001</v>
      </c>
      <c r="M326">
        <f t="shared" si="11"/>
        <v>-0.46347640505953086</v>
      </c>
      <c r="N326">
        <f t="shared" si="10"/>
        <v>0.23138880543356077</v>
      </c>
    </row>
    <row r="327" spans="1:14" x14ac:dyDescent="0.3">
      <c r="A327">
        <v>2023</v>
      </c>
      <c r="B327">
        <v>1631230</v>
      </c>
      <c r="C327" t="s">
        <v>104</v>
      </c>
      <c r="D327">
        <v>28</v>
      </c>
      <c r="E327">
        <v>0.10763200000000001</v>
      </c>
      <c r="F327">
        <v>407.55</v>
      </c>
      <c r="G327">
        <v>14.5357</v>
      </c>
      <c r="H327" t="s">
        <v>105</v>
      </c>
      <c r="I327">
        <v>-3.0386500000000001</v>
      </c>
      <c r="J327">
        <v>-0.364145</v>
      </c>
      <c r="K327">
        <v>-3.4028</v>
      </c>
      <c r="L327">
        <v>-0.12506300000000001</v>
      </c>
      <c r="M327">
        <f t="shared" si="11"/>
        <v>-0.46814876803057059</v>
      </c>
      <c r="N327">
        <f t="shared" si="10"/>
        <v>0.13757751499664117</v>
      </c>
    </row>
    <row r="328" spans="1:14" x14ac:dyDescent="0.3">
      <c r="A328">
        <v>2023</v>
      </c>
      <c r="B328">
        <v>1630688</v>
      </c>
      <c r="C328" t="s">
        <v>581</v>
      </c>
      <c r="D328">
        <v>60</v>
      </c>
      <c r="E328">
        <v>0.116548</v>
      </c>
      <c r="F328">
        <v>915.16700000000003</v>
      </c>
      <c r="G328">
        <v>15.25</v>
      </c>
      <c r="H328" t="s">
        <v>697</v>
      </c>
      <c r="I328">
        <v>-2.0783700000000001</v>
      </c>
      <c r="J328">
        <v>0.55930400000000002</v>
      </c>
      <c r="K328">
        <v>-1.5190699999999999</v>
      </c>
      <c r="L328">
        <v>0.88748899999999997</v>
      </c>
      <c r="M328">
        <f t="shared" si="11"/>
        <v>-0.46929367581937198</v>
      </c>
      <c r="N328">
        <f t="shared" si="10"/>
        <v>0.3089348587091918</v>
      </c>
    </row>
    <row r="329" spans="1:14" x14ac:dyDescent="0.3">
      <c r="A329">
        <v>2023</v>
      </c>
      <c r="B329">
        <v>1628392</v>
      </c>
      <c r="C329" t="s">
        <v>290</v>
      </c>
      <c r="D329">
        <v>82</v>
      </c>
      <c r="E329">
        <v>0.10737099999999999</v>
      </c>
      <c r="F329">
        <v>1627.97</v>
      </c>
      <c r="G329">
        <v>19.8415</v>
      </c>
      <c r="H329" t="s">
        <v>86</v>
      </c>
      <c r="I329">
        <v>-1.70631</v>
      </c>
      <c r="J329">
        <v>0.84433899999999995</v>
      </c>
      <c r="K329">
        <v>-0.86197000000000001</v>
      </c>
      <c r="L329">
        <v>2.3037000000000001</v>
      </c>
      <c r="M329">
        <f t="shared" si="11"/>
        <v>-0.47370188361863808</v>
      </c>
      <c r="N329">
        <f t="shared" si="10"/>
        <v>0.54955727417269518</v>
      </c>
    </row>
    <row r="330" spans="1:14" x14ac:dyDescent="0.3">
      <c r="A330">
        <v>2023</v>
      </c>
      <c r="B330">
        <v>1630191</v>
      </c>
      <c r="C330" t="s">
        <v>548</v>
      </c>
      <c r="D330">
        <v>50</v>
      </c>
      <c r="E330">
        <v>0.170652</v>
      </c>
      <c r="F330">
        <v>1415.28</v>
      </c>
      <c r="G330">
        <v>28.3</v>
      </c>
      <c r="H330" t="s">
        <v>94</v>
      </c>
      <c r="I330">
        <v>-0.85184700000000002</v>
      </c>
      <c r="J330">
        <v>-0.15531500000000001</v>
      </c>
      <c r="K330">
        <v>-1.0071600000000001</v>
      </c>
      <c r="L330">
        <v>1.86348</v>
      </c>
      <c r="M330">
        <f t="shared" si="11"/>
        <v>-0.4811798161582268</v>
      </c>
      <c r="N330">
        <f t="shared" si="10"/>
        <v>0.47775906127946582</v>
      </c>
    </row>
    <row r="331" spans="1:14" x14ac:dyDescent="0.3">
      <c r="A331">
        <v>2023</v>
      </c>
      <c r="B331">
        <v>203933</v>
      </c>
      <c r="C331" t="s">
        <v>586</v>
      </c>
      <c r="D331">
        <v>42</v>
      </c>
      <c r="E331">
        <v>0.18566199999999999</v>
      </c>
      <c r="F331">
        <v>687.18299999999999</v>
      </c>
      <c r="G331">
        <v>16.357099999999999</v>
      </c>
      <c r="H331" t="s">
        <v>697</v>
      </c>
      <c r="I331">
        <v>-2.0779999999999998</v>
      </c>
      <c r="J331">
        <v>-5.3267700000000001E-2</v>
      </c>
      <c r="K331">
        <v>-2.1312600000000002</v>
      </c>
      <c r="L331">
        <v>0.37199599999999999</v>
      </c>
      <c r="M331">
        <f t="shared" si="11"/>
        <v>-0.49439651915215388</v>
      </c>
      <c r="N331">
        <f t="shared" si="10"/>
        <v>0.23197381790685034</v>
      </c>
    </row>
    <row r="332" spans="1:14" x14ac:dyDescent="0.3">
      <c r="A332">
        <v>2023</v>
      </c>
      <c r="B332">
        <v>1629611</v>
      </c>
      <c r="C332" t="s">
        <v>396</v>
      </c>
      <c r="D332">
        <v>81</v>
      </c>
      <c r="E332">
        <v>0.150034</v>
      </c>
      <c r="F332">
        <v>1871.93</v>
      </c>
      <c r="G332">
        <v>23.098800000000001</v>
      </c>
      <c r="H332" t="s">
        <v>114</v>
      </c>
      <c r="I332">
        <v>-9.6655199999999997E-2</v>
      </c>
      <c r="J332">
        <v>-0.69083099999999997</v>
      </c>
      <c r="K332">
        <v>-0.78748600000000002</v>
      </c>
      <c r="L332">
        <v>2.74343</v>
      </c>
      <c r="M332">
        <f t="shared" si="11"/>
        <v>-0.49762135480517028</v>
      </c>
      <c r="N332">
        <f t="shared" si="10"/>
        <v>0.63191136706578943</v>
      </c>
    </row>
    <row r="333" spans="1:14" x14ac:dyDescent="0.3">
      <c r="A333">
        <v>2023</v>
      </c>
      <c r="B333">
        <v>1629647</v>
      </c>
      <c r="C333" t="s">
        <v>115</v>
      </c>
      <c r="D333">
        <v>43</v>
      </c>
      <c r="E333">
        <v>0.16701199999999999</v>
      </c>
      <c r="F333">
        <v>616.18299999999999</v>
      </c>
      <c r="G333">
        <v>14.3256</v>
      </c>
      <c r="H333" t="s">
        <v>697</v>
      </c>
      <c r="I333">
        <v>-3.5888499999999999</v>
      </c>
      <c r="J333">
        <v>1.1399900000000001</v>
      </c>
      <c r="K333">
        <v>-2.4488599999999998</v>
      </c>
      <c r="L333">
        <v>0.20161799999999999</v>
      </c>
      <c r="M333">
        <f t="shared" si="11"/>
        <v>-0.50937805760330546</v>
      </c>
      <c r="N333">
        <f t="shared" si="10"/>
        <v>0.20800619782401017</v>
      </c>
    </row>
    <row r="334" spans="1:14" x14ac:dyDescent="0.3">
      <c r="A334">
        <v>2023</v>
      </c>
      <c r="B334">
        <v>1630237</v>
      </c>
      <c r="C334" t="s">
        <v>371</v>
      </c>
      <c r="D334">
        <v>62</v>
      </c>
      <c r="E334">
        <v>0.137015</v>
      </c>
      <c r="F334">
        <v>1193.43</v>
      </c>
      <c r="G334">
        <v>19.241900000000001</v>
      </c>
      <c r="H334" t="s">
        <v>96</v>
      </c>
      <c r="I334">
        <v>-1.3823700000000001</v>
      </c>
      <c r="J334">
        <v>0.117422</v>
      </c>
      <c r="K334">
        <v>-1.26495</v>
      </c>
      <c r="L334">
        <v>1.36287</v>
      </c>
      <c r="M334">
        <f t="shared" si="11"/>
        <v>-0.50960874666225575</v>
      </c>
      <c r="N334">
        <f t="shared" si="10"/>
        <v>0.40286868782343632</v>
      </c>
    </row>
    <row r="335" spans="1:14" x14ac:dyDescent="0.3">
      <c r="A335">
        <v>2023</v>
      </c>
      <c r="B335">
        <v>201988</v>
      </c>
      <c r="C335" t="s">
        <v>425</v>
      </c>
      <c r="D335">
        <v>40</v>
      </c>
      <c r="E335">
        <v>0.184423</v>
      </c>
      <c r="F335">
        <v>566.5</v>
      </c>
      <c r="G335">
        <v>14.15</v>
      </c>
      <c r="H335" t="s">
        <v>700</v>
      </c>
      <c r="I335">
        <v>-1.2975099999999999</v>
      </c>
      <c r="J335">
        <v>-1.3824399999999999</v>
      </c>
      <c r="K335">
        <v>-2.6799499999999998</v>
      </c>
      <c r="L335">
        <v>0.10367700000000001</v>
      </c>
      <c r="M335">
        <f t="shared" si="11"/>
        <v>-0.51249917294832104</v>
      </c>
      <c r="N335">
        <f t="shared" si="10"/>
        <v>0.19123460249195734</v>
      </c>
    </row>
    <row r="336" spans="1:14" x14ac:dyDescent="0.3">
      <c r="A336">
        <v>2023</v>
      </c>
      <c r="B336">
        <v>1628410</v>
      </c>
      <c r="C336" t="s">
        <v>551</v>
      </c>
      <c r="D336">
        <v>53</v>
      </c>
      <c r="E336">
        <v>0.21192800000000001</v>
      </c>
      <c r="F336">
        <v>737.31700000000001</v>
      </c>
      <c r="G336">
        <v>13.9057</v>
      </c>
      <c r="H336" t="s">
        <v>700</v>
      </c>
      <c r="I336">
        <v>-1.17933</v>
      </c>
      <c r="J336">
        <v>-0.91234499999999996</v>
      </c>
      <c r="K336">
        <v>-2.0916800000000002</v>
      </c>
      <c r="L336">
        <v>0.428894</v>
      </c>
      <c r="M336">
        <f t="shared" si="11"/>
        <v>-0.5206142538339753</v>
      </c>
      <c r="N336">
        <f t="shared" si="10"/>
        <v>0.24889765826224627</v>
      </c>
    </row>
    <row r="337" spans="1:14" x14ac:dyDescent="0.3">
      <c r="A337">
        <v>2023</v>
      </c>
      <c r="B337">
        <v>203506</v>
      </c>
      <c r="C337" t="s">
        <v>465</v>
      </c>
      <c r="D337">
        <v>42</v>
      </c>
      <c r="E337">
        <v>0.204758</v>
      </c>
      <c r="F337">
        <v>1106</v>
      </c>
      <c r="G337">
        <v>26.3095</v>
      </c>
      <c r="H337" t="s">
        <v>63</v>
      </c>
      <c r="I337">
        <v>-2.37053</v>
      </c>
      <c r="J337">
        <v>0.95276099999999997</v>
      </c>
      <c r="K337">
        <v>-1.41777</v>
      </c>
      <c r="L337">
        <v>1.1484799999999999</v>
      </c>
      <c r="M337">
        <f t="shared" si="11"/>
        <v>-0.52933117512228545</v>
      </c>
      <c r="N337">
        <f t="shared" si="10"/>
        <v>0.37335475791015854</v>
      </c>
    </row>
    <row r="338" spans="1:14" x14ac:dyDescent="0.3">
      <c r="A338">
        <v>2023</v>
      </c>
      <c r="B338">
        <v>1630539</v>
      </c>
      <c r="C338" t="s">
        <v>345</v>
      </c>
      <c r="D338">
        <v>46</v>
      </c>
      <c r="E338">
        <v>0.120755</v>
      </c>
      <c r="F338">
        <v>549.63300000000004</v>
      </c>
      <c r="G338">
        <v>11.934799999999999</v>
      </c>
      <c r="H338" t="s">
        <v>702</v>
      </c>
      <c r="I338">
        <v>-3.9239700000000002</v>
      </c>
      <c r="J338">
        <v>1.0665199999999999</v>
      </c>
      <c r="K338">
        <v>-2.85744</v>
      </c>
      <c r="L338">
        <v>3.4476600000000003E-2</v>
      </c>
      <c r="M338">
        <f t="shared" si="11"/>
        <v>-0.53017162825208541</v>
      </c>
      <c r="N338">
        <f t="shared" si="10"/>
        <v>0.18554077364777052</v>
      </c>
    </row>
    <row r="339" spans="1:14" x14ac:dyDescent="0.3">
      <c r="A339">
        <v>2023</v>
      </c>
      <c r="B339">
        <v>201567</v>
      </c>
      <c r="C339" t="s">
        <v>391</v>
      </c>
      <c r="D339">
        <v>62</v>
      </c>
      <c r="E339">
        <v>0.186667</v>
      </c>
      <c r="F339">
        <v>1239.48</v>
      </c>
      <c r="G339">
        <v>19.983899999999998</v>
      </c>
      <c r="H339" t="s">
        <v>63</v>
      </c>
      <c r="I339">
        <v>-0.55473899999999998</v>
      </c>
      <c r="J339">
        <v>-0.715005</v>
      </c>
      <c r="K339">
        <v>-1.2697400000000001</v>
      </c>
      <c r="L339">
        <v>1.4458599999999999</v>
      </c>
      <c r="M339">
        <f t="shared" si="11"/>
        <v>-0.53127684464593761</v>
      </c>
      <c r="N339">
        <f t="shared" si="10"/>
        <v>0.41841388366589816</v>
      </c>
    </row>
    <row r="340" spans="1:14" x14ac:dyDescent="0.3">
      <c r="A340">
        <v>2023</v>
      </c>
      <c r="B340">
        <v>1629678</v>
      </c>
      <c r="C340" t="s">
        <v>524</v>
      </c>
      <c r="D340">
        <v>37</v>
      </c>
      <c r="E340">
        <v>0.13988700000000001</v>
      </c>
      <c r="F340">
        <v>451.267</v>
      </c>
      <c r="G340">
        <v>12.1892</v>
      </c>
      <c r="H340" t="s">
        <v>82</v>
      </c>
      <c r="I340">
        <v>-1.7906899999999999</v>
      </c>
      <c r="J340">
        <v>-1.7241</v>
      </c>
      <c r="K340">
        <v>-3.5147900000000001</v>
      </c>
      <c r="L340">
        <v>-0.17272799999999999</v>
      </c>
      <c r="M340">
        <f t="shared" si="11"/>
        <v>-0.5354260797851691</v>
      </c>
      <c r="N340">
        <f t="shared" si="10"/>
        <v>0.1523351550975077</v>
      </c>
    </row>
    <row r="341" spans="1:14" x14ac:dyDescent="0.3">
      <c r="A341">
        <v>2023</v>
      </c>
      <c r="B341">
        <v>1630173</v>
      </c>
      <c r="C341" t="s">
        <v>57</v>
      </c>
      <c r="D341">
        <v>55</v>
      </c>
      <c r="E341">
        <v>0.19186700000000001</v>
      </c>
      <c r="F341">
        <v>1140.55</v>
      </c>
      <c r="G341">
        <v>20.7273</v>
      </c>
      <c r="H341" t="s">
        <v>59</v>
      </c>
      <c r="I341">
        <v>-1.20201</v>
      </c>
      <c r="J341">
        <v>-0.19436200000000001</v>
      </c>
      <c r="K341">
        <v>-1.3963699999999999</v>
      </c>
      <c r="L341">
        <v>1.2009000000000001</v>
      </c>
      <c r="M341">
        <f t="shared" si="11"/>
        <v>-0.5376274093365695</v>
      </c>
      <c r="N341">
        <f t="shared" si="10"/>
        <v>0.385017874443428</v>
      </c>
    </row>
    <row r="342" spans="1:14" x14ac:dyDescent="0.3">
      <c r="A342">
        <v>2023</v>
      </c>
      <c r="B342">
        <v>1630560</v>
      </c>
      <c r="C342" t="s">
        <v>559</v>
      </c>
      <c r="D342">
        <v>57</v>
      </c>
      <c r="E342">
        <v>0.26872400000000002</v>
      </c>
      <c r="F342">
        <v>947.55</v>
      </c>
      <c r="G342">
        <v>16.614000000000001</v>
      </c>
      <c r="H342" t="s">
        <v>700</v>
      </c>
      <c r="I342">
        <v>-0.66453899999999999</v>
      </c>
      <c r="J342">
        <v>-1.0556700000000001</v>
      </c>
      <c r="K342">
        <v>-1.72021</v>
      </c>
      <c r="L342">
        <v>0.78972900000000001</v>
      </c>
      <c r="M342">
        <f t="shared" si="11"/>
        <v>-0.55023747708729276</v>
      </c>
      <c r="N342">
        <f t="shared" si="10"/>
        <v>0.31986645647176376</v>
      </c>
    </row>
    <row r="343" spans="1:14" x14ac:dyDescent="0.3">
      <c r="A343">
        <v>2023</v>
      </c>
      <c r="B343">
        <v>1630548</v>
      </c>
      <c r="C343" t="s">
        <v>351</v>
      </c>
      <c r="D343">
        <v>18</v>
      </c>
      <c r="E343">
        <v>0.18890799999999999</v>
      </c>
      <c r="F343">
        <v>232.25</v>
      </c>
      <c r="G343">
        <v>12.8889</v>
      </c>
      <c r="H343" t="s">
        <v>66</v>
      </c>
      <c r="I343">
        <v>-4.3068400000000002</v>
      </c>
      <c r="J343">
        <v>-2.7174900000000002</v>
      </c>
      <c r="K343">
        <v>-7.02433</v>
      </c>
      <c r="L343">
        <v>-0.63347299999999995</v>
      </c>
      <c r="M343">
        <f t="shared" si="11"/>
        <v>-0.55071536341325922</v>
      </c>
      <c r="N343">
        <f t="shared" si="10"/>
        <v>7.8401123439994877E-2</v>
      </c>
    </row>
    <row r="344" spans="1:14" x14ac:dyDescent="0.3">
      <c r="A344">
        <v>2023</v>
      </c>
      <c r="B344">
        <v>1630182</v>
      </c>
      <c r="C344" t="s">
        <v>272</v>
      </c>
      <c r="D344">
        <v>60</v>
      </c>
      <c r="E344">
        <v>0.141426</v>
      </c>
      <c r="F344">
        <v>1539.27</v>
      </c>
      <c r="G344">
        <v>25.65</v>
      </c>
      <c r="H344" t="s">
        <v>121</v>
      </c>
      <c r="I344">
        <v>-1.21227</v>
      </c>
      <c r="J344">
        <v>0.15195700000000001</v>
      </c>
      <c r="K344">
        <v>-1.0603100000000001</v>
      </c>
      <c r="L344">
        <v>1.9712799999999999</v>
      </c>
      <c r="M344">
        <f t="shared" si="11"/>
        <v>-0.55095258586990647</v>
      </c>
      <c r="N344">
        <f t="shared" si="10"/>
        <v>0.51961462767483702</v>
      </c>
    </row>
    <row r="345" spans="1:14" x14ac:dyDescent="0.3">
      <c r="A345">
        <v>2023</v>
      </c>
      <c r="B345">
        <v>201937</v>
      </c>
      <c r="C345" t="s">
        <v>515</v>
      </c>
      <c r="D345">
        <v>33</v>
      </c>
      <c r="E345">
        <v>0.17411399999999999</v>
      </c>
      <c r="F345">
        <v>566.04999999999995</v>
      </c>
      <c r="G345">
        <v>17.151499999999999</v>
      </c>
      <c r="H345" t="s">
        <v>74</v>
      </c>
      <c r="I345">
        <v>-2.7981500000000001</v>
      </c>
      <c r="J345">
        <v>-0.120402</v>
      </c>
      <c r="K345">
        <v>-2.9185500000000002</v>
      </c>
      <c r="L345">
        <v>1.20631E-2</v>
      </c>
      <c r="M345">
        <f t="shared" si="11"/>
        <v>-0.55768439961111693</v>
      </c>
      <c r="N345">
        <f t="shared" si="10"/>
        <v>0.19108269504072806</v>
      </c>
    </row>
    <row r="346" spans="1:14" x14ac:dyDescent="0.3">
      <c r="A346">
        <v>2023</v>
      </c>
      <c r="B346">
        <v>1627854</v>
      </c>
      <c r="C346" t="s">
        <v>240</v>
      </c>
      <c r="D346">
        <v>25</v>
      </c>
      <c r="E346">
        <v>0.15756600000000001</v>
      </c>
      <c r="F346">
        <v>266.733</v>
      </c>
      <c r="G346">
        <v>10.64</v>
      </c>
      <c r="H346" t="s">
        <v>70</v>
      </c>
      <c r="I346">
        <v>-3.8919299999999999</v>
      </c>
      <c r="J346">
        <v>-2.3396499999999998</v>
      </c>
      <c r="K346">
        <v>-6.2315800000000001</v>
      </c>
      <c r="L346">
        <v>-0.41958400000000001</v>
      </c>
      <c r="M346">
        <f t="shared" si="11"/>
        <v>-0.56110157482117129</v>
      </c>
      <c r="N346">
        <f t="shared" si="10"/>
        <v>9.0041622641636829E-2</v>
      </c>
    </row>
    <row r="347" spans="1:14" x14ac:dyDescent="0.3">
      <c r="A347">
        <v>2023</v>
      </c>
      <c r="B347">
        <v>1628988</v>
      </c>
      <c r="C347" t="s">
        <v>304</v>
      </c>
      <c r="D347">
        <v>63</v>
      </c>
      <c r="E347">
        <v>0.13026599999999999</v>
      </c>
      <c r="F347">
        <v>845.28300000000002</v>
      </c>
      <c r="G347">
        <v>13.412699999999999</v>
      </c>
      <c r="H347" t="s">
        <v>126</v>
      </c>
      <c r="I347">
        <v>-2.6754899999999999</v>
      </c>
      <c r="J347">
        <v>0.67676099999999995</v>
      </c>
      <c r="K347">
        <v>-1.9987299999999999</v>
      </c>
      <c r="L347">
        <v>0.54494399999999998</v>
      </c>
      <c r="M347">
        <f t="shared" si="11"/>
        <v>-0.57032555137003649</v>
      </c>
      <c r="N347">
        <f t="shared" si="10"/>
        <v>0.28534396910540016</v>
      </c>
    </row>
    <row r="348" spans="1:14" x14ac:dyDescent="0.3">
      <c r="A348">
        <v>2023</v>
      </c>
      <c r="B348">
        <v>1628436</v>
      </c>
      <c r="C348" t="s">
        <v>367</v>
      </c>
      <c r="D348">
        <v>69</v>
      </c>
      <c r="E348">
        <v>0.111697</v>
      </c>
      <c r="F348">
        <v>802.9</v>
      </c>
      <c r="G348">
        <v>11.623200000000001</v>
      </c>
      <c r="H348" t="s">
        <v>149</v>
      </c>
      <c r="I348">
        <v>-1.2615099999999999</v>
      </c>
      <c r="J348">
        <v>-0.85835600000000001</v>
      </c>
      <c r="K348">
        <v>-2.1198700000000001</v>
      </c>
      <c r="L348">
        <v>0.45170300000000002</v>
      </c>
      <c r="M348">
        <f t="shared" si="11"/>
        <v>-0.57456246366880137</v>
      </c>
      <c r="N348">
        <f t="shared" si="10"/>
        <v>0.27103665020439993</v>
      </c>
    </row>
    <row r="349" spans="1:14" x14ac:dyDescent="0.3">
      <c r="A349">
        <v>2023</v>
      </c>
      <c r="B349">
        <v>1629640</v>
      </c>
      <c r="C349" t="s">
        <v>337</v>
      </c>
      <c r="D349">
        <v>63</v>
      </c>
      <c r="E349">
        <v>0.27279999999999999</v>
      </c>
      <c r="F349">
        <v>2062.9499999999998</v>
      </c>
      <c r="G349">
        <v>32.730200000000004</v>
      </c>
      <c r="H349" t="s">
        <v>105</v>
      </c>
      <c r="I349">
        <v>0.78230100000000002</v>
      </c>
      <c r="J349">
        <v>-1.61791</v>
      </c>
      <c r="K349">
        <v>-0.83560800000000002</v>
      </c>
      <c r="L349">
        <v>2.9200499999999998</v>
      </c>
      <c r="M349">
        <f t="shared" si="11"/>
        <v>-0.58191272532094662</v>
      </c>
      <c r="N349">
        <f t="shared" si="10"/>
        <v>0.6963943922520448</v>
      </c>
    </row>
    <row r="350" spans="1:14" x14ac:dyDescent="0.3">
      <c r="A350">
        <v>2023</v>
      </c>
      <c r="B350">
        <v>1629023</v>
      </c>
      <c r="C350" t="s">
        <v>589</v>
      </c>
      <c r="D350">
        <v>73</v>
      </c>
      <c r="E350">
        <v>0.20072599999999999</v>
      </c>
      <c r="F350">
        <v>2379.5500000000002</v>
      </c>
      <c r="G350">
        <v>32.588999999999999</v>
      </c>
      <c r="H350" t="s">
        <v>702</v>
      </c>
      <c r="I350">
        <v>-1.2809699999999999</v>
      </c>
      <c r="J350">
        <v>0.54730000000000001</v>
      </c>
      <c r="K350">
        <v>-0.73366699999999996</v>
      </c>
      <c r="L350">
        <v>3.57416</v>
      </c>
      <c r="M350">
        <f t="shared" si="11"/>
        <v>-0.58933248822717255</v>
      </c>
      <c r="N350">
        <f t="shared" si="10"/>
        <v>0.80326972349468162</v>
      </c>
    </row>
    <row r="351" spans="1:14" x14ac:dyDescent="0.3">
      <c r="A351">
        <v>2023</v>
      </c>
      <c r="B351">
        <v>1630702</v>
      </c>
      <c r="C351" t="s">
        <v>281</v>
      </c>
      <c r="D351">
        <v>48</v>
      </c>
      <c r="E351">
        <v>0.24939800000000001</v>
      </c>
      <c r="F351">
        <v>708.4</v>
      </c>
      <c r="G351">
        <v>14.75</v>
      </c>
      <c r="H351" t="s">
        <v>121</v>
      </c>
      <c r="I351">
        <v>-0.26098900000000003</v>
      </c>
      <c r="J351">
        <v>-2.2294700000000001</v>
      </c>
      <c r="K351">
        <v>-2.4904600000000001</v>
      </c>
      <c r="L351">
        <v>0.22062100000000001</v>
      </c>
      <c r="M351">
        <f t="shared" si="11"/>
        <v>-0.59555885536047637</v>
      </c>
      <c r="N351">
        <f t="shared" si="10"/>
        <v>0.23913608544625345</v>
      </c>
    </row>
    <row r="352" spans="1:14" x14ac:dyDescent="0.3">
      <c r="A352">
        <v>2023</v>
      </c>
      <c r="B352">
        <v>1631099</v>
      </c>
      <c r="C352" t="s">
        <v>444</v>
      </c>
      <c r="D352">
        <v>80</v>
      </c>
      <c r="E352">
        <v>0.15618799999999999</v>
      </c>
      <c r="F352">
        <v>2382.4699999999998</v>
      </c>
      <c r="G352">
        <v>29.774999999999999</v>
      </c>
      <c r="H352" t="s">
        <v>107</v>
      </c>
      <c r="I352">
        <v>0.241143</v>
      </c>
      <c r="J352">
        <v>-0.98911199999999999</v>
      </c>
      <c r="K352">
        <v>-0.74796899999999999</v>
      </c>
      <c r="L352">
        <v>3.55545</v>
      </c>
      <c r="M352">
        <f t="shared" si="11"/>
        <v>-0.6015581327637366</v>
      </c>
      <c r="N352">
        <f t="shared" si="10"/>
        <v>0.80425543406710254</v>
      </c>
    </row>
    <row r="353" spans="1:14" x14ac:dyDescent="0.3">
      <c r="A353">
        <v>2023</v>
      </c>
      <c r="B353">
        <v>1631100</v>
      </c>
      <c r="C353" t="s">
        <v>49</v>
      </c>
      <c r="D353">
        <v>72</v>
      </c>
      <c r="E353">
        <v>0.17567199999999999</v>
      </c>
      <c r="F353">
        <v>1401.45</v>
      </c>
      <c r="G353">
        <v>19.458300000000001</v>
      </c>
      <c r="H353" t="s">
        <v>126</v>
      </c>
      <c r="I353">
        <v>-0.55316100000000001</v>
      </c>
      <c r="J353">
        <v>-0.73480599999999996</v>
      </c>
      <c r="K353">
        <v>-1.2879700000000001</v>
      </c>
      <c r="L353">
        <v>1.57856</v>
      </c>
      <c r="M353">
        <f t="shared" si="11"/>
        <v>-0.60932629264801697</v>
      </c>
      <c r="N353">
        <f t="shared" si="10"/>
        <v>0.47309043894501968</v>
      </c>
    </row>
    <row r="354" spans="1:14" x14ac:dyDescent="0.3">
      <c r="A354">
        <v>2023</v>
      </c>
      <c r="B354">
        <v>1630543</v>
      </c>
      <c r="C354" t="s">
        <v>325</v>
      </c>
      <c r="D354">
        <v>63</v>
      </c>
      <c r="E354">
        <v>0.16622000000000001</v>
      </c>
      <c r="F354">
        <v>1042.3</v>
      </c>
      <c r="G354">
        <v>16.5397</v>
      </c>
      <c r="H354" t="s">
        <v>129</v>
      </c>
      <c r="I354">
        <v>-1.6383000000000001</v>
      </c>
      <c r="J354">
        <v>-9.8752099999999995E-2</v>
      </c>
      <c r="K354">
        <v>-1.73706</v>
      </c>
      <c r="L354">
        <v>0.85679700000000003</v>
      </c>
      <c r="M354">
        <f t="shared" si="11"/>
        <v>-0.61118701765164585</v>
      </c>
      <c r="N354">
        <f t="shared" si="10"/>
        <v>0.35185141425837096</v>
      </c>
    </row>
    <row r="355" spans="1:14" x14ac:dyDescent="0.3">
      <c r="A355">
        <v>2023</v>
      </c>
      <c r="B355">
        <v>1626168</v>
      </c>
      <c r="C355" t="s">
        <v>393</v>
      </c>
      <c r="D355">
        <v>74</v>
      </c>
      <c r="E355">
        <v>0.17414399999999999</v>
      </c>
      <c r="F355">
        <v>1247.25</v>
      </c>
      <c r="G355">
        <v>16.851400000000002</v>
      </c>
      <c r="H355" t="s">
        <v>107</v>
      </c>
      <c r="I355">
        <v>-0.44028699999999998</v>
      </c>
      <c r="J355">
        <v>-1.0419099999999999</v>
      </c>
      <c r="K355">
        <v>-1.4822</v>
      </c>
      <c r="L355">
        <v>1.2406999999999999</v>
      </c>
      <c r="M355">
        <f t="shared" si="11"/>
        <v>-0.62406077310765518</v>
      </c>
      <c r="N355">
        <f t="shared" si="10"/>
        <v>0.42103681899045686</v>
      </c>
    </row>
    <row r="356" spans="1:14" x14ac:dyDescent="0.3">
      <c r="A356">
        <v>2023</v>
      </c>
      <c r="B356">
        <v>1629723</v>
      </c>
      <c r="C356" t="s">
        <v>365</v>
      </c>
      <c r="D356">
        <v>72</v>
      </c>
      <c r="E356">
        <v>0.100325</v>
      </c>
      <c r="F356">
        <v>1493.83</v>
      </c>
      <c r="G356">
        <v>20.7361</v>
      </c>
      <c r="H356" t="s">
        <v>61</v>
      </c>
      <c r="I356">
        <v>-2.1868599999999998</v>
      </c>
      <c r="J356">
        <v>0.94141600000000003</v>
      </c>
      <c r="K356">
        <v>-1.2454400000000001</v>
      </c>
      <c r="L356">
        <v>1.72567</v>
      </c>
      <c r="M356">
        <f t="shared" si="11"/>
        <v>-0.62804469292752663</v>
      </c>
      <c r="N356">
        <f t="shared" si="10"/>
        <v>0.50427535082181929</v>
      </c>
    </row>
    <row r="357" spans="1:14" x14ac:dyDescent="0.3">
      <c r="A357">
        <v>2023</v>
      </c>
      <c r="B357">
        <v>203476</v>
      </c>
      <c r="C357" t="s">
        <v>212</v>
      </c>
      <c r="D357">
        <v>31</v>
      </c>
      <c r="E357">
        <v>0.17775199999999999</v>
      </c>
      <c r="F357">
        <v>358.11700000000002</v>
      </c>
      <c r="G357">
        <v>11.548400000000001</v>
      </c>
      <c r="H357" t="s">
        <v>105</v>
      </c>
      <c r="I357">
        <v>-2.4628399999999999</v>
      </c>
      <c r="J357">
        <v>-2.7610299999999999</v>
      </c>
      <c r="K357">
        <v>-5.2238699999999998</v>
      </c>
      <c r="L357">
        <v>-0.50475599999999998</v>
      </c>
      <c r="M357">
        <f t="shared" si="11"/>
        <v>-0.63151527776783822</v>
      </c>
      <c r="N357">
        <f t="shared" si="10"/>
        <v>0.12089031269304906</v>
      </c>
    </row>
    <row r="358" spans="1:14" x14ac:dyDescent="0.3">
      <c r="A358">
        <v>2023</v>
      </c>
      <c r="B358">
        <v>1630593</v>
      </c>
      <c r="C358" t="s">
        <v>622</v>
      </c>
      <c r="D358">
        <v>27</v>
      </c>
      <c r="E358">
        <v>0.160414</v>
      </c>
      <c r="F358">
        <v>335.03300000000002</v>
      </c>
      <c r="G358">
        <v>12.407400000000001</v>
      </c>
      <c r="H358" t="s">
        <v>121</v>
      </c>
      <c r="I358">
        <v>-2.5962499999999999</v>
      </c>
      <c r="J358">
        <v>-3.0139100000000001</v>
      </c>
      <c r="K358">
        <v>-5.6101599999999996</v>
      </c>
      <c r="L358">
        <v>-0.60400399999999999</v>
      </c>
      <c r="M358">
        <f t="shared" si="11"/>
        <v>-0.63449674252362165</v>
      </c>
      <c r="N358">
        <f t="shared" si="10"/>
        <v>0.11309779801710142</v>
      </c>
    </row>
    <row r="359" spans="1:14" x14ac:dyDescent="0.3">
      <c r="A359">
        <v>2023</v>
      </c>
      <c r="B359">
        <v>1626192</v>
      </c>
      <c r="C359" t="s">
        <v>191</v>
      </c>
      <c r="D359">
        <v>61</v>
      </c>
      <c r="E359">
        <v>0.135515</v>
      </c>
      <c r="F359">
        <v>1443.33</v>
      </c>
      <c r="G359">
        <v>23.6557</v>
      </c>
      <c r="H359" t="s">
        <v>72</v>
      </c>
      <c r="I359">
        <v>-1.51206</v>
      </c>
      <c r="J359">
        <v>0.20444999999999999</v>
      </c>
      <c r="K359">
        <v>-1.3076099999999999</v>
      </c>
      <c r="L359">
        <v>1.60653</v>
      </c>
      <c r="M359">
        <f t="shared" si="11"/>
        <v>-0.63710415156312761</v>
      </c>
      <c r="N359">
        <f t="shared" si="10"/>
        <v>0.4872279590727569</v>
      </c>
    </row>
    <row r="360" spans="1:14" x14ac:dyDescent="0.3">
      <c r="A360">
        <v>2023</v>
      </c>
      <c r="B360">
        <v>1630235</v>
      </c>
      <c r="C360" t="s">
        <v>241</v>
      </c>
      <c r="D360">
        <v>23</v>
      </c>
      <c r="E360">
        <v>0.117647</v>
      </c>
      <c r="F360">
        <v>276.96699999999998</v>
      </c>
      <c r="G360">
        <v>12</v>
      </c>
      <c r="H360" t="s">
        <v>126</v>
      </c>
      <c r="I360">
        <v>-5.25739</v>
      </c>
      <c r="J360">
        <v>-1.5709</v>
      </c>
      <c r="K360">
        <v>-6.82829</v>
      </c>
      <c r="L360">
        <v>-0.72796799999999995</v>
      </c>
      <c r="M360">
        <f t="shared" si="11"/>
        <v>-0.6384200937876604</v>
      </c>
      <c r="N360">
        <f t="shared" si="10"/>
        <v>9.3496335654704235E-2</v>
      </c>
    </row>
    <row r="361" spans="1:14" x14ac:dyDescent="0.3">
      <c r="A361">
        <v>2023</v>
      </c>
      <c r="B361">
        <v>1628997</v>
      </c>
      <c r="C361" t="s">
        <v>401</v>
      </c>
      <c r="D361">
        <v>71</v>
      </c>
      <c r="E361">
        <v>0.14328199999999999</v>
      </c>
      <c r="F361">
        <v>2077.65</v>
      </c>
      <c r="G361">
        <v>29.253499999999999</v>
      </c>
      <c r="H361" t="s">
        <v>63</v>
      </c>
      <c r="I361">
        <v>-1.89175</v>
      </c>
      <c r="J361">
        <v>0.97623700000000002</v>
      </c>
      <c r="K361">
        <v>-0.91551499999999997</v>
      </c>
      <c r="L361">
        <v>2.8646500000000001</v>
      </c>
      <c r="M361">
        <f t="shared" si="11"/>
        <v>-0.64210258132956155</v>
      </c>
      <c r="N361">
        <f t="shared" si="10"/>
        <v>0.70135670232553438</v>
      </c>
    </row>
    <row r="362" spans="1:14" x14ac:dyDescent="0.3">
      <c r="A362">
        <v>2023</v>
      </c>
      <c r="B362">
        <v>1628418</v>
      </c>
      <c r="C362" t="s">
        <v>159</v>
      </c>
      <c r="D362">
        <v>59</v>
      </c>
      <c r="E362">
        <v>0.182975</v>
      </c>
      <c r="F362">
        <v>1077.67</v>
      </c>
      <c r="G362">
        <v>18.254200000000001</v>
      </c>
      <c r="H362" t="s">
        <v>143</v>
      </c>
      <c r="I362">
        <v>0.95778099999999999</v>
      </c>
      <c r="J362">
        <v>-2.7305299999999999</v>
      </c>
      <c r="K362">
        <v>-1.77274</v>
      </c>
      <c r="L362">
        <v>0.84931900000000005</v>
      </c>
      <c r="M362">
        <f t="shared" si="11"/>
        <v>-0.64490745993862941</v>
      </c>
      <c r="N362">
        <f t="shared" si="10"/>
        <v>0.36379133992499152</v>
      </c>
    </row>
    <row r="363" spans="1:14" x14ac:dyDescent="0.3">
      <c r="A363">
        <v>2023</v>
      </c>
      <c r="B363">
        <v>204060</v>
      </c>
      <c r="C363" t="s">
        <v>319</v>
      </c>
      <c r="D363">
        <v>46</v>
      </c>
      <c r="E363">
        <v>0.122257</v>
      </c>
      <c r="F363">
        <v>1043.52</v>
      </c>
      <c r="G363">
        <v>22.6739</v>
      </c>
      <c r="H363" t="s">
        <v>72</v>
      </c>
      <c r="I363">
        <v>-1.3604400000000001</v>
      </c>
      <c r="J363">
        <v>-0.48508299999999999</v>
      </c>
      <c r="K363">
        <v>-1.84552</v>
      </c>
      <c r="L363">
        <v>0.78108900000000003</v>
      </c>
      <c r="M363">
        <f t="shared" si="11"/>
        <v>-0.65010887726890654</v>
      </c>
      <c r="N363">
        <f t="shared" si="10"/>
        <v>0.35226325223725918</v>
      </c>
    </row>
    <row r="364" spans="1:14" x14ac:dyDescent="0.3">
      <c r="A364">
        <v>2023</v>
      </c>
      <c r="B364">
        <v>203210</v>
      </c>
      <c r="C364" t="s">
        <v>269</v>
      </c>
      <c r="D364">
        <v>57</v>
      </c>
      <c r="E364">
        <v>0.17041999999999999</v>
      </c>
      <c r="F364">
        <v>797.28300000000002</v>
      </c>
      <c r="G364">
        <v>13.9825</v>
      </c>
      <c r="H364" t="s">
        <v>96</v>
      </c>
      <c r="I364">
        <v>-1.11913</v>
      </c>
      <c r="J364">
        <v>-1.3008900000000001</v>
      </c>
      <c r="K364">
        <v>-2.4200200000000001</v>
      </c>
      <c r="L364">
        <v>0.28636299999999998</v>
      </c>
      <c r="M364">
        <f t="shared" si="11"/>
        <v>-0.65132541130123933</v>
      </c>
      <c r="N364">
        <f t="shared" si="10"/>
        <v>0.26914050764094483</v>
      </c>
    </row>
    <row r="365" spans="1:14" x14ac:dyDescent="0.3">
      <c r="A365">
        <v>2023</v>
      </c>
      <c r="B365">
        <v>1629216</v>
      </c>
      <c r="C365" t="s">
        <v>575</v>
      </c>
      <c r="D365">
        <v>68</v>
      </c>
      <c r="E365">
        <v>0.17097399999999999</v>
      </c>
      <c r="F365">
        <v>1758.75</v>
      </c>
      <c r="G365">
        <v>25.852900000000002</v>
      </c>
      <c r="H365" t="s">
        <v>63</v>
      </c>
      <c r="I365">
        <v>-1.7777099999999999</v>
      </c>
      <c r="J365">
        <v>0.67793300000000001</v>
      </c>
      <c r="K365">
        <v>-1.09978</v>
      </c>
      <c r="L365">
        <v>2.20533</v>
      </c>
      <c r="M365">
        <f t="shared" si="11"/>
        <v>-0.65294483565301642</v>
      </c>
      <c r="N365">
        <f t="shared" si="10"/>
        <v>0.59370495522105915</v>
      </c>
    </row>
    <row r="366" spans="1:14" x14ac:dyDescent="0.3">
      <c r="A366">
        <v>2023</v>
      </c>
      <c r="B366">
        <v>203967</v>
      </c>
      <c r="C366" t="s">
        <v>718</v>
      </c>
      <c r="D366">
        <v>57</v>
      </c>
      <c r="E366">
        <v>0.18695000000000001</v>
      </c>
      <c r="F366">
        <v>806.16700000000003</v>
      </c>
      <c r="G366">
        <v>14.1404</v>
      </c>
      <c r="H366" t="s">
        <v>116</v>
      </c>
      <c r="I366">
        <v>-0.49066799999999999</v>
      </c>
      <c r="J366">
        <v>-1.9459599999999999</v>
      </c>
      <c r="K366">
        <v>-2.43662</v>
      </c>
      <c r="L366">
        <v>0.29074299999999997</v>
      </c>
      <c r="M366">
        <f t="shared" si="11"/>
        <v>-0.66310054434853649</v>
      </c>
      <c r="N366">
        <f t="shared" si="10"/>
        <v>0.27213949830032441</v>
      </c>
    </row>
    <row r="367" spans="1:14" x14ac:dyDescent="0.3">
      <c r="A367">
        <v>2023</v>
      </c>
      <c r="B367">
        <v>202685</v>
      </c>
      <c r="C367" t="s">
        <v>711</v>
      </c>
      <c r="D367">
        <v>79</v>
      </c>
      <c r="E367">
        <v>0.23200000000000001</v>
      </c>
      <c r="F367">
        <v>1968.07</v>
      </c>
      <c r="G367">
        <v>24.9114</v>
      </c>
      <c r="H367" t="s">
        <v>77</v>
      </c>
      <c r="I367">
        <v>1.0504500000000001</v>
      </c>
      <c r="J367">
        <v>-2.0489999999999999</v>
      </c>
      <c r="K367">
        <v>-0.99854600000000004</v>
      </c>
      <c r="L367">
        <v>2.6028099999999998</v>
      </c>
      <c r="M367">
        <f t="shared" si="11"/>
        <v>-0.66339956258080635</v>
      </c>
      <c r="N367">
        <f t="shared" si="10"/>
        <v>0.66436555009063814</v>
      </c>
    </row>
    <row r="368" spans="1:14" x14ac:dyDescent="0.3">
      <c r="A368">
        <v>2023</v>
      </c>
      <c r="B368">
        <v>1630202</v>
      </c>
      <c r="C368" t="s">
        <v>490</v>
      </c>
      <c r="D368">
        <v>48</v>
      </c>
      <c r="E368">
        <v>0.19414899999999999</v>
      </c>
      <c r="F368">
        <v>642.78300000000002</v>
      </c>
      <c r="G368">
        <v>13.375</v>
      </c>
      <c r="H368" t="s">
        <v>149</v>
      </c>
      <c r="I368">
        <v>-1.8303799999999999</v>
      </c>
      <c r="J368">
        <v>-1.22885</v>
      </c>
      <c r="K368">
        <v>-3.0592299999999999</v>
      </c>
      <c r="L368">
        <v>-4.7582600000000003E-2</v>
      </c>
      <c r="M368">
        <f t="shared" si="11"/>
        <v>-0.66380890619546096</v>
      </c>
      <c r="N368">
        <f t="shared" si="10"/>
        <v>0.21698561605222916</v>
      </c>
    </row>
    <row r="369" spans="1:14" x14ac:dyDescent="0.3">
      <c r="A369">
        <v>2023</v>
      </c>
      <c r="B369">
        <v>1629139</v>
      </c>
      <c r="C369" t="s">
        <v>591</v>
      </c>
      <c r="D369">
        <v>58</v>
      </c>
      <c r="E369">
        <v>0.128134</v>
      </c>
      <c r="F369">
        <v>927.81700000000001</v>
      </c>
      <c r="G369">
        <v>15.982799999999999</v>
      </c>
      <c r="H369" t="s">
        <v>700</v>
      </c>
      <c r="I369">
        <v>-1.48996</v>
      </c>
      <c r="J369">
        <v>-0.64159100000000002</v>
      </c>
      <c r="K369">
        <v>-2.1315499999999998</v>
      </c>
      <c r="L369">
        <v>0.51463599999999998</v>
      </c>
      <c r="M369">
        <f t="shared" si="11"/>
        <v>-0.66761242884823768</v>
      </c>
      <c r="N369">
        <f t="shared" si="10"/>
        <v>0.31320514594930343</v>
      </c>
    </row>
    <row r="370" spans="1:14" x14ac:dyDescent="0.3">
      <c r="A370">
        <v>2023</v>
      </c>
      <c r="B370">
        <v>1630549</v>
      </c>
      <c r="C370" t="s">
        <v>531</v>
      </c>
      <c r="D370">
        <v>48</v>
      </c>
      <c r="E370">
        <v>0.17490800000000001</v>
      </c>
      <c r="F370">
        <v>552.51700000000005</v>
      </c>
      <c r="G370">
        <v>11.5</v>
      </c>
      <c r="H370" t="s">
        <v>700</v>
      </c>
      <c r="I370">
        <v>-1.0615000000000001</v>
      </c>
      <c r="J370">
        <v>-2.5484200000000001</v>
      </c>
      <c r="K370">
        <v>-3.6099299999999999</v>
      </c>
      <c r="L370">
        <v>-0.24710699999999999</v>
      </c>
      <c r="M370">
        <f t="shared" si="11"/>
        <v>-0.6733036811597628</v>
      </c>
      <c r="N370">
        <f t="shared" si="10"/>
        <v>0.18651433162409323</v>
      </c>
    </row>
    <row r="371" spans="1:14" x14ac:dyDescent="0.3">
      <c r="A371">
        <v>2023</v>
      </c>
      <c r="B371">
        <v>1629637</v>
      </c>
      <c r="C371" t="s">
        <v>293</v>
      </c>
      <c r="D371">
        <v>47</v>
      </c>
      <c r="E371">
        <v>0.150778</v>
      </c>
      <c r="F371">
        <v>610.06700000000001</v>
      </c>
      <c r="G371">
        <v>12.9787</v>
      </c>
      <c r="H371" t="s">
        <v>77</v>
      </c>
      <c r="I371">
        <v>-3.0958899999999998</v>
      </c>
      <c r="J371">
        <v>-0.253164</v>
      </c>
      <c r="K371">
        <v>-3.3490500000000001</v>
      </c>
      <c r="L371">
        <v>-0.16498699999999999</v>
      </c>
      <c r="M371">
        <f t="shared" si="11"/>
        <v>-0.68970873817231704</v>
      </c>
      <c r="N371">
        <f t="shared" si="10"/>
        <v>0.20594160677574747</v>
      </c>
    </row>
    <row r="372" spans="1:14" x14ac:dyDescent="0.3">
      <c r="A372">
        <v>2023</v>
      </c>
      <c r="B372">
        <v>1631105</v>
      </c>
      <c r="C372" t="s">
        <v>229</v>
      </c>
      <c r="D372">
        <v>67</v>
      </c>
      <c r="E372">
        <v>0.14018</v>
      </c>
      <c r="F372">
        <v>1670.18</v>
      </c>
      <c r="G372">
        <v>24.9254</v>
      </c>
      <c r="H372" t="s">
        <v>94</v>
      </c>
      <c r="I372">
        <v>-0.93066899999999997</v>
      </c>
      <c r="J372">
        <v>-0.29391400000000001</v>
      </c>
      <c r="K372">
        <v>-1.22458</v>
      </c>
      <c r="L372">
        <v>1.9530000000000001</v>
      </c>
      <c r="M372">
        <f t="shared" si="11"/>
        <v>-0.6904257879439496</v>
      </c>
      <c r="N372">
        <f t="shared" si="10"/>
        <v>0.56380619309800062</v>
      </c>
    </row>
    <row r="373" spans="1:14" x14ac:dyDescent="0.3">
      <c r="A373">
        <v>2023</v>
      </c>
      <c r="B373">
        <v>1630264</v>
      </c>
      <c r="C373" t="s">
        <v>256</v>
      </c>
      <c r="D373">
        <v>59</v>
      </c>
      <c r="E373">
        <v>0.117214</v>
      </c>
      <c r="F373">
        <v>624.63300000000004</v>
      </c>
      <c r="G373">
        <v>10.5763</v>
      </c>
      <c r="H373" t="s">
        <v>89</v>
      </c>
      <c r="I373">
        <v>-2.1367500000000001</v>
      </c>
      <c r="J373">
        <v>-1.1532899999999999</v>
      </c>
      <c r="K373">
        <v>-3.2900399999999999</v>
      </c>
      <c r="L373">
        <v>-0.14394799999999999</v>
      </c>
      <c r="M373">
        <f t="shared" si="11"/>
        <v>-0.69373349873916823</v>
      </c>
      <c r="N373">
        <f t="shared" si="10"/>
        <v>0.210858682185982</v>
      </c>
    </row>
    <row r="374" spans="1:14" x14ac:dyDescent="0.3">
      <c r="A374">
        <v>2023</v>
      </c>
      <c r="B374">
        <v>1629020</v>
      </c>
      <c r="C374" t="s">
        <v>572</v>
      </c>
      <c r="D374">
        <v>78</v>
      </c>
      <c r="E374">
        <v>0.137791</v>
      </c>
      <c r="F374">
        <v>1878.02</v>
      </c>
      <c r="G374">
        <v>24.076899999999998</v>
      </c>
      <c r="H374" t="s">
        <v>100</v>
      </c>
      <c r="I374">
        <v>-0.68614900000000001</v>
      </c>
      <c r="J374">
        <v>-0.408169</v>
      </c>
      <c r="K374">
        <v>-1.09432</v>
      </c>
      <c r="L374">
        <v>2.3906299999999998</v>
      </c>
      <c r="M374">
        <f t="shared" si="11"/>
        <v>-0.69376296577356344</v>
      </c>
      <c r="N374">
        <f t="shared" si="10"/>
        <v>0.63396718123909224</v>
      </c>
    </row>
    <row r="375" spans="1:14" x14ac:dyDescent="0.3">
      <c r="A375">
        <v>2023</v>
      </c>
      <c r="B375">
        <v>1631094</v>
      </c>
      <c r="C375" t="s">
        <v>101</v>
      </c>
      <c r="D375">
        <v>72</v>
      </c>
      <c r="E375">
        <v>0.272727</v>
      </c>
      <c r="F375">
        <v>2433.73</v>
      </c>
      <c r="G375">
        <v>33.791699999999999</v>
      </c>
      <c r="H375" t="s">
        <v>82</v>
      </c>
      <c r="I375">
        <v>-0.56126600000000004</v>
      </c>
      <c r="J375">
        <v>-0.28492200000000001</v>
      </c>
      <c r="K375">
        <v>-0.84618800000000005</v>
      </c>
      <c r="L375">
        <v>3.4699599999999999</v>
      </c>
      <c r="M375">
        <f t="shared" si="11"/>
        <v>-0.69519368917034907</v>
      </c>
      <c r="N375">
        <f t="shared" si="10"/>
        <v>0.82155938062268552</v>
      </c>
    </row>
    <row r="376" spans="1:14" x14ac:dyDescent="0.3">
      <c r="A376">
        <v>2023</v>
      </c>
      <c r="B376">
        <v>1631110</v>
      </c>
      <c r="C376" t="s">
        <v>545</v>
      </c>
      <c r="D376">
        <v>56</v>
      </c>
      <c r="E376">
        <v>0.19650899999999999</v>
      </c>
      <c r="F376">
        <v>1457.73</v>
      </c>
      <c r="G376">
        <v>26.017900000000001</v>
      </c>
      <c r="H376" t="s">
        <v>105</v>
      </c>
      <c r="I376">
        <v>-1.39981</v>
      </c>
      <c r="J376">
        <v>-2.3677299999999998E-2</v>
      </c>
      <c r="K376">
        <v>-1.4234800000000001</v>
      </c>
      <c r="L376">
        <v>1.48969</v>
      </c>
      <c r="M376">
        <f t="shared" si="11"/>
        <v>-0.70047884617851497</v>
      </c>
      <c r="N376">
        <f t="shared" si="10"/>
        <v>0.49208899751209356</v>
      </c>
    </row>
    <row r="377" spans="1:14" x14ac:dyDescent="0.3">
      <c r="A377">
        <v>2023</v>
      </c>
      <c r="B377">
        <v>1631172</v>
      </c>
      <c r="C377" t="s">
        <v>213</v>
      </c>
      <c r="D377">
        <v>39</v>
      </c>
      <c r="E377">
        <v>0.156835</v>
      </c>
      <c r="F377">
        <v>568.71699999999998</v>
      </c>
      <c r="G377">
        <v>14.5641</v>
      </c>
      <c r="H377" t="s">
        <v>116</v>
      </c>
      <c r="I377">
        <v>-2.9684599999999999</v>
      </c>
      <c r="J377">
        <v>-0.70479599999999998</v>
      </c>
      <c r="K377">
        <v>-3.67326</v>
      </c>
      <c r="L377">
        <v>-0.27876299999999998</v>
      </c>
      <c r="M377">
        <f t="shared" si="11"/>
        <v>-0.70520347409640383</v>
      </c>
      <c r="N377">
        <f t="shared" si="10"/>
        <v>0.19198299986834688</v>
      </c>
    </row>
    <row r="378" spans="1:14" x14ac:dyDescent="0.3">
      <c r="A378">
        <v>2023</v>
      </c>
      <c r="B378">
        <v>1626181</v>
      </c>
      <c r="C378" t="s">
        <v>486</v>
      </c>
      <c r="D378">
        <v>60</v>
      </c>
      <c r="E378">
        <v>0.253521</v>
      </c>
      <c r="F378">
        <v>1566.58</v>
      </c>
      <c r="G378">
        <v>26.1</v>
      </c>
      <c r="H378" t="s">
        <v>114</v>
      </c>
      <c r="I378">
        <v>-0.61568999999999996</v>
      </c>
      <c r="J378">
        <v>-0.72020399999999996</v>
      </c>
      <c r="K378">
        <v>-1.33589</v>
      </c>
      <c r="L378">
        <v>1.7136800000000001</v>
      </c>
      <c r="M378">
        <f t="shared" si="11"/>
        <v>-0.70646368102135826</v>
      </c>
      <c r="N378">
        <f t="shared" si="10"/>
        <v>0.52883372210388446</v>
      </c>
    </row>
    <row r="379" spans="1:14" x14ac:dyDescent="0.3">
      <c r="A379">
        <v>2023</v>
      </c>
      <c r="B379">
        <v>1629643</v>
      </c>
      <c r="C379" t="s">
        <v>460</v>
      </c>
      <c r="D379">
        <v>27</v>
      </c>
      <c r="E379">
        <v>0.121832</v>
      </c>
      <c r="F379">
        <v>518</v>
      </c>
      <c r="G379">
        <v>19.185199999999998</v>
      </c>
      <c r="H379" t="s">
        <v>82</v>
      </c>
      <c r="I379">
        <v>-2.9145599999999998</v>
      </c>
      <c r="J379">
        <v>-1.15645</v>
      </c>
      <c r="K379">
        <v>-4.0710100000000002</v>
      </c>
      <c r="L379">
        <v>-0.39353399999999999</v>
      </c>
      <c r="M379">
        <f t="shared" si="11"/>
        <v>-0.71186639570878329</v>
      </c>
      <c r="N379">
        <f t="shared" si="10"/>
        <v>0.17486235497058059</v>
      </c>
    </row>
    <row r="380" spans="1:14" x14ac:dyDescent="0.3">
      <c r="A380">
        <v>2023</v>
      </c>
      <c r="B380">
        <v>201599</v>
      </c>
      <c r="C380" t="s">
        <v>348</v>
      </c>
      <c r="D380">
        <v>39</v>
      </c>
      <c r="E380">
        <v>0.135355</v>
      </c>
      <c r="F380">
        <v>585.86699999999996</v>
      </c>
      <c r="G380">
        <v>15</v>
      </c>
      <c r="H380" t="s">
        <v>143</v>
      </c>
      <c r="I380">
        <v>-2.0930200000000001</v>
      </c>
      <c r="J380">
        <v>-1.5200100000000001</v>
      </c>
      <c r="K380">
        <v>-3.6130300000000002</v>
      </c>
      <c r="L380">
        <v>-0.26325399999999999</v>
      </c>
      <c r="M380">
        <f t="shared" si="11"/>
        <v>-0.71455747570662287</v>
      </c>
      <c r="N380">
        <f t="shared" si="10"/>
        <v>0.19777236162075124</v>
      </c>
    </row>
    <row r="381" spans="1:14" x14ac:dyDescent="0.3">
      <c r="A381">
        <v>2023</v>
      </c>
      <c r="B381">
        <v>203095</v>
      </c>
      <c r="C381" t="s">
        <v>243</v>
      </c>
      <c r="D381">
        <v>27</v>
      </c>
      <c r="E381">
        <v>0.17958099999999999</v>
      </c>
      <c r="F381">
        <v>458.71699999999998</v>
      </c>
      <c r="G381">
        <v>16.963000000000001</v>
      </c>
      <c r="H381" t="s">
        <v>86</v>
      </c>
      <c r="I381">
        <v>-3.30389</v>
      </c>
      <c r="J381">
        <v>-1.35443</v>
      </c>
      <c r="K381">
        <v>-4.6583300000000003</v>
      </c>
      <c r="L381">
        <v>-0.53108</v>
      </c>
      <c r="M381">
        <f t="shared" si="11"/>
        <v>-0.72134271421819995</v>
      </c>
      <c r="N381">
        <f t="shared" si="10"/>
        <v>0.15485006734563672</v>
      </c>
    </row>
    <row r="382" spans="1:14" x14ac:dyDescent="0.3">
      <c r="A382">
        <v>2023</v>
      </c>
      <c r="B382">
        <v>1629117</v>
      </c>
      <c r="C382" t="s">
        <v>246</v>
      </c>
      <c r="D382">
        <v>68</v>
      </c>
      <c r="E382">
        <v>0.135266</v>
      </c>
      <c r="F382">
        <v>1026.72</v>
      </c>
      <c r="G382">
        <v>15.088200000000001</v>
      </c>
      <c r="H382" t="s">
        <v>100</v>
      </c>
      <c r="I382">
        <v>-1.46513</v>
      </c>
      <c r="J382">
        <v>-0.65910199999999997</v>
      </c>
      <c r="K382">
        <v>-2.1242299999999998</v>
      </c>
      <c r="L382">
        <v>0.57458600000000004</v>
      </c>
      <c r="M382">
        <f t="shared" si="11"/>
        <v>-0.73624121066862913</v>
      </c>
      <c r="N382">
        <f t="shared" si="10"/>
        <v>0.34659204072469985</v>
      </c>
    </row>
    <row r="383" spans="1:14" x14ac:dyDescent="0.3">
      <c r="A383">
        <v>2023</v>
      </c>
      <c r="B383">
        <v>1628971</v>
      </c>
      <c r="C383" t="s">
        <v>151</v>
      </c>
      <c r="D383">
        <v>80</v>
      </c>
      <c r="E383">
        <v>0.17500499999999999</v>
      </c>
      <c r="F383">
        <v>2279.5700000000002</v>
      </c>
      <c r="G383">
        <v>28.487500000000001</v>
      </c>
      <c r="H383" t="s">
        <v>143</v>
      </c>
      <c r="I383">
        <v>-1.49665</v>
      </c>
      <c r="J383">
        <v>0.53595800000000005</v>
      </c>
      <c r="K383">
        <v>-0.96069000000000004</v>
      </c>
      <c r="L383">
        <v>3.0732599999999999</v>
      </c>
      <c r="M383">
        <f t="shared" si="11"/>
        <v>-0.73926946130242088</v>
      </c>
      <c r="N383">
        <f t="shared" si="10"/>
        <v>0.76951926355267652</v>
      </c>
    </row>
    <row r="384" spans="1:14" x14ac:dyDescent="0.3">
      <c r="A384">
        <v>2023</v>
      </c>
      <c r="B384">
        <v>1629667</v>
      </c>
      <c r="C384" t="s">
        <v>415</v>
      </c>
      <c r="D384">
        <v>80</v>
      </c>
      <c r="E384">
        <v>0.16475899999999999</v>
      </c>
      <c r="F384">
        <v>1913.23</v>
      </c>
      <c r="G384">
        <v>23.912500000000001</v>
      </c>
      <c r="H384" t="s">
        <v>177</v>
      </c>
      <c r="I384">
        <v>-1.8368800000000001</v>
      </c>
      <c r="J384">
        <v>0.69126500000000002</v>
      </c>
      <c r="K384">
        <v>-1.14561</v>
      </c>
      <c r="L384">
        <v>2.4251999999999998</v>
      </c>
      <c r="M384">
        <f t="shared" si="11"/>
        <v>-0.73989576458395934</v>
      </c>
      <c r="N384">
        <f t="shared" si="10"/>
        <v>0.64585309536749791</v>
      </c>
    </row>
    <row r="385" spans="1:14" x14ac:dyDescent="0.3">
      <c r="A385">
        <v>2023</v>
      </c>
      <c r="B385">
        <v>1626196</v>
      </c>
      <c r="C385" t="s">
        <v>503</v>
      </c>
      <c r="D385">
        <v>65</v>
      </c>
      <c r="E385">
        <v>0.180983</v>
      </c>
      <c r="F385">
        <v>1530.6</v>
      </c>
      <c r="G385">
        <v>23.538499999999999</v>
      </c>
      <c r="H385" t="s">
        <v>77</v>
      </c>
      <c r="I385">
        <v>-1.46166</v>
      </c>
      <c r="J385">
        <v>2.81449E-2</v>
      </c>
      <c r="K385">
        <v>-1.4335199999999999</v>
      </c>
      <c r="L385">
        <v>1.5538700000000001</v>
      </c>
      <c r="M385">
        <f t="shared" si="11"/>
        <v>-0.74068240607899849</v>
      </c>
      <c r="N385">
        <f t="shared" si="10"/>
        <v>0.51668787744781974</v>
      </c>
    </row>
    <row r="386" spans="1:14" x14ac:dyDescent="0.3">
      <c r="A386">
        <v>2023</v>
      </c>
      <c r="B386">
        <v>1630553</v>
      </c>
      <c r="C386" t="s">
        <v>338</v>
      </c>
      <c r="D386">
        <v>40</v>
      </c>
      <c r="E386">
        <v>0.236868</v>
      </c>
      <c r="F386">
        <v>415.7</v>
      </c>
      <c r="G386">
        <v>10.375</v>
      </c>
      <c r="H386" t="s">
        <v>87</v>
      </c>
      <c r="I386">
        <v>-3.3123900000000002</v>
      </c>
      <c r="J386">
        <v>-1.96705</v>
      </c>
      <c r="K386">
        <v>-5.2794400000000001</v>
      </c>
      <c r="L386">
        <v>-0.65626099999999998</v>
      </c>
      <c r="M386">
        <f t="shared" si="11"/>
        <v>-0.74085709829762392</v>
      </c>
      <c r="N386">
        <f t="shared" ref="N386:N449" si="12">F386/$F$499</f>
        <v>0.14032872772446014</v>
      </c>
    </row>
    <row r="387" spans="1:14" x14ac:dyDescent="0.3">
      <c r="A387">
        <v>2023</v>
      </c>
      <c r="B387">
        <v>1630541</v>
      </c>
      <c r="C387" t="s">
        <v>435</v>
      </c>
      <c r="D387">
        <v>63</v>
      </c>
      <c r="E387">
        <v>0.142206</v>
      </c>
      <c r="F387">
        <v>817.05</v>
      </c>
      <c r="G387">
        <v>12.968299999999999</v>
      </c>
      <c r="H387" t="s">
        <v>96</v>
      </c>
      <c r="I387">
        <v>-1.9941899999999999</v>
      </c>
      <c r="J387">
        <v>-0.69682999999999995</v>
      </c>
      <c r="K387">
        <v>-2.69102</v>
      </c>
      <c r="L387">
        <v>0.143402</v>
      </c>
      <c r="M387">
        <f t="shared" ref="M387:M450" si="13">K387*N387</f>
        <v>-0.7422190947666194</v>
      </c>
      <c r="N387">
        <f t="shared" si="12"/>
        <v>0.27581329561527579</v>
      </c>
    </row>
    <row r="388" spans="1:14" x14ac:dyDescent="0.3">
      <c r="A388">
        <v>2023</v>
      </c>
      <c r="B388">
        <v>1630230</v>
      </c>
      <c r="C388" t="s">
        <v>400</v>
      </c>
      <c r="D388">
        <v>77</v>
      </c>
      <c r="E388">
        <v>0.17405599999999999</v>
      </c>
      <c r="F388">
        <v>1792.1</v>
      </c>
      <c r="G388">
        <v>23.2727</v>
      </c>
      <c r="H388" t="s">
        <v>77</v>
      </c>
      <c r="I388">
        <v>-1.9284699999999999</v>
      </c>
      <c r="J388">
        <v>0.69892900000000002</v>
      </c>
      <c r="K388">
        <v>-1.2295400000000001</v>
      </c>
      <c r="L388">
        <v>2.08954</v>
      </c>
      <c r="M388">
        <f t="shared" si="13"/>
        <v>-0.74382618884459195</v>
      </c>
      <c r="N388">
        <f t="shared" si="12"/>
        <v>0.60496298521771708</v>
      </c>
    </row>
    <row r="389" spans="1:14" x14ac:dyDescent="0.3">
      <c r="A389">
        <v>2023</v>
      </c>
      <c r="B389">
        <v>1627752</v>
      </c>
      <c r="C389" t="s">
        <v>489</v>
      </c>
      <c r="D389">
        <v>54</v>
      </c>
      <c r="E389">
        <v>0.16608600000000001</v>
      </c>
      <c r="F389">
        <v>1192.57</v>
      </c>
      <c r="G389">
        <v>22.074100000000001</v>
      </c>
      <c r="H389" t="s">
        <v>70</v>
      </c>
      <c r="I389">
        <v>-2.14669</v>
      </c>
      <c r="J389">
        <v>0.25587199999999999</v>
      </c>
      <c r="K389">
        <v>-1.8908199999999999</v>
      </c>
      <c r="L389">
        <v>0.85604800000000003</v>
      </c>
      <c r="M389">
        <f t="shared" si="13"/>
        <v>-0.76120324454061494</v>
      </c>
      <c r="N389">
        <f t="shared" si="12"/>
        <v>0.40257837580553146</v>
      </c>
    </row>
    <row r="390" spans="1:14" x14ac:dyDescent="0.3">
      <c r="A390">
        <v>2023</v>
      </c>
      <c r="B390">
        <v>1626171</v>
      </c>
      <c r="C390" t="s">
        <v>482</v>
      </c>
      <c r="D390">
        <v>70</v>
      </c>
      <c r="E390">
        <v>0.21353900000000001</v>
      </c>
      <c r="F390">
        <v>1818.42</v>
      </c>
      <c r="G390">
        <v>25.971399999999999</v>
      </c>
      <c r="H390" t="s">
        <v>72</v>
      </c>
      <c r="I390">
        <v>0.192605</v>
      </c>
      <c r="J390">
        <v>-1.4362600000000001</v>
      </c>
      <c r="K390">
        <v>-1.2436499999999999</v>
      </c>
      <c r="L390">
        <v>2.10283</v>
      </c>
      <c r="M390">
        <f t="shared" si="13"/>
        <v>-0.76341192000891189</v>
      </c>
      <c r="N390">
        <f t="shared" si="12"/>
        <v>0.61384788325406014</v>
      </c>
    </row>
    <row r="391" spans="1:14" x14ac:dyDescent="0.3">
      <c r="A391">
        <v>2023</v>
      </c>
      <c r="B391">
        <v>1631222</v>
      </c>
      <c r="C391" t="s">
        <v>374</v>
      </c>
      <c r="D391">
        <v>35</v>
      </c>
      <c r="E391">
        <v>0.116466</v>
      </c>
      <c r="F391">
        <v>414.3</v>
      </c>
      <c r="G391">
        <v>11.8286</v>
      </c>
      <c r="H391" t="s">
        <v>61</v>
      </c>
      <c r="I391">
        <v>-3.7522799999999998</v>
      </c>
      <c r="J391">
        <v>-1.76027</v>
      </c>
      <c r="K391">
        <v>-5.5125500000000001</v>
      </c>
      <c r="L391">
        <v>-0.71950099999999995</v>
      </c>
      <c r="M391">
        <f t="shared" si="13"/>
        <v>-0.77096389159884282</v>
      </c>
      <c r="N391">
        <f t="shared" si="12"/>
        <v>0.13985612676508019</v>
      </c>
    </row>
    <row r="392" spans="1:14" x14ac:dyDescent="0.3">
      <c r="A392">
        <v>2023</v>
      </c>
      <c r="B392">
        <v>1629629</v>
      </c>
      <c r="C392" t="s">
        <v>497</v>
      </c>
      <c r="D392">
        <v>40</v>
      </c>
      <c r="E392">
        <v>0.16631299999999999</v>
      </c>
      <c r="F392">
        <v>989.63300000000004</v>
      </c>
      <c r="G392">
        <v>24.725000000000001</v>
      </c>
      <c r="H392" t="s">
        <v>87</v>
      </c>
      <c r="I392">
        <v>-2.6953800000000001</v>
      </c>
      <c r="J392">
        <v>0.37321599999999999</v>
      </c>
      <c r="K392">
        <v>-2.3221599999999998</v>
      </c>
      <c r="L392">
        <v>0.42621700000000001</v>
      </c>
      <c r="M392">
        <f t="shared" si="13"/>
        <v>-0.77576980528165329</v>
      </c>
      <c r="N392">
        <f t="shared" si="12"/>
        <v>0.33407250373861119</v>
      </c>
    </row>
    <row r="393" spans="1:14" x14ac:dyDescent="0.3">
      <c r="A393">
        <v>2023</v>
      </c>
      <c r="B393">
        <v>1629052</v>
      </c>
      <c r="C393" t="s">
        <v>147</v>
      </c>
      <c r="D393">
        <v>65</v>
      </c>
      <c r="E393">
        <v>0.15534700000000001</v>
      </c>
      <c r="F393">
        <v>1083.2</v>
      </c>
      <c r="G393">
        <v>16.6615</v>
      </c>
      <c r="H393" t="s">
        <v>129</v>
      </c>
      <c r="I393">
        <v>-2.04731</v>
      </c>
      <c r="J393">
        <v>-7.99541E-2</v>
      </c>
      <c r="K393">
        <v>-2.1272700000000002</v>
      </c>
      <c r="L393">
        <v>0.60396399999999995</v>
      </c>
      <c r="M393">
        <f t="shared" si="13"/>
        <v>-0.77785353556153447</v>
      </c>
      <c r="N393">
        <f t="shared" si="12"/>
        <v>0.36565811371454232</v>
      </c>
    </row>
    <row r="394" spans="1:14" x14ac:dyDescent="0.3">
      <c r="A394">
        <v>2023</v>
      </c>
      <c r="B394">
        <v>1630540</v>
      </c>
      <c r="C394" t="s">
        <v>410</v>
      </c>
      <c r="D394">
        <v>64</v>
      </c>
      <c r="E394">
        <v>0.14168500000000001</v>
      </c>
      <c r="F394">
        <v>760.31700000000001</v>
      </c>
      <c r="G394">
        <v>11.875</v>
      </c>
      <c r="H394" t="s">
        <v>86</v>
      </c>
      <c r="I394">
        <v>-3.10371</v>
      </c>
      <c r="J394">
        <v>7.1369000000000002E-2</v>
      </c>
      <c r="K394">
        <v>-3.03234</v>
      </c>
      <c r="L394">
        <v>-4.2426899999999997E-2</v>
      </c>
      <c r="M394">
        <f t="shared" si="13"/>
        <v>-0.77828589379981294</v>
      </c>
      <c r="N394">
        <f t="shared" si="12"/>
        <v>0.25666181688063111</v>
      </c>
    </row>
    <row r="395" spans="1:14" x14ac:dyDescent="0.3">
      <c r="A395">
        <v>2023</v>
      </c>
      <c r="B395">
        <v>1626220</v>
      </c>
      <c r="C395" t="s">
        <v>459</v>
      </c>
      <c r="D395">
        <v>76</v>
      </c>
      <c r="E395">
        <v>0.13713900000000001</v>
      </c>
      <c r="F395">
        <v>2409.27</v>
      </c>
      <c r="G395">
        <v>31.697399999999998</v>
      </c>
      <c r="H395" t="s">
        <v>700</v>
      </c>
      <c r="I395">
        <v>-1.73133</v>
      </c>
      <c r="J395">
        <v>0.77046700000000001</v>
      </c>
      <c r="K395">
        <v>-0.96086099999999997</v>
      </c>
      <c r="L395">
        <v>3.2478400000000001</v>
      </c>
      <c r="M395">
        <f t="shared" si="13"/>
        <v>-0.78147052538711081</v>
      </c>
      <c r="N395">
        <f t="shared" si="12"/>
        <v>0.8133023667180902</v>
      </c>
    </row>
    <row r="396" spans="1:14" x14ac:dyDescent="0.3">
      <c r="A396">
        <v>2023</v>
      </c>
      <c r="B396">
        <v>1628470</v>
      </c>
      <c r="C396" t="s">
        <v>194</v>
      </c>
      <c r="D396">
        <v>79</v>
      </c>
      <c r="E396">
        <v>0.12947600000000001</v>
      </c>
      <c r="F396">
        <v>1947.83</v>
      </c>
      <c r="G396">
        <v>24.645600000000002</v>
      </c>
      <c r="H396" t="s">
        <v>697</v>
      </c>
      <c r="I396">
        <v>-1.62087</v>
      </c>
      <c r="J396">
        <v>0.41708400000000001</v>
      </c>
      <c r="K396">
        <v>-1.2037800000000001</v>
      </c>
      <c r="L396">
        <v>2.3051300000000001</v>
      </c>
      <c r="M396">
        <f t="shared" si="13"/>
        <v>-0.7915251836898658</v>
      </c>
      <c r="N396">
        <f t="shared" si="12"/>
        <v>0.65753309050645947</v>
      </c>
    </row>
    <row r="397" spans="1:14" x14ac:dyDescent="0.3">
      <c r="A397">
        <v>2023</v>
      </c>
      <c r="B397">
        <v>1630700</v>
      </c>
      <c r="C397" t="s">
        <v>200</v>
      </c>
      <c r="D397">
        <v>59</v>
      </c>
      <c r="E397">
        <v>0.114402</v>
      </c>
      <c r="F397">
        <v>1042.17</v>
      </c>
      <c r="G397">
        <v>17.661000000000001</v>
      </c>
      <c r="H397" t="s">
        <v>77</v>
      </c>
      <c r="I397">
        <v>-4.1357200000000001</v>
      </c>
      <c r="J397">
        <v>1.8653299999999999</v>
      </c>
      <c r="K397">
        <v>-2.2703799999999998</v>
      </c>
      <c r="L397">
        <v>0.48000399999999999</v>
      </c>
      <c r="M397">
        <f t="shared" si="13"/>
        <v>-0.7987367796970628</v>
      </c>
      <c r="N397">
        <f t="shared" si="12"/>
        <v>0.35180752988357139</v>
      </c>
    </row>
    <row r="398" spans="1:14" x14ac:dyDescent="0.3">
      <c r="A398">
        <v>2023</v>
      </c>
      <c r="B398">
        <v>1630533</v>
      </c>
      <c r="C398" t="s">
        <v>615</v>
      </c>
      <c r="D398">
        <v>37</v>
      </c>
      <c r="E398">
        <v>0.17838599999999999</v>
      </c>
      <c r="F398">
        <v>560.75</v>
      </c>
      <c r="G398">
        <v>15.1351</v>
      </c>
      <c r="H398" t="s">
        <v>61</v>
      </c>
      <c r="I398">
        <v>-4.0030799999999997</v>
      </c>
      <c r="J398">
        <v>-0.29175499999999999</v>
      </c>
      <c r="K398">
        <v>-4.2948300000000001</v>
      </c>
      <c r="L398">
        <v>-0.51107199999999997</v>
      </c>
      <c r="M398">
        <f t="shared" si="13"/>
        <v>-0.81298367248078374</v>
      </c>
      <c r="N398">
        <f t="shared" si="12"/>
        <v>0.18929356283736112</v>
      </c>
    </row>
    <row r="399" spans="1:14" x14ac:dyDescent="0.3">
      <c r="A399">
        <v>2023</v>
      </c>
      <c r="B399">
        <v>1630197</v>
      </c>
      <c r="C399" t="s">
        <v>477</v>
      </c>
      <c r="D399">
        <v>34</v>
      </c>
      <c r="E399">
        <v>0.17990700000000001</v>
      </c>
      <c r="F399">
        <v>701.36699999999996</v>
      </c>
      <c r="G399">
        <v>20.617599999999999</v>
      </c>
      <c r="H399" t="s">
        <v>116</v>
      </c>
      <c r="I399">
        <v>-2.22662</v>
      </c>
      <c r="J399">
        <v>-1.2273700000000001</v>
      </c>
      <c r="K399">
        <v>-3.4539900000000001</v>
      </c>
      <c r="L399">
        <v>-0.23956</v>
      </c>
      <c r="M399">
        <f t="shared" si="13"/>
        <v>-0.81777337579877996</v>
      </c>
      <c r="N399">
        <f t="shared" si="12"/>
        <v>0.23676194076959689</v>
      </c>
    </row>
    <row r="400" spans="1:14" x14ac:dyDescent="0.3">
      <c r="A400">
        <v>2023</v>
      </c>
      <c r="B400">
        <v>1630208</v>
      </c>
      <c r="C400" t="s">
        <v>502</v>
      </c>
      <c r="D400">
        <v>65</v>
      </c>
      <c r="E400">
        <v>0.15062500000000001</v>
      </c>
      <c r="F400">
        <v>1217.05</v>
      </c>
      <c r="G400">
        <v>18.723099999999999</v>
      </c>
      <c r="H400" t="s">
        <v>702</v>
      </c>
      <c r="I400">
        <v>-0.46570099999999998</v>
      </c>
      <c r="J400">
        <v>-1.55297</v>
      </c>
      <c r="K400">
        <v>-2.0186700000000002</v>
      </c>
      <c r="L400">
        <v>0.76816899999999999</v>
      </c>
      <c r="M400">
        <f t="shared" si="13"/>
        <v>-0.82935470508012288</v>
      </c>
      <c r="N400">
        <f t="shared" si="12"/>
        <v>0.41084214115240369</v>
      </c>
    </row>
    <row r="401" spans="1:14" x14ac:dyDescent="0.3">
      <c r="A401">
        <v>2023</v>
      </c>
      <c r="B401">
        <v>1631108</v>
      </c>
      <c r="C401" t="s">
        <v>180</v>
      </c>
      <c r="D401">
        <v>41</v>
      </c>
      <c r="E401">
        <v>0.100159</v>
      </c>
      <c r="F401">
        <v>512.43299999999999</v>
      </c>
      <c r="G401">
        <v>12.4878</v>
      </c>
      <c r="H401" t="s">
        <v>100</v>
      </c>
      <c r="I401">
        <v>-4.2397999999999998</v>
      </c>
      <c r="J401">
        <v>-0.58121299999999998</v>
      </c>
      <c r="K401">
        <v>-4.8210100000000002</v>
      </c>
      <c r="L401">
        <v>-0.64976800000000001</v>
      </c>
      <c r="M401">
        <f t="shared" si="13"/>
        <v>-0.83395321160370384</v>
      </c>
      <c r="N401">
        <f t="shared" si="12"/>
        <v>0.17298309101281761</v>
      </c>
    </row>
    <row r="402" spans="1:14" x14ac:dyDescent="0.3">
      <c r="A402">
        <v>2023</v>
      </c>
      <c r="B402">
        <v>1630581</v>
      </c>
      <c r="C402" t="s">
        <v>254</v>
      </c>
      <c r="D402">
        <v>76</v>
      </c>
      <c r="E402">
        <v>0.23954400000000001</v>
      </c>
      <c r="F402">
        <v>2368.3000000000002</v>
      </c>
      <c r="G402">
        <v>31.157900000000001</v>
      </c>
      <c r="H402" t="s">
        <v>116</v>
      </c>
      <c r="I402">
        <v>0.197188</v>
      </c>
      <c r="J402">
        <v>-1.2417</v>
      </c>
      <c r="K402">
        <v>-1.04451</v>
      </c>
      <c r="L402">
        <v>3.0583499999999999</v>
      </c>
      <c r="M402">
        <f t="shared" si="13"/>
        <v>-0.83505653759034282</v>
      </c>
      <c r="N402">
        <f t="shared" si="12"/>
        <v>0.79947203721394988</v>
      </c>
    </row>
    <row r="403" spans="1:14" x14ac:dyDescent="0.3">
      <c r="A403">
        <v>2023</v>
      </c>
      <c r="B403">
        <v>1630572</v>
      </c>
      <c r="C403" t="s">
        <v>395</v>
      </c>
      <c r="D403">
        <v>43</v>
      </c>
      <c r="E403">
        <v>0.17863699999999999</v>
      </c>
      <c r="F403">
        <v>660.78300000000002</v>
      </c>
      <c r="G403">
        <v>15.348800000000001</v>
      </c>
      <c r="H403" t="s">
        <v>105</v>
      </c>
      <c r="I403">
        <v>-1.28562</v>
      </c>
      <c r="J403">
        <v>-2.4875799999999999</v>
      </c>
      <c r="K403">
        <v>-3.7732100000000002</v>
      </c>
      <c r="L403">
        <v>-0.35965599999999998</v>
      </c>
      <c r="M403">
        <f t="shared" si="13"/>
        <v>-0.84165944490654321</v>
      </c>
      <c r="N403">
        <f t="shared" si="12"/>
        <v>0.22306191410139992</v>
      </c>
    </row>
    <row r="404" spans="1:14" x14ac:dyDescent="0.3">
      <c r="A404">
        <v>2023</v>
      </c>
      <c r="B404">
        <v>1631098</v>
      </c>
      <c r="C404" t="s">
        <v>202</v>
      </c>
      <c r="D404">
        <v>28</v>
      </c>
      <c r="E404">
        <v>0.19223299999999999</v>
      </c>
      <c r="F404">
        <v>422.56700000000001</v>
      </c>
      <c r="G404">
        <v>15.071400000000001</v>
      </c>
      <c r="H404" t="s">
        <v>89</v>
      </c>
      <c r="I404">
        <v>-4.5081199999999999</v>
      </c>
      <c r="J404">
        <v>-1.4099299999999999</v>
      </c>
      <c r="K404">
        <v>-5.91805</v>
      </c>
      <c r="L404">
        <v>-0.84998499999999999</v>
      </c>
      <c r="M404">
        <f t="shared" si="13"/>
        <v>-0.8441911044178062</v>
      </c>
      <c r="N404">
        <f t="shared" si="12"/>
        <v>0.14264683543021878</v>
      </c>
    </row>
    <row r="405" spans="1:14" x14ac:dyDescent="0.3">
      <c r="A405">
        <v>2023</v>
      </c>
      <c r="B405">
        <v>201976</v>
      </c>
      <c r="C405" t="s">
        <v>122</v>
      </c>
      <c r="D405">
        <v>67</v>
      </c>
      <c r="E405">
        <v>0.10885300000000001</v>
      </c>
      <c r="F405">
        <v>1816.57</v>
      </c>
      <c r="G405">
        <v>27.104500000000002</v>
      </c>
      <c r="H405" t="s">
        <v>124</v>
      </c>
      <c r="I405">
        <v>-2.1366299999999998</v>
      </c>
      <c r="J405">
        <v>0.74989600000000001</v>
      </c>
      <c r="K405">
        <v>-1.3867400000000001</v>
      </c>
      <c r="L405">
        <v>1.8541300000000001</v>
      </c>
      <c r="M405">
        <f t="shared" si="13"/>
        <v>-0.85038138283040721</v>
      </c>
      <c r="N405">
        <f t="shared" si="12"/>
        <v>0.61322337484345091</v>
      </c>
    </row>
    <row r="406" spans="1:14" x14ac:dyDescent="0.3">
      <c r="A406">
        <v>2023</v>
      </c>
      <c r="B406">
        <v>201152</v>
      </c>
      <c r="C406" t="s">
        <v>624</v>
      </c>
      <c r="D406">
        <v>54</v>
      </c>
      <c r="E406">
        <v>0.13283700000000001</v>
      </c>
      <c r="F406">
        <v>795.48299999999995</v>
      </c>
      <c r="G406">
        <v>14.722200000000001</v>
      </c>
      <c r="H406" t="s">
        <v>59</v>
      </c>
      <c r="I406">
        <v>-2.20153</v>
      </c>
      <c r="J406">
        <v>-0.99633799999999995</v>
      </c>
      <c r="K406">
        <v>-3.19787</v>
      </c>
      <c r="L406">
        <v>-0.133627</v>
      </c>
      <c r="M406">
        <f t="shared" si="13"/>
        <v>-0.85873323404549784</v>
      </c>
      <c r="N406">
        <f t="shared" si="12"/>
        <v>0.26853287783602769</v>
      </c>
    </row>
    <row r="407" spans="1:14" x14ac:dyDescent="0.3">
      <c r="A407">
        <v>2023</v>
      </c>
      <c r="B407">
        <v>1630598</v>
      </c>
      <c r="C407" t="s">
        <v>601</v>
      </c>
      <c r="D407">
        <v>70</v>
      </c>
      <c r="E407">
        <v>0.14428299999999999</v>
      </c>
      <c r="F407">
        <v>1297.28</v>
      </c>
      <c r="G407">
        <v>18.528600000000001</v>
      </c>
      <c r="H407" t="s">
        <v>116</v>
      </c>
      <c r="I407">
        <v>-1.48166</v>
      </c>
      <c r="J407">
        <v>-0.47990699999999997</v>
      </c>
      <c r="K407">
        <v>-1.96157</v>
      </c>
      <c r="L407">
        <v>0.86901499999999998</v>
      </c>
      <c r="M407">
        <f t="shared" si="13"/>
        <v>-0.85902162473458399</v>
      </c>
      <c r="N407">
        <f t="shared" si="12"/>
        <v>0.43792555184601312</v>
      </c>
    </row>
    <row r="408" spans="1:14" x14ac:dyDescent="0.3">
      <c r="A408">
        <v>2023</v>
      </c>
      <c r="B408">
        <v>1631102</v>
      </c>
      <c r="C408" t="s">
        <v>590</v>
      </c>
      <c r="D408">
        <v>31</v>
      </c>
      <c r="E408">
        <v>0.17009299999999999</v>
      </c>
      <c r="F408">
        <v>433.9</v>
      </c>
      <c r="G408">
        <v>13.967700000000001</v>
      </c>
      <c r="H408" t="s">
        <v>182</v>
      </c>
      <c r="I408">
        <v>-3.8174999999999999</v>
      </c>
      <c r="J408">
        <v>-2.1755</v>
      </c>
      <c r="K408">
        <v>-5.9930000000000003</v>
      </c>
      <c r="L408">
        <v>-0.89481999999999995</v>
      </c>
      <c r="M408">
        <f t="shared" si="13"/>
        <v>-0.87780993339702207</v>
      </c>
      <c r="N408">
        <f t="shared" si="12"/>
        <v>0.14647254019639946</v>
      </c>
    </row>
    <row r="409" spans="1:14" x14ac:dyDescent="0.3">
      <c r="A409">
        <v>2023</v>
      </c>
      <c r="B409">
        <v>1629312</v>
      </c>
      <c r="C409" t="s">
        <v>300</v>
      </c>
      <c r="D409">
        <v>54</v>
      </c>
      <c r="E409">
        <v>0.12188599999999999</v>
      </c>
      <c r="F409">
        <v>969.41700000000003</v>
      </c>
      <c r="G409">
        <v>17.944400000000002</v>
      </c>
      <c r="H409" t="s">
        <v>63</v>
      </c>
      <c r="I409">
        <v>-4.1752200000000004</v>
      </c>
      <c r="J409">
        <v>1.4860800000000001</v>
      </c>
      <c r="K409">
        <v>-2.6891400000000001</v>
      </c>
      <c r="L409">
        <v>0.17138100000000001</v>
      </c>
      <c r="M409">
        <f t="shared" si="13"/>
        <v>-0.88001607902563184</v>
      </c>
      <c r="N409">
        <f t="shared" si="12"/>
        <v>0.32724814588516471</v>
      </c>
    </row>
    <row r="410" spans="1:14" x14ac:dyDescent="0.3">
      <c r="A410">
        <v>2023</v>
      </c>
      <c r="B410">
        <v>1630181</v>
      </c>
      <c r="C410" t="s">
        <v>278</v>
      </c>
      <c r="D410">
        <v>47</v>
      </c>
      <c r="E410">
        <v>0.175676</v>
      </c>
      <c r="F410">
        <v>749.63300000000004</v>
      </c>
      <c r="G410">
        <v>15.936199999999999</v>
      </c>
      <c r="H410" t="s">
        <v>94</v>
      </c>
      <c r="I410">
        <v>-2.22397</v>
      </c>
      <c r="J410">
        <v>-1.2707200000000001</v>
      </c>
      <c r="K410">
        <v>-3.4946899999999999</v>
      </c>
      <c r="L410">
        <v>-0.27334799999999998</v>
      </c>
      <c r="M410">
        <f t="shared" si="13"/>
        <v>-0.88434946436419981</v>
      </c>
      <c r="N410">
        <f t="shared" si="12"/>
        <v>0.25305519641633445</v>
      </c>
    </row>
    <row r="411" spans="1:14" x14ac:dyDescent="0.3">
      <c r="A411">
        <v>2023</v>
      </c>
      <c r="B411">
        <v>1630583</v>
      </c>
      <c r="C411" t="s">
        <v>67</v>
      </c>
      <c r="D411">
        <v>77</v>
      </c>
      <c r="E411">
        <v>0.158411</v>
      </c>
      <c r="F411">
        <v>1681.07</v>
      </c>
      <c r="G411">
        <v>21.831199999999999</v>
      </c>
      <c r="H411" t="s">
        <v>61</v>
      </c>
      <c r="I411">
        <v>-0.96356799999999998</v>
      </c>
      <c r="J411">
        <v>-0.59770100000000004</v>
      </c>
      <c r="K411">
        <v>-1.5612699999999999</v>
      </c>
      <c r="L411">
        <v>1.5821499999999999</v>
      </c>
      <c r="M411">
        <f t="shared" si="13"/>
        <v>-0.88599317392052879</v>
      </c>
      <c r="N411">
        <f t="shared" si="12"/>
        <v>0.56748235341774889</v>
      </c>
    </row>
    <row r="412" spans="1:14" x14ac:dyDescent="0.3">
      <c r="A412">
        <v>2023</v>
      </c>
      <c r="B412">
        <v>1629130</v>
      </c>
      <c r="C412" t="s">
        <v>505</v>
      </c>
      <c r="D412">
        <v>42</v>
      </c>
      <c r="E412">
        <v>0.174843</v>
      </c>
      <c r="F412">
        <v>691.03300000000002</v>
      </c>
      <c r="G412">
        <v>16.452400000000001</v>
      </c>
      <c r="H412" t="s">
        <v>63</v>
      </c>
      <c r="I412">
        <v>-1.8465</v>
      </c>
      <c r="J412">
        <v>-1.9709099999999999</v>
      </c>
      <c r="K412">
        <v>-3.8174100000000002</v>
      </c>
      <c r="L412">
        <v>-0.40622799999999998</v>
      </c>
      <c r="M412">
        <f t="shared" si="13"/>
        <v>-0.89050047919374287</v>
      </c>
      <c r="N412">
        <f t="shared" si="12"/>
        <v>0.23327347054514522</v>
      </c>
    </row>
    <row r="413" spans="1:14" x14ac:dyDescent="0.3">
      <c r="A413">
        <v>2023</v>
      </c>
      <c r="B413">
        <v>1630547</v>
      </c>
      <c r="C413" t="s">
        <v>139</v>
      </c>
      <c r="D413">
        <v>34</v>
      </c>
      <c r="E413">
        <v>0.191353</v>
      </c>
      <c r="F413">
        <v>515.46699999999998</v>
      </c>
      <c r="G413">
        <v>15.1471</v>
      </c>
      <c r="H413" t="s">
        <v>702</v>
      </c>
      <c r="I413">
        <v>-4.2115200000000002</v>
      </c>
      <c r="J413">
        <v>-0.92847500000000005</v>
      </c>
      <c r="K413">
        <v>-5.14</v>
      </c>
      <c r="L413">
        <v>-0.76504899999999998</v>
      </c>
      <c r="M413">
        <f t="shared" si="13"/>
        <v>-0.89439744390395381</v>
      </c>
      <c r="N413">
        <f t="shared" si="12"/>
        <v>0.17400728480621672</v>
      </c>
    </row>
    <row r="414" spans="1:14" x14ac:dyDescent="0.3">
      <c r="A414">
        <v>2023</v>
      </c>
      <c r="B414">
        <v>1630538</v>
      </c>
      <c r="C414" t="s">
        <v>316</v>
      </c>
      <c r="D414">
        <v>56</v>
      </c>
      <c r="E414">
        <v>0.27412999999999998</v>
      </c>
      <c r="F414">
        <v>1085.5</v>
      </c>
      <c r="G414">
        <v>19.375</v>
      </c>
      <c r="H414" t="s">
        <v>114</v>
      </c>
      <c r="I414">
        <v>0.67550500000000002</v>
      </c>
      <c r="J414">
        <v>-3.1173500000000001</v>
      </c>
      <c r="K414">
        <v>-2.4418500000000001</v>
      </c>
      <c r="L414">
        <v>0.36470599999999997</v>
      </c>
      <c r="M414">
        <f t="shared" si="13"/>
        <v>-0.89477815604608546</v>
      </c>
      <c r="N414">
        <f t="shared" si="12"/>
        <v>0.36643452957638079</v>
      </c>
    </row>
    <row r="415" spans="1:14" x14ac:dyDescent="0.3">
      <c r="A415">
        <v>2023</v>
      </c>
      <c r="B415">
        <v>1629003</v>
      </c>
      <c r="C415" t="s">
        <v>426</v>
      </c>
      <c r="D415">
        <v>76</v>
      </c>
      <c r="E415">
        <v>0.17549600000000001</v>
      </c>
      <c r="F415">
        <v>1567.37</v>
      </c>
      <c r="G415">
        <v>20.618400000000001</v>
      </c>
      <c r="H415" t="s">
        <v>177</v>
      </c>
      <c r="I415">
        <v>-0.61417100000000002</v>
      </c>
      <c r="J415">
        <v>-1.08463</v>
      </c>
      <c r="K415">
        <v>-1.6988000000000001</v>
      </c>
      <c r="L415">
        <v>1.3290500000000001</v>
      </c>
      <c r="M415">
        <f t="shared" si="13"/>
        <v>-0.89883576644060581</v>
      </c>
      <c r="N415">
        <f t="shared" si="12"/>
        <v>0.5291004040738202</v>
      </c>
    </row>
    <row r="416" spans="1:14" x14ac:dyDescent="0.3">
      <c r="A416">
        <v>2023</v>
      </c>
      <c r="B416">
        <v>1630534</v>
      </c>
      <c r="C416" t="s">
        <v>64</v>
      </c>
      <c r="D416">
        <v>59</v>
      </c>
      <c r="E416">
        <v>0.15382000000000001</v>
      </c>
      <c r="F416">
        <v>1211.95</v>
      </c>
      <c r="G416">
        <v>20.525400000000001</v>
      </c>
      <c r="H416" t="s">
        <v>66</v>
      </c>
      <c r="I416">
        <v>-0.806921</v>
      </c>
      <c r="J416">
        <v>-1.39066</v>
      </c>
      <c r="K416">
        <v>-2.1975799999999999</v>
      </c>
      <c r="L416">
        <v>0.61800100000000002</v>
      </c>
      <c r="M416">
        <f t="shared" si="13"/>
        <v>-0.89907507975141188</v>
      </c>
      <c r="N416">
        <f t="shared" si="12"/>
        <v>0.40912052337180532</v>
      </c>
    </row>
    <row r="417" spans="1:14" x14ac:dyDescent="0.3">
      <c r="A417">
        <v>2023</v>
      </c>
      <c r="B417">
        <v>1629234</v>
      </c>
      <c r="C417" t="s">
        <v>235</v>
      </c>
      <c r="D417">
        <v>78</v>
      </c>
      <c r="E417">
        <v>0.122812</v>
      </c>
      <c r="F417">
        <v>1586.8</v>
      </c>
      <c r="G417">
        <v>20.333300000000001</v>
      </c>
      <c r="H417" t="s">
        <v>87</v>
      </c>
      <c r="I417">
        <v>-1.0785100000000001</v>
      </c>
      <c r="J417">
        <v>-0.64696600000000004</v>
      </c>
      <c r="K417">
        <v>-1.7254700000000001</v>
      </c>
      <c r="L417">
        <v>1.3168500000000001</v>
      </c>
      <c r="M417">
        <f t="shared" si="13"/>
        <v>-0.92426427710619674</v>
      </c>
      <c r="N417">
        <f t="shared" si="12"/>
        <v>0.53565943024578622</v>
      </c>
    </row>
    <row r="418" spans="1:14" x14ac:dyDescent="0.3">
      <c r="A418">
        <v>2023</v>
      </c>
      <c r="B418">
        <v>1629060</v>
      </c>
      <c r="C418" t="s">
        <v>275</v>
      </c>
      <c r="D418">
        <v>63</v>
      </c>
      <c r="E418">
        <v>0.195219</v>
      </c>
      <c r="F418">
        <v>1466.02</v>
      </c>
      <c r="G418">
        <v>23.2698</v>
      </c>
      <c r="H418" t="s">
        <v>100</v>
      </c>
      <c r="I418">
        <v>-2.8258800000000002</v>
      </c>
      <c r="J418">
        <v>0.93327800000000005</v>
      </c>
      <c r="K418">
        <v>-1.8926000000000001</v>
      </c>
      <c r="L418">
        <v>1.03775</v>
      </c>
      <c r="M418">
        <f t="shared" si="13"/>
        <v>-0.93662402635763076</v>
      </c>
      <c r="N418">
        <f t="shared" si="12"/>
        <v>0.49488747033585051</v>
      </c>
    </row>
    <row r="419" spans="1:14" x14ac:dyDescent="0.3">
      <c r="A419">
        <v>2023</v>
      </c>
      <c r="B419">
        <v>201609</v>
      </c>
      <c r="C419" t="s">
        <v>720</v>
      </c>
      <c r="D419">
        <v>58</v>
      </c>
      <c r="E419">
        <v>0.19914200000000001</v>
      </c>
      <c r="F419">
        <v>870.05</v>
      </c>
      <c r="G419">
        <v>15</v>
      </c>
      <c r="H419" t="s">
        <v>72</v>
      </c>
      <c r="I419">
        <v>-1.5063200000000001</v>
      </c>
      <c r="J419">
        <v>-1.69672</v>
      </c>
      <c r="K419">
        <v>-3.2030400000000001</v>
      </c>
      <c r="L419">
        <v>-0.145561</v>
      </c>
      <c r="M419">
        <f t="shared" si="13"/>
        <v>-0.94074763851427756</v>
      </c>
      <c r="N419">
        <f t="shared" si="12"/>
        <v>0.29370461764894523</v>
      </c>
    </row>
    <row r="420" spans="1:14" x14ac:dyDescent="0.3">
      <c r="A420">
        <v>2023</v>
      </c>
      <c r="B420">
        <v>200752</v>
      </c>
      <c r="C420" t="s">
        <v>251</v>
      </c>
      <c r="D420">
        <v>56</v>
      </c>
      <c r="E420">
        <v>0.17344899999999999</v>
      </c>
      <c r="F420">
        <v>811.2</v>
      </c>
      <c r="G420">
        <v>14.482100000000001</v>
      </c>
      <c r="H420" t="s">
        <v>66</v>
      </c>
      <c r="I420">
        <v>-3.24675</v>
      </c>
      <c r="J420">
        <v>-0.195524</v>
      </c>
      <c r="K420">
        <v>-3.4422700000000002</v>
      </c>
      <c r="L420">
        <v>-0.26733099999999999</v>
      </c>
      <c r="M420">
        <f t="shared" si="13"/>
        <v>-0.94262604908973691</v>
      </c>
      <c r="N420">
        <f t="shared" si="12"/>
        <v>0.27383849874929533</v>
      </c>
    </row>
    <row r="421" spans="1:14" x14ac:dyDescent="0.3">
      <c r="A421">
        <v>2023</v>
      </c>
      <c r="B421">
        <v>1630231</v>
      </c>
      <c r="C421" t="s">
        <v>712</v>
      </c>
      <c r="D421">
        <v>82</v>
      </c>
      <c r="E421">
        <v>0.160326</v>
      </c>
      <c r="F421">
        <v>2292.25</v>
      </c>
      <c r="G421">
        <v>27.9512</v>
      </c>
      <c r="H421" t="s">
        <v>182</v>
      </c>
      <c r="I421">
        <v>0.32339200000000001</v>
      </c>
      <c r="J421">
        <v>-1.54756</v>
      </c>
      <c r="K421">
        <v>-1.22417</v>
      </c>
      <c r="L421">
        <v>2.6810499999999999</v>
      </c>
      <c r="M421">
        <f t="shared" si="13"/>
        <v>-0.94726235176364548</v>
      </c>
      <c r="N421">
        <f t="shared" si="12"/>
        <v>0.77379967795620341</v>
      </c>
    </row>
    <row r="422" spans="1:14" x14ac:dyDescent="0.3">
      <c r="A422">
        <v>2023</v>
      </c>
      <c r="B422">
        <v>1629660</v>
      </c>
      <c r="C422" t="s">
        <v>331</v>
      </c>
      <c r="D422">
        <v>45</v>
      </c>
      <c r="E422">
        <v>0.14763399999999999</v>
      </c>
      <c r="F422">
        <v>815.61699999999996</v>
      </c>
      <c r="G422">
        <v>18.1111</v>
      </c>
      <c r="H422" t="s">
        <v>96</v>
      </c>
      <c r="I422">
        <v>-0.78414700000000004</v>
      </c>
      <c r="J422">
        <v>-2.6773899999999999</v>
      </c>
      <c r="K422">
        <v>-3.4615399999999998</v>
      </c>
      <c r="L422">
        <v>-0.28275299999999998</v>
      </c>
      <c r="M422">
        <f t="shared" si="13"/>
        <v>-0.95306426703979641</v>
      </c>
      <c r="N422">
        <f t="shared" si="12"/>
        <v>0.27532955477613907</v>
      </c>
    </row>
    <row r="423" spans="1:14" x14ac:dyDescent="0.3">
      <c r="A423">
        <v>2023</v>
      </c>
      <c r="B423">
        <v>1628984</v>
      </c>
      <c r="C423" t="s">
        <v>262</v>
      </c>
      <c r="D423">
        <v>73</v>
      </c>
      <c r="E423">
        <v>0.16635900000000001</v>
      </c>
      <c r="F423">
        <v>1338.45</v>
      </c>
      <c r="G423">
        <v>18.328800000000001</v>
      </c>
      <c r="H423" t="s">
        <v>105</v>
      </c>
      <c r="I423">
        <v>-0.527694</v>
      </c>
      <c r="J423">
        <v>-1.5904799999999999</v>
      </c>
      <c r="K423">
        <v>-2.1181800000000002</v>
      </c>
      <c r="L423">
        <v>0.763733</v>
      </c>
      <c r="M423">
        <f t="shared" si="13"/>
        <v>-0.95704328045828801</v>
      </c>
      <c r="N423">
        <f t="shared" si="12"/>
        <v>0.45182339577292202</v>
      </c>
    </row>
    <row r="424" spans="1:14" x14ac:dyDescent="0.3">
      <c r="A424">
        <v>2023</v>
      </c>
      <c r="B424">
        <v>1630587</v>
      </c>
      <c r="C424" t="s">
        <v>386</v>
      </c>
      <c r="D424">
        <v>52</v>
      </c>
      <c r="E424">
        <v>0.118085</v>
      </c>
      <c r="F424">
        <v>1198.55</v>
      </c>
      <c r="G424">
        <v>23.038499999999999</v>
      </c>
      <c r="H424" t="s">
        <v>94</v>
      </c>
      <c r="I424">
        <v>-2.3456800000000002</v>
      </c>
      <c r="J424">
        <v>-2.0338599999999998E-2</v>
      </c>
      <c r="K424">
        <v>-2.3660199999999998</v>
      </c>
      <c r="L424">
        <v>0.47434799999999999</v>
      </c>
      <c r="M424">
        <f t="shared" si="13"/>
        <v>-0.95728472891271388</v>
      </c>
      <c r="N424">
        <f t="shared" si="12"/>
        <v>0.40459705704631149</v>
      </c>
    </row>
    <row r="425" spans="1:14" x14ac:dyDescent="0.3">
      <c r="A425">
        <v>2023</v>
      </c>
      <c r="B425">
        <v>202083</v>
      </c>
      <c r="C425" t="s">
        <v>407</v>
      </c>
      <c r="D425">
        <v>52</v>
      </c>
      <c r="E425">
        <v>9.6530900000000003E-2</v>
      </c>
      <c r="F425">
        <v>818.2</v>
      </c>
      <c r="G425">
        <v>15.7308</v>
      </c>
      <c r="H425" t="s">
        <v>72</v>
      </c>
      <c r="I425">
        <v>-3.61944</v>
      </c>
      <c r="J425">
        <v>0.120478</v>
      </c>
      <c r="K425">
        <v>-3.4989599999999998</v>
      </c>
      <c r="L425">
        <v>-0.30440200000000001</v>
      </c>
      <c r="M425">
        <f t="shared" si="13"/>
        <v>-0.96641801284799478</v>
      </c>
      <c r="N425">
        <f t="shared" si="12"/>
        <v>0.2762015035461951</v>
      </c>
    </row>
    <row r="426" spans="1:14" x14ac:dyDescent="0.3">
      <c r="A426">
        <v>2023</v>
      </c>
      <c r="B426">
        <v>1630558</v>
      </c>
      <c r="C426" t="s">
        <v>429</v>
      </c>
      <c r="D426">
        <v>80</v>
      </c>
      <c r="E426">
        <v>0.14233999999999999</v>
      </c>
      <c r="F426">
        <v>1446.77</v>
      </c>
      <c r="G426">
        <v>18.074999999999999</v>
      </c>
      <c r="H426" t="s">
        <v>107</v>
      </c>
      <c r="I426">
        <v>-2.1665399999999999</v>
      </c>
      <c r="J426">
        <v>0.172066</v>
      </c>
      <c r="K426">
        <v>-1.99447</v>
      </c>
      <c r="L426">
        <v>0.93688700000000003</v>
      </c>
      <c r="M426">
        <f t="shared" si="13"/>
        <v>-0.97407762197324399</v>
      </c>
      <c r="N426">
        <f t="shared" si="12"/>
        <v>0.48838920714437623</v>
      </c>
    </row>
    <row r="427" spans="1:14" x14ac:dyDescent="0.3">
      <c r="A427">
        <v>2023</v>
      </c>
      <c r="B427">
        <v>202709</v>
      </c>
      <c r="C427" t="s">
        <v>349</v>
      </c>
      <c r="D427">
        <v>62</v>
      </c>
      <c r="E427">
        <v>0.15109900000000001</v>
      </c>
      <c r="F427">
        <v>1227.45</v>
      </c>
      <c r="G427">
        <v>19.790299999999998</v>
      </c>
      <c r="H427" t="s">
        <v>94</v>
      </c>
      <c r="I427">
        <v>-0.53165499999999999</v>
      </c>
      <c r="J427">
        <v>-1.8230900000000001</v>
      </c>
      <c r="K427">
        <v>-2.3547400000000001</v>
      </c>
      <c r="L427">
        <v>0.49517</v>
      </c>
      <c r="M427">
        <f t="shared" si="13"/>
        <v>-0.97569332687445365</v>
      </c>
      <c r="N427">
        <f t="shared" si="12"/>
        <v>0.41435289113636903</v>
      </c>
    </row>
    <row r="428" spans="1:14" x14ac:dyDescent="0.3">
      <c r="A428">
        <v>2023</v>
      </c>
      <c r="B428">
        <v>1629641</v>
      </c>
      <c r="C428" t="s">
        <v>373</v>
      </c>
      <c r="D428">
        <v>43</v>
      </c>
      <c r="E428">
        <v>0.14841199999999999</v>
      </c>
      <c r="F428">
        <v>847.91700000000003</v>
      </c>
      <c r="G428">
        <v>19.697700000000001</v>
      </c>
      <c r="H428" t="s">
        <v>105</v>
      </c>
      <c r="I428">
        <v>-2.7124799999999998</v>
      </c>
      <c r="J428">
        <v>-0.74580599999999997</v>
      </c>
      <c r="K428">
        <v>-3.4582799999999998</v>
      </c>
      <c r="L428">
        <v>-0.28851900000000003</v>
      </c>
      <c r="M428">
        <f t="shared" si="13"/>
        <v>-0.98987432283371546</v>
      </c>
      <c r="N428">
        <f t="shared" si="12"/>
        <v>0.28623313405326217</v>
      </c>
    </row>
    <row r="429" spans="1:14" x14ac:dyDescent="0.3">
      <c r="A429">
        <v>2023</v>
      </c>
      <c r="B429">
        <v>203925</v>
      </c>
      <c r="C429" t="s">
        <v>285</v>
      </c>
      <c r="D429">
        <v>74</v>
      </c>
      <c r="E429">
        <v>0.14166200000000001</v>
      </c>
      <c r="F429">
        <v>1526.75</v>
      </c>
      <c r="G429">
        <v>20.621600000000001</v>
      </c>
      <c r="H429" t="s">
        <v>700</v>
      </c>
      <c r="I429">
        <v>-0.91313699999999998</v>
      </c>
      <c r="J429">
        <v>-1.0315799999999999</v>
      </c>
      <c r="K429">
        <v>-1.9447099999999999</v>
      </c>
      <c r="L429">
        <v>1.04017</v>
      </c>
      <c r="M429">
        <f t="shared" si="13"/>
        <v>-1.0022806346693311</v>
      </c>
      <c r="N429">
        <f t="shared" si="12"/>
        <v>0.51538822480952495</v>
      </c>
    </row>
    <row r="430" spans="1:14" x14ac:dyDescent="0.3">
      <c r="A430">
        <v>2023</v>
      </c>
      <c r="B430">
        <v>1629684</v>
      </c>
      <c r="C430" t="s">
        <v>606</v>
      </c>
      <c r="D430">
        <v>79</v>
      </c>
      <c r="E430">
        <v>0.127968</v>
      </c>
      <c r="F430">
        <v>2044.83</v>
      </c>
      <c r="G430">
        <v>25.8734</v>
      </c>
      <c r="H430" t="s">
        <v>149</v>
      </c>
      <c r="I430">
        <v>-1.91218</v>
      </c>
      <c r="J430">
        <v>0.45694400000000002</v>
      </c>
      <c r="K430">
        <v>-1.4552400000000001</v>
      </c>
      <c r="L430">
        <v>2.07145</v>
      </c>
      <c r="M430">
        <f t="shared" si="13"/>
        <v>-1.0045195535946367</v>
      </c>
      <c r="N430">
        <f t="shared" si="12"/>
        <v>0.69027758554921292</v>
      </c>
    </row>
    <row r="431" spans="1:14" x14ac:dyDescent="0.3">
      <c r="A431">
        <v>2023</v>
      </c>
      <c r="B431">
        <v>1629676</v>
      </c>
      <c r="C431" t="s">
        <v>509</v>
      </c>
      <c r="D431">
        <v>42</v>
      </c>
      <c r="E431">
        <v>0.17350399999999999</v>
      </c>
      <c r="F431">
        <v>474.13299999999998</v>
      </c>
      <c r="G431">
        <v>11.2857</v>
      </c>
      <c r="H431" t="s">
        <v>86</v>
      </c>
      <c r="I431">
        <v>-4.1368</v>
      </c>
      <c r="J431">
        <v>-2.2001400000000002</v>
      </c>
      <c r="K431">
        <v>-6.3369400000000002</v>
      </c>
      <c r="L431">
        <v>-0.84941199999999994</v>
      </c>
      <c r="M431">
        <f t="shared" si="13"/>
        <v>-1.0142530957118214</v>
      </c>
      <c r="N431">
        <f t="shared" si="12"/>
        <v>0.1600540790526376</v>
      </c>
    </row>
    <row r="432" spans="1:14" x14ac:dyDescent="0.3">
      <c r="A432">
        <v>2023</v>
      </c>
      <c r="B432">
        <v>202704</v>
      </c>
      <c r="C432" t="s">
        <v>329</v>
      </c>
      <c r="D432">
        <v>68</v>
      </c>
      <c r="E432">
        <v>0.205821</v>
      </c>
      <c r="F432">
        <v>1656.87</v>
      </c>
      <c r="G432">
        <v>24.352900000000002</v>
      </c>
      <c r="H432" t="s">
        <v>143</v>
      </c>
      <c r="I432">
        <v>-1.92923</v>
      </c>
      <c r="J432">
        <v>0.104752</v>
      </c>
      <c r="K432">
        <v>-1.8244800000000001</v>
      </c>
      <c r="L432">
        <v>1.2946500000000001</v>
      </c>
      <c r="M432">
        <f t="shared" si="13"/>
        <v>-1.0204555797632269</v>
      </c>
      <c r="N432">
        <f t="shared" si="12"/>
        <v>0.5593131082627526</v>
      </c>
    </row>
    <row r="433" spans="1:14" x14ac:dyDescent="0.3">
      <c r="A433">
        <v>2023</v>
      </c>
      <c r="B433">
        <v>1628381</v>
      </c>
      <c r="C433" t="s">
        <v>187</v>
      </c>
      <c r="D433">
        <v>71</v>
      </c>
      <c r="E433">
        <v>0.168686</v>
      </c>
      <c r="F433">
        <v>2129.67</v>
      </c>
      <c r="G433">
        <v>29.985900000000001</v>
      </c>
      <c r="H433" t="s">
        <v>126</v>
      </c>
      <c r="I433">
        <v>-0.99180100000000004</v>
      </c>
      <c r="J433">
        <v>-0.43696099999999999</v>
      </c>
      <c r="K433">
        <v>-1.42876</v>
      </c>
      <c r="L433">
        <v>2.1956000000000002</v>
      </c>
      <c r="M433">
        <f t="shared" si="13"/>
        <v>-1.0271601439407494</v>
      </c>
      <c r="N433">
        <f t="shared" si="12"/>
        <v>0.71891720368763778</v>
      </c>
    </row>
    <row r="434" spans="1:14" x14ac:dyDescent="0.3">
      <c r="A434">
        <v>2023</v>
      </c>
      <c r="B434">
        <v>201569</v>
      </c>
      <c r="C434" t="s">
        <v>261</v>
      </c>
      <c r="D434">
        <v>69</v>
      </c>
      <c r="E434">
        <v>0.17320199999999999</v>
      </c>
      <c r="F434">
        <v>1964.75</v>
      </c>
      <c r="G434">
        <v>28.463799999999999</v>
      </c>
      <c r="H434" t="s">
        <v>114</v>
      </c>
      <c r="I434">
        <v>-0.75567600000000001</v>
      </c>
      <c r="J434">
        <v>-0.81082900000000002</v>
      </c>
      <c r="K434">
        <v>-1.5665100000000001</v>
      </c>
      <c r="L434">
        <v>1.77477</v>
      </c>
      <c r="M434">
        <f t="shared" si="13"/>
        <v>-1.03897962836686</v>
      </c>
      <c r="N434">
        <f t="shared" si="12"/>
        <v>0.66324481067267993</v>
      </c>
    </row>
    <row r="435" spans="1:14" x14ac:dyDescent="0.3">
      <c r="A435">
        <v>2023</v>
      </c>
      <c r="B435">
        <v>1630586</v>
      </c>
      <c r="C435" t="s">
        <v>249</v>
      </c>
      <c r="D435">
        <v>75</v>
      </c>
      <c r="E435">
        <v>0.100204</v>
      </c>
      <c r="F435">
        <v>969.7</v>
      </c>
      <c r="G435">
        <v>12.92</v>
      </c>
      <c r="H435" t="s">
        <v>182</v>
      </c>
      <c r="I435">
        <v>-2.8055599999999998</v>
      </c>
      <c r="J435">
        <v>-0.40176699999999999</v>
      </c>
      <c r="K435">
        <v>-3.2073299999999998</v>
      </c>
      <c r="L435">
        <v>-0.16910800000000001</v>
      </c>
      <c r="M435">
        <f t="shared" si="13"/>
        <v>-1.0498992013043786</v>
      </c>
      <c r="N435">
        <f t="shared" si="12"/>
        <v>0.32734367879338228</v>
      </c>
    </row>
    <row r="436" spans="1:14" x14ac:dyDescent="0.3">
      <c r="A436">
        <v>2023</v>
      </c>
      <c r="B436">
        <v>1630205</v>
      </c>
      <c r="C436" t="s">
        <v>547</v>
      </c>
      <c r="D436">
        <v>62</v>
      </c>
      <c r="E436">
        <v>0.135907</v>
      </c>
      <c r="F436">
        <v>1120.5</v>
      </c>
      <c r="G436">
        <v>18.064499999999999</v>
      </c>
      <c r="H436" t="s">
        <v>74</v>
      </c>
      <c r="I436">
        <v>-3.30321</v>
      </c>
      <c r="J436">
        <v>0.52346000000000004</v>
      </c>
      <c r="K436">
        <v>-2.7797499999999999</v>
      </c>
      <c r="L436">
        <v>0.12928200000000001</v>
      </c>
      <c r="M436">
        <f t="shared" si="13"/>
        <v>-1.0514391965108547</v>
      </c>
      <c r="N436">
        <f t="shared" si="12"/>
        <v>0.37824955356087947</v>
      </c>
    </row>
    <row r="437" spans="1:14" x14ac:dyDescent="0.3">
      <c r="A437">
        <v>2023</v>
      </c>
      <c r="B437">
        <v>1628373</v>
      </c>
      <c r="C437" t="s">
        <v>455</v>
      </c>
      <c r="D437">
        <v>47</v>
      </c>
      <c r="E437">
        <v>0.12562799999999999</v>
      </c>
      <c r="F437">
        <v>606.70000000000005</v>
      </c>
      <c r="G437">
        <v>12.893599999999999</v>
      </c>
      <c r="H437" t="s">
        <v>121</v>
      </c>
      <c r="I437">
        <v>-4.3682600000000003</v>
      </c>
      <c r="J437">
        <v>-0.78519099999999997</v>
      </c>
      <c r="K437">
        <v>-5.1534500000000003</v>
      </c>
      <c r="L437">
        <v>-0.90598599999999996</v>
      </c>
      <c r="M437">
        <f t="shared" si="13"/>
        <v>-1.0554523348175255</v>
      </c>
      <c r="N437">
        <f t="shared" si="12"/>
        <v>0.20480500146843872</v>
      </c>
    </row>
    <row r="438" spans="1:14" x14ac:dyDescent="0.3">
      <c r="A438">
        <v>2023</v>
      </c>
      <c r="B438">
        <v>202694</v>
      </c>
      <c r="C438" t="s">
        <v>715</v>
      </c>
      <c r="D438">
        <v>65</v>
      </c>
      <c r="E438">
        <v>0.17708099999999999</v>
      </c>
      <c r="F438">
        <v>1825.02</v>
      </c>
      <c r="G438">
        <v>28.076899999999998</v>
      </c>
      <c r="H438" t="s">
        <v>114</v>
      </c>
      <c r="I438">
        <v>-1.04836</v>
      </c>
      <c r="J438">
        <v>-0.67258499999999999</v>
      </c>
      <c r="K438">
        <v>-1.72095</v>
      </c>
      <c r="L438">
        <v>1.52013</v>
      </c>
      <c r="M438">
        <f t="shared" si="13"/>
        <v>-1.0602357498995723</v>
      </c>
      <c r="N438">
        <f t="shared" si="12"/>
        <v>0.61607585920542274</v>
      </c>
    </row>
    <row r="439" spans="1:14" x14ac:dyDescent="0.3">
      <c r="A439">
        <v>2023</v>
      </c>
      <c r="B439">
        <v>1630172</v>
      </c>
      <c r="C439" t="s">
        <v>612</v>
      </c>
      <c r="D439">
        <v>82</v>
      </c>
      <c r="E439">
        <v>0.15673200000000001</v>
      </c>
      <c r="F439">
        <v>2323.7800000000002</v>
      </c>
      <c r="G439">
        <v>28.3293</v>
      </c>
      <c r="H439" t="s">
        <v>124</v>
      </c>
      <c r="I439">
        <v>-2.0525899999999999</v>
      </c>
      <c r="J439">
        <v>0.69650199999999995</v>
      </c>
      <c r="K439">
        <v>-1.35609</v>
      </c>
      <c r="L439">
        <v>2.51017</v>
      </c>
      <c r="M439">
        <f t="shared" si="13"/>
        <v>-1.0637757509122889</v>
      </c>
      <c r="N439">
        <f t="shared" si="12"/>
        <v>0.78444332670566763</v>
      </c>
    </row>
    <row r="440" spans="1:14" x14ac:dyDescent="0.3">
      <c r="A440">
        <v>2023</v>
      </c>
      <c r="B440">
        <v>1630537</v>
      </c>
      <c r="C440" t="s">
        <v>225</v>
      </c>
      <c r="D440">
        <v>46</v>
      </c>
      <c r="E440">
        <v>0.18243500000000001</v>
      </c>
      <c r="F440">
        <v>897.21699999999998</v>
      </c>
      <c r="G440">
        <v>19.5</v>
      </c>
      <c r="H440" t="s">
        <v>129</v>
      </c>
      <c r="I440">
        <v>-2.6484399999999999</v>
      </c>
      <c r="J440">
        <v>-0.88274300000000006</v>
      </c>
      <c r="K440">
        <v>-3.53118</v>
      </c>
      <c r="L440">
        <v>-0.35338999999999998</v>
      </c>
      <c r="M440">
        <f t="shared" si="13"/>
        <v>-1.0695076936263008</v>
      </c>
      <c r="N440">
        <f t="shared" si="12"/>
        <v>0.30287543926571314</v>
      </c>
    </row>
    <row r="441" spans="1:14" x14ac:dyDescent="0.3">
      <c r="A441">
        <v>2023</v>
      </c>
      <c r="B441">
        <v>1630174</v>
      </c>
      <c r="C441" t="s">
        <v>448</v>
      </c>
      <c r="D441">
        <v>73</v>
      </c>
      <c r="E441">
        <v>0.16786499999999999</v>
      </c>
      <c r="F441">
        <v>1816.43</v>
      </c>
      <c r="G441">
        <v>24.8767</v>
      </c>
      <c r="H441" t="s">
        <v>129</v>
      </c>
      <c r="I441">
        <v>-0.80461800000000006</v>
      </c>
      <c r="J441">
        <v>-0.960318</v>
      </c>
      <c r="K441">
        <v>-1.76494</v>
      </c>
      <c r="L441">
        <v>1.4588300000000001</v>
      </c>
      <c r="M441">
        <f t="shared" si="13"/>
        <v>-1.0822190519624755</v>
      </c>
      <c r="N441">
        <f t="shared" si="12"/>
        <v>0.61317611474751299</v>
      </c>
    </row>
    <row r="442" spans="1:14" x14ac:dyDescent="0.3">
      <c r="A442">
        <v>2023</v>
      </c>
      <c r="B442">
        <v>1629134</v>
      </c>
      <c r="C442" t="s">
        <v>456</v>
      </c>
      <c r="D442">
        <v>70</v>
      </c>
      <c r="E442">
        <v>0.22881699999999999</v>
      </c>
      <c r="F442">
        <v>963.78300000000002</v>
      </c>
      <c r="G442">
        <v>13.757099999999999</v>
      </c>
      <c r="H442" t="s">
        <v>89</v>
      </c>
      <c r="I442">
        <v>-1.5470699999999999</v>
      </c>
      <c r="J442">
        <v>-1.79216</v>
      </c>
      <c r="K442">
        <v>-3.3392300000000001</v>
      </c>
      <c r="L442">
        <v>-0.25733499999999998</v>
      </c>
      <c r="M442">
        <f t="shared" si="13"/>
        <v>-1.0864060071261474</v>
      </c>
      <c r="N442">
        <f t="shared" si="12"/>
        <v>0.32534626459577426</v>
      </c>
    </row>
    <row r="443" spans="1:14" x14ac:dyDescent="0.3">
      <c r="A443">
        <v>2023</v>
      </c>
      <c r="B443">
        <v>1627863</v>
      </c>
      <c r="C443" t="s">
        <v>310</v>
      </c>
      <c r="D443">
        <v>56</v>
      </c>
      <c r="E443">
        <v>0.133909</v>
      </c>
      <c r="F443">
        <v>807.01700000000005</v>
      </c>
      <c r="G443">
        <v>14.4107</v>
      </c>
      <c r="H443" t="s">
        <v>177</v>
      </c>
      <c r="I443">
        <v>-2.3068900000000001</v>
      </c>
      <c r="J443">
        <v>-1.7139</v>
      </c>
      <c r="K443">
        <v>-4.0207899999999999</v>
      </c>
      <c r="L443">
        <v>-0.58564000000000005</v>
      </c>
      <c r="M443">
        <f t="shared" si="13"/>
        <v>-1.0953694839636368</v>
      </c>
      <c r="N443">
        <f t="shared" si="12"/>
        <v>0.27242643459709082</v>
      </c>
    </row>
    <row r="444" spans="1:14" x14ac:dyDescent="0.3">
      <c r="A444">
        <v>2023</v>
      </c>
      <c r="B444">
        <v>1628995</v>
      </c>
      <c r="C444" t="s">
        <v>721</v>
      </c>
      <c r="D444">
        <v>63</v>
      </c>
      <c r="E444">
        <v>0.176318</v>
      </c>
      <c r="F444">
        <v>951.71699999999998</v>
      </c>
      <c r="G444">
        <v>15.0952</v>
      </c>
      <c r="H444" t="s">
        <v>87</v>
      </c>
      <c r="I444">
        <v>-2.5783399999999999</v>
      </c>
      <c r="J444">
        <v>-0.84116400000000002</v>
      </c>
      <c r="K444">
        <v>-3.4195000000000002</v>
      </c>
      <c r="L444">
        <v>-0.30651800000000001</v>
      </c>
      <c r="M444">
        <f t="shared" si="13"/>
        <v>-1.0985934320281672</v>
      </c>
      <c r="N444">
        <f t="shared" si="12"/>
        <v>0.32127311947014681</v>
      </c>
    </row>
    <row r="445" spans="1:14" x14ac:dyDescent="0.3">
      <c r="A445">
        <v>2023</v>
      </c>
      <c r="B445">
        <v>1630699</v>
      </c>
      <c r="C445" t="s">
        <v>119</v>
      </c>
      <c r="D445">
        <v>52</v>
      </c>
      <c r="E445">
        <v>0.17798600000000001</v>
      </c>
      <c r="F445">
        <v>700.25</v>
      </c>
      <c r="G445">
        <v>13.461499999999999</v>
      </c>
      <c r="H445" t="s">
        <v>72</v>
      </c>
      <c r="I445">
        <v>-3.0926100000000001</v>
      </c>
      <c r="J445">
        <v>-1.5641</v>
      </c>
      <c r="K445">
        <v>-4.6566999999999998</v>
      </c>
      <c r="L445">
        <v>-0.80994600000000005</v>
      </c>
      <c r="M445">
        <f t="shared" si="13"/>
        <v>-1.1007734367879338</v>
      </c>
      <c r="N445">
        <f t="shared" si="12"/>
        <v>0.23638487271843447</v>
      </c>
    </row>
    <row r="446" spans="1:14" x14ac:dyDescent="0.3">
      <c r="A446">
        <v>2023</v>
      </c>
      <c r="B446">
        <v>1627777</v>
      </c>
      <c r="C446" t="s">
        <v>450</v>
      </c>
      <c r="D446">
        <v>78</v>
      </c>
      <c r="E446">
        <v>0.16333500000000001</v>
      </c>
      <c r="F446">
        <v>1511.88</v>
      </c>
      <c r="G446">
        <v>19.3718</v>
      </c>
      <c r="H446" t="s">
        <v>177</v>
      </c>
      <c r="I446">
        <v>-1.1253599999999999</v>
      </c>
      <c r="J446">
        <v>-1.05138</v>
      </c>
      <c r="K446">
        <v>-2.1767400000000001</v>
      </c>
      <c r="L446">
        <v>0.79229400000000005</v>
      </c>
      <c r="M446">
        <f t="shared" si="13"/>
        <v>-1.1109395884995934</v>
      </c>
      <c r="N446">
        <f t="shared" si="12"/>
        <v>0.51036852747668227</v>
      </c>
    </row>
    <row r="447" spans="1:14" x14ac:dyDescent="0.3">
      <c r="A447">
        <v>2023</v>
      </c>
      <c r="B447">
        <v>1630579</v>
      </c>
      <c r="C447" t="s">
        <v>46</v>
      </c>
      <c r="D447">
        <v>52</v>
      </c>
      <c r="E447">
        <v>7.47863E-2</v>
      </c>
      <c r="F447">
        <v>812.41700000000003</v>
      </c>
      <c r="G447">
        <v>15.615399999999999</v>
      </c>
      <c r="H447" t="s">
        <v>86</v>
      </c>
      <c r="I447">
        <v>-2.2852999999999999</v>
      </c>
      <c r="J447">
        <v>-1.7746200000000001</v>
      </c>
      <c r="K447">
        <v>-4.05992</v>
      </c>
      <c r="L447">
        <v>-0.61110399999999998</v>
      </c>
      <c r="M447">
        <f t="shared" si="13"/>
        <v>-1.1134303155421577</v>
      </c>
      <c r="N447">
        <f t="shared" si="12"/>
        <v>0.27424932401184204</v>
      </c>
    </row>
    <row r="448" spans="1:14" x14ac:dyDescent="0.3">
      <c r="A448">
        <v>2023</v>
      </c>
      <c r="B448">
        <v>1631133</v>
      </c>
      <c r="C448" t="s">
        <v>582</v>
      </c>
      <c r="D448">
        <v>56</v>
      </c>
      <c r="E448">
        <v>0.165995</v>
      </c>
      <c r="F448">
        <v>619.16700000000003</v>
      </c>
      <c r="G448">
        <v>11.053599999999999</v>
      </c>
      <c r="H448" t="s">
        <v>87</v>
      </c>
      <c r="I448">
        <v>-3.5774699999999999</v>
      </c>
      <c r="J448">
        <v>-1.88066</v>
      </c>
      <c r="K448">
        <v>-5.4581299999999997</v>
      </c>
      <c r="L448">
        <v>-1.0524500000000001</v>
      </c>
      <c r="M448">
        <f t="shared" si="13"/>
        <v>-1.1408229257746436</v>
      </c>
      <c r="N448">
        <f t="shared" si="12"/>
        <v>0.20901351301171714</v>
      </c>
    </row>
    <row r="449" spans="1:14" x14ac:dyDescent="0.3">
      <c r="A449">
        <v>2023</v>
      </c>
      <c r="B449">
        <v>1627823</v>
      </c>
      <c r="C449" t="s">
        <v>728</v>
      </c>
      <c r="D449">
        <v>42</v>
      </c>
      <c r="E449">
        <v>9.1774300000000003E-2</v>
      </c>
      <c r="F449">
        <v>613.5</v>
      </c>
      <c r="G449">
        <v>14.5952</v>
      </c>
      <c r="H449" t="s">
        <v>59</v>
      </c>
      <c r="I449">
        <v>-3.38422</v>
      </c>
      <c r="J449">
        <v>-2.1766200000000002</v>
      </c>
      <c r="K449">
        <v>-5.5608399999999998</v>
      </c>
      <c r="L449">
        <v>-0.82076199999999999</v>
      </c>
      <c r="M449">
        <f t="shared" si="13"/>
        <v>-1.1516526990578362</v>
      </c>
      <c r="N449">
        <f t="shared" si="12"/>
        <v>0.20710049184256987</v>
      </c>
    </row>
    <row r="450" spans="1:14" x14ac:dyDescent="0.3">
      <c r="A450">
        <v>2023</v>
      </c>
      <c r="B450">
        <v>1630177</v>
      </c>
      <c r="C450" t="s">
        <v>724</v>
      </c>
      <c r="D450">
        <v>44</v>
      </c>
      <c r="E450">
        <v>0.165385</v>
      </c>
      <c r="F450">
        <v>853.66700000000003</v>
      </c>
      <c r="G450">
        <v>19.386399999999998</v>
      </c>
      <c r="H450" t="s">
        <v>702</v>
      </c>
      <c r="I450">
        <v>-2.1783600000000001</v>
      </c>
      <c r="J450">
        <v>-1.8271200000000001</v>
      </c>
      <c r="K450">
        <v>-4.0054800000000004</v>
      </c>
      <c r="L450">
        <v>-0.61063599999999996</v>
      </c>
      <c r="M450">
        <f t="shared" si="13"/>
        <v>-1.1542758893033527</v>
      </c>
      <c r="N450">
        <f t="shared" ref="N450:N498" si="14">F450/$F$499</f>
        <v>0.28817417370785836</v>
      </c>
    </row>
    <row r="451" spans="1:14" x14ac:dyDescent="0.3">
      <c r="A451">
        <v>2023</v>
      </c>
      <c r="B451">
        <v>1630201</v>
      </c>
      <c r="C451" t="s">
        <v>238</v>
      </c>
      <c r="D451">
        <v>53</v>
      </c>
      <c r="E451">
        <v>0.169379</v>
      </c>
      <c r="F451">
        <v>690.8</v>
      </c>
      <c r="G451">
        <v>13.0189</v>
      </c>
      <c r="H451" t="s">
        <v>59</v>
      </c>
      <c r="I451">
        <v>-2.4572699999999998</v>
      </c>
      <c r="J451">
        <v>-2.5008400000000002</v>
      </c>
      <c r="K451">
        <v>-4.9581099999999996</v>
      </c>
      <c r="L451">
        <v>-0.94012099999999998</v>
      </c>
      <c r="M451">
        <f t="shared" ref="M451:M498" si="15">K451*N451</f>
        <v>-1.1562055503606956</v>
      </c>
      <c r="N451">
        <f t="shared" si="14"/>
        <v>0.23319481624261981</v>
      </c>
    </row>
    <row r="452" spans="1:14" x14ac:dyDescent="0.3">
      <c r="A452">
        <v>2023</v>
      </c>
      <c r="B452">
        <v>1630166</v>
      </c>
      <c r="C452" t="s">
        <v>88</v>
      </c>
      <c r="D452">
        <v>76</v>
      </c>
      <c r="E452">
        <v>0.16570199999999999</v>
      </c>
      <c r="F452">
        <v>2020.4</v>
      </c>
      <c r="G452">
        <v>26.578900000000001</v>
      </c>
      <c r="H452" t="s">
        <v>89</v>
      </c>
      <c r="I452">
        <v>-1.96888</v>
      </c>
      <c r="J452">
        <v>0.26987499999999998</v>
      </c>
      <c r="K452">
        <v>-1.6990000000000001</v>
      </c>
      <c r="L452">
        <v>1.6920299999999999</v>
      </c>
      <c r="M452">
        <f t="shared" si="15"/>
        <v>-1.1587701572748479</v>
      </c>
      <c r="N452">
        <f t="shared" si="14"/>
        <v>0.68203069880803291</v>
      </c>
    </row>
    <row r="453" spans="1:14" x14ac:dyDescent="0.3">
      <c r="A453">
        <v>2023</v>
      </c>
      <c r="B453">
        <v>1628427</v>
      </c>
      <c r="C453" t="s">
        <v>723</v>
      </c>
      <c r="D453">
        <v>60</v>
      </c>
      <c r="E453">
        <v>0.13503100000000001</v>
      </c>
      <c r="F453">
        <v>889.03300000000002</v>
      </c>
      <c r="G453">
        <v>14.816700000000001</v>
      </c>
      <c r="H453" t="s">
        <v>143</v>
      </c>
      <c r="I453">
        <v>-2.1574</v>
      </c>
      <c r="J453">
        <v>-1.7413700000000001</v>
      </c>
      <c r="K453">
        <v>-3.8987699999999998</v>
      </c>
      <c r="L453">
        <v>-0.57164099999999995</v>
      </c>
      <c r="M453">
        <f t="shared" si="15"/>
        <v>-1.170070582754116</v>
      </c>
      <c r="N453">
        <f t="shared" si="14"/>
        <v>0.30011274908602353</v>
      </c>
    </row>
    <row r="454" spans="1:14" x14ac:dyDescent="0.3">
      <c r="A454">
        <v>2023</v>
      </c>
      <c r="B454">
        <v>1630224</v>
      </c>
      <c r="C454" t="s">
        <v>268</v>
      </c>
      <c r="D454">
        <v>76</v>
      </c>
      <c r="E454">
        <v>0.27551999999999999</v>
      </c>
      <c r="F454">
        <v>2602.15</v>
      </c>
      <c r="G454">
        <v>34.236800000000002</v>
      </c>
      <c r="H454" t="s">
        <v>182</v>
      </c>
      <c r="I454">
        <v>0.61198300000000005</v>
      </c>
      <c r="J454">
        <v>-1.9846299999999999</v>
      </c>
      <c r="K454">
        <v>-1.3726499999999999</v>
      </c>
      <c r="L454">
        <v>2.7816700000000001</v>
      </c>
      <c r="M454">
        <f t="shared" si="15"/>
        <v>-1.2057539833509434</v>
      </c>
      <c r="N454">
        <f t="shared" si="14"/>
        <v>0.87841327603609332</v>
      </c>
    </row>
    <row r="455" spans="1:14" x14ac:dyDescent="0.3">
      <c r="A455">
        <v>2023</v>
      </c>
      <c r="B455">
        <v>1629669</v>
      </c>
      <c r="C455" t="s">
        <v>454</v>
      </c>
      <c r="D455">
        <v>65</v>
      </c>
      <c r="E455">
        <v>0.240119</v>
      </c>
      <c r="F455">
        <v>1251.7</v>
      </c>
      <c r="G455">
        <v>19.246200000000002</v>
      </c>
      <c r="H455" t="s">
        <v>70</v>
      </c>
      <c r="I455">
        <v>-0.99549500000000002</v>
      </c>
      <c r="J455">
        <v>-1.8810100000000001</v>
      </c>
      <c r="K455">
        <v>-2.8765000000000001</v>
      </c>
      <c r="L455">
        <v>6.2347100000000003E-2</v>
      </c>
      <c r="M455">
        <f t="shared" si="15"/>
        <v>-1.2154334763513857</v>
      </c>
      <c r="N455">
        <f t="shared" si="14"/>
        <v>0.42253901489705742</v>
      </c>
    </row>
    <row r="456" spans="1:14" x14ac:dyDescent="0.3">
      <c r="A456">
        <v>2023</v>
      </c>
      <c r="B456">
        <v>1629599</v>
      </c>
      <c r="C456" t="s">
        <v>186</v>
      </c>
      <c r="D456">
        <v>50</v>
      </c>
      <c r="E456">
        <v>0.129913</v>
      </c>
      <c r="F456">
        <v>625.29999999999995</v>
      </c>
      <c r="G456">
        <v>12.5</v>
      </c>
      <c r="H456" t="s">
        <v>114</v>
      </c>
      <c r="I456">
        <v>-4.0716000000000001</v>
      </c>
      <c r="J456">
        <v>-1.7835799999999999</v>
      </c>
      <c r="K456">
        <v>-5.8551799999999998</v>
      </c>
      <c r="L456">
        <v>-1.2311300000000001</v>
      </c>
      <c r="M456">
        <f t="shared" si="15"/>
        <v>-1.2359338946032346</v>
      </c>
      <c r="N456">
        <f t="shared" si="14"/>
        <v>0.21108384278591513</v>
      </c>
    </row>
    <row r="457" spans="1:14" x14ac:dyDescent="0.3">
      <c r="A457">
        <v>2023</v>
      </c>
      <c r="B457">
        <v>1629308</v>
      </c>
      <c r="C457" t="s">
        <v>565</v>
      </c>
      <c r="D457">
        <v>52</v>
      </c>
      <c r="E457">
        <v>0.109749</v>
      </c>
      <c r="F457">
        <v>700.08299999999997</v>
      </c>
      <c r="G457">
        <v>13.461499999999999</v>
      </c>
      <c r="H457" t="s">
        <v>66</v>
      </c>
      <c r="I457">
        <v>-4.4840400000000002</v>
      </c>
      <c r="J457">
        <v>-0.75630799999999998</v>
      </c>
      <c r="K457">
        <v>-5.2403500000000003</v>
      </c>
      <c r="L457">
        <v>-1.07341</v>
      </c>
      <c r="M457">
        <f t="shared" si="15"/>
        <v>-1.2384440454135766</v>
      </c>
      <c r="N457">
        <f t="shared" si="14"/>
        <v>0.23632849817542273</v>
      </c>
    </row>
    <row r="458" spans="1:14" x14ac:dyDescent="0.3">
      <c r="A458">
        <v>2023</v>
      </c>
      <c r="B458">
        <v>1631119</v>
      </c>
      <c r="C458" t="s">
        <v>608</v>
      </c>
      <c r="D458">
        <v>49</v>
      </c>
      <c r="E458">
        <v>0.133576</v>
      </c>
      <c r="F458">
        <v>914.11699999999996</v>
      </c>
      <c r="G458">
        <v>18.653099999999998</v>
      </c>
      <c r="H458" t="s">
        <v>116</v>
      </c>
      <c r="I458">
        <v>-1.7548600000000001</v>
      </c>
      <c r="J458">
        <v>-2.3618700000000001</v>
      </c>
      <c r="K458">
        <v>-4.1167299999999996</v>
      </c>
      <c r="L458">
        <v>-0.72279499999999997</v>
      </c>
      <c r="M458">
        <f t="shared" si="15"/>
        <v>-1.2703422229832597</v>
      </c>
      <c r="N458">
        <f t="shared" si="14"/>
        <v>0.3085804079896568</v>
      </c>
    </row>
    <row r="459" spans="1:14" x14ac:dyDescent="0.3">
      <c r="A459">
        <v>2023</v>
      </c>
      <c r="B459">
        <v>203085</v>
      </c>
      <c r="C459" t="s">
        <v>504</v>
      </c>
      <c r="D459">
        <v>52</v>
      </c>
      <c r="E459">
        <v>0.103607</v>
      </c>
      <c r="F459">
        <v>1016.33</v>
      </c>
      <c r="G459">
        <v>19.538499999999999</v>
      </c>
      <c r="H459" t="s">
        <v>70</v>
      </c>
      <c r="I459">
        <v>-3.3972799999999999</v>
      </c>
      <c r="J459">
        <v>-0.30608200000000002</v>
      </c>
      <c r="K459">
        <v>-3.70336</v>
      </c>
      <c r="L459">
        <v>-0.51890099999999995</v>
      </c>
      <c r="M459">
        <f t="shared" si="15"/>
        <v>-1.2705660303882418</v>
      </c>
      <c r="N459">
        <f t="shared" si="14"/>
        <v>0.34308466646187297</v>
      </c>
    </row>
    <row r="460" spans="1:14" x14ac:dyDescent="0.3">
      <c r="A460">
        <v>2023</v>
      </c>
      <c r="B460">
        <v>1629614</v>
      </c>
      <c r="C460" t="s">
        <v>447</v>
      </c>
      <c r="D460">
        <v>75</v>
      </c>
      <c r="E460">
        <v>0.159694</v>
      </c>
      <c r="F460">
        <v>2073.52</v>
      </c>
      <c r="G460">
        <v>27.64</v>
      </c>
      <c r="H460" t="s">
        <v>129</v>
      </c>
      <c r="I460">
        <v>-1.5735699999999999</v>
      </c>
      <c r="J460">
        <v>-0.27535900000000002</v>
      </c>
      <c r="K460">
        <v>-1.84893</v>
      </c>
      <c r="L460">
        <v>1.54728</v>
      </c>
      <c r="M460">
        <f t="shared" si="15"/>
        <v>-1.2941817196598622</v>
      </c>
      <c r="N460">
        <f t="shared" si="14"/>
        <v>0.69996252949536342</v>
      </c>
    </row>
    <row r="461" spans="1:14" x14ac:dyDescent="0.3">
      <c r="A461">
        <v>2023</v>
      </c>
      <c r="B461">
        <v>1631216</v>
      </c>
      <c r="C461" t="s">
        <v>311</v>
      </c>
      <c r="D461">
        <v>51</v>
      </c>
      <c r="E461">
        <v>0.10732700000000001</v>
      </c>
      <c r="F461">
        <v>812.18299999999999</v>
      </c>
      <c r="G461">
        <v>15.9216</v>
      </c>
      <c r="H461" t="s">
        <v>82</v>
      </c>
      <c r="I461">
        <v>-3.39534</v>
      </c>
      <c r="J461">
        <v>-1.35859</v>
      </c>
      <c r="K461">
        <v>-4.7539199999999999</v>
      </c>
      <c r="L461">
        <v>-0.99292599999999998</v>
      </c>
      <c r="M461">
        <f t="shared" si="15"/>
        <v>-1.3033838253536911</v>
      </c>
      <c r="N461">
        <f t="shared" si="14"/>
        <v>0.27417033213720282</v>
      </c>
    </row>
    <row r="462" spans="1:14" x14ac:dyDescent="0.3">
      <c r="A462">
        <v>2023</v>
      </c>
      <c r="B462">
        <v>1629628</v>
      </c>
      <c r="C462" t="s">
        <v>109</v>
      </c>
      <c r="D462">
        <v>73</v>
      </c>
      <c r="E462">
        <v>0.25824599999999998</v>
      </c>
      <c r="F462">
        <v>2476.83</v>
      </c>
      <c r="G462">
        <v>33.9178</v>
      </c>
      <c r="H462" t="s">
        <v>86</v>
      </c>
      <c r="I462">
        <v>-0.51063499999999995</v>
      </c>
      <c r="J462">
        <v>-1.0503</v>
      </c>
      <c r="K462">
        <v>-1.56094</v>
      </c>
      <c r="L462">
        <v>2.3316499999999998</v>
      </c>
      <c r="M462">
        <f t="shared" si="15"/>
        <v>-1.3051155746321308</v>
      </c>
      <c r="N462">
        <f t="shared" si="14"/>
        <v>0.83610873872931102</v>
      </c>
    </row>
    <row r="463" spans="1:14" x14ac:dyDescent="0.3">
      <c r="A463">
        <v>2023</v>
      </c>
      <c r="B463">
        <v>1627814</v>
      </c>
      <c r="C463" t="s">
        <v>377</v>
      </c>
      <c r="D463">
        <v>74</v>
      </c>
      <c r="E463">
        <v>0.156055</v>
      </c>
      <c r="F463">
        <v>1507.82</v>
      </c>
      <c r="G463">
        <v>20.364899999999999</v>
      </c>
      <c r="H463" t="s">
        <v>697</v>
      </c>
      <c r="I463">
        <v>-1.85436</v>
      </c>
      <c r="J463">
        <v>-0.72769399999999995</v>
      </c>
      <c r="K463">
        <v>-2.5820500000000002</v>
      </c>
      <c r="L463">
        <v>0.37598999999999999</v>
      </c>
      <c r="M463">
        <f t="shared" si="15"/>
        <v>-1.3142582463803829</v>
      </c>
      <c r="N463">
        <f t="shared" si="14"/>
        <v>0.50899798469448032</v>
      </c>
    </row>
    <row r="464" spans="1:14" x14ac:dyDescent="0.3">
      <c r="A464">
        <v>2023</v>
      </c>
      <c r="B464">
        <v>201145</v>
      </c>
      <c r="C464" t="s">
        <v>271</v>
      </c>
      <c r="D464">
        <v>56</v>
      </c>
      <c r="E464">
        <v>0.16693</v>
      </c>
      <c r="F464">
        <v>1092.58</v>
      </c>
      <c r="G464">
        <v>19.5</v>
      </c>
      <c r="H464" t="s">
        <v>143</v>
      </c>
      <c r="I464">
        <v>-2.9270200000000002</v>
      </c>
      <c r="J464">
        <v>-0.64697400000000005</v>
      </c>
      <c r="K464">
        <v>-3.5739999999999998</v>
      </c>
      <c r="L464">
        <v>-0.46204200000000001</v>
      </c>
      <c r="M464">
        <f t="shared" si="15"/>
        <v>-1.3181789064688942</v>
      </c>
      <c r="N464">
        <f t="shared" si="14"/>
        <v>0.36882454014238791</v>
      </c>
    </row>
    <row r="465" spans="1:14" x14ac:dyDescent="0.3">
      <c r="A465">
        <v>2023</v>
      </c>
      <c r="B465">
        <v>1630528</v>
      </c>
      <c r="C465" t="s">
        <v>181</v>
      </c>
      <c r="D465">
        <v>64</v>
      </c>
      <c r="E465">
        <v>0.21704999999999999</v>
      </c>
      <c r="F465">
        <v>786.21699999999998</v>
      </c>
      <c r="G465">
        <v>12.2812</v>
      </c>
      <c r="H465" t="s">
        <v>182</v>
      </c>
      <c r="I465">
        <v>-3.1851400000000001</v>
      </c>
      <c r="J465">
        <v>-2.04739</v>
      </c>
      <c r="K465">
        <v>-5.2325299999999997</v>
      </c>
      <c r="L465">
        <v>-1.2161999999999999</v>
      </c>
      <c r="M465">
        <f t="shared" si="15"/>
        <v>-1.3887392825951193</v>
      </c>
      <c r="N465">
        <f t="shared" si="14"/>
        <v>0.26540493462916015</v>
      </c>
    </row>
    <row r="466" spans="1:14" x14ac:dyDescent="0.3">
      <c r="A466">
        <v>2023</v>
      </c>
      <c r="B466">
        <v>1630544</v>
      </c>
      <c r="C466" t="s">
        <v>397</v>
      </c>
      <c r="D466">
        <v>67</v>
      </c>
      <c r="E466">
        <v>0.201317</v>
      </c>
      <c r="F466">
        <v>1183.48</v>
      </c>
      <c r="G466">
        <v>17.656700000000001</v>
      </c>
      <c r="H466" t="s">
        <v>116</v>
      </c>
      <c r="I466">
        <v>-2.6061100000000001</v>
      </c>
      <c r="J466">
        <v>-0.90473599999999998</v>
      </c>
      <c r="K466">
        <v>-3.51084</v>
      </c>
      <c r="L466">
        <v>-0.44983000000000001</v>
      </c>
      <c r="M466">
        <f t="shared" si="15"/>
        <v>-1.4026151452404019</v>
      </c>
      <c r="N466">
        <f t="shared" si="14"/>
        <v>0.39950984529070022</v>
      </c>
    </row>
    <row r="467" spans="1:14" x14ac:dyDescent="0.3">
      <c r="A467">
        <v>2023</v>
      </c>
      <c r="B467">
        <v>1630570</v>
      </c>
      <c r="C467" t="s">
        <v>593</v>
      </c>
      <c r="D467">
        <v>62</v>
      </c>
      <c r="E467">
        <v>0.15783700000000001</v>
      </c>
      <c r="F467">
        <v>1182.28</v>
      </c>
      <c r="G467">
        <v>19.064499999999999</v>
      </c>
      <c r="H467" t="s">
        <v>87</v>
      </c>
      <c r="I467">
        <v>-1.5615399999999999</v>
      </c>
      <c r="J467">
        <v>-1.9685299999999999</v>
      </c>
      <c r="K467">
        <v>-3.5300699999999998</v>
      </c>
      <c r="L467">
        <v>-0.464777</v>
      </c>
      <c r="M467">
        <f t="shared" si="15"/>
        <v>-1.4088677357350463</v>
      </c>
      <c r="N467">
        <f t="shared" si="14"/>
        <v>0.39910475875408885</v>
      </c>
    </row>
    <row r="468" spans="1:14" x14ac:dyDescent="0.3">
      <c r="A468">
        <v>2023</v>
      </c>
      <c r="B468">
        <v>203552</v>
      </c>
      <c r="C468" t="s">
        <v>198</v>
      </c>
      <c r="D468">
        <v>61</v>
      </c>
      <c r="E468">
        <v>0.188913</v>
      </c>
      <c r="F468">
        <v>1210.73</v>
      </c>
      <c r="G468">
        <v>19.836099999999998</v>
      </c>
      <c r="H468" t="s">
        <v>700</v>
      </c>
      <c r="I468">
        <v>-1.47638</v>
      </c>
      <c r="J468">
        <v>-1.9983900000000001</v>
      </c>
      <c r="K468">
        <v>-3.4747699999999999</v>
      </c>
      <c r="L468">
        <v>-0.43058800000000003</v>
      </c>
      <c r="M468">
        <f t="shared" si="15"/>
        <v>-1.4201686787427465</v>
      </c>
      <c r="N468">
        <f t="shared" si="14"/>
        <v>0.4087086853929171</v>
      </c>
    </row>
    <row r="469" spans="1:14" x14ac:dyDescent="0.3">
      <c r="A469">
        <v>2023</v>
      </c>
      <c r="B469">
        <v>1629642</v>
      </c>
      <c r="C469" t="s">
        <v>385</v>
      </c>
      <c r="D469">
        <v>54</v>
      </c>
      <c r="E469">
        <v>0.158219</v>
      </c>
      <c r="F469">
        <v>976.08299999999997</v>
      </c>
      <c r="G469">
        <v>18.074100000000001</v>
      </c>
      <c r="H469" t="s">
        <v>87</v>
      </c>
      <c r="I469">
        <v>-2.09436</v>
      </c>
      <c r="J469">
        <v>-2.2259600000000002</v>
      </c>
      <c r="K469">
        <v>-4.3203199999999997</v>
      </c>
      <c r="L469">
        <v>-0.90646899999999997</v>
      </c>
      <c r="M469">
        <f t="shared" si="15"/>
        <v>-1.4235385343834075</v>
      </c>
      <c r="N469">
        <f t="shared" si="14"/>
        <v>0.32949840159604094</v>
      </c>
    </row>
    <row r="470" spans="1:14" x14ac:dyDescent="0.3">
      <c r="A470">
        <v>2023</v>
      </c>
      <c r="B470">
        <v>203200</v>
      </c>
      <c r="C470" t="s">
        <v>306</v>
      </c>
      <c r="D470">
        <v>46</v>
      </c>
      <c r="E470">
        <v>0.13431100000000001</v>
      </c>
      <c r="F470">
        <v>706.13300000000004</v>
      </c>
      <c r="G470">
        <v>15.347799999999999</v>
      </c>
      <c r="H470" t="s">
        <v>121</v>
      </c>
      <c r="I470">
        <v>-4.4023399999999997</v>
      </c>
      <c r="J470">
        <v>-1.78328</v>
      </c>
      <c r="K470">
        <v>-6.1856200000000001</v>
      </c>
      <c r="L470">
        <v>-1.5295399999999999</v>
      </c>
      <c r="M470">
        <f t="shared" si="15"/>
        <v>-1.4744712464377705</v>
      </c>
      <c r="N470">
        <f t="shared" si="14"/>
        <v>0.2383708094641718</v>
      </c>
    </row>
    <row r="471" spans="1:14" x14ac:dyDescent="0.3">
      <c r="A471">
        <v>2023</v>
      </c>
      <c r="B471">
        <v>1629022</v>
      </c>
      <c r="C471" t="s">
        <v>584</v>
      </c>
      <c r="D471">
        <v>56</v>
      </c>
      <c r="E471">
        <v>0.201103</v>
      </c>
      <c r="F471">
        <v>1297.05</v>
      </c>
      <c r="G471">
        <v>23.160699999999999</v>
      </c>
      <c r="H471" t="s">
        <v>100</v>
      </c>
      <c r="I471">
        <v>-1.6526400000000001</v>
      </c>
      <c r="J471">
        <v>-1.7386699999999999</v>
      </c>
      <c r="K471">
        <v>-3.3913099999999998</v>
      </c>
      <c r="L471">
        <v>-0.38792300000000002</v>
      </c>
      <c r="M471">
        <f t="shared" si="15"/>
        <v>-1.4848779965432615</v>
      </c>
      <c r="N471">
        <f t="shared" si="14"/>
        <v>0.43784791025982928</v>
      </c>
    </row>
    <row r="472" spans="1:14" x14ac:dyDescent="0.3">
      <c r="A472">
        <v>2023</v>
      </c>
      <c r="B472">
        <v>1629670</v>
      </c>
      <c r="C472" t="s">
        <v>458</v>
      </c>
      <c r="D472">
        <v>62</v>
      </c>
      <c r="E472">
        <v>0.18901999999999999</v>
      </c>
      <c r="F472">
        <v>1187.55</v>
      </c>
      <c r="G472">
        <v>19.145199999999999</v>
      </c>
      <c r="H472" t="s">
        <v>129</v>
      </c>
      <c r="I472">
        <v>-1.6780600000000001</v>
      </c>
      <c r="J472">
        <v>-2.0427399999999998</v>
      </c>
      <c r="K472">
        <v>-3.7208000000000001</v>
      </c>
      <c r="L472">
        <v>-0.60521899999999995</v>
      </c>
      <c r="M472">
        <f t="shared" si="15"/>
        <v>-1.4916083083248659</v>
      </c>
      <c r="N472">
        <f t="shared" si="14"/>
        <v>0.4008837637940405</v>
      </c>
    </row>
    <row r="473" spans="1:14" x14ac:dyDescent="0.3">
      <c r="A473">
        <v>2023</v>
      </c>
      <c r="B473">
        <v>1631121</v>
      </c>
      <c r="C473" t="s">
        <v>418</v>
      </c>
      <c r="D473">
        <v>46</v>
      </c>
      <c r="E473">
        <v>0.14760100000000001</v>
      </c>
      <c r="F473">
        <v>787.01700000000005</v>
      </c>
      <c r="G473">
        <v>17.108699999999999</v>
      </c>
      <c r="H473" t="s">
        <v>702</v>
      </c>
      <c r="I473">
        <v>-4.2282000000000002</v>
      </c>
      <c r="J473">
        <v>-1.41611</v>
      </c>
      <c r="K473">
        <v>-5.6443000000000003</v>
      </c>
      <c r="L473">
        <v>-1.43706</v>
      </c>
      <c r="M473">
        <f t="shared" si="15"/>
        <v>-1.4995493591530993</v>
      </c>
      <c r="N473">
        <f t="shared" si="14"/>
        <v>0.26567499232023445</v>
      </c>
    </row>
    <row r="474" spans="1:14" x14ac:dyDescent="0.3">
      <c r="A474">
        <v>2023</v>
      </c>
      <c r="B474">
        <v>1630557</v>
      </c>
      <c r="C474" t="s">
        <v>359</v>
      </c>
      <c r="D474">
        <v>74</v>
      </c>
      <c r="E474">
        <v>0.14069899999999999</v>
      </c>
      <c r="F474">
        <v>2093.25</v>
      </c>
      <c r="G474">
        <v>28.283799999999999</v>
      </c>
      <c r="H474" t="s">
        <v>89</v>
      </c>
      <c r="I474">
        <v>-0.35503099999999999</v>
      </c>
      <c r="J474">
        <v>-1.78992</v>
      </c>
      <c r="K474">
        <v>-2.1449500000000001</v>
      </c>
      <c r="L474">
        <v>1.1420600000000001</v>
      </c>
      <c r="M474">
        <f t="shared" si="15"/>
        <v>-1.5156706334203145</v>
      </c>
      <c r="N474">
        <f t="shared" si="14"/>
        <v>0.70662282730148229</v>
      </c>
    </row>
    <row r="475" spans="1:14" x14ac:dyDescent="0.3">
      <c r="A475">
        <v>2023</v>
      </c>
      <c r="B475">
        <v>1628467</v>
      </c>
      <c r="C475" t="s">
        <v>360</v>
      </c>
      <c r="D475">
        <v>37</v>
      </c>
      <c r="E475">
        <v>0.101188</v>
      </c>
      <c r="F475">
        <v>929.78300000000002</v>
      </c>
      <c r="G475">
        <v>25.1081</v>
      </c>
      <c r="H475" t="s">
        <v>121</v>
      </c>
      <c r="I475">
        <v>-3.46801</v>
      </c>
      <c r="J475">
        <v>-1.36389</v>
      </c>
      <c r="K475">
        <v>-4.8319000000000001</v>
      </c>
      <c r="L475">
        <v>-1.1858299999999999</v>
      </c>
      <c r="M475">
        <f t="shared" si="15"/>
        <v>-1.5165827162064998</v>
      </c>
      <c r="N475">
        <f t="shared" si="14"/>
        <v>0.31386881272511841</v>
      </c>
    </row>
    <row r="476" spans="1:14" x14ac:dyDescent="0.3">
      <c r="A476">
        <v>2023</v>
      </c>
      <c r="B476">
        <v>200782</v>
      </c>
      <c r="C476" t="s">
        <v>568</v>
      </c>
      <c r="D476">
        <v>75</v>
      </c>
      <c r="E476">
        <v>6.5876799999999999E-2</v>
      </c>
      <c r="F476">
        <v>1920.1</v>
      </c>
      <c r="G476">
        <v>25.6</v>
      </c>
      <c r="H476" t="s">
        <v>177</v>
      </c>
      <c r="I476">
        <v>-2.98421</v>
      </c>
      <c r="J476">
        <v>0.63208299999999995</v>
      </c>
      <c r="K476">
        <v>-2.3521299999999998</v>
      </c>
      <c r="L476">
        <v>0.77799399999999996</v>
      </c>
      <c r="M476">
        <f t="shared" si="15"/>
        <v>-1.5245853139251873</v>
      </c>
      <c r="N476">
        <f t="shared" si="14"/>
        <v>0.64817221578959805</v>
      </c>
    </row>
    <row r="477" spans="1:14" x14ac:dyDescent="0.3">
      <c r="A477">
        <v>2023</v>
      </c>
      <c r="B477">
        <v>203926</v>
      </c>
      <c r="C477" t="s">
        <v>416</v>
      </c>
      <c r="D477">
        <v>64</v>
      </c>
      <c r="E477">
        <v>0.18606800000000001</v>
      </c>
      <c r="F477">
        <v>1314.18</v>
      </c>
      <c r="G477">
        <v>20.531199999999998</v>
      </c>
      <c r="H477" t="s">
        <v>105</v>
      </c>
      <c r="I477">
        <v>-0.82711800000000002</v>
      </c>
      <c r="J477">
        <v>-2.6865800000000002</v>
      </c>
      <c r="K477">
        <v>-3.5137</v>
      </c>
      <c r="L477">
        <v>-0.49592599999999998</v>
      </c>
      <c r="M477">
        <f t="shared" si="15"/>
        <v>-1.5587845601266572</v>
      </c>
      <c r="N477">
        <f t="shared" si="14"/>
        <v>0.44363052056995678</v>
      </c>
    </row>
    <row r="478" spans="1:14" x14ac:dyDescent="0.3">
      <c r="A478">
        <v>2023</v>
      </c>
      <c r="B478">
        <v>1629626</v>
      </c>
      <c r="C478" t="s">
        <v>134</v>
      </c>
      <c r="D478">
        <v>70</v>
      </c>
      <c r="E478">
        <v>0.17674899999999999</v>
      </c>
      <c r="F478">
        <v>1501.47</v>
      </c>
      <c r="G478">
        <v>21.442900000000002</v>
      </c>
      <c r="H478" t="s">
        <v>82</v>
      </c>
      <c r="I478">
        <v>-2.7629999999999999</v>
      </c>
      <c r="J478">
        <v>-0.33940300000000001</v>
      </c>
      <c r="K478">
        <v>-3.1023999999999998</v>
      </c>
      <c r="L478">
        <v>-0.15507499999999999</v>
      </c>
      <c r="M478">
        <f t="shared" si="15"/>
        <v>-1.572465096056145</v>
      </c>
      <c r="N478">
        <f t="shared" si="14"/>
        <v>0.50685440177157848</v>
      </c>
    </row>
    <row r="479" spans="1:14" x14ac:dyDescent="0.3">
      <c r="A479">
        <v>2023</v>
      </c>
      <c r="B479">
        <v>1631128</v>
      </c>
      <c r="C479" t="s">
        <v>142</v>
      </c>
      <c r="D479">
        <v>76</v>
      </c>
      <c r="E479">
        <v>0.12848799999999999</v>
      </c>
      <c r="F479">
        <v>1179.05</v>
      </c>
      <c r="G479">
        <v>15.513199999999999</v>
      </c>
      <c r="H479" t="s">
        <v>143</v>
      </c>
      <c r="I479">
        <v>-3.4125800000000002</v>
      </c>
      <c r="J479">
        <v>-0.54262900000000003</v>
      </c>
      <c r="K479">
        <v>-3.9552100000000001</v>
      </c>
      <c r="L479">
        <v>-0.80321600000000004</v>
      </c>
      <c r="M479">
        <f t="shared" si="15"/>
        <v>-1.5742305382924926</v>
      </c>
      <c r="N479">
        <f t="shared" si="14"/>
        <v>0.39801440082637651</v>
      </c>
    </row>
    <row r="480" spans="1:14" x14ac:dyDescent="0.3">
      <c r="A480">
        <v>2023</v>
      </c>
      <c r="B480">
        <v>1631223</v>
      </c>
      <c r="C480" t="s">
        <v>510</v>
      </c>
      <c r="D480">
        <v>70</v>
      </c>
      <c r="E480">
        <v>0.163212</v>
      </c>
      <c r="F480">
        <v>1258.58</v>
      </c>
      <c r="G480">
        <v>17.971399999999999</v>
      </c>
      <c r="H480" t="s">
        <v>61</v>
      </c>
      <c r="I480">
        <v>-3.1753200000000001</v>
      </c>
      <c r="J480">
        <v>-0.62139599999999995</v>
      </c>
      <c r="K480">
        <v>-3.7967200000000001</v>
      </c>
      <c r="L480">
        <v>-0.72221299999999999</v>
      </c>
      <c r="M480">
        <f t="shared" si="15"/>
        <v>-1.6130801961969126</v>
      </c>
      <c r="N480">
        <f t="shared" si="14"/>
        <v>0.42486151104029596</v>
      </c>
    </row>
    <row r="481" spans="1:14" x14ac:dyDescent="0.3">
      <c r="A481">
        <v>2023</v>
      </c>
      <c r="B481">
        <v>203082</v>
      </c>
      <c r="C481" t="s">
        <v>513</v>
      </c>
      <c r="D481">
        <v>63</v>
      </c>
      <c r="E481">
        <v>0.165548</v>
      </c>
      <c r="F481">
        <v>1330.5</v>
      </c>
      <c r="G481">
        <v>21.1111</v>
      </c>
      <c r="H481" t="s">
        <v>697</v>
      </c>
      <c r="I481">
        <v>-1.41953</v>
      </c>
      <c r="J481">
        <v>-2.1900200000000001</v>
      </c>
      <c r="K481">
        <v>-3.60955</v>
      </c>
      <c r="L481">
        <v>-0.58020499999999997</v>
      </c>
      <c r="M481">
        <f t="shared" si="15"/>
        <v>-1.6211921949951558</v>
      </c>
      <c r="N481">
        <f t="shared" si="14"/>
        <v>0.44913969746787158</v>
      </c>
    </row>
    <row r="482" spans="1:14" x14ac:dyDescent="0.3">
      <c r="A482">
        <v>2023</v>
      </c>
      <c r="B482">
        <v>1630245</v>
      </c>
      <c r="C482" t="s">
        <v>219</v>
      </c>
      <c r="D482">
        <v>80</v>
      </c>
      <c r="E482">
        <v>0.14624500000000001</v>
      </c>
      <c r="F482">
        <v>2097.65</v>
      </c>
      <c r="G482">
        <v>26.212499999999999</v>
      </c>
      <c r="H482" t="s">
        <v>124</v>
      </c>
      <c r="I482">
        <v>-2.9979900000000002</v>
      </c>
      <c r="J482">
        <v>0.68876400000000004</v>
      </c>
      <c r="K482">
        <v>-2.3092199999999998</v>
      </c>
      <c r="L482">
        <v>0.91092600000000001</v>
      </c>
      <c r="M482">
        <f t="shared" si="15"/>
        <v>-1.6351774896787326</v>
      </c>
      <c r="N482">
        <f t="shared" si="14"/>
        <v>0.70810814460239069</v>
      </c>
    </row>
    <row r="483" spans="1:14" x14ac:dyDescent="0.3">
      <c r="A483">
        <v>2023</v>
      </c>
      <c r="B483">
        <v>1628972</v>
      </c>
      <c r="C483" t="s">
        <v>157</v>
      </c>
      <c r="D483">
        <v>76</v>
      </c>
      <c r="E483">
        <v>0.11990000000000001</v>
      </c>
      <c r="F483">
        <v>1859.82</v>
      </c>
      <c r="G483">
        <v>24.4605</v>
      </c>
      <c r="H483" t="s">
        <v>100</v>
      </c>
      <c r="I483">
        <v>-1.8847100000000001</v>
      </c>
      <c r="J483">
        <v>-0.75766199999999995</v>
      </c>
      <c r="K483">
        <v>-2.6423700000000001</v>
      </c>
      <c r="L483">
        <v>0.38774599999999998</v>
      </c>
      <c r="M483">
        <f t="shared" si="15"/>
        <v>-1.6589416349292616</v>
      </c>
      <c r="N483">
        <f t="shared" si="14"/>
        <v>0.62782336876715283</v>
      </c>
    </row>
    <row r="484" spans="1:14" x14ac:dyDescent="0.3">
      <c r="A484">
        <v>2023</v>
      </c>
      <c r="B484">
        <v>1630550</v>
      </c>
      <c r="C484" t="s">
        <v>45</v>
      </c>
      <c r="D484">
        <v>69</v>
      </c>
      <c r="E484">
        <v>0.13126099999999999</v>
      </c>
      <c r="F484">
        <v>968.75</v>
      </c>
      <c r="G484">
        <v>14.029</v>
      </c>
      <c r="H484" t="s">
        <v>702</v>
      </c>
      <c r="I484">
        <v>-4.5307199999999996</v>
      </c>
      <c r="J484">
        <v>-0.65226200000000001</v>
      </c>
      <c r="K484">
        <v>-5.1829799999999997</v>
      </c>
      <c r="L484">
        <v>-1.4660200000000001</v>
      </c>
      <c r="M484">
        <f t="shared" si="15"/>
        <v>-1.6949535922736494</v>
      </c>
      <c r="N484">
        <f t="shared" si="14"/>
        <v>0.32702298528523155</v>
      </c>
    </row>
    <row r="485" spans="1:14" x14ac:dyDescent="0.3">
      <c r="A485">
        <v>2023</v>
      </c>
      <c r="B485">
        <v>1630227</v>
      </c>
      <c r="C485" t="s">
        <v>451</v>
      </c>
      <c r="D485">
        <v>57</v>
      </c>
      <c r="E485">
        <v>0.15024299999999999</v>
      </c>
      <c r="F485">
        <v>914.4</v>
      </c>
      <c r="G485">
        <v>16.0351</v>
      </c>
      <c r="H485" t="s">
        <v>182</v>
      </c>
      <c r="I485">
        <v>-4.5134400000000001</v>
      </c>
      <c r="J485">
        <v>-1.0175700000000001</v>
      </c>
      <c r="K485">
        <v>-5.5310100000000002</v>
      </c>
      <c r="L485">
        <v>-1.59945</v>
      </c>
      <c r="M485">
        <f t="shared" si="15"/>
        <v>-1.7072897158655518</v>
      </c>
      <c r="N485">
        <f t="shared" si="14"/>
        <v>0.30867594089787431</v>
      </c>
    </row>
    <row r="486" spans="1:14" x14ac:dyDescent="0.3">
      <c r="A486">
        <v>2023</v>
      </c>
      <c r="B486">
        <v>1631323</v>
      </c>
      <c r="C486" t="s">
        <v>239</v>
      </c>
      <c r="D486">
        <v>52</v>
      </c>
      <c r="E486">
        <v>0.19267000000000001</v>
      </c>
      <c r="F486">
        <v>765.83299999999997</v>
      </c>
      <c r="G486">
        <v>14.711499999999999</v>
      </c>
      <c r="H486" t="s">
        <v>66</v>
      </c>
      <c r="I486">
        <v>-2.9172899999999999</v>
      </c>
      <c r="J486">
        <v>-3.7083599999999999</v>
      </c>
      <c r="K486">
        <v>-6.6256399999999998</v>
      </c>
      <c r="L486">
        <v>-1.90771</v>
      </c>
      <c r="M486">
        <f t="shared" si="15"/>
        <v>-1.7128860586497792</v>
      </c>
      <c r="N486">
        <f t="shared" si="14"/>
        <v>0.25852386466058813</v>
      </c>
    </row>
    <row r="487" spans="1:14" x14ac:dyDescent="0.3">
      <c r="A487">
        <v>2023</v>
      </c>
      <c r="B487">
        <v>1631104</v>
      </c>
      <c r="C487" t="s">
        <v>595</v>
      </c>
      <c r="D487">
        <v>37</v>
      </c>
      <c r="E487">
        <v>0.180397</v>
      </c>
      <c r="F487">
        <v>669.05</v>
      </c>
      <c r="G487">
        <v>18.081099999999999</v>
      </c>
      <c r="H487" t="s">
        <v>105</v>
      </c>
      <c r="I487">
        <v>-6.5012499999999998</v>
      </c>
      <c r="J487">
        <v>-1.2074100000000001</v>
      </c>
      <c r="K487">
        <v>-7.7086600000000001</v>
      </c>
      <c r="L487">
        <v>-2.1576900000000001</v>
      </c>
      <c r="M487">
        <f t="shared" si="15"/>
        <v>-1.7410210790155047</v>
      </c>
      <c r="N487">
        <f t="shared" si="14"/>
        <v>0.2258526227665385</v>
      </c>
    </row>
    <row r="488" spans="1:14" x14ac:dyDescent="0.3">
      <c r="A488">
        <v>2023</v>
      </c>
      <c r="B488">
        <v>1630164</v>
      </c>
      <c r="C488" t="s">
        <v>619</v>
      </c>
      <c r="D488">
        <v>45</v>
      </c>
      <c r="E488">
        <v>0.212641</v>
      </c>
      <c r="F488">
        <v>867.18299999999999</v>
      </c>
      <c r="G488">
        <v>19.2667</v>
      </c>
      <c r="H488" t="s">
        <v>94</v>
      </c>
      <c r="I488">
        <v>-1.5158499999999999</v>
      </c>
      <c r="J488">
        <v>-4.5952700000000002</v>
      </c>
      <c r="K488">
        <v>-6.1111199999999997</v>
      </c>
      <c r="L488">
        <v>-1.8124800000000001</v>
      </c>
      <c r="M488">
        <f t="shared" si="15"/>
        <v>-1.7889497034293949</v>
      </c>
      <c r="N488">
        <f t="shared" si="14"/>
        <v>0.29273679839855787</v>
      </c>
    </row>
    <row r="489" spans="1:14" x14ac:dyDescent="0.3">
      <c r="A489">
        <v>2023</v>
      </c>
      <c r="B489">
        <v>1630165</v>
      </c>
      <c r="C489" t="s">
        <v>294</v>
      </c>
      <c r="D489">
        <v>76</v>
      </c>
      <c r="E489">
        <v>0.20203399999999999</v>
      </c>
      <c r="F489">
        <v>2153.62</v>
      </c>
      <c r="G489">
        <v>28.328900000000001</v>
      </c>
      <c r="H489" t="s">
        <v>94</v>
      </c>
      <c r="I489">
        <v>-2.3695499999999998</v>
      </c>
      <c r="J489">
        <v>-9.28374E-2</v>
      </c>
      <c r="K489">
        <v>-2.4623900000000001</v>
      </c>
      <c r="L489">
        <v>0.71168799999999999</v>
      </c>
      <c r="M489">
        <f t="shared" si="15"/>
        <v>-1.7901625922162623</v>
      </c>
      <c r="N489">
        <f t="shared" si="14"/>
        <v>0.72700205581417332</v>
      </c>
    </row>
    <row r="490" spans="1:14" x14ac:dyDescent="0.3">
      <c r="A490">
        <v>2023</v>
      </c>
      <c r="B490">
        <v>1631097</v>
      </c>
      <c r="C490" t="s">
        <v>406</v>
      </c>
      <c r="D490">
        <v>78</v>
      </c>
      <c r="E490">
        <v>0.23574400000000001</v>
      </c>
      <c r="F490">
        <v>2222.6</v>
      </c>
      <c r="G490">
        <v>28.487200000000001</v>
      </c>
      <c r="H490" t="s">
        <v>129</v>
      </c>
      <c r="I490">
        <v>-1.4086399999999999</v>
      </c>
      <c r="J490">
        <v>-0.98299800000000004</v>
      </c>
      <c r="K490">
        <v>-2.3916400000000002</v>
      </c>
      <c r="L490">
        <v>0.84105099999999999</v>
      </c>
      <c r="M490">
        <f t="shared" si="15"/>
        <v>-1.7944182667022244</v>
      </c>
      <c r="N490">
        <f t="shared" si="14"/>
        <v>0.750287780227051</v>
      </c>
    </row>
    <row r="491" spans="1:14" x14ac:dyDescent="0.3">
      <c r="A491">
        <v>2023</v>
      </c>
      <c r="B491">
        <v>1631103</v>
      </c>
      <c r="C491" t="s">
        <v>48</v>
      </c>
      <c r="D491">
        <v>66</v>
      </c>
      <c r="E491">
        <v>0.189082</v>
      </c>
      <c r="F491">
        <v>1549.62</v>
      </c>
      <c r="G491">
        <v>23.4697</v>
      </c>
      <c r="H491" t="s">
        <v>105</v>
      </c>
      <c r="I491">
        <v>-1.8546899999999999</v>
      </c>
      <c r="J491">
        <v>-2.0724100000000001</v>
      </c>
      <c r="K491">
        <v>-3.9270900000000002</v>
      </c>
      <c r="L491">
        <v>-1.0261400000000001</v>
      </c>
      <c r="M491">
        <f t="shared" si="15"/>
        <v>-2.0542941555464784</v>
      </c>
      <c r="N491">
        <f t="shared" si="14"/>
        <v>0.52310849905311019</v>
      </c>
    </row>
    <row r="492" spans="1:14" x14ac:dyDescent="0.3">
      <c r="A492">
        <v>2023</v>
      </c>
      <c r="B492">
        <v>1627736</v>
      </c>
      <c r="C492" t="s">
        <v>118</v>
      </c>
      <c r="D492">
        <v>81</v>
      </c>
      <c r="E492">
        <v>0.20830799999999999</v>
      </c>
      <c r="F492">
        <v>2091.17</v>
      </c>
      <c r="G492">
        <v>25.814800000000002</v>
      </c>
      <c r="H492" t="s">
        <v>100</v>
      </c>
      <c r="I492">
        <v>-1.31203</v>
      </c>
      <c r="J492">
        <v>-1.71251</v>
      </c>
      <c r="K492">
        <v>-3.0245299999999999</v>
      </c>
      <c r="L492">
        <v>-0.106917</v>
      </c>
      <c r="M492">
        <f t="shared" si="15"/>
        <v>-2.1350782661283518</v>
      </c>
      <c r="N492">
        <f t="shared" si="14"/>
        <v>0.70592067730468921</v>
      </c>
    </row>
    <row r="493" spans="1:14" x14ac:dyDescent="0.3">
      <c r="A493">
        <v>2023</v>
      </c>
      <c r="B493">
        <v>203115</v>
      </c>
      <c r="C493" t="s">
        <v>110</v>
      </c>
      <c r="D493">
        <v>56</v>
      </c>
      <c r="E493">
        <v>0.18401999999999999</v>
      </c>
      <c r="F493">
        <v>992.96699999999998</v>
      </c>
      <c r="G493">
        <v>17.714300000000001</v>
      </c>
      <c r="H493" t="s">
        <v>59</v>
      </c>
      <c r="I493">
        <v>-3.4398499999999999</v>
      </c>
      <c r="J493">
        <v>-2.9969100000000002</v>
      </c>
      <c r="K493">
        <v>-6.4367599999999996</v>
      </c>
      <c r="L493">
        <v>-2.2319399999999998</v>
      </c>
      <c r="M493">
        <f t="shared" si="15"/>
        <v>-2.157588880009992</v>
      </c>
      <c r="N493">
        <f t="shared" si="14"/>
        <v>0.33519796916616312</v>
      </c>
    </row>
    <row r="494" spans="1:14" x14ac:dyDescent="0.3">
      <c r="A494">
        <v>2023</v>
      </c>
      <c r="B494">
        <v>1631095</v>
      </c>
      <c r="C494" t="s">
        <v>542</v>
      </c>
      <c r="D494">
        <v>79</v>
      </c>
      <c r="E494">
        <v>0.18327399999999999</v>
      </c>
      <c r="F494">
        <v>2450.5500000000002</v>
      </c>
      <c r="G494">
        <v>31.012699999999999</v>
      </c>
      <c r="H494" t="s">
        <v>182</v>
      </c>
      <c r="I494">
        <v>-2.0168699999999999</v>
      </c>
      <c r="J494">
        <v>-0.81456600000000001</v>
      </c>
      <c r="K494">
        <v>-2.8314300000000001</v>
      </c>
      <c r="L494">
        <v>0.19691</v>
      </c>
      <c r="M494">
        <f t="shared" si="15"/>
        <v>-2.342264631725703</v>
      </c>
      <c r="N494">
        <f t="shared" si="14"/>
        <v>0.82723734357752188</v>
      </c>
    </row>
    <row r="495" spans="1:14" x14ac:dyDescent="0.3">
      <c r="A495">
        <v>2023</v>
      </c>
      <c r="B495">
        <v>1631101</v>
      </c>
      <c r="C495" t="s">
        <v>532</v>
      </c>
      <c r="D495">
        <v>80</v>
      </c>
      <c r="E495">
        <v>0.18588499999999999</v>
      </c>
      <c r="F495">
        <v>1778.62</v>
      </c>
      <c r="G495">
        <v>22.225000000000001</v>
      </c>
      <c r="H495" t="s">
        <v>87</v>
      </c>
      <c r="I495">
        <v>-1.36816</v>
      </c>
      <c r="J495">
        <v>-2.61131</v>
      </c>
      <c r="K495">
        <v>-3.97946</v>
      </c>
      <c r="L495">
        <v>-1.2408999999999999</v>
      </c>
      <c r="M495">
        <f t="shared" si="15"/>
        <v>-2.3893175794729151</v>
      </c>
      <c r="N495">
        <f t="shared" si="14"/>
        <v>0.60041251312311594</v>
      </c>
    </row>
    <row r="496" spans="1:14" x14ac:dyDescent="0.3">
      <c r="A496">
        <v>2023</v>
      </c>
      <c r="B496">
        <v>203493</v>
      </c>
      <c r="C496" t="s">
        <v>160</v>
      </c>
      <c r="D496">
        <v>78</v>
      </c>
      <c r="E496">
        <v>9.8666699999999996E-2</v>
      </c>
      <c r="F496">
        <v>2364.4699999999998</v>
      </c>
      <c r="G496">
        <v>30.307700000000001</v>
      </c>
      <c r="H496" t="s">
        <v>121</v>
      </c>
      <c r="I496">
        <v>-2.0827900000000001</v>
      </c>
      <c r="J496">
        <v>-0.99851500000000004</v>
      </c>
      <c r="K496">
        <v>-3.0813100000000002</v>
      </c>
      <c r="L496">
        <v>-0.21041399999999999</v>
      </c>
      <c r="M496">
        <f t="shared" si="15"/>
        <v>-2.4594373536034135</v>
      </c>
      <c r="N496">
        <f t="shared" si="14"/>
        <v>0.79817913601793178</v>
      </c>
    </row>
    <row r="497" spans="1:14" x14ac:dyDescent="0.3">
      <c r="A497">
        <v>2023</v>
      </c>
      <c r="B497">
        <v>1629622</v>
      </c>
      <c r="C497" t="s">
        <v>549</v>
      </c>
      <c r="D497">
        <v>80</v>
      </c>
      <c r="E497">
        <v>0.17097000000000001</v>
      </c>
      <c r="F497">
        <v>2271.52</v>
      </c>
      <c r="G497">
        <v>28.387499999999999</v>
      </c>
      <c r="H497" t="s">
        <v>63</v>
      </c>
      <c r="I497">
        <v>-1.10042</v>
      </c>
      <c r="J497">
        <v>-2.2311100000000001</v>
      </c>
      <c r="K497">
        <v>-3.3315299999999999</v>
      </c>
      <c r="L497">
        <v>-0.58733500000000005</v>
      </c>
      <c r="M497">
        <f t="shared" si="15"/>
        <v>-2.5546232275269802</v>
      </c>
      <c r="N497">
        <f t="shared" si="14"/>
        <v>0.76680180803624176</v>
      </c>
    </row>
    <row r="498" spans="1:14" x14ac:dyDescent="0.3">
      <c r="A498">
        <v>2023</v>
      </c>
      <c r="B498">
        <v>1631093</v>
      </c>
      <c r="C498" t="s">
        <v>323</v>
      </c>
      <c r="D498">
        <v>74</v>
      </c>
      <c r="E498">
        <v>0.25251800000000002</v>
      </c>
      <c r="F498">
        <v>2304.33</v>
      </c>
      <c r="G498">
        <v>31.135100000000001</v>
      </c>
      <c r="H498" t="s">
        <v>94</v>
      </c>
      <c r="I498">
        <v>-1.2942800000000001</v>
      </c>
      <c r="J498">
        <v>-3.06819</v>
      </c>
      <c r="K498">
        <v>-4.3624700000000001</v>
      </c>
      <c r="L498">
        <v>-2.20581</v>
      </c>
      <c r="M498">
        <f t="shared" si="15"/>
        <v>-3.3934674715848674</v>
      </c>
      <c r="N498">
        <f t="shared" si="14"/>
        <v>0.7778775490914247</v>
      </c>
    </row>
    <row r="499" spans="1:14" x14ac:dyDescent="0.3">
      <c r="F499">
        <f>LARGE(F2:F498,1)</f>
        <v>2962.33</v>
      </c>
      <c r="G499">
        <f>LARGE(G2:G498,1)</f>
        <v>37.3521</v>
      </c>
    </row>
  </sheetData>
  <autoFilter ref="M1:M499" xr:uid="{56937AF6-5FD5-47F5-8687-3E9712C92BCD}">
    <sortState xmlns:xlrd2="http://schemas.microsoft.com/office/spreadsheetml/2017/richdata2" ref="A2:N499">
      <sortCondition descending="1" ref="M1:M499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77CD1-C27F-463E-9A49-68DC9A5430CF}">
  <dimension ref="A3:B4"/>
  <sheetViews>
    <sheetView workbookViewId="0">
      <selection activeCell="B5" sqref="B5"/>
    </sheetView>
  </sheetViews>
  <sheetFormatPr defaultRowHeight="14.4" x14ac:dyDescent="0.3"/>
  <sheetData>
    <row r="3" spans="1:2" x14ac:dyDescent="0.3">
      <c r="A3" t="s">
        <v>38</v>
      </c>
      <c r="B3" t="s">
        <v>39</v>
      </c>
    </row>
    <row r="4" spans="1:2" x14ac:dyDescent="0.3">
      <c r="A4" t="s">
        <v>40</v>
      </c>
      <c r="B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19DE-1B07-457F-874D-BF3ADC0B2C2F}">
  <dimension ref="A1:I1925"/>
  <sheetViews>
    <sheetView workbookViewId="0">
      <selection activeCell="E26" sqref="E26"/>
    </sheetView>
  </sheetViews>
  <sheetFormatPr defaultRowHeight="14.4" x14ac:dyDescent="0.3"/>
  <sheetData>
    <row r="1" spans="1:9" x14ac:dyDescent="0.3">
      <c r="A1" t="s">
        <v>656</v>
      </c>
    </row>
    <row r="2" spans="1:9" ht="15" thickBot="1" x14ac:dyDescent="0.35"/>
    <row r="3" spans="1:9" x14ac:dyDescent="0.3">
      <c r="A3" s="7" t="s">
        <v>657</v>
      </c>
      <c r="B3" s="7"/>
    </row>
    <row r="4" spans="1:9" x14ac:dyDescent="0.3">
      <c r="A4" t="s">
        <v>658</v>
      </c>
      <c r="B4">
        <v>0.35727043107571499</v>
      </c>
    </row>
    <row r="5" spans="1:9" x14ac:dyDescent="0.3">
      <c r="A5" t="s">
        <v>659</v>
      </c>
      <c r="B5">
        <v>0.1276421609210272</v>
      </c>
    </row>
    <row r="6" spans="1:9" x14ac:dyDescent="0.3">
      <c r="A6" t="s">
        <v>660</v>
      </c>
      <c r="B6">
        <v>0.12672243731630503</v>
      </c>
    </row>
    <row r="7" spans="1:9" x14ac:dyDescent="0.3">
      <c r="A7" t="s">
        <v>661</v>
      </c>
      <c r="B7">
        <v>13.295324061716618</v>
      </c>
    </row>
    <row r="8" spans="1:9" ht="15" thickBot="1" x14ac:dyDescent="0.35">
      <c r="A8" s="5" t="s">
        <v>662</v>
      </c>
      <c r="B8" s="5">
        <v>1900</v>
      </c>
    </row>
    <row r="10" spans="1:9" ht="15" thickBot="1" x14ac:dyDescent="0.35">
      <c r="A10" t="s">
        <v>663</v>
      </c>
    </row>
    <row r="11" spans="1:9" x14ac:dyDescent="0.3">
      <c r="A11" s="6"/>
      <c r="B11" s="6" t="s">
        <v>668</v>
      </c>
      <c r="C11" s="6" t="s">
        <v>669</v>
      </c>
      <c r="D11" s="6" t="s">
        <v>670</v>
      </c>
      <c r="E11" s="6" t="s">
        <v>671</v>
      </c>
      <c r="F11" s="6" t="s">
        <v>672</v>
      </c>
    </row>
    <row r="12" spans="1:9" x14ac:dyDescent="0.3">
      <c r="A12" t="s">
        <v>664</v>
      </c>
      <c r="B12">
        <v>2</v>
      </c>
      <c r="C12">
        <v>49064.193619990838</v>
      </c>
      <c r="D12">
        <v>24532.096809995419</v>
      </c>
      <c r="E12">
        <v>138.78317384230465</v>
      </c>
      <c r="F12">
        <v>5.6090927896978796E-57</v>
      </c>
    </row>
    <row r="13" spans="1:9" x14ac:dyDescent="0.3">
      <c r="A13" t="s">
        <v>665</v>
      </c>
      <c r="B13">
        <v>1897</v>
      </c>
      <c r="C13">
        <v>335324.42269579746</v>
      </c>
      <c r="D13">
        <v>176.76564190606086</v>
      </c>
    </row>
    <row r="14" spans="1:9" ht="15" thickBot="1" x14ac:dyDescent="0.35">
      <c r="A14" s="5" t="s">
        <v>666</v>
      </c>
      <c r="B14" s="5">
        <v>1899</v>
      </c>
      <c r="C14" s="5">
        <v>384388.6163157883</v>
      </c>
      <c r="D14" s="5"/>
      <c r="E14" s="5"/>
      <c r="F14" s="5"/>
    </row>
    <row r="15" spans="1:9" ht="15" thickBot="1" x14ac:dyDescent="0.35"/>
    <row r="16" spans="1:9" x14ac:dyDescent="0.3">
      <c r="A16" s="6"/>
      <c r="B16" s="6" t="s">
        <v>673</v>
      </c>
      <c r="C16" s="6" t="s">
        <v>661</v>
      </c>
      <c r="D16" s="6" t="s">
        <v>674</v>
      </c>
      <c r="E16" s="6" t="s">
        <v>675</v>
      </c>
      <c r="F16" s="6" t="s">
        <v>676</v>
      </c>
      <c r="G16" s="6" t="s">
        <v>677</v>
      </c>
      <c r="H16" s="6" t="s">
        <v>678</v>
      </c>
      <c r="I16" s="6" t="s">
        <v>679</v>
      </c>
    </row>
    <row r="17" spans="1:9" x14ac:dyDescent="0.3">
      <c r="A17" t="s">
        <v>667</v>
      </c>
      <c r="B17">
        <v>2.5755258933650742</v>
      </c>
      <c r="C17">
        <v>0.30769022913893096</v>
      </c>
      <c r="D17">
        <v>8.3705156987684202</v>
      </c>
      <c r="E17">
        <v>1.0983104556742754E-16</v>
      </c>
      <c r="F17">
        <v>1.9720791059835612</v>
      </c>
      <c r="G17">
        <v>3.178972680746587</v>
      </c>
      <c r="H17">
        <v>1.9720791059835612</v>
      </c>
      <c r="I17">
        <v>3.178972680746587</v>
      </c>
    </row>
    <row r="18" spans="1:9" x14ac:dyDescent="0.3">
      <c r="A18" t="s">
        <v>735</v>
      </c>
      <c r="B18">
        <v>0.80491368179465927</v>
      </c>
      <c r="C18">
        <v>6.7532874723630731E-2</v>
      </c>
      <c r="D18">
        <v>11.918842268875137</v>
      </c>
      <c r="E18">
        <v>1.233313538079835E-31</v>
      </c>
      <c r="F18">
        <v>0.67246717412147539</v>
      </c>
      <c r="G18">
        <v>0.93736018946784316</v>
      </c>
      <c r="H18">
        <v>0.67246717412147539</v>
      </c>
      <c r="I18">
        <v>0.93736018946784316</v>
      </c>
    </row>
    <row r="19" spans="1:9" ht="15" thickBot="1" x14ac:dyDescent="0.35">
      <c r="A19" s="5" t="s">
        <v>736</v>
      </c>
      <c r="B19" s="5">
        <v>-0.76465368820046486</v>
      </c>
      <c r="C19" s="5">
        <v>6.7527509858227378E-2</v>
      </c>
      <c r="D19" s="5">
        <v>-11.32358782081317</v>
      </c>
      <c r="E19" s="5">
        <v>8.241673808747529E-29</v>
      </c>
      <c r="F19" s="5">
        <v>-0.89708967421749664</v>
      </c>
      <c r="G19" s="5">
        <v>-0.63221770218343309</v>
      </c>
      <c r="H19" s="5">
        <v>-0.89708967421749664</v>
      </c>
      <c r="I19" s="5">
        <v>-0.63221770218343309</v>
      </c>
    </row>
    <row r="23" spans="1:9" x14ac:dyDescent="0.3">
      <c r="A23" t="s">
        <v>680</v>
      </c>
    </row>
    <row r="24" spans="1:9" ht="15" thickBot="1" x14ac:dyDescent="0.35"/>
    <row r="25" spans="1:9" x14ac:dyDescent="0.3">
      <c r="A25" s="6" t="s">
        <v>681</v>
      </c>
      <c r="B25" s="6" t="s">
        <v>682</v>
      </c>
      <c r="C25" s="6" t="s">
        <v>683</v>
      </c>
    </row>
    <row r="26" spans="1:9" x14ac:dyDescent="0.3">
      <c r="A26">
        <v>1</v>
      </c>
      <c r="B26">
        <v>6.17499806599261</v>
      </c>
      <c r="C26">
        <v>2.82500193400739</v>
      </c>
    </row>
    <row r="27" spans="1:9" x14ac:dyDescent="0.3">
      <c r="A27">
        <v>2</v>
      </c>
      <c r="B27">
        <v>4.9327458019037209</v>
      </c>
      <c r="C27">
        <v>9.0672541980962791</v>
      </c>
    </row>
    <row r="28" spans="1:9" x14ac:dyDescent="0.3">
      <c r="A28">
        <v>3</v>
      </c>
      <c r="B28">
        <v>-5.3923269397735911</v>
      </c>
      <c r="C28">
        <v>9.3923269397735911</v>
      </c>
    </row>
    <row r="29" spans="1:9" x14ac:dyDescent="0.3">
      <c r="A29">
        <v>4</v>
      </c>
      <c r="B29">
        <v>4.1196472595511748</v>
      </c>
      <c r="C29">
        <v>-11.119647259551176</v>
      </c>
    </row>
    <row r="30" spans="1:9" x14ac:dyDescent="0.3">
      <c r="A30">
        <v>5</v>
      </c>
      <c r="B30">
        <v>6.9382005901992976</v>
      </c>
      <c r="C30">
        <v>3.0617994098007024</v>
      </c>
    </row>
    <row r="31" spans="1:9" x14ac:dyDescent="0.3">
      <c r="A31">
        <v>6</v>
      </c>
      <c r="B31">
        <v>1.9953076028183521</v>
      </c>
      <c r="C31">
        <v>-23.99530760281835</v>
      </c>
    </row>
    <row r="32" spans="1:9" x14ac:dyDescent="0.3">
      <c r="A32">
        <v>7</v>
      </c>
      <c r="B32">
        <v>0.85305306325331376</v>
      </c>
      <c r="C32">
        <v>2.1469469367466862</v>
      </c>
    </row>
    <row r="33" spans="1:3" x14ac:dyDescent="0.3">
      <c r="A33">
        <v>8</v>
      </c>
      <c r="B33">
        <v>2.1312877900218203</v>
      </c>
      <c r="C33">
        <v>-10.131287790021821</v>
      </c>
    </row>
    <row r="34" spans="1:3" x14ac:dyDescent="0.3">
      <c r="A34">
        <v>9</v>
      </c>
      <c r="B34">
        <v>-1.0424815203858069</v>
      </c>
      <c r="C34">
        <v>4.0424815203858069</v>
      </c>
    </row>
    <row r="35" spans="1:3" x14ac:dyDescent="0.3">
      <c r="A35">
        <v>10</v>
      </c>
      <c r="B35">
        <v>3.381628510511276</v>
      </c>
      <c r="C35">
        <v>3.618371489488724</v>
      </c>
    </row>
    <row r="36" spans="1:3" x14ac:dyDescent="0.3">
      <c r="A36">
        <v>11</v>
      </c>
      <c r="B36">
        <v>-5.8863492903916663</v>
      </c>
      <c r="C36">
        <v>-21.113650709608333</v>
      </c>
    </row>
    <row r="37" spans="1:3" x14ac:dyDescent="0.3">
      <c r="A37">
        <v>12</v>
      </c>
      <c r="B37">
        <v>-2.0214210348997348</v>
      </c>
      <c r="C37">
        <v>23.021421034899735</v>
      </c>
    </row>
    <row r="38" spans="1:3" x14ac:dyDescent="0.3">
      <c r="A38">
        <v>13</v>
      </c>
      <c r="B38">
        <v>4.5086052108631156</v>
      </c>
      <c r="C38">
        <v>-2.5086052108631156</v>
      </c>
    </row>
    <row r="39" spans="1:3" x14ac:dyDescent="0.3">
      <c r="A39">
        <v>14</v>
      </c>
      <c r="B39">
        <v>9.080100333578919</v>
      </c>
      <c r="C39">
        <v>-16.080100333578919</v>
      </c>
    </row>
    <row r="40" spans="1:3" x14ac:dyDescent="0.3">
      <c r="A40">
        <v>15</v>
      </c>
      <c r="B40">
        <v>3.7049791594267978</v>
      </c>
      <c r="C40">
        <v>-5.7049791594267978</v>
      </c>
    </row>
    <row r="41" spans="1:3" x14ac:dyDescent="0.3">
      <c r="A41">
        <v>16</v>
      </c>
      <c r="B41">
        <v>0.73295079308991484</v>
      </c>
      <c r="C41">
        <v>-6.7329507930899144</v>
      </c>
    </row>
    <row r="42" spans="1:3" x14ac:dyDescent="0.3">
      <c r="A42">
        <v>17</v>
      </c>
      <c r="B42">
        <v>1.7249125991740342</v>
      </c>
      <c r="C42">
        <v>-13.724912599174035</v>
      </c>
    </row>
    <row r="43" spans="1:3" x14ac:dyDescent="0.3">
      <c r="A43">
        <v>18</v>
      </c>
      <c r="B43">
        <v>9.7963912773721287</v>
      </c>
      <c r="C43">
        <v>-12.796391277372129</v>
      </c>
    </row>
    <row r="44" spans="1:3" x14ac:dyDescent="0.3">
      <c r="A44">
        <v>19</v>
      </c>
      <c r="B44">
        <v>8.9282552493221867E-2</v>
      </c>
      <c r="C44">
        <v>1.9107174475067781</v>
      </c>
    </row>
    <row r="45" spans="1:3" x14ac:dyDescent="0.3">
      <c r="A45">
        <v>20</v>
      </c>
      <c r="B45">
        <v>2.7995979643841054</v>
      </c>
      <c r="C45">
        <v>7.2004020356158946</v>
      </c>
    </row>
    <row r="46" spans="1:3" x14ac:dyDescent="0.3">
      <c r="A46">
        <v>21</v>
      </c>
      <c r="B46">
        <v>1.6150415108340139</v>
      </c>
      <c r="C46">
        <v>2.3849584891659861</v>
      </c>
    </row>
    <row r="47" spans="1:3" x14ac:dyDescent="0.3">
      <c r="A47">
        <v>22</v>
      </c>
      <c r="B47">
        <v>-5.5212500605753085</v>
      </c>
      <c r="C47">
        <v>-1.4787499394246915</v>
      </c>
    </row>
    <row r="48" spans="1:3" x14ac:dyDescent="0.3">
      <c r="A48">
        <v>23</v>
      </c>
      <c r="B48">
        <v>14.362431016941226</v>
      </c>
      <c r="C48">
        <v>9.6375689830587739</v>
      </c>
    </row>
    <row r="49" spans="1:3" x14ac:dyDescent="0.3">
      <c r="A49">
        <v>24</v>
      </c>
      <c r="B49">
        <v>-4.1510475631929546</v>
      </c>
      <c r="C49">
        <v>-2.8489524368070454</v>
      </c>
    </row>
    <row r="50" spans="1:3" x14ac:dyDescent="0.3">
      <c r="A50">
        <v>25</v>
      </c>
      <c r="B50">
        <v>6.6869318643947135</v>
      </c>
      <c r="C50">
        <v>-12.686931864394714</v>
      </c>
    </row>
    <row r="51" spans="1:3" x14ac:dyDescent="0.3">
      <c r="A51">
        <v>26</v>
      </c>
      <c r="B51">
        <v>1.9212845733483079</v>
      </c>
      <c r="C51">
        <v>-6.9212845733483075</v>
      </c>
    </row>
    <row r="52" spans="1:3" x14ac:dyDescent="0.3">
      <c r="A52">
        <v>27</v>
      </c>
      <c r="B52">
        <v>-4.9529718608926387</v>
      </c>
      <c r="C52">
        <v>6.9529718608926387</v>
      </c>
    </row>
    <row r="53" spans="1:3" x14ac:dyDescent="0.3">
      <c r="A53">
        <v>28</v>
      </c>
      <c r="B53">
        <v>15.29920283816622</v>
      </c>
      <c r="C53">
        <v>-24.29920283816622</v>
      </c>
    </row>
    <row r="54" spans="1:3" x14ac:dyDescent="0.3">
      <c r="A54">
        <v>29</v>
      </c>
      <c r="B54">
        <v>10.267223563174365</v>
      </c>
      <c r="C54">
        <v>-1.2672235631743654</v>
      </c>
    </row>
    <row r="55" spans="1:3" x14ac:dyDescent="0.3">
      <c r="A55">
        <v>30</v>
      </c>
      <c r="B55">
        <v>-6.120610523971278</v>
      </c>
      <c r="C55">
        <v>0.12061052397127803</v>
      </c>
    </row>
    <row r="56" spans="1:3" x14ac:dyDescent="0.3">
      <c r="A56">
        <v>31</v>
      </c>
      <c r="B56">
        <v>-2.3362230227952376</v>
      </c>
      <c r="C56">
        <v>-29.663776977204762</v>
      </c>
    </row>
    <row r="57" spans="1:3" x14ac:dyDescent="0.3">
      <c r="A57">
        <v>32</v>
      </c>
      <c r="B57">
        <v>0.90225636246590035</v>
      </c>
      <c r="C57">
        <v>2.0977436375340996</v>
      </c>
    </row>
    <row r="58" spans="1:3" x14ac:dyDescent="0.3">
      <c r="A58">
        <v>33</v>
      </c>
      <c r="B58">
        <v>11.446572261256547</v>
      </c>
      <c r="C58">
        <v>8.5534277387434532</v>
      </c>
    </row>
    <row r="59" spans="1:3" x14ac:dyDescent="0.3">
      <c r="A59">
        <v>34</v>
      </c>
      <c r="B59">
        <v>1.1804310510572957</v>
      </c>
      <c r="C59">
        <v>39.819568948942702</v>
      </c>
    </row>
    <row r="60" spans="1:3" x14ac:dyDescent="0.3">
      <c r="A60">
        <v>35</v>
      </c>
      <c r="B60">
        <v>3.9450932349571461</v>
      </c>
      <c r="C60">
        <v>1.0549067650428539</v>
      </c>
    </row>
    <row r="61" spans="1:3" x14ac:dyDescent="0.3">
      <c r="A61">
        <v>36</v>
      </c>
      <c r="B61">
        <v>1.7548471541076478</v>
      </c>
      <c r="C61">
        <v>-3.7548471541076478</v>
      </c>
    </row>
    <row r="62" spans="1:3" x14ac:dyDescent="0.3">
      <c r="A62">
        <v>37</v>
      </c>
      <c r="B62">
        <v>8.058203972561186</v>
      </c>
      <c r="C62">
        <v>-10.058203972561186</v>
      </c>
    </row>
    <row r="63" spans="1:3" x14ac:dyDescent="0.3">
      <c r="A63">
        <v>38</v>
      </c>
      <c r="B63">
        <v>1.8099534065878198</v>
      </c>
      <c r="C63">
        <v>-18.80995340658782</v>
      </c>
    </row>
    <row r="64" spans="1:3" x14ac:dyDescent="0.3">
      <c r="A64">
        <v>39</v>
      </c>
      <c r="B64">
        <v>10.102222896852414</v>
      </c>
      <c r="C64">
        <v>-0.10222289685241392</v>
      </c>
    </row>
    <row r="65" spans="1:3" x14ac:dyDescent="0.3">
      <c r="A65">
        <v>40</v>
      </c>
      <c r="B65">
        <v>4.9505329493348995</v>
      </c>
      <c r="C65">
        <v>-5.9505329493348995</v>
      </c>
    </row>
    <row r="66" spans="1:3" x14ac:dyDescent="0.3">
      <c r="A66">
        <v>41</v>
      </c>
      <c r="B66">
        <v>1.993192234496592</v>
      </c>
      <c r="C66">
        <v>-11.993192234496592</v>
      </c>
    </row>
    <row r="67" spans="1:3" x14ac:dyDescent="0.3">
      <c r="A67">
        <v>42</v>
      </c>
      <c r="B67">
        <v>3.9619624258917527</v>
      </c>
      <c r="C67">
        <v>1.0380375741082473</v>
      </c>
    </row>
    <row r="68" spans="1:3" x14ac:dyDescent="0.3">
      <c r="A68">
        <v>43</v>
      </c>
      <c r="B68">
        <v>2.7579652571148046</v>
      </c>
      <c r="C68">
        <v>-19.757965257114805</v>
      </c>
    </row>
    <row r="69" spans="1:3" x14ac:dyDescent="0.3">
      <c r="A69">
        <v>44</v>
      </c>
      <c r="B69">
        <v>8.0357669155429807</v>
      </c>
      <c r="C69">
        <v>5.9642330844570193</v>
      </c>
    </row>
    <row r="70" spans="1:3" x14ac:dyDescent="0.3">
      <c r="A70">
        <v>45</v>
      </c>
      <c r="B70">
        <v>0.90225636246590035</v>
      </c>
      <c r="C70">
        <v>-8.9022563624659004</v>
      </c>
    </row>
    <row r="71" spans="1:3" x14ac:dyDescent="0.3">
      <c r="A71">
        <v>46</v>
      </c>
      <c r="B71">
        <v>6.8443678247810151</v>
      </c>
      <c r="C71">
        <v>6.1556321752189849</v>
      </c>
    </row>
    <row r="72" spans="1:3" x14ac:dyDescent="0.3">
      <c r="A72">
        <v>47</v>
      </c>
      <c r="B72">
        <v>-5.0788599158515133</v>
      </c>
      <c r="C72">
        <v>23.078859915851513</v>
      </c>
    </row>
    <row r="73" spans="1:3" x14ac:dyDescent="0.3">
      <c r="A73">
        <v>48</v>
      </c>
      <c r="B73">
        <v>-1.3411769151274848</v>
      </c>
      <c r="C73">
        <v>7.3411769151274848</v>
      </c>
    </row>
    <row r="74" spans="1:3" x14ac:dyDescent="0.3">
      <c r="A74">
        <v>49</v>
      </c>
      <c r="B74">
        <v>3.7131173530155528</v>
      </c>
      <c r="C74">
        <v>6.2868826469844468</v>
      </c>
    </row>
    <row r="75" spans="1:3" x14ac:dyDescent="0.3">
      <c r="A75">
        <v>50</v>
      </c>
      <c r="B75">
        <v>13.240406228819374</v>
      </c>
      <c r="C75">
        <v>-22.240406228819374</v>
      </c>
    </row>
    <row r="76" spans="1:3" x14ac:dyDescent="0.3">
      <c r="A76">
        <v>51</v>
      </c>
      <c r="B76">
        <v>-6.2086845435561777</v>
      </c>
      <c r="C76">
        <v>31.208684543556178</v>
      </c>
    </row>
    <row r="77" spans="1:3" x14ac:dyDescent="0.3">
      <c r="A77">
        <v>52</v>
      </c>
      <c r="B77">
        <v>8.5969903024497185</v>
      </c>
      <c r="C77">
        <v>12.403009697550281</v>
      </c>
    </row>
    <row r="78" spans="1:3" x14ac:dyDescent="0.3">
      <c r="A78">
        <v>53</v>
      </c>
      <c r="B78">
        <v>3.5305691310434804</v>
      </c>
      <c r="C78">
        <v>-1.5305691310434804</v>
      </c>
    </row>
    <row r="79" spans="1:3" x14ac:dyDescent="0.3">
      <c r="A79">
        <v>54</v>
      </c>
      <c r="B79">
        <v>2.6274794838333864</v>
      </c>
      <c r="C79">
        <v>11.372520516166613</v>
      </c>
    </row>
    <row r="80" spans="1:3" x14ac:dyDescent="0.3">
      <c r="A80">
        <v>55</v>
      </c>
      <c r="B80">
        <v>2.1830687935098547</v>
      </c>
      <c r="C80">
        <v>26.816931206490146</v>
      </c>
    </row>
    <row r="81" spans="1:3" x14ac:dyDescent="0.3">
      <c r="A81">
        <v>56</v>
      </c>
      <c r="B81">
        <v>8.7317360083153925</v>
      </c>
      <c r="C81">
        <v>2.2682639916846075</v>
      </c>
    </row>
    <row r="82" spans="1:3" x14ac:dyDescent="0.3">
      <c r="A82">
        <v>57</v>
      </c>
      <c r="B82">
        <v>-5.6564467730765005</v>
      </c>
      <c r="C82">
        <v>0.65644677307650046</v>
      </c>
    </row>
    <row r="83" spans="1:3" x14ac:dyDescent="0.3">
      <c r="A83">
        <v>58</v>
      </c>
      <c r="B83">
        <v>6.0614546311810313</v>
      </c>
      <c r="C83">
        <v>4.9385453688189687</v>
      </c>
    </row>
    <row r="84" spans="1:3" x14ac:dyDescent="0.3">
      <c r="A84">
        <v>59</v>
      </c>
      <c r="B84">
        <v>5.8547232669847293</v>
      </c>
      <c r="C84">
        <v>-2.8547232669847293</v>
      </c>
    </row>
    <row r="85" spans="1:3" x14ac:dyDescent="0.3">
      <c r="A85">
        <v>60</v>
      </c>
      <c r="B85">
        <v>-0.5867141768001769</v>
      </c>
      <c r="C85">
        <v>10.586714176800177</v>
      </c>
    </row>
    <row r="86" spans="1:3" x14ac:dyDescent="0.3">
      <c r="A86">
        <v>61</v>
      </c>
      <c r="B86">
        <v>3.347117476276638</v>
      </c>
      <c r="C86">
        <v>11.652882523723362</v>
      </c>
    </row>
    <row r="87" spans="1:3" x14ac:dyDescent="0.3">
      <c r="A87">
        <v>62</v>
      </c>
      <c r="B87">
        <v>13.240406228819374</v>
      </c>
      <c r="C87">
        <v>-1.2404062288193742</v>
      </c>
    </row>
    <row r="88" spans="1:3" x14ac:dyDescent="0.3">
      <c r="A88">
        <v>63</v>
      </c>
      <c r="B88">
        <v>6.140421055555044</v>
      </c>
      <c r="C88">
        <v>1.859578944444956</v>
      </c>
    </row>
    <row r="89" spans="1:3" x14ac:dyDescent="0.3">
      <c r="A89">
        <v>64</v>
      </c>
      <c r="B89">
        <v>5.7448618108230969</v>
      </c>
      <c r="C89">
        <v>5.2551381891769031</v>
      </c>
    </row>
    <row r="90" spans="1:3" x14ac:dyDescent="0.3">
      <c r="A90">
        <v>65</v>
      </c>
      <c r="B90">
        <v>-2.7548268638993259</v>
      </c>
      <c r="C90">
        <v>-18.245173136100675</v>
      </c>
    </row>
    <row r="91" spans="1:3" x14ac:dyDescent="0.3">
      <c r="A91">
        <v>66</v>
      </c>
      <c r="B91">
        <v>2.9075102198281142</v>
      </c>
      <c r="C91">
        <v>-6.9075102198281142</v>
      </c>
    </row>
    <row r="92" spans="1:3" x14ac:dyDescent="0.3">
      <c r="A92">
        <v>67</v>
      </c>
      <c r="B92">
        <v>2.6274794838333864</v>
      </c>
      <c r="C92">
        <v>5.3725205161666132</v>
      </c>
    </row>
    <row r="93" spans="1:3" x14ac:dyDescent="0.3">
      <c r="A93">
        <v>68</v>
      </c>
      <c r="B93">
        <v>5.3751422530051602</v>
      </c>
      <c r="C93">
        <v>7.6248577469948398</v>
      </c>
    </row>
    <row r="94" spans="1:3" x14ac:dyDescent="0.3">
      <c r="A94">
        <v>69</v>
      </c>
      <c r="B94">
        <v>2.2924037921548885</v>
      </c>
      <c r="C94">
        <v>-17.292403792154889</v>
      </c>
    </row>
    <row r="95" spans="1:3" x14ac:dyDescent="0.3">
      <c r="A95">
        <v>70</v>
      </c>
      <c r="B95">
        <v>-5.6564467730765005</v>
      </c>
      <c r="C95">
        <v>-18.3435532269235</v>
      </c>
    </row>
    <row r="96" spans="1:3" x14ac:dyDescent="0.3">
      <c r="A96">
        <v>71</v>
      </c>
      <c r="B96">
        <v>1.5319273266258508</v>
      </c>
      <c r="C96">
        <v>18.468072673374149</v>
      </c>
    </row>
    <row r="97" spans="1:3" x14ac:dyDescent="0.3">
      <c r="A97">
        <v>72</v>
      </c>
      <c r="B97">
        <v>5.71923072240698</v>
      </c>
      <c r="C97">
        <v>-14.71923072240698</v>
      </c>
    </row>
    <row r="98" spans="1:3" x14ac:dyDescent="0.3">
      <c r="A98">
        <v>73</v>
      </c>
      <c r="B98">
        <v>-0.5867141768001769</v>
      </c>
      <c r="C98">
        <v>-21.413285823199821</v>
      </c>
    </row>
    <row r="99" spans="1:3" x14ac:dyDescent="0.3">
      <c r="A99">
        <v>74</v>
      </c>
      <c r="B99">
        <v>0.86272209402424371</v>
      </c>
      <c r="C99">
        <v>-10.862722094024244</v>
      </c>
    </row>
    <row r="100" spans="1:3" x14ac:dyDescent="0.3">
      <c r="A100">
        <v>75</v>
      </c>
      <c r="B100">
        <v>3.2013903414187928</v>
      </c>
      <c r="C100">
        <v>7.7986096585812072</v>
      </c>
    </row>
    <row r="101" spans="1:3" x14ac:dyDescent="0.3">
      <c r="A101">
        <v>76</v>
      </c>
      <c r="B101">
        <v>5.1813970863772267</v>
      </c>
      <c r="C101">
        <v>3.8186029136227733</v>
      </c>
    </row>
    <row r="102" spans="1:3" x14ac:dyDescent="0.3">
      <c r="A102">
        <v>77</v>
      </c>
      <c r="B102">
        <v>-5.8863492903916663</v>
      </c>
      <c r="C102">
        <v>10.886349290391667</v>
      </c>
    </row>
    <row r="103" spans="1:3" x14ac:dyDescent="0.3">
      <c r="A103">
        <v>78</v>
      </c>
      <c r="B103">
        <v>7.2503965888405837</v>
      </c>
      <c r="C103">
        <v>8.7496034111594163</v>
      </c>
    </row>
    <row r="104" spans="1:3" x14ac:dyDescent="0.3">
      <c r="A104">
        <v>79</v>
      </c>
      <c r="B104">
        <v>3.5964025938533535</v>
      </c>
      <c r="C104">
        <v>9.4035974061466465</v>
      </c>
    </row>
    <row r="105" spans="1:3" x14ac:dyDescent="0.3">
      <c r="A105">
        <v>80</v>
      </c>
      <c r="B105">
        <v>1.9531575468986011</v>
      </c>
      <c r="C105">
        <v>12.046842453101398</v>
      </c>
    </row>
    <row r="106" spans="1:3" x14ac:dyDescent="0.3">
      <c r="A106">
        <v>81</v>
      </c>
      <c r="B106">
        <v>4.0391361133043109</v>
      </c>
      <c r="C106">
        <v>1.9608638866956891</v>
      </c>
    </row>
    <row r="107" spans="1:3" x14ac:dyDescent="0.3">
      <c r="A107">
        <v>82</v>
      </c>
      <c r="B107">
        <v>0.31157879883053541</v>
      </c>
      <c r="C107">
        <v>6.688421201169465</v>
      </c>
    </row>
    <row r="108" spans="1:3" x14ac:dyDescent="0.3">
      <c r="A108">
        <v>83</v>
      </c>
      <c r="B108">
        <v>3.6175124799209559</v>
      </c>
      <c r="C108">
        <v>-12.617512479920956</v>
      </c>
    </row>
    <row r="109" spans="1:3" x14ac:dyDescent="0.3">
      <c r="A109">
        <v>84</v>
      </c>
      <c r="B109">
        <v>-1.8804556792096077</v>
      </c>
      <c r="C109">
        <v>-3.1195443207903923</v>
      </c>
    </row>
    <row r="110" spans="1:3" x14ac:dyDescent="0.3">
      <c r="A110">
        <v>85</v>
      </c>
      <c r="B110">
        <v>7.0438498021384444</v>
      </c>
      <c r="C110">
        <v>0.95615019786155564</v>
      </c>
    </row>
    <row r="111" spans="1:3" x14ac:dyDescent="0.3">
      <c r="A111">
        <v>86</v>
      </c>
      <c r="B111">
        <v>0.68499834523932823</v>
      </c>
      <c r="C111">
        <v>-6.684998345239328</v>
      </c>
    </row>
    <row r="112" spans="1:3" x14ac:dyDescent="0.3">
      <c r="A112">
        <v>87</v>
      </c>
      <c r="B112">
        <v>-0.31429567639230505</v>
      </c>
      <c r="C112">
        <v>1.314295676392305</v>
      </c>
    </row>
    <row r="113" spans="1:3" x14ac:dyDescent="0.3">
      <c r="A113">
        <v>88</v>
      </c>
      <c r="B113">
        <v>3.6870821457229841</v>
      </c>
      <c r="C113">
        <v>-24.687082145722982</v>
      </c>
    </row>
    <row r="114" spans="1:3" x14ac:dyDescent="0.3">
      <c r="A114">
        <v>89</v>
      </c>
      <c r="B114">
        <v>12.989263126281141</v>
      </c>
      <c r="C114">
        <v>5.0107368737188587</v>
      </c>
    </row>
    <row r="115" spans="1:3" x14ac:dyDescent="0.3">
      <c r="A115">
        <v>90</v>
      </c>
      <c r="B115">
        <v>4.6251567142928316</v>
      </c>
      <c r="C115">
        <v>8.3748432857071684</v>
      </c>
    </row>
    <row r="116" spans="1:3" x14ac:dyDescent="0.3">
      <c r="A116">
        <v>91</v>
      </c>
      <c r="B116">
        <v>-8.644070633484958</v>
      </c>
      <c r="C116">
        <v>22.644070633484958</v>
      </c>
    </row>
    <row r="117" spans="1:3" x14ac:dyDescent="0.3">
      <c r="A117">
        <v>92</v>
      </c>
      <c r="B117">
        <v>-8.3846627261115731</v>
      </c>
      <c r="C117">
        <v>17.384662726111571</v>
      </c>
    </row>
    <row r="118" spans="1:3" x14ac:dyDescent="0.3">
      <c r="A118">
        <v>93</v>
      </c>
      <c r="B118">
        <v>3.4965451571894524</v>
      </c>
      <c r="C118">
        <v>5.5034548428105481</v>
      </c>
    </row>
    <row r="119" spans="1:3" x14ac:dyDescent="0.3">
      <c r="A119">
        <v>94</v>
      </c>
      <c r="B119">
        <v>9.5734151130364147</v>
      </c>
      <c r="C119">
        <v>5.4265848869635853</v>
      </c>
    </row>
    <row r="120" spans="1:3" x14ac:dyDescent="0.3">
      <c r="A120">
        <v>95</v>
      </c>
      <c r="B120">
        <v>-0.43661792737027438</v>
      </c>
      <c r="C120">
        <v>11.436617927370275</v>
      </c>
    </row>
    <row r="121" spans="1:3" x14ac:dyDescent="0.3">
      <c r="A121">
        <v>96</v>
      </c>
      <c r="B121">
        <v>1.5807608804457598</v>
      </c>
      <c r="C121">
        <v>-8.5807608804457605</v>
      </c>
    </row>
    <row r="122" spans="1:3" x14ac:dyDescent="0.3">
      <c r="A122">
        <v>97</v>
      </c>
      <c r="B122">
        <v>-4.3648510614620015</v>
      </c>
      <c r="C122">
        <v>-2.6351489385379985</v>
      </c>
    </row>
    <row r="123" spans="1:3" x14ac:dyDescent="0.3">
      <c r="A123">
        <v>98</v>
      </c>
      <c r="B123">
        <v>3.6175124799209559</v>
      </c>
      <c r="C123">
        <v>3.3824875200790441</v>
      </c>
    </row>
    <row r="124" spans="1:3" x14ac:dyDescent="0.3">
      <c r="A124">
        <v>99</v>
      </c>
      <c r="B124">
        <v>4.5929441616484228</v>
      </c>
      <c r="C124">
        <v>25.407055838351578</v>
      </c>
    </row>
    <row r="125" spans="1:3" x14ac:dyDescent="0.3">
      <c r="A125">
        <v>100</v>
      </c>
      <c r="B125">
        <v>14.826032827601566</v>
      </c>
      <c r="C125">
        <v>-12.826032827601566</v>
      </c>
    </row>
    <row r="126" spans="1:3" x14ac:dyDescent="0.3">
      <c r="A126">
        <v>101</v>
      </c>
      <c r="B126">
        <v>-0.31429567639230505</v>
      </c>
      <c r="C126">
        <v>16.314295676392305</v>
      </c>
    </row>
    <row r="127" spans="1:3" x14ac:dyDescent="0.3">
      <c r="A127">
        <v>102</v>
      </c>
      <c r="B127">
        <v>9.6640946649060453</v>
      </c>
      <c r="C127">
        <v>-7.6640946649060453</v>
      </c>
    </row>
    <row r="128" spans="1:3" x14ac:dyDescent="0.3">
      <c r="A128">
        <v>103</v>
      </c>
      <c r="B128">
        <v>2.8440729383899339</v>
      </c>
      <c r="C128">
        <v>-11.844072938389933</v>
      </c>
    </row>
    <row r="129" spans="1:3" x14ac:dyDescent="0.3">
      <c r="A129">
        <v>104</v>
      </c>
      <c r="B129">
        <v>-0.13081134589326027</v>
      </c>
      <c r="C129">
        <v>7.1308113458932603</v>
      </c>
    </row>
    <row r="130" spans="1:3" x14ac:dyDescent="0.3">
      <c r="A130">
        <v>105</v>
      </c>
      <c r="B130">
        <v>5.4811502280127833</v>
      </c>
      <c r="C130">
        <v>2.5188497719872167</v>
      </c>
    </row>
    <row r="131" spans="1:3" x14ac:dyDescent="0.3">
      <c r="A131">
        <v>106</v>
      </c>
      <c r="B131">
        <v>1.9468544937050294</v>
      </c>
      <c r="C131">
        <v>7.0531455062949711</v>
      </c>
    </row>
    <row r="132" spans="1:3" x14ac:dyDescent="0.3">
      <c r="A132">
        <v>107</v>
      </c>
      <c r="B132">
        <v>9.6224588203452655</v>
      </c>
      <c r="C132">
        <v>-19.622458820345265</v>
      </c>
    </row>
    <row r="133" spans="1:3" x14ac:dyDescent="0.3">
      <c r="A133">
        <v>108</v>
      </c>
      <c r="B133">
        <v>8.9553599921978311E-2</v>
      </c>
      <c r="C133">
        <v>0.91044640007802169</v>
      </c>
    </row>
    <row r="134" spans="1:3" x14ac:dyDescent="0.3">
      <c r="A134">
        <v>109</v>
      </c>
      <c r="B134">
        <v>1.1383707357219641</v>
      </c>
      <c r="C134">
        <v>1.8616292642780359</v>
      </c>
    </row>
    <row r="135" spans="1:3" x14ac:dyDescent="0.3">
      <c r="A135">
        <v>110</v>
      </c>
      <c r="B135">
        <v>6.5802479914781049</v>
      </c>
      <c r="C135">
        <v>-19.580247991478103</v>
      </c>
    </row>
    <row r="136" spans="1:3" x14ac:dyDescent="0.3">
      <c r="A136">
        <v>111</v>
      </c>
      <c r="B136">
        <v>2.573677934745616</v>
      </c>
      <c r="C136">
        <v>15.426322065254384</v>
      </c>
    </row>
    <row r="137" spans="1:3" x14ac:dyDescent="0.3">
      <c r="A137">
        <v>112</v>
      </c>
      <c r="B137">
        <v>-4.6886042012401958</v>
      </c>
      <c r="C137">
        <v>-3.3113957987598042</v>
      </c>
    </row>
    <row r="138" spans="1:3" x14ac:dyDescent="0.3">
      <c r="A138">
        <v>113</v>
      </c>
      <c r="B138">
        <v>14.826032827601566</v>
      </c>
      <c r="C138">
        <v>10.173967172398434</v>
      </c>
    </row>
    <row r="139" spans="1:3" x14ac:dyDescent="0.3">
      <c r="A139">
        <v>114</v>
      </c>
      <c r="B139">
        <v>-7.1153807179475868</v>
      </c>
      <c r="C139">
        <v>-35.884619282052412</v>
      </c>
    </row>
    <row r="140" spans="1:3" x14ac:dyDescent="0.3">
      <c r="A140">
        <v>115</v>
      </c>
      <c r="B140">
        <v>3.9903016991227656</v>
      </c>
      <c r="C140">
        <v>-0.99030169912276556</v>
      </c>
    </row>
    <row r="141" spans="1:3" x14ac:dyDescent="0.3">
      <c r="A141">
        <v>116</v>
      </c>
      <c r="B141">
        <v>-4.5015591850487482</v>
      </c>
      <c r="C141">
        <v>-0.49844081495125181</v>
      </c>
    </row>
    <row r="142" spans="1:3" x14ac:dyDescent="0.3">
      <c r="A142">
        <v>117</v>
      </c>
      <c r="B142">
        <v>1.7482116439014446</v>
      </c>
      <c r="C142">
        <v>1.2517883560985554</v>
      </c>
    </row>
    <row r="143" spans="1:3" x14ac:dyDescent="0.3">
      <c r="A143">
        <v>118</v>
      </c>
      <c r="B143">
        <v>-0.73017180928922998</v>
      </c>
      <c r="C143">
        <v>1.73017180928923</v>
      </c>
    </row>
    <row r="144" spans="1:3" x14ac:dyDescent="0.3">
      <c r="A144">
        <v>119</v>
      </c>
      <c r="B144">
        <v>1.4579107633731971</v>
      </c>
      <c r="C144">
        <v>-13.457910763373198</v>
      </c>
    </row>
    <row r="145" spans="1:3" x14ac:dyDescent="0.3">
      <c r="A145">
        <v>120</v>
      </c>
      <c r="B145">
        <v>-11.291872455110731</v>
      </c>
      <c r="C145">
        <v>-12.708127544889269</v>
      </c>
    </row>
    <row r="146" spans="1:3" x14ac:dyDescent="0.3">
      <c r="A146">
        <v>121</v>
      </c>
      <c r="B146">
        <v>2.1797785860314187</v>
      </c>
      <c r="C146">
        <v>-0.17977858603141872</v>
      </c>
    </row>
    <row r="147" spans="1:3" x14ac:dyDescent="0.3">
      <c r="A147">
        <v>122</v>
      </c>
      <c r="B147">
        <v>4.1453926377856831</v>
      </c>
      <c r="C147">
        <v>-6.1453926377856831</v>
      </c>
    </row>
    <row r="148" spans="1:3" x14ac:dyDescent="0.3">
      <c r="A148">
        <v>123</v>
      </c>
      <c r="B148">
        <v>-0.16758789397081503</v>
      </c>
      <c r="C148">
        <v>-41.832412106029182</v>
      </c>
    </row>
    <row r="149" spans="1:3" x14ac:dyDescent="0.3">
      <c r="A149">
        <v>124</v>
      </c>
      <c r="B149">
        <v>10.629131679947834</v>
      </c>
      <c r="C149">
        <v>-6.6291316799478341</v>
      </c>
    </row>
    <row r="150" spans="1:3" x14ac:dyDescent="0.3">
      <c r="A150">
        <v>125</v>
      </c>
      <c r="B150">
        <v>3.9699877994795894</v>
      </c>
      <c r="C150">
        <v>27.03001220052041</v>
      </c>
    </row>
    <row r="151" spans="1:3" x14ac:dyDescent="0.3">
      <c r="A151">
        <v>126</v>
      </c>
      <c r="B151">
        <v>-7.7503754767747779</v>
      </c>
      <c r="C151">
        <v>0.75037547677477789</v>
      </c>
    </row>
    <row r="152" spans="1:3" x14ac:dyDescent="0.3">
      <c r="A152">
        <v>127</v>
      </c>
      <c r="B152">
        <v>1.2778691718372466</v>
      </c>
      <c r="C152">
        <v>-0.27786917183724658</v>
      </c>
    </row>
    <row r="153" spans="1:3" x14ac:dyDescent="0.3">
      <c r="A153">
        <v>128</v>
      </c>
      <c r="B153">
        <v>1.2050327136902195</v>
      </c>
      <c r="C153">
        <v>7.794967286309781</v>
      </c>
    </row>
    <row r="154" spans="1:3" x14ac:dyDescent="0.3">
      <c r="A154">
        <v>129</v>
      </c>
      <c r="B154">
        <v>1.6461825500799536</v>
      </c>
      <c r="C154">
        <v>-14.646182550079953</v>
      </c>
    </row>
    <row r="155" spans="1:3" x14ac:dyDescent="0.3">
      <c r="A155">
        <v>130</v>
      </c>
      <c r="B155">
        <v>9.9063949225130941</v>
      </c>
      <c r="C155">
        <v>-11.906394922513094</v>
      </c>
    </row>
    <row r="156" spans="1:3" x14ac:dyDescent="0.3">
      <c r="A156">
        <v>131</v>
      </c>
      <c r="B156">
        <v>4.0803780792026254</v>
      </c>
      <c r="C156">
        <v>-18.080378079202625</v>
      </c>
    </row>
    <row r="157" spans="1:3" x14ac:dyDescent="0.3">
      <c r="A157">
        <v>132</v>
      </c>
      <c r="B157">
        <v>0.53901027232599441</v>
      </c>
      <c r="C157">
        <v>-3.5390102723259944</v>
      </c>
    </row>
    <row r="158" spans="1:3" x14ac:dyDescent="0.3">
      <c r="A158">
        <v>133</v>
      </c>
      <c r="B158">
        <v>2.3168074882815795</v>
      </c>
      <c r="C158">
        <v>-6.3168074882815795</v>
      </c>
    </row>
    <row r="159" spans="1:3" x14ac:dyDescent="0.3">
      <c r="A159">
        <v>134</v>
      </c>
      <c r="B159">
        <v>0.96118807101623771</v>
      </c>
      <c r="C159">
        <v>2.0388119289837623</v>
      </c>
    </row>
    <row r="160" spans="1:3" x14ac:dyDescent="0.3">
      <c r="A160">
        <v>135</v>
      </c>
      <c r="B160">
        <v>-1.7978145836124</v>
      </c>
      <c r="C160">
        <v>-13.2021854163876</v>
      </c>
    </row>
    <row r="161" spans="1:3" x14ac:dyDescent="0.3">
      <c r="A161">
        <v>136</v>
      </c>
      <c r="B161">
        <v>4.4964228234912298</v>
      </c>
      <c r="C161">
        <v>9.5035771765087702</v>
      </c>
    </row>
    <row r="162" spans="1:3" x14ac:dyDescent="0.3">
      <c r="A162">
        <v>137</v>
      </c>
      <c r="B162">
        <v>10.331777948276592</v>
      </c>
      <c r="C162">
        <v>1.6682220517234079</v>
      </c>
    </row>
    <row r="163" spans="1:3" x14ac:dyDescent="0.3">
      <c r="A163">
        <v>138</v>
      </c>
      <c r="B163">
        <v>13.803870953265246</v>
      </c>
      <c r="C163">
        <v>11.196129046734754</v>
      </c>
    </row>
    <row r="164" spans="1:3" x14ac:dyDescent="0.3">
      <c r="A164">
        <v>139</v>
      </c>
      <c r="B164">
        <v>9.9063949225130941</v>
      </c>
      <c r="C164">
        <v>10.093605077486906</v>
      </c>
    </row>
    <row r="165" spans="1:3" x14ac:dyDescent="0.3">
      <c r="A165">
        <v>140</v>
      </c>
      <c r="B165">
        <v>-2.3129239780678272</v>
      </c>
      <c r="C165">
        <v>-11.687076021932173</v>
      </c>
    </row>
    <row r="166" spans="1:3" x14ac:dyDescent="0.3">
      <c r="A166">
        <v>141</v>
      </c>
      <c r="B166">
        <v>6.330119245812897</v>
      </c>
      <c r="C166">
        <v>-0.33011924581289698</v>
      </c>
    </row>
    <row r="167" spans="1:3" x14ac:dyDescent="0.3">
      <c r="A167">
        <v>142</v>
      </c>
      <c r="B167">
        <v>3.8674194371550468</v>
      </c>
      <c r="C167">
        <v>5.1325805628449537</v>
      </c>
    </row>
    <row r="168" spans="1:3" x14ac:dyDescent="0.3">
      <c r="A168">
        <v>143</v>
      </c>
      <c r="B168">
        <v>6.0192485810241649</v>
      </c>
      <c r="C168">
        <v>-14.019248581024165</v>
      </c>
    </row>
    <row r="169" spans="1:3" x14ac:dyDescent="0.3">
      <c r="A169">
        <v>144</v>
      </c>
      <c r="B169">
        <v>4.9338093810789232</v>
      </c>
      <c r="C169">
        <v>-12.933809381078923</v>
      </c>
    </row>
    <row r="170" spans="1:3" x14ac:dyDescent="0.3">
      <c r="A170">
        <v>145</v>
      </c>
      <c r="B170">
        <v>6.6601745102373293</v>
      </c>
      <c r="C170">
        <v>-13.660174510237329</v>
      </c>
    </row>
    <row r="171" spans="1:3" x14ac:dyDescent="0.3">
      <c r="A171">
        <v>146</v>
      </c>
      <c r="B171">
        <v>-8.2038737517237141</v>
      </c>
      <c r="C171">
        <v>17.203873751723712</v>
      </c>
    </row>
    <row r="172" spans="1:3" x14ac:dyDescent="0.3">
      <c r="A172">
        <v>147</v>
      </c>
      <c r="B172">
        <v>0.91075047764628558</v>
      </c>
      <c r="C172">
        <v>6.0892495223537146</v>
      </c>
    </row>
    <row r="173" spans="1:3" x14ac:dyDescent="0.3">
      <c r="A173">
        <v>148</v>
      </c>
      <c r="B173">
        <v>5.4844451498321973</v>
      </c>
      <c r="C173">
        <v>6.5155548501678027</v>
      </c>
    </row>
    <row r="174" spans="1:3" x14ac:dyDescent="0.3">
      <c r="A174">
        <v>149</v>
      </c>
      <c r="B174">
        <v>-1.7473948079973414</v>
      </c>
      <c r="C174">
        <v>20.747394807997342</v>
      </c>
    </row>
    <row r="175" spans="1:3" x14ac:dyDescent="0.3">
      <c r="A175">
        <v>150</v>
      </c>
      <c r="B175">
        <v>7.59251478310998</v>
      </c>
      <c r="C175">
        <v>-10.59251478310998</v>
      </c>
    </row>
    <row r="176" spans="1:3" x14ac:dyDescent="0.3">
      <c r="A176">
        <v>151</v>
      </c>
      <c r="B176">
        <v>1.344646507189696</v>
      </c>
      <c r="C176">
        <v>12.655353492810304</v>
      </c>
    </row>
    <row r="177" spans="1:3" x14ac:dyDescent="0.3">
      <c r="A177">
        <v>152</v>
      </c>
      <c r="B177">
        <v>-3.6825500511175395</v>
      </c>
      <c r="C177">
        <v>0.68255005111753952</v>
      </c>
    </row>
    <row r="178" spans="1:3" x14ac:dyDescent="0.3">
      <c r="A178">
        <v>153</v>
      </c>
      <c r="B178">
        <v>2.086596028438839</v>
      </c>
      <c r="C178">
        <v>-15.086596028438839</v>
      </c>
    </row>
    <row r="179" spans="1:3" x14ac:dyDescent="0.3">
      <c r="A179">
        <v>154</v>
      </c>
      <c r="B179">
        <v>-8.9199441972349671</v>
      </c>
      <c r="C179">
        <v>2.9199441972349671</v>
      </c>
    </row>
    <row r="180" spans="1:3" x14ac:dyDescent="0.3">
      <c r="A180">
        <v>155</v>
      </c>
      <c r="B180">
        <v>2.25003015292913</v>
      </c>
      <c r="C180">
        <v>-0.25003015292913</v>
      </c>
    </row>
    <row r="181" spans="1:3" x14ac:dyDescent="0.3">
      <c r="A181">
        <v>156</v>
      </c>
      <c r="B181">
        <v>3.9619624258917527</v>
      </c>
      <c r="C181">
        <v>-0.96196242589175274</v>
      </c>
    </row>
    <row r="182" spans="1:3" x14ac:dyDescent="0.3">
      <c r="A182">
        <v>157</v>
      </c>
      <c r="B182">
        <v>0.99004019365567841</v>
      </c>
      <c r="C182">
        <v>22.009959806344323</v>
      </c>
    </row>
    <row r="183" spans="1:3" x14ac:dyDescent="0.3">
      <c r="A183">
        <v>158</v>
      </c>
      <c r="B183">
        <v>-0.37405347624628771</v>
      </c>
      <c r="C183">
        <v>2.3740534762462877</v>
      </c>
    </row>
    <row r="184" spans="1:3" x14ac:dyDescent="0.3">
      <c r="A184">
        <v>159</v>
      </c>
      <c r="B184">
        <v>1.5953646080640311</v>
      </c>
      <c r="C184">
        <v>5.4046353919359689</v>
      </c>
    </row>
    <row r="185" spans="1:3" x14ac:dyDescent="0.3">
      <c r="A185">
        <v>160</v>
      </c>
      <c r="B185">
        <v>8.0349049278337752</v>
      </c>
      <c r="C185">
        <v>-18.034904927833775</v>
      </c>
    </row>
    <row r="186" spans="1:3" x14ac:dyDescent="0.3">
      <c r="A186">
        <v>161</v>
      </c>
      <c r="B186">
        <v>-1.2740790936254334</v>
      </c>
      <c r="C186">
        <v>-1.7259209063745666</v>
      </c>
    </row>
    <row r="187" spans="1:3" x14ac:dyDescent="0.3">
      <c r="A187">
        <v>162</v>
      </c>
      <c r="B187">
        <v>3.2933545063174186</v>
      </c>
      <c r="C187">
        <v>-9.293354506317419</v>
      </c>
    </row>
    <row r="188" spans="1:3" x14ac:dyDescent="0.3">
      <c r="A188">
        <v>163</v>
      </c>
      <c r="B188">
        <v>19.136839429904331</v>
      </c>
      <c r="C188">
        <v>-3.136839429904331</v>
      </c>
    </row>
    <row r="189" spans="1:3" x14ac:dyDescent="0.3">
      <c r="A189">
        <v>164</v>
      </c>
      <c r="B189">
        <v>-0.27286179783634168</v>
      </c>
      <c r="C189">
        <v>27.272861797836342</v>
      </c>
    </row>
    <row r="190" spans="1:3" x14ac:dyDescent="0.3">
      <c r="A190">
        <v>165</v>
      </c>
      <c r="B190">
        <v>8.9956666207665243</v>
      </c>
      <c r="C190">
        <v>-1.9956666207665243</v>
      </c>
    </row>
    <row r="191" spans="1:3" x14ac:dyDescent="0.3">
      <c r="A191">
        <v>166</v>
      </c>
      <c r="B191">
        <v>1.7249125991740342</v>
      </c>
      <c r="C191">
        <v>-5.7249125991740346</v>
      </c>
    </row>
    <row r="192" spans="1:3" x14ac:dyDescent="0.3">
      <c r="A192">
        <v>167</v>
      </c>
      <c r="B192">
        <v>3.4256485404853532</v>
      </c>
      <c r="C192">
        <v>-15.425648540485353</v>
      </c>
    </row>
    <row r="193" spans="1:3" x14ac:dyDescent="0.3">
      <c r="A193">
        <v>168</v>
      </c>
      <c r="B193">
        <v>0.93415745563133701</v>
      </c>
      <c r="C193">
        <v>-4.934157455631337</v>
      </c>
    </row>
    <row r="194" spans="1:3" x14ac:dyDescent="0.3">
      <c r="A194">
        <v>169</v>
      </c>
      <c r="B194">
        <v>-7.2128188387275376</v>
      </c>
      <c r="C194">
        <v>5.2128188387275376</v>
      </c>
    </row>
    <row r="195" spans="1:3" x14ac:dyDescent="0.3">
      <c r="A195">
        <v>170</v>
      </c>
      <c r="B195">
        <v>4.5137138030066781</v>
      </c>
      <c r="C195">
        <v>8.4862861969933228</v>
      </c>
    </row>
    <row r="196" spans="1:3" x14ac:dyDescent="0.3">
      <c r="A196">
        <v>171</v>
      </c>
      <c r="B196">
        <v>-1.2910276170500943</v>
      </c>
      <c r="C196">
        <v>8.2910276170500943</v>
      </c>
    </row>
    <row r="197" spans="1:3" x14ac:dyDescent="0.3">
      <c r="A197">
        <v>172</v>
      </c>
      <c r="B197">
        <v>0.15271983393140212</v>
      </c>
      <c r="C197">
        <v>7.8472801660685976</v>
      </c>
    </row>
    <row r="198" spans="1:3" x14ac:dyDescent="0.3">
      <c r="A198">
        <v>173</v>
      </c>
      <c r="B198">
        <v>-2.6441802073674041</v>
      </c>
      <c r="C198">
        <v>11.644180207367404</v>
      </c>
    </row>
    <row r="199" spans="1:3" x14ac:dyDescent="0.3">
      <c r="A199">
        <v>174</v>
      </c>
      <c r="B199">
        <v>2.1312877900218203</v>
      </c>
      <c r="C199">
        <v>2.8687122099781797</v>
      </c>
    </row>
    <row r="200" spans="1:3" x14ac:dyDescent="0.3">
      <c r="A200">
        <v>175</v>
      </c>
      <c r="B200">
        <v>8.9283588426934593</v>
      </c>
      <c r="C200">
        <v>-19.928358842693459</v>
      </c>
    </row>
    <row r="201" spans="1:3" x14ac:dyDescent="0.3">
      <c r="A201">
        <v>176</v>
      </c>
      <c r="B201">
        <v>7.5955367731045325</v>
      </c>
      <c r="C201">
        <v>11.404463226895468</v>
      </c>
    </row>
    <row r="202" spans="1:3" x14ac:dyDescent="0.3">
      <c r="A202">
        <v>177</v>
      </c>
      <c r="B202">
        <v>-0.24595489755391076</v>
      </c>
      <c r="C202">
        <v>17.245954897553911</v>
      </c>
    </row>
    <row r="203" spans="1:3" x14ac:dyDescent="0.3">
      <c r="A203">
        <v>178</v>
      </c>
      <c r="B203">
        <v>14.362431016941226</v>
      </c>
      <c r="C203">
        <v>-5.3624310169412261</v>
      </c>
    </row>
    <row r="204" spans="1:3" x14ac:dyDescent="0.3">
      <c r="A204">
        <v>179</v>
      </c>
      <c r="B204">
        <v>3.2624742426605779</v>
      </c>
      <c r="C204">
        <v>15.737525757339423</v>
      </c>
    </row>
    <row r="205" spans="1:3" x14ac:dyDescent="0.3">
      <c r="A205">
        <v>180</v>
      </c>
      <c r="B205">
        <v>-9.4436975049768286</v>
      </c>
      <c r="C205">
        <v>27.443697504976829</v>
      </c>
    </row>
    <row r="206" spans="1:3" x14ac:dyDescent="0.3">
      <c r="A206">
        <v>181</v>
      </c>
      <c r="B206">
        <v>1.4716743637596834</v>
      </c>
      <c r="C206">
        <v>9.5283256362403161</v>
      </c>
    </row>
    <row r="207" spans="1:3" x14ac:dyDescent="0.3">
      <c r="A207">
        <v>182</v>
      </c>
      <c r="B207">
        <v>4.4978522650755082E-2</v>
      </c>
      <c r="C207">
        <v>4.9550214773492449</v>
      </c>
    </row>
    <row r="208" spans="1:3" x14ac:dyDescent="0.3">
      <c r="A208">
        <v>183</v>
      </c>
      <c r="B208">
        <v>1.6040599251731702</v>
      </c>
      <c r="C208">
        <v>-7.6040599251731704</v>
      </c>
    </row>
    <row r="209" spans="1:3" x14ac:dyDescent="0.3">
      <c r="A209">
        <v>184</v>
      </c>
      <c r="B209">
        <v>4.2789770348305289</v>
      </c>
      <c r="C209">
        <v>-19.278977034830529</v>
      </c>
    </row>
    <row r="210" spans="1:3" x14ac:dyDescent="0.3">
      <c r="A210">
        <v>185</v>
      </c>
      <c r="B210">
        <v>1.5726836522228207</v>
      </c>
      <c r="C210">
        <v>7.4273163477771789</v>
      </c>
    </row>
    <row r="211" spans="1:3" x14ac:dyDescent="0.3">
      <c r="A211">
        <v>186</v>
      </c>
      <c r="B211">
        <v>-14.034509348167006</v>
      </c>
      <c r="C211">
        <v>5.0345093481670062</v>
      </c>
    </row>
    <row r="212" spans="1:3" x14ac:dyDescent="0.3">
      <c r="A212">
        <v>187</v>
      </c>
      <c r="B212">
        <v>0.53048438566194744</v>
      </c>
      <c r="C212">
        <v>13.469515614338052</v>
      </c>
    </row>
    <row r="213" spans="1:3" x14ac:dyDescent="0.3">
      <c r="A213">
        <v>188</v>
      </c>
      <c r="B213">
        <v>7.9878520985053347</v>
      </c>
      <c r="C213">
        <v>4.0121479014946653</v>
      </c>
    </row>
    <row r="214" spans="1:3" x14ac:dyDescent="0.3">
      <c r="A214">
        <v>189</v>
      </c>
      <c r="B214">
        <v>2.1312877900218203</v>
      </c>
      <c r="C214">
        <v>14.868712209978179</v>
      </c>
    </row>
    <row r="215" spans="1:3" x14ac:dyDescent="0.3">
      <c r="A215">
        <v>190</v>
      </c>
      <c r="B215">
        <v>7.9681275924813262</v>
      </c>
      <c r="C215">
        <v>-2.9681275924813262</v>
      </c>
    </row>
    <row r="216" spans="1:3" x14ac:dyDescent="0.3">
      <c r="A216">
        <v>191</v>
      </c>
      <c r="B216">
        <v>8.5953790332167781</v>
      </c>
      <c r="C216">
        <v>4.4046209667832219</v>
      </c>
    </row>
    <row r="217" spans="1:3" x14ac:dyDescent="0.3">
      <c r="A217">
        <v>192</v>
      </c>
      <c r="B217">
        <v>4.0328210128308903</v>
      </c>
      <c r="C217">
        <v>-14.03282101283089</v>
      </c>
    </row>
    <row r="218" spans="1:3" x14ac:dyDescent="0.3">
      <c r="A218">
        <v>193</v>
      </c>
      <c r="B218">
        <v>5.2437780147992008</v>
      </c>
      <c r="C218">
        <v>-10.243778014799201</v>
      </c>
    </row>
    <row r="219" spans="1:3" x14ac:dyDescent="0.3">
      <c r="A219">
        <v>194</v>
      </c>
      <c r="B219">
        <v>-1.2371869958426491</v>
      </c>
      <c r="C219">
        <v>11.237186995842649</v>
      </c>
    </row>
    <row r="220" spans="1:3" x14ac:dyDescent="0.3">
      <c r="A220">
        <v>195</v>
      </c>
      <c r="B220">
        <v>8.7457284737415577</v>
      </c>
      <c r="C220">
        <v>-1.7457284737415577</v>
      </c>
    </row>
    <row r="221" spans="1:3" x14ac:dyDescent="0.3">
      <c r="A221">
        <v>196</v>
      </c>
      <c r="B221">
        <v>-0.45991697209768478</v>
      </c>
      <c r="C221">
        <v>-22.540083027902316</v>
      </c>
    </row>
    <row r="222" spans="1:3" x14ac:dyDescent="0.3">
      <c r="A222">
        <v>197</v>
      </c>
      <c r="B222">
        <v>1.3567742045756788</v>
      </c>
      <c r="C222">
        <v>5.6432257954243212</v>
      </c>
    </row>
    <row r="223" spans="1:3" x14ac:dyDescent="0.3">
      <c r="A223">
        <v>198</v>
      </c>
      <c r="B223">
        <v>2.3401065330089899</v>
      </c>
      <c r="C223">
        <v>10.65989346699101</v>
      </c>
    </row>
    <row r="224" spans="1:3" x14ac:dyDescent="0.3">
      <c r="A224">
        <v>199</v>
      </c>
      <c r="B224">
        <v>-7.6110029251257965</v>
      </c>
      <c r="C224">
        <v>3.6110029251257965</v>
      </c>
    </row>
    <row r="225" spans="1:3" x14ac:dyDescent="0.3">
      <c r="A225">
        <v>200</v>
      </c>
      <c r="B225">
        <v>1.5319273266258508</v>
      </c>
      <c r="C225">
        <v>-8.5319273266258513</v>
      </c>
    </row>
    <row r="226" spans="1:3" x14ac:dyDescent="0.3">
      <c r="A226">
        <v>201</v>
      </c>
      <c r="B226">
        <v>8.8072294257939951</v>
      </c>
      <c r="C226">
        <v>-4.8072294257939951</v>
      </c>
    </row>
    <row r="227" spans="1:3" x14ac:dyDescent="0.3">
      <c r="A227">
        <v>202</v>
      </c>
      <c r="B227">
        <v>0.35340556584205896</v>
      </c>
      <c r="C227">
        <v>0.64659443415794104</v>
      </c>
    </row>
    <row r="228" spans="1:3" x14ac:dyDescent="0.3">
      <c r="A228">
        <v>203</v>
      </c>
      <c r="B228">
        <v>-4.6886042012401958</v>
      </c>
      <c r="C228">
        <v>-11.311395798759804</v>
      </c>
    </row>
    <row r="229" spans="1:3" x14ac:dyDescent="0.3">
      <c r="A229">
        <v>204</v>
      </c>
      <c r="B229">
        <v>7.0438498021384444</v>
      </c>
      <c r="C229">
        <v>-22.043849802138446</v>
      </c>
    </row>
    <row r="230" spans="1:3" x14ac:dyDescent="0.3">
      <c r="A230">
        <v>205</v>
      </c>
      <c r="B230">
        <v>12.991754944345869</v>
      </c>
      <c r="C230">
        <v>24.008245055654129</v>
      </c>
    </row>
    <row r="231" spans="1:3" x14ac:dyDescent="0.3">
      <c r="A231">
        <v>206</v>
      </c>
      <c r="B231">
        <v>2.1406623012694292</v>
      </c>
      <c r="C231">
        <v>8.8593376987305703</v>
      </c>
    </row>
    <row r="232" spans="1:3" x14ac:dyDescent="0.3">
      <c r="A232">
        <v>207</v>
      </c>
      <c r="B232">
        <v>0.64287441301005499</v>
      </c>
      <c r="C232">
        <v>1.357125586989945</v>
      </c>
    </row>
    <row r="233" spans="1:3" x14ac:dyDescent="0.3">
      <c r="A233">
        <v>208</v>
      </c>
      <c r="B233">
        <v>-2.10476086428271</v>
      </c>
      <c r="C233">
        <v>-4.89523913571729</v>
      </c>
    </row>
    <row r="234" spans="1:3" x14ac:dyDescent="0.3">
      <c r="A234">
        <v>209</v>
      </c>
      <c r="B234">
        <v>4.8617858274413832</v>
      </c>
      <c r="C234">
        <v>2.1382141725586168</v>
      </c>
    </row>
    <row r="235" spans="1:3" x14ac:dyDescent="0.3">
      <c r="A235">
        <v>210</v>
      </c>
      <c r="B235">
        <v>3.3620028940267228</v>
      </c>
      <c r="C235">
        <v>28.637997105973277</v>
      </c>
    </row>
    <row r="236" spans="1:3" x14ac:dyDescent="0.3">
      <c r="A236">
        <v>211</v>
      </c>
      <c r="B236">
        <v>3.347117476276638</v>
      </c>
      <c r="C236">
        <v>-15.347117476276638</v>
      </c>
    </row>
    <row r="237" spans="1:3" x14ac:dyDescent="0.3">
      <c r="A237">
        <v>212</v>
      </c>
      <c r="B237">
        <v>-0.96638610909405531</v>
      </c>
      <c r="C237">
        <v>-17.033613890905944</v>
      </c>
    </row>
    <row r="238" spans="1:3" x14ac:dyDescent="0.3">
      <c r="A238">
        <v>213</v>
      </c>
      <c r="B238">
        <v>-1.7326197016606166</v>
      </c>
      <c r="C238">
        <v>0.73261970166061663</v>
      </c>
    </row>
    <row r="239" spans="1:3" x14ac:dyDescent="0.3">
      <c r="A239">
        <v>214</v>
      </c>
      <c r="B239">
        <v>-5.8425844440093098</v>
      </c>
      <c r="C239">
        <v>-19.157415555990688</v>
      </c>
    </row>
    <row r="240" spans="1:3" x14ac:dyDescent="0.3">
      <c r="A240">
        <v>215</v>
      </c>
      <c r="B240">
        <v>4.2876822099685983</v>
      </c>
      <c r="C240">
        <v>3.7123177900314017</v>
      </c>
    </row>
    <row r="241" spans="1:3" x14ac:dyDescent="0.3">
      <c r="A241">
        <v>216</v>
      </c>
      <c r="B241">
        <v>1.4084241201042147</v>
      </c>
      <c r="C241">
        <v>13.591575879895785</v>
      </c>
    </row>
    <row r="242" spans="1:3" x14ac:dyDescent="0.3">
      <c r="A242">
        <v>217</v>
      </c>
      <c r="B242">
        <v>3.4671318496053001</v>
      </c>
      <c r="C242">
        <v>10.5328681503947</v>
      </c>
    </row>
    <row r="243" spans="1:3" x14ac:dyDescent="0.3">
      <c r="A243">
        <v>218</v>
      </c>
      <c r="B243">
        <v>7.635147783004645</v>
      </c>
      <c r="C243">
        <v>-16.635147783004644</v>
      </c>
    </row>
    <row r="244" spans="1:3" x14ac:dyDescent="0.3">
      <c r="A244">
        <v>219</v>
      </c>
      <c r="B244">
        <v>2.6500607528847091</v>
      </c>
      <c r="C244">
        <v>-5.6500607528847091</v>
      </c>
    </row>
    <row r="245" spans="1:3" x14ac:dyDescent="0.3">
      <c r="A245">
        <v>220</v>
      </c>
      <c r="B245">
        <v>2.1830687935098547</v>
      </c>
      <c r="C245">
        <v>8.8169312064901462</v>
      </c>
    </row>
    <row r="246" spans="1:3" x14ac:dyDescent="0.3">
      <c r="A246">
        <v>221</v>
      </c>
      <c r="B246">
        <v>-3.4319600831769139</v>
      </c>
      <c r="C246">
        <v>1.4319600831769139</v>
      </c>
    </row>
    <row r="247" spans="1:3" x14ac:dyDescent="0.3">
      <c r="A247">
        <v>222</v>
      </c>
      <c r="B247">
        <v>11.65574880464502</v>
      </c>
      <c r="C247">
        <v>6.3442511953549801</v>
      </c>
    </row>
    <row r="248" spans="1:3" x14ac:dyDescent="0.3">
      <c r="A248">
        <v>223</v>
      </c>
      <c r="B248">
        <v>13.043555231251062</v>
      </c>
      <c r="C248">
        <v>-8.0435552312510623</v>
      </c>
    </row>
    <row r="249" spans="1:3" x14ac:dyDescent="0.3">
      <c r="A249">
        <v>224</v>
      </c>
      <c r="B249">
        <v>0.50954532530677299</v>
      </c>
      <c r="C249">
        <v>0.49045467469322701</v>
      </c>
    </row>
    <row r="250" spans="1:3" x14ac:dyDescent="0.3">
      <c r="A250">
        <v>225</v>
      </c>
      <c r="B250">
        <v>7.7420914505191076</v>
      </c>
      <c r="C250">
        <v>2.2579085494808924</v>
      </c>
    </row>
    <row r="251" spans="1:3" x14ac:dyDescent="0.3">
      <c r="A251">
        <v>226</v>
      </c>
      <c r="B251">
        <v>3.7049791594267978</v>
      </c>
      <c r="C251">
        <v>4.2950208405732022</v>
      </c>
    </row>
    <row r="252" spans="1:3" x14ac:dyDescent="0.3">
      <c r="A252">
        <v>227</v>
      </c>
      <c r="B252">
        <v>3.5633224925419018</v>
      </c>
      <c r="C252">
        <v>-4.5633224925419018</v>
      </c>
    </row>
    <row r="253" spans="1:3" x14ac:dyDescent="0.3">
      <c r="A253">
        <v>228</v>
      </c>
      <c r="B253">
        <v>-2.0511384733260618</v>
      </c>
      <c r="C253">
        <v>-5.9488615266739382</v>
      </c>
    </row>
    <row r="254" spans="1:3" x14ac:dyDescent="0.3">
      <c r="A254">
        <v>229</v>
      </c>
      <c r="B254">
        <v>2.1480855453257508</v>
      </c>
      <c r="C254">
        <v>8.8519144546742492</v>
      </c>
    </row>
    <row r="255" spans="1:3" x14ac:dyDescent="0.3">
      <c r="A255">
        <v>230</v>
      </c>
      <c r="B255">
        <v>-0.52669430745013424</v>
      </c>
      <c r="C255">
        <v>28.526694307450136</v>
      </c>
    </row>
    <row r="256" spans="1:3" x14ac:dyDescent="0.3">
      <c r="A256">
        <v>231</v>
      </c>
      <c r="B256">
        <v>-4.1854060009918292</v>
      </c>
      <c r="C256">
        <v>-3.8145939990081708</v>
      </c>
    </row>
    <row r="257" spans="1:3" x14ac:dyDescent="0.3">
      <c r="A257">
        <v>232</v>
      </c>
      <c r="B257">
        <v>-0.7657083522361956</v>
      </c>
      <c r="C257">
        <v>1.7657083522361956</v>
      </c>
    </row>
    <row r="258" spans="1:3" x14ac:dyDescent="0.3">
      <c r="A258">
        <v>233</v>
      </c>
      <c r="B258">
        <v>1.8379447439653331</v>
      </c>
      <c r="C258">
        <v>8.162055256034666</v>
      </c>
    </row>
    <row r="259" spans="1:3" x14ac:dyDescent="0.3">
      <c r="A259">
        <v>234</v>
      </c>
      <c r="B259">
        <v>11.104684729429524</v>
      </c>
      <c r="C259">
        <v>-4.1046847294295237</v>
      </c>
    </row>
    <row r="260" spans="1:3" x14ac:dyDescent="0.3">
      <c r="A260">
        <v>235</v>
      </c>
      <c r="B260">
        <v>0.58092197903189957</v>
      </c>
      <c r="C260">
        <v>1.4190780209681004</v>
      </c>
    </row>
    <row r="261" spans="1:3" x14ac:dyDescent="0.3">
      <c r="A261">
        <v>236</v>
      </c>
      <c r="B261">
        <v>2.7491603710141534</v>
      </c>
      <c r="C261">
        <v>-1.7491603710141534</v>
      </c>
    </row>
    <row r="262" spans="1:3" x14ac:dyDescent="0.3">
      <c r="A262">
        <v>237</v>
      </c>
      <c r="B262">
        <v>4.7640139382920523</v>
      </c>
      <c r="C262">
        <v>-7.7640139382920523</v>
      </c>
    </row>
    <row r="263" spans="1:3" x14ac:dyDescent="0.3">
      <c r="A263">
        <v>238</v>
      </c>
      <c r="B263">
        <v>-1.6916885369832784</v>
      </c>
      <c r="C263">
        <v>-3.3083114630167216</v>
      </c>
    </row>
    <row r="264" spans="1:3" x14ac:dyDescent="0.3">
      <c r="A264">
        <v>239</v>
      </c>
      <c r="B264">
        <v>12.572722945448827</v>
      </c>
      <c r="C264">
        <v>9.4272770545511726</v>
      </c>
    </row>
    <row r="265" spans="1:3" x14ac:dyDescent="0.3">
      <c r="A265">
        <v>240</v>
      </c>
      <c r="B265">
        <v>1.3282331931986597</v>
      </c>
      <c r="C265">
        <v>19.67176680680134</v>
      </c>
    </row>
    <row r="266" spans="1:3" x14ac:dyDescent="0.3">
      <c r="A266">
        <v>241</v>
      </c>
      <c r="B266">
        <v>12.126581090447257</v>
      </c>
      <c r="C266">
        <v>-4.1265810904472566</v>
      </c>
    </row>
    <row r="267" spans="1:3" x14ac:dyDescent="0.3">
      <c r="A267">
        <v>242</v>
      </c>
      <c r="B267">
        <v>8.9282552493221867E-2</v>
      </c>
      <c r="C267">
        <v>3.9107174475067783</v>
      </c>
    </row>
    <row r="268" spans="1:3" x14ac:dyDescent="0.3">
      <c r="A268">
        <v>243</v>
      </c>
      <c r="B268">
        <v>1.5176033900540631</v>
      </c>
      <c r="C268">
        <v>10.482396609945937</v>
      </c>
    </row>
    <row r="269" spans="1:3" x14ac:dyDescent="0.3">
      <c r="A269">
        <v>244</v>
      </c>
      <c r="B269">
        <v>8.1623542233326578</v>
      </c>
      <c r="C269">
        <v>17.837645776667344</v>
      </c>
    </row>
    <row r="270" spans="1:3" x14ac:dyDescent="0.3">
      <c r="A270">
        <v>245</v>
      </c>
      <c r="B270">
        <v>-5.0866771507721644</v>
      </c>
      <c r="C270">
        <v>-1.9133228492278356</v>
      </c>
    </row>
    <row r="271" spans="1:3" x14ac:dyDescent="0.3">
      <c r="A271">
        <v>246</v>
      </c>
      <c r="B271">
        <v>-0.52669430745013424</v>
      </c>
      <c r="C271">
        <v>-0.47330569254986576</v>
      </c>
    </row>
    <row r="272" spans="1:3" x14ac:dyDescent="0.3">
      <c r="A272">
        <v>247</v>
      </c>
      <c r="B272">
        <v>10.633852443627287</v>
      </c>
      <c r="C272">
        <v>20.366147556372713</v>
      </c>
    </row>
    <row r="273" spans="1:3" x14ac:dyDescent="0.3">
      <c r="A273">
        <v>248</v>
      </c>
      <c r="B273">
        <v>8.4676161750124823</v>
      </c>
      <c r="C273">
        <v>3.5323838249875177</v>
      </c>
    </row>
    <row r="274" spans="1:3" x14ac:dyDescent="0.3">
      <c r="A274">
        <v>249</v>
      </c>
      <c r="B274">
        <v>2.7491603710141534</v>
      </c>
      <c r="C274">
        <v>18.250839628985847</v>
      </c>
    </row>
    <row r="275" spans="1:3" x14ac:dyDescent="0.3">
      <c r="A275">
        <v>250</v>
      </c>
      <c r="B275">
        <v>-5.0788599158515133</v>
      </c>
      <c r="C275">
        <v>19.078859915851513</v>
      </c>
    </row>
    <row r="276" spans="1:3" x14ac:dyDescent="0.3">
      <c r="A276">
        <v>251</v>
      </c>
      <c r="B276">
        <v>11.779552070733228</v>
      </c>
      <c r="C276">
        <v>-3.779552070733228</v>
      </c>
    </row>
    <row r="277" spans="1:3" x14ac:dyDescent="0.3">
      <c r="A277">
        <v>252</v>
      </c>
      <c r="B277">
        <v>5.6237935374786661</v>
      </c>
      <c r="C277">
        <v>-1.6237935374786661</v>
      </c>
    </row>
    <row r="278" spans="1:3" x14ac:dyDescent="0.3">
      <c r="A278">
        <v>253</v>
      </c>
      <c r="B278">
        <v>1.2050327136902195</v>
      </c>
      <c r="C278">
        <v>43.794967286309777</v>
      </c>
    </row>
    <row r="279" spans="1:3" x14ac:dyDescent="0.3">
      <c r="A279">
        <v>254</v>
      </c>
      <c r="B279">
        <v>1.3745709339902223</v>
      </c>
      <c r="C279">
        <v>-11.374570933990222</v>
      </c>
    </row>
    <row r="280" spans="1:3" x14ac:dyDescent="0.3">
      <c r="A280">
        <v>255</v>
      </c>
      <c r="B280">
        <v>6.0192485810241649</v>
      </c>
      <c r="C280">
        <v>0.98075141897583507</v>
      </c>
    </row>
    <row r="281" spans="1:3" x14ac:dyDescent="0.3">
      <c r="A281">
        <v>256</v>
      </c>
      <c r="B281">
        <v>7.0054569275479217</v>
      </c>
      <c r="C281">
        <v>1.9945430724520783</v>
      </c>
    </row>
    <row r="282" spans="1:3" x14ac:dyDescent="0.3">
      <c r="A282">
        <v>257</v>
      </c>
      <c r="B282">
        <v>2.9770707451797334</v>
      </c>
      <c r="C282">
        <v>-6.9770707451797334</v>
      </c>
    </row>
    <row r="283" spans="1:3" x14ac:dyDescent="0.3">
      <c r="A283">
        <v>258</v>
      </c>
      <c r="B283">
        <v>14.274703239067481</v>
      </c>
      <c r="C283">
        <v>-16.274703239067481</v>
      </c>
    </row>
    <row r="284" spans="1:3" x14ac:dyDescent="0.3">
      <c r="A284">
        <v>259</v>
      </c>
      <c r="B284">
        <v>4.4230342511370475</v>
      </c>
      <c r="C284">
        <v>5.5769657488629525</v>
      </c>
    </row>
    <row r="285" spans="1:3" x14ac:dyDescent="0.3">
      <c r="A285">
        <v>260</v>
      </c>
      <c r="B285">
        <v>-1.8804556792096077</v>
      </c>
      <c r="C285">
        <v>7.8804556792096072</v>
      </c>
    </row>
    <row r="286" spans="1:3" x14ac:dyDescent="0.3">
      <c r="A286">
        <v>261</v>
      </c>
      <c r="B286">
        <v>13.203318443607266</v>
      </c>
      <c r="C286">
        <v>4.7966815563927341</v>
      </c>
    </row>
    <row r="287" spans="1:3" x14ac:dyDescent="0.3">
      <c r="A287">
        <v>262</v>
      </c>
      <c r="B287">
        <v>-0.73879762250203851</v>
      </c>
      <c r="C287">
        <v>-13.261202377497961</v>
      </c>
    </row>
    <row r="288" spans="1:3" x14ac:dyDescent="0.3">
      <c r="A288">
        <v>263</v>
      </c>
      <c r="B288">
        <v>0.81703635228796334</v>
      </c>
      <c r="C288">
        <v>8.182963647712036</v>
      </c>
    </row>
    <row r="289" spans="1:3" x14ac:dyDescent="0.3">
      <c r="A289">
        <v>264</v>
      </c>
      <c r="B289">
        <v>10.692568961386014</v>
      </c>
      <c r="C289">
        <v>2.307431038613986</v>
      </c>
    </row>
    <row r="290" spans="1:3" x14ac:dyDescent="0.3">
      <c r="A290">
        <v>265</v>
      </c>
      <c r="B290">
        <v>4.491419236355128</v>
      </c>
      <c r="C290">
        <v>3.508580763644872</v>
      </c>
    </row>
    <row r="291" spans="1:3" x14ac:dyDescent="0.3">
      <c r="A291">
        <v>266</v>
      </c>
      <c r="B291">
        <v>3.6105489906910102</v>
      </c>
      <c r="C291">
        <v>-17.610548990691012</v>
      </c>
    </row>
    <row r="292" spans="1:3" x14ac:dyDescent="0.3">
      <c r="A292">
        <v>267</v>
      </c>
      <c r="B292">
        <v>6.3183250776450688</v>
      </c>
      <c r="C292">
        <v>-11.318325077645069</v>
      </c>
    </row>
    <row r="293" spans="1:3" x14ac:dyDescent="0.3">
      <c r="A293">
        <v>268</v>
      </c>
      <c r="B293">
        <v>1.4579107633731971</v>
      </c>
      <c r="C293">
        <v>-6.4579107633731976</v>
      </c>
    </row>
    <row r="294" spans="1:3" x14ac:dyDescent="0.3">
      <c r="A294">
        <v>269</v>
      </c>
      <c r="B294">
        <v>-6.7351146259632486</v>
      </c>
      <c r="C294">
        <v>-12.264885374036751</v>
      </c>
    </row>
    <row r="295" spans="1:3" x14ac:dyDescent="0.3">
      <c r="A295">
        <v>270</v>
      </c>
      <c r="B295">
        <v>9.5198816219000637</v>
      </c>
      <c r="C295">
        <v>-18.519881621900062</v>
      </c>
    </row>
    <row r="296" spans="1:3" x14ac:dyDescent="0.3">
      <c r="A296">
        <v>271</v>
      </c>
      <c r="B296">
        <v>3.0908532938084972</v>
      </c>
      <c r="C296">
        <v>13.909146706191503</v>
      </c>
    </row>
    <row r="297" spans="1:3" x14ac:dyDescent="0.3">
      <c r="A297">
        <v>272</v>
      </c>
      <c r="B297">
        <v>7.5364499025710074E-2</v>
      </c>
      <c r="C297">
        <v>1.9246355009742899</v>
      </c>
    </row>
    <row r="298" spans="1:3" x14ac:dyDescent="0.3">
      <c r="A298">
        <v>273</v>
      </c>
      <c r="B298">
        <v>-2.9222062873293728</v>
      </c>
      <c r="C298">
        <v>-5.0777937126706272</v>
      </c>
    </row>
    <row r="299" spans="1:3" x14ac:dyDescent="0.3">
      <c r="A299">
        <v>274</v>
      </c>
      <c r="B299">
        <v>11.315950260072889</v>
      </c>
      <c r="C299">
        <v>-14.315950260072889</v>
      </c>
    </row>
    <row r="300" spans="1:3" x14ac:dyDescent="0.3">
      <c r="A300">
        <v>275</v>
      </c>
      <c r="B300">
        <v>9.6362146256479768</v>
      </c>
      <c r="C300">
        <v>8.3637853743520232</v>
      </c>
    </row>
    <row r="301" spans="1:3" x14ac:dyDescent="0.3">
      <c r="A301">
        <v>276</v>
      </c>
      <c r="B301">
        <v>-2.0990532903637078</v>
      </c>
      <c r="C301">
        <v>8.0990532903637078</v>
      </c>
    </row>
    <row r="302" spans="1:3" x14ac:dyDescent="0.3">
      <c r="A302">
        <v>277</v>
      </c>
      <c r="B302">
        <v>1.5026453667538306</v>
      </c>
      <c r="C302">
        <v>9.4973546332461698</v>
      </c>
    </row>
    <row r="303" spans="1:3" x14ac:dyDescent="0.3">
      <c r="A303">
        <v>278</v>
      </c>
      <c r="B303">
        <v>3.1212224639080075</v>
      </c>
      <c r="C303">
        <v>17.878777536091992</v>
      </c>
    </row>
    <row r="304" spans="1:3" x14ac:dyDescent="0.3">
      <c r="A304">
        <v>279</v>
      </c>
      <c r="B304">
        <v>4.491419236355128</v>
      </c>
      <c r="C304">
        <v>-1.491419236355128</v>
      </c>
    </row>
    <row r="305" spans="1:3" x14ac:dyDescent="0.3">
      <c r="A305">
        <v>280</v>
      </c>
      <c r="B305">
        <v>1.4084241201042147</v>
      </c>
      <c r="C305">
        <v>13.591575879895785</v>
      </c>
    </row>
    <row r="306" spans="1:3" x14ac:dyDescent="0.3">
      <c r="A306">
        <v>281</v>
      </c>
      <c r="B306">
        <v>4.4915056702164984</v>
      </c>
      <c r="C306">
        <v>-0.49150567021649838</v>
      </c>
    </row>
    <row r="307" spans="1:3" x14ac:dyDescent="0.3">
      <c r="A307">
        <v>282</v>
      </c>
      <c r="B307">
        <v>-5.9084829686795546</v>
      </c>
      <c r="C307">
        <v>-5.0915170313204454</v>
      </c>
    </row>
    <row r="308" spans="1:3" x14ac:dyDescent="0.3">
      <c r="A308">
        <v>283</v>
      </c>
      <c r="B308">
        <v>12.952875679381432</v>
      </c>
      <c r="C308">
        <v>-6.9528756793814317</v>
      </c>
    </row>
    <row r="309" spans="1:3" x14ac:dyDescent="0.3">
      <c r="A309">
        <v>284</v>
      </c>
      <c r="B309">
        <v>6.4382805799212077</v>
      </c>
      <c r="C309">
        <v>4.5617194200787923</v>
      </c>
    </row>
    <row r="310" spans="1:3" x14ac:dyDescent="0.3">
      <c r="A310">
        <v>285</v>
      </c>
      <c r="B310">
        <v>1.5022525744512651</v>
      </c>
      <c r="C310">
        <v>-11.502252574451266</v>
      </c>
    </row>
    <row r="311" spans="1:3" x14ac:dyDescent="0.3">
      <c r="A311">
        <v>286</v>
      </c>
      <c r="B311">
        <v>3.9308567185932271</v>
      </c>
      <c r="C311">
        <v>1.0691432814067729</v>
      </c>
    </row>
    <row r="312" spans="1:3" x14ac:dyDescent="0.3">
      <c r="A312">
        <v>287</v>
      </c>
      <c r="B312">
        <v>-4.6464802690109224</v>
      </c>
      <c r="C312">
        <v>17.646480269010922</v>
      </c>
    </row>
    <row r="313" spans="1:3" x14ac:dyDescent="0.3">
      <c r="A313">
        <v>288</v>
      </c>
      <c r="B313">
        <v>-5.9084829686795546</v>
      </c>
      <c r="C313">
        <v>0.90848296867955458</v>
      </c>
    </row>
    <row r="314" spans="1:3" x14ac:dyDescent="0.3">
      <c r="A314">
        <v>289</v>
      </c>
      <c r="B314">
        <v>5.9285690291545343</v>
      </c>
      <c r="C314">
        <v>-4.9285690291545343</v>
      </c>
    </row>
    <row r="315" spans="1:3" x14ac:dyDescent="0.3">
      <c r="A315">
        <v>290</v>
      </c>
      <c r="B315">
        <v>8.3052999314780926</v>
      </c>
      <c r="C315">
        <v>5.6947000685219074</v>
      </c>
    </row>
    <row r="316" spans="1:3" x14ac:dyDescent="0.3">
      <c r="A316">
        <v>291</v>
      </c>
      <c r="B316">
        <v>2.9414316287500339</v>
      </c>
      <c r="C316">
        <v>-25.941431628750035</v>
      </c>
    </row>
    <row r="317" spans="1:3" x14ac:dyDescent="0.3">
      <c r="A317">
        <v>292</v>
      </c>
      <c r="B317">
        <v>5.309287022825588</v>
      </c>
      <c r="C317">
        <v>8.690712977174412</v>
      </c>
    </row>
    <row r="318" spans="1:3" x14ac:dyDescent="0.3">
      <c r="A318">
        <v>293</v>
      </c>
      <c r="B318">
        <v>2.2302161794013706</v>
      </c>
      <c r="C318">
        <v>-10.230216179401371</v>
      </c>
    </row>
    <row r="319" spans="1:3" x14ac:dyDescent="0.3">
      <c r="A319">
        <v>294</v>
      </c>
      <c r="B319">
        <v>12.989263126281141</v>
      </c>
      <c r="C319">
        <v>-3.9892631262811413</v>
      </c>
    </row>
    <row r="320" spans="1:3" x14ac:dyDescent="0.3">
      <c r="A320">
        <v>295</v>
      </c>
      <c r="B320">
        <v>-11.291872455110731</v>
      </c>
      <c r="C320">
        <v>3.291872455110731</v>
      </c>
    </row>
    <row r="321" spans="1:3" x14ac:dyDescent="0.3">
      <c r="A321">
        <v>296</v>
      </c>
      <c r="B321">
        <v>4.5282537186488581</v>
      </c>
      <c r="C321">
        <v>-8.5282537186488589</v>
      </c>
    </row>
    <row r="322" spans="1:3" x14ac:dyDescent="0.3">
      <c r="A322">
        <v>297</v>
      </c>
      <c r="B322">
        <v>-2.9222062873293728</v>
      </c>
      <c r="C322">
        <v>-27.077793712670626</v>
      </c>
    </row>
    <row r="323" spans="1:3" x14ac:dyDescent="0.3">
      <c r="A323">
        <v>298</v>
      </c>
      <c r="B323">
        <v>6.3817623590832486</v>
      </c>
      <c r="C323">
        <v>2.6182376409167514</v>
      </c>
    </row>
    <row r="324" spans="1:3" x14ac:dyDescent="0.3">
      <c r="A324">
        <v>299</v>
      </c>
      <c r="B324">
        <v>7.9878520985053347</v>
      </c>
      <c r="C324">
        <v>-4.9878520985053347</v>
      </c>
    </row>
    <row r="325" spans="1:3" x14ac:dyDescent="0.3">
      <c r="A325">
        <v>300</v>
      </c>
      <c r="B325">
        <v>-2.4090308832266842</v>
      </c>
      <c r="C325">
        <v>17.409030883226684</v>
      </c>
    </row>
    <row r="326" spans="1:3" x14ac:dyDescent="0.3">
      <c r="A326">
        <v>301</v>
      </c>
      <c r="B326">
        <v>10.629131679947834</v>
      </c>
      <c r="C326">
        <v>24.370868320052168</v>
      </c>
    </row>
    <row r="327" spans="1:3" x14ac:dyDescent="0.3">
      <c r="A327">
        <v>302</v>
      </c>
      <c r="B327">
        <v>3.8337174961862197</v>
      </c>
      <c r="C327">
        <v>3.1662825038137803</v>
      </c>
    </row>
    <row r="328" spans="1:3" x14ac:dyDescent="0.3">
      <c r="A328">
        <v>303</v>
      </c>
      <c r="B328">
        <v>-1.0424815203858069</v>
      </c>
      <c r="C328">
        <v>13.042481520385806</v>
      </c>
    </row>
    <row r="329" spans="1:3" x14ac:dyDescent="0.3">
      <c r="A329">
        <v>304</v>
      </c>
      <c r="B329">
        <v>1.6452295954514617</v>
      </c>
      <c r="C329">
        <v>2.354770404548538</v>
      </c>
    </row>
    <row r="330" spans="1:3" x14ac:dyDescent="0.3">
      <c r="A330">
        <v>305</v>
      </c>
      <c r="B330">
        <v>10.895242672722464</v>
      </c>
      <c r="C330">
        <v>5.1047573272775359</v>
      </c>
    </row>
    <row r="331" spans="1:3" x14ac:dyDescent="0.3">
      <c r="A331">
        <v>306</v>
      </c>
      <c r="B331">
        <v>1.012173871943566</v>
      </c>
      <c r="C331">
        <v>-8.0121738719435669</v>
      </c>
    </row>
    <row r="332" spans="1:3" x14ac:dyDescent="0.3">
      <c r="A332">
        <v>307</v>
      </c>
      <c r="B332">
        <v>1.840991116310998</v>
      </c>
      <c r="C332">
        <v>-6.840991116310998</v>
      </c>
    </row>
    <row r="333" spans="1:3" x14ac:dyDescent="0.3">
      <c r="A333">
        <v>308</v>
      </c>
      <c r="B333">
        <v>3.3704165210040484</v>
      </c>
      <c r="C333">
        <v>-4.3704165210040484</v>
      </c>
    </row>
    <row r="334" spans="1:3" x14ac:dyDescent="0.3">
      <c r="A334">
        <v>309</v>
      </c>
      <c r="B334">
        <v>-9.4989062337961521</v>
      </c>
      <c r="C334">
        <v>-20.501093766203848</v>
      </c>
    </row>
    <row r="335" spans="1:3" x14ac:dyDescent="0.3">
      <c r="A335">
        <v>310</v>
      </c>
      <c r="B335">
        <v>0.24480146347808596</v>
      </c>
      <c r="C335">
        <v>2.755198536521914</v>
      </c>
    </row>
    <row r="336" spans="1:3" x14ac:dyDescent="0.3">
      <c r="A336">
        <v>311</v>
      </c>
      <c r="B336">
        <v>-5.0391158230959885</v>
      </c>
      <c r="C336">
        <v>-0.96088417690401151</v>
      </c>
    </row>
    <row r="337" spans="1:3" x14ac:dyDescent="0.3">
      <c r="A337">
        <v>312</v>
      </c>
      <c r="B337">
        <v>3.2879578365638835</v>
      </c>
      <c r="C337">
        <v>24.712042163436116</v>
      </c>
    </row>
    <row r="338" spans="1:3" x14ac:dyDescent="0.3">
      <c r="A338">
        <v>313</v>
      </c>
      <c r="B338">
        <v>2.2574520511192264</v>
      </c>
      <c r="C338">
        <v>-19.257452051119227</v>
      </c>
    </row>
    <row r="339" spans="1:3" x14ac:dyDescent="0.3">
      <c r="A339">
        <v>314</v>
      </c>
      <c r="B339">
        <v>11.049394452761385</v>
      </c>
      <c r="C339">
        <v>1.9506055472386148</v>
      </c>
    </row>
    <row r="340" spans="1:3" x14ac:dyDescent="0.3">
      <c r="A340">
        <v>315</v>
      </c>
      <c r="B340">
        <v>5.2042043847232415</v>
      </c>
      <c r="C340">
        <v>0.79579561527675846</v>
      </c>
    </row>
    <row r="341" spans="1:3" x14ac:dyDescent="0.3">
      <c r="A341">
        <v>316</v>
      </c>
      <c r="B341">
        <v>2.297375052399568</v>
      </c>
      <c r="C341">
        <v>-8.297375052399568</v>
      </c>
    </row>
    <row r="342" spans="1:3" x14ac:dyDescent="0.3">
      <c r="A342">
        <v>317</v>
      </c>
      <c r="B342">
        <v>3.8770612163292437</v>
      </c>
      <c r="C342">
        <v>4.1229387836707563</v>
      </c>
    </row>
    <row r="343" spans="1:3" x14ac:dyDescent="0.3">
      <c r="A343">
        <v>318</v>
      </c>
      <c r="B343">
        <v>2.2381004220493801</v>
      </c>
      <c r="C343">
        <v>15.76189957795062</v>
      </c>
    </row>
    <row r="344" spans="1:3" x14ac:dyDescent="0.3">
      <c r="A344">
        <v>319</v>
      </c>
      <c r="B344">
        <v>12.528381134370758</v>
      </c>
      <c r="C344">
        <v>-4.5283811343707576</v>
      </c>
    </row>
    <row r="345" spans="1:3" x14ac:dyDescent="0.3">
      <c r="A345">
        <v>320</v>
      </c>
      <c r="B345">
        <v>10.895242672722464</v>
      </c>
      <c r="C345">
        <v>9.1047573272775359</v>
      </c>
    </row>
    <row r="346" spans="1:3" x14ac:dyDescent="0.3">
      <c r="A346">
        <v>321</v>
      </c>
      <c r="B346">
        <v>4.4451679294249358</v>
      </c>
      <c r="C346">
        <v>14.554832070575063</v>
      </c>
    </row>
    <row r="347" spans="1:3" x14ac:dyDescent="0.3">
      <c r="A347">
        <v>322</v>
      </c>
      <c r="B347">
        <v>-0.85185231443954579</v>
      </c>
      <c r="C347">
        <v>13.851852314439546</v>
      </c>
    </row>
    <row r="348" spans="1:3" x14ac:dyDescent="0.3">
      <c r="A348">
        <v>323</v>
      </c>
      <c r="B348">
        <v>4.3923128820217814</v>
      </c>
      <c r="C348">
        <v>18.60768711797822</v>
      </c>
    </row>
    <row r="349" spans="1:3" x14ac:dyDescent="0.3">
      <c r="A349">
        <v>324</v>
      </c>
      <c r="B349">
        <v>8.058203972561186</v>
      </c>
      <c r="C349">
        <v>10.941796027438814</v>
      </c>
    </row>
    <row r="350" spans="1:3" x14ac:dyDescent="0.3">
      <c r="A350">
        <v>325</v>
      </c>
      <c r="B350">
        <v>-6.3185342161316962</v>
      </c>
      <c r="C350">
        <v>12.318534216131695</v>
      </c>
    </row>
    <row r="351" spans="1:3" x14ac:dyDescent="0.3">
      <c r="A351">
        <v>326</v>
      </c>
      <c r="B351">
        <v>4.9338093810789232</v>
      </c>
      <c r="C351">
        <v>-3.9338093810789232</v>
      </c>
    </row>
    <row r="352" spans="1:3" x14ac:dyDescent="0.3">
      <c r="A352">
        <v>327</v>
      </c>
      <c r="B352">
        <v>-1.2236415002554812</v>
      </c>
      <c r="C352">
        <v>9.2236415002554821</v>
      </c>
    </row>
    <row r="353" spans="1:3" x14ac:dyDescent="0.3">
      <c r="A353">
        <v>328</v>
      </c>
      <c r="B353">
        <v>11.049394452761385</v>
      </c>
      <c r="C353">
        <v>-15.049394452761385</v>
      </c>
    </row>
    <row r="354" spans="1:3" x14ac:dyDescent="0.3">
      <c r="A354">
        <v>329</v>
      </c>
      <c r="B354">
        <v>1.6150415108340139</v>
      </c>
      <c r="C354">
        <v>7.3849584891659861</v>
      </c>
    </row>
    <row r="355" spans="1:3" x14ac:dyDescent="0.3">
      <c r="A355">
        <v>330</v>
      </c>
      <c r="B355">
        <v>8.7317360083153925</v>
      </c>
      <c r="C355">
        <v>2.2682639916846075</v>
      </c>
    </row>
    <row r="356" spans="1:3" x14ac:dyDescent="0.3">
      <c r="A356">
        <v>331</v>
      </c>
      <c r="B356">
        <v>6.2961913993571805</v>
      </c>
      <c r="C356">
        <v>-10.296191399357181</v>
      </c>
    </row>
    <row r="357" spans="1:3" x14ac:dyDescent="0.3">
      <c r="A357">
        <v>332</v>
      </c>
      <c r="B357">
        <v>-0.48414581447563432</v>
      </c>
      <c r="C357">
        <v>8.4841458144756352</v>
      </c>
    </row>
    <row r="358" spans="1:3" x14ac:dyDescent="0.3">
      <c r="A358">
        <v>333</v>
      </c>
      <c r="B358">
        <v>-6.7351146259632486</v>
      </c>
      <c r="C358">
        <v>-11.264885374036751</v>
      </c>
    </row>
    <row r="359" spans="1:3" x14ac:dyDescent="0.3">
      <c r="A359">
        <v>334</v>
      </c>
      <c r="B359">
        <v>9.5734151130364147</v>
      </c>
      <c r="C359">
        <v>-10.573415113036415</v>
      </c>
    </row>
    <row r="360" spans="1:3" x14ac:dyDescent="0.3">
      <c r="A360">
        <v>335</v>
      </c>
      <c r="B360">
        <v>1.7856134134745878</v>
      </c>
      <c r="C360">
        <v>18.214386586525411</v>
      </c>
    </row>
    <row r="361" spans="1:3" x14ac:dyDescent="0.3">
      <c r="A361">
        <v>336</v>
      </c>
      <c r="B361">
        <v>4.9548794801916092</v>
      </c>
      <c r="C361">
        <v>3.0451205198083908</v>
      </c>
    </row>
    <row r="362" spans="1:3" x14ac:dyDescent="0.3">
      <c r="A362">
        <v>337</v>
      </c>
      <c r="B362">
        <v>5.9181605484229092</v>
      </c>
      <c r="C362">
        <v>-26.918160548422911</v>
      </c>
    </row>
    <row r="363" spans="1:3" x14ac:dyDescent="0.3">
      <c r="A363">
        <v>338</v>
      </c>
      <c r="B363">
        <v>3.5429304269947099</v>
      </c>
      <c r="C363">
        <v>-30.542930426994708</v>
      </c>
    </row>
    <row r="364" spans="1:3" x14ac:dyDescent="0.3">
      <c r="A364">
        <v>339</v>
      </c>
      <c r="B364">
        <v>-0.98367027983954491</v>
      </c>
      <c r="C364">
        <v>-8.0163297201604546</v>
      </c>
    </row>
    <row r="365" spans="1:3" x14ac:dyDescent="0.3">
      <c r="A365">
        <v>340</v>
      </c>
      <c r="B365">
        <v>3.381628510511276</v>
      </c>
      <c r="C365">
        <v>-10.381628510511277</v>
      </c>
    </row>
    <row r="366" spans="1:3" x14ac:dyDescent="0.3">
      <c r="A366">
        <v>341</v>
      </c>
      <c r="B366">
        <v>4.8570639949513321</v>
      </c>
      <c r="C366">
        <v>8.1429360050486679</v>
      </c>
    </row>
    <row r="367" spans="1:3" x14ac:dyDescent="0.3">
      <c r="A367">
        <v>342</v>
      </c>
      <c r="B367">
        <v>10.083126663803087</v>
      </c>
      <c r="C367">
        <v>8.9168733361969128</v>
      </c>
    </row>
    <row r="368" spans="1:3" x14ac:dyDescent="0.3">
      <c r="A368">
        <v>343</v>
      </c>
      <c r="B368">
        <v>6.4734008650317252</v>
      </c>
      <c r="C368">
        <v>-11.473400865031724</v>
      </c>
    </row>
    <row r="369" spans="1:3" x14ac:dyDescent="0.3">
      <c r="A369">
        <v>344</v>
      </c>
      <c r="B369">
        <v>0.43353694276199928</v>
      </c>
      <c r="C369">
        <v>14.566463057238</v>
      </c>
    </row>
    <row r="370" spans="1:3" x14ac:dyDescent="0.3">
      <c r="A370">
        <v>345</v>
      </c>
      <c r="B370">
        <v>-7.6642315145714281</v>
      </c>
      <c r="C370">
        <v>-30.335768485428574</v>
      </c>
    </row>
    <row r="371" spans="1:3" x14ac:dyDescent="0.3">
      <c r="A371">
        <v>346</v>
      </c>
      <c r="B371">
        <v>-4.808464912207195</v>
      </c>
      <c r="C371">
        <v>-6.191535087792805</v>
      </c>
    </row>
    <row r="372" spans="1:3" x14ac:dyDescent="0.3">
      <c r="A372">
        <v>347</v>
      </c>
      <c r="B372">
        <v>-7.7084410459057473</v>
      </c>
      <c r="C372">
        <v>-2.2915589540942527</v>
      </c>
    </row>
    <row r="373" spans="1:3" x14ac:dyDescent="0.3">
      <c r="A373">
        <v>348</v>
      </c>
      <c r="B373">
        <v>0.94482230944387524</v>
      </c>
      <c r="C373">
        <v>10.055177690556125</v>
      </c>
    </row>
    <row r="374" spans="1:3" x14ac:dyDescent="0.3">
      <c r="A374">
        <v>349</v>
      </c>
      <c r="B374">
        <v>3.6188733404907594</v>
      </c>
      <c r="C374">
        <v>5.3811266595092402</v>
      </c>
    </row>
    <row r="375" spans="1:3" x14ac:dyDescent="0.3">
      <c r="A375">
        <v>350</v>
      </c>
      <c r="B375">
        <v>6.7148874205334316E-2</v>
      </c>
      <c r="C375">
        <v>-11.067148874205333</v>
      </c>
    </row>
    <row r="376" spans="1:3" x14ac:dyDescent="0.3">
      <c r="A376">
        <v>351</v>
      </c>
      <c r="B376">
        <v>-2.4016500951818553</v>
      </c>
      <c r="C376">
        <v>18.401650095181857</v>
      </c>
    </row>
    <row r="377" spans="1:3" x14ac:dyDescent="0.3">
      <c r="A377">
        <v>352</v>
      </c>
      <c r="B377">
        <v>0.70965174836250444</v>
      </c>
      <c r="C377">
        <v>-2.7096517483625044</v>
      </c>
    </row>
    <row r="378" spans="1:3" x14ac:dyDescent="0.3">
      <c r="A378">
        <v>353</v>
      </c>
      <c r="B378">
        <v>-2.0254208879593101</v>
      </c>
      <c r="C378">
        <v>-4.9745791120406899</v>
      </c>
    </row>
    <row r="379" spans="1:3" x14ac:dyDescent="0.3">
      <c r="A379">
        <v>354</v>
      </c>
      <c r="B379">
        <v>-1.1948847566018772E-2</v>
      </c>
      <c r="C379">
        <v>-6.9880511524339814</v>
      </c>
    </row>
    <row r="380" spans="1:3" x14ac:dyDescent="0.3">
      <c r="A380">
        <v>355</v>
      </c>
      <c r="B380">
        <v>-3.7851184134420821</v>
      </c>
      <c r="C380">
        <v>-2.2148815865579179</v>
      </c>
    </row>
    <row r="381" spans="1:3" x14ac:dyDescent="0.3">
      <c r="A381">
        <v>356</v>
      </c>
      <c r="B381">
        <v>-7.2787116288123075</v>
      </c>
      <c r="C381">
        <v>16.278711628812307</v>
      </c>
    </row>
    <row r="382" spans="1:3" x14ac:dyDescent="0.3">
      <c r="A382">
        <v>357</v>
      </c>
      <c r="B382">
        <v>4.3902505722931409</v>
      </c>
      <c r="C382">
        <v>3.6097494277068591</v>
      </c>
    </row>
    <row r="383" spans="1:3" x14ac:dyDescent="0.3">
      <c r="A383">
        <v>358</v>
      </c>
      <c r="B383">
        <v>0.72901837521340518</v>
      </c>
      <c r="C383">
        <v>18.270981624786593</v>
      </c>
    </row>
    <row r="384" spans="1:3" x14ac:dyDescent="0.3">
      <c r="A384">
        <v>359</v>
      </c>
      <c r="B384">
        <v>5.7283190217226307</v>
      </c>
      <c r="C384">
        <v>-13.72831902172263</v>
      </c>
    </row>
    <row r="385" spans="1:3" x14ac:dyDescent="0.3">
      <c r="A385">
        <v>360</v>
      </c>
      <c r="B385">
        <v>7.7199577722312194</v>
      </c>
      <c r="C385">
        <v>6.2800422277687806</v>
      </c>
    </row>
    <row r="386" spans="1:3" x14ac:dyDescent="0.3">
      <c r="A386">
        <v>361</v>
      </c>
      <c r="B386">
        <v>10.638995539978318</v>
      </c>
      <c r="C386">
        <v>-30.638995539978318</v>
      </c>
    </row>
    <row r="387" spans="1:3" x14ac:dyDescent="0.3">
      <c r="A387">
        <v>362</v>
      </c>
      <c r="B387">
        <v>5.830432770549165</v>
      </c>
      <c r="C387">
        <v>-6.830432770549165</v>
      </c>
    </row>
    <row r="388" spans="1:3" x14ac:dyDescent="0.3">
      <c r="A388">
        <v>363</v>
      </c>
      <c r="B388">
        <v>-0.33209885975726094</v>
      </c>
      <c r="C388">
        <v>5.3320988597572612</v>
      </c>
    </row>
    <row r="389" spans="1:3" x14ac:dyDescent="0.3">
      <c r="A389">
        <v>364</v>
      </c>
      <c r="B389">
        <v>2.8440729383899339</v>
      </c>
      <c r="C389">
        <v>3.1559270616100661</v>
      </c>
    </row>
    <row r="390" spans="1:3" x14ac:dyDescent="0.3">
      <c r="A390">
        <v>365</v>
      </c>
      <c r="B390">
        <v>6.5802479914781049</v>
      </c>
      <c r="C390">
        <v>17.419752008521897</v>
      </c>
    </row>
    <row r="391" spans="1:3" x14ac:dyDescent="0.3">
      <c r="A391">
        <v>366</v>
      </c>
      <c r="B391">
        <v>3.8452857588671594</v>
      </c>
      <c r="C391">
        <v>9.1547142411328402</v>
      </c>
    </row>
    <row r="392" spans="1:3" x14ac:dyDescent="0.3">
      <c r="A392">
        <v>367</v>
      </c>
      <c r="B392">
        <v>4.9338093810789232</v>
      </c>
      <c r="C392">
        <v>-0.9338093810789232</v>
      </c>
    </row>
    <row r="393" spans="1:3" x14ac:dyDescent="0.3">
      <c r="A393">
        <v>368</v>
      </c>
      <c r="B393">
        <v>2.1480855453257508</v>
      </c>
      <c r="C393">
        <v>18.851914454674251</v>
      </c>
    </row>
    <row r="394" spans="1:3" x14ac:dyDescent="0.3">
      <c r="A394">
        <v>369</v>
      </c>
      <c r="B394">
        <v>5.3254080233452123</v>
      </c>
      <c r="C394">
        <v>7.6745919766547877</v>
      </c>
    </row>
    <row r="395" spans="1:3" x14ac:dyDescent="0.3">
      <c r="A395">
        <v>370</v>
      </c>
      <c r="B395">
        <v>5.9769703061961366</v>
      </c>
      <c r="C395">
        <v>2.3029693803863438E-2</v>
      </c>
    </row>
    <row r="396" spans="1:3" x14ac:dyDescent="0.3">
      <c r="A396">
        <v>371</v>
      </c>
      <c r="B396">
        <v>11.974839599561797</v>
      </c>
      <c r="C396">
        <v>-5.9748395995617969</v>
      </c>
    </row>
    <row r="397" spans="1:3" x14ac:dyDescent="0.3">
      <c r="A397">
        <v>372</v>
      </c>
      <c r="B397">
        <v>-1.2499252639715148</v>
      </c>
      <c r="C397">
        <v>2.249925263971515</v>
      </c>
    </row>
    <row r="398" spans="1:3" x14ac:dyDescent="0.3">
      <c r="A398">
        <v>373</v>
      </c>
      <c r="B398">
        <v>-3.2073699211721935</v>
      </c>
      <c r="C398">
        <v>-23.792630078827806</v>
      </c>
    </row>
    <row r="399" spans="1:3" x14ac:dyDescent="0.3">
      <c r="A399">
        <v>374</v>
      </c>
      <c r="B399">
        <v>0.26726160363870877</v>
      </c>
      <c r="C399">
        <v>4.7327383963612917</v>
      </c>
    </row>
    <row r="400" spans="1:3" x14ac:dyDescent="0.3">
      <c r="A400">
        <v>375</v>
      </c>
      <c r="B400">
        <v>-0.7581021067801883</v>
      </c>
      <c r="C400">
        <v>9.7581021067801892</v>
      </c>
    </row>
    <row r="401" spans="1:3" x14ac:dyDescent="0.3">
      <c r="A401">
        <v>376</v>
      </c>
      <c r="B401">
        <v>-6.2086845435561777</v>
      </c>
      <c r="C401">
        <v>5.2086845435561777</v>
      </c>
    </row>
    <row r="402" spans="1:3" x14ac:dyDescent="0.3">
      <c r="A402">
        <v>377</v>
      </c>
      <c r="B402">
        <v>-0.54325680148065958</v>
      </c>
      <c r="C402">
        <v>-18.456743198519341</v>
      </c>
    </row>
    <row r="403" spans="1:3" x14ac:dyDescent="0.3">
      <c r="A403">
        <v>378</v>
      </c>
      <c r="B403">
        <v>4.1196472595511748</v>
      </c>
      <c r="C403">
        <v>5.8803527404488252</v>
      </c>
    </row>
    <row r="404" spans="1:3" x14ac:dyDescent="0.3">
      <c r="A404">
        <v>379</v>
      </c>
      <c r="B404">
        <v>0.30289589906993064</v>
      </c>
      <c r="C404">
        <v>3.6971041009300691</v>
      </c>
    </row>
    <row r="405" spans="1:3" x14ac:dyDescent="0.3">
      <c r="A405">
        <v>380</v>
      </c>
      <c r="B405">
        <v>3.5695976628833099</v>
      </c>
      <c r="C405">
        <v>0.43040233711669007</v>
      </c>
    </row>
    <row r="406" spans="1:3" x14ac:dyDescent="0.3">
      <c r="A406">
        <v>381</v>
      </c>
      <c r="B406">
        <v>6.7491743962192512</v>
      </c>
      <c r="C406">
        <v>-17.749174396219253</v>
      </c>
    </row>
    <row r="407" spans="1:3" x14ac:dyDescent="0.3">
      <c r="A407">
        <v>382</v>
      </c>
      <c r="B407">
        <v>7.2401936957240709</v>
      </c>
      <c r="C407">
        <v>3.7598063042759291</v>
      </c>
    </row>
    <row r="408" spans="1:3" x14ac:dyDescent="0.3">
      <c r="A408">
        <v>383</v>
      </c>
      <c r="B408">
        <v>12.477695549436087</v>
      </c>
      <c r="C408">
        <v>-1.4776955494360866</v>
      </c>
    </row>
    <row r="409" spans="1:3" x14ac:dyDescent="0.3">
      <c r="A409">
        <v>384</v>
      </c>
      <c r="B409">
        <v>1.6892496254255387</v>
      </c>
      <c r="C409">
        <v>9.3107503745744609</v>
      </c>
    </row>
    <row r="410" spans="1:3" x14ac:dyDescent="0.3">
      <c r="A410">
        <v>385</v>
      </c>
      <c r="B410">
        <v>-1.4861395637763402</v>
      </c>
      <c r="C410">
        <v>-8.5138604362236592</v>
      </c>
    </row>
    <row r="411" spans="1:3" x14ac:dyDescent="0.3">
      <c r="A411">
        <v>386</v>
      </c>
      <c r="B411">
        <v>-1.0504476151919944</v>
      </c>
      <c r="C411">
        <v>5.0447615191994366E-2</v>
      </c>
    </row>
    <row r="412" spans="1:3" x14ac:dyDescent="0.3">
      <c r="A412">
        <v>387</v>
      </c>
      <c r="B412">
        <v>10.168163254176081</v>
      </c>
      <c r="C412">
        <v>-14.168163254176081</v>
      </c>
    </row>
    <row r="413" spans="1:3" x14ac:dyDescent="0.3">
      <c r="A413">
        <v>388</v>
      </c>
      <c r="B413">
        <v>1.5026453667538306</v>
      </c>
      <c r="C413">
        <v>-4.5026453667538302</v>
      </c>
    </row>
    <row r="414" spans="1:3" x14ac:dyDescent="0.3">
      <c r="A414">
        <v>389</v>
      </c>
      <c r="B414">
        <v>-1.7747436338898899</v>
      </c>
      <c r="C414">
        <v>-5.2252563661101101</v>
      </c>
    </row>
    <row r="415" spans="1:3" x14ac:dyDescent="0.3">
      <c r="A415">
        <v>390</v>
      </c>
      <c r="B415">
        <v>5.9201891963652686</v>
      </c>
      <c r="C415">
        <v>2.0798108036347314</v>
      </c>
    </row>
    <row r="416" spans="1:3" x14ac:dyDescent="0.3">
      <c r="A416">
        <v>391</v>
      </c>
      <c r="B416">
        <v>2.6371152161837963</v>
      </c>
      <c r="C416">
        <v>26.362884783816202</v>
      </c>
    </row>
    <row r="417" spans="1:3" x14ac:dyDescent="0.3">
      <c r="A417">
        <v>392</v>
      </c>
      <c r="B417">
        <v>-2.6976583704055201</v>
      </c>
      <c r="C417">
        <v>18.69765837040552</v>
      </c>
    </row>
    <row r="418" spans="1:3" x14ac:dyDescent="0.3">
      <c r="A418">
        <v>393</v>
      </c>
      <c r="B418">
        <v>7.2503965888405837</v>
      </c>
      <c r="C418">
        <v>-2.2503965888405837</v>
      </c>
    </row>
    <row r="419" spans="1:3" x14ac:dyDescent="0.3">
      <c r="A419">
        <v>394</v>
      </c>
      <c r="B419">
        <v>-5.6734030724327837</v>
      </c>
      <c r="C419">
        <v>11.673403072432784</v>
      </c>
    </row>
    <row r="420" spans="1:3" x14ac:dyDescent="0.3">
      <c r="A420">
        <v>395</v>
      </c>
      <c r="B420">
        <v>1.6892496254255387</v>
      </c>
      <c r="C420">
        <v>3.3107503745744613</v>
      </c>
    </row>
    <row r="421" spans="1:3" x14ac:dyDescent="0.3">
      <c r="A421">
        <v>396</v>
      </c>
      <c r="B421">
        <v>-6.4041051758577643</v>
      </c>
      <c r="C421">
        <v>-0.59589482414223571</v>
      </c>
    </row>
    <row r="422" spans="1:3" x14ac:dyDescent="0.3">
      <c r="A422">
        <v>397</v>
      </c>
      <c r="B422">
        <v>4.8618062126848729</v>
      </c>
      <c r="C422">
        <v>8.138193787315128</v>
      </c>
    </row>
    <row r="423" spans="1:3" x14ac:dyDescent="0.3">
      <c r="A423">
        <v>398</v>
      </c>
      <c r="B423">
        <v>0.30289589906993064</v>
      </c>
      <c r="C423">
        <v>11.697104100930069</v>
      </c>
    </row>
    <row r="424" spans="1:3" x14ac:dyDescent="0.3">
      <c r="A424">
        <v>399</v>
      </c>
      <c r="B424">
        <v>7.2623273740119592</v>
      </c>
      <c r="C424">
        <v>10.73767262598804</v>
      </c>
    </row>
    <row r="425" spans="1:3" x14ac:dyDescent="0.3">
      <c r="A425">
        <v>400</v>
      </c>
      <c r="B425">
        <v>1.8099534065878198</v>
      </c>
      <c r="C425">
        <v>-0.80995340658781978</v>
      </c>
    </row>
    <row r="426" spans="1:3" x14ac:dyDescent="0.3">
      <c r="A426">
        <v>401</v>
      </c>
      <c r="B426">
        <v>-6.3819262294422447</v>
      </c>
      <c r="C426">
        <v>11.381926229442245</v>
      </c>
    </row>
    <row r="427" spans="1:3" x14ac:dyDescent="0.3">
      <c r="A427">
        <v>402</v>
      </c>
      <c r="B427">
        <v>2.1797785860314187</v>
      </c>
      <c r="C427">
        <v>-7.1797785860314187</v>
      </c>
    </row>
    <row r="428" spans="1:3" x14ac:dyDescent="0.3">
      <c r="A428">
        <v>403</v>
      </c>
      <c r="B428">
        <v>-0.16758789397081503</v>
      </c>
      <c r="C428">
        <v>-11.832412106029185</v>
      </c>
    </row>
    <row r="429" spans="1:3" x14ac:dyDescent="0.3">
      <c r="A429">
        <v>404</v>
      </c>
      <c r="B429">
        <v>4.6955125239729654</v>
      </c>
      <c r="C429">
        <v>20.304487476027035</v>
      </c>
    </row>
    <row r="430" spans="1:3" x14ac:dyDescent="0.3">
      <c r="A430">
        <v>405</v>
      </c>
      <c r="B430">
        <v>0.68499834523932823</v>
      </c>
      <c r="C430">
        <v>6.315001654760672</v>
      </c>
    </row>
    <row r="431" spans="1:3" x14ac:dyDescent="0.3">
      <c r="A431">
        <v>406</v>
      </c>
      <c r="B431">
        <v>-10.79625024793252</v>
      </c>
      <c r="C431">
        <v>11.79625024793252</v>
      </c>
    </row>
    <row r="432" spans="1:3" x14ac:dyDescent="0.3">
      <c r="A432">
        <v>407</v>
      </c>
      <c r="B432">
        <v>-5.6734030724327837</v>
      </c>
      <c r="C432">
        <v>26.673403072432784</v>
      </c>
    </row>
    <row r="433" spans="1:3" x14ac:dyDescent="0.3">
      <c r="A433">
        <v>408</v>
      </c>
      <c r="B433">
        <v>-3.1166903693025629</v>
      </c>
      <c r="C433">
        <v>23.116690369302564</v>
      </c>
    </row>
    <row r="434" spans="1:3" x14ac:dyDescent="0.3">
      <c r="A434">
        <v>409</v>
      </c>
      <c r="B434">
        <v>6.2694103197121027</v>
      </c>
      <c r="C434">
        <v>13.730589680287897</v>
      </c>
    </row>
    <row r="435" spans="1:3" x14ac:dyDescent="0.3">
      <c r="A435">
        <v>410</v>
      </c>
      <c r="B435">
        <v>4.0562259417299877</v>
      </c>
      <c r="C435">
        <v>12.943774058270012</v>
      </c>
    </row>
    <row r="436" spans="1:3" x14ac:dyDescent="0.3">
      <c r="A436">
        <v>411</v>
      </c>
      <c r="B436">
        <v>-4.6024602390368452</v>
      </c>
      <c r="C436">
        <v>18.602460239036844</v>
      </c>
    </row>
    <row r="437" spans="1:3" x14ac:dyDescent="0.3">
      <c r="A437">
        <v>412</v>
      </c>
      <c r="B437">
        <v>0.16340853637198394</v>
      </c>
      <c r="C437">
        <v>20.836591463628015</v>
      </c>
    </row>
    <row r="438" spans="1:3" x14ac:dyDescent="0.3">
      <c r="A438">
        <v>413</v>
      </c>
      <c r="B438">
        <v>-5.0555608711241025</v>
      </c>
      <c r="C438">
        <v>1.0555608711241025</v>
      </c>
    </row>
    <row r="439" spans="1:3" x14ac:dyDescent="0.3">
      <c r="A439">
        <v>414</v>
      </c>
      <c r="B439">
        <v>11.081385684702113</v>
      </c>
      <c r="C439">
        <v>-18.081385684702113</v>
      </c>
    </row>
    <row r="440" spans="1:3" x14ac:dyDescent="0.3">
      <c r="A440">
        <v>415</v>
      </c>
      <c r="B440">
        <v>-0.50258332269721318</v>
      </c>
      <c r="C440">
        <v>6.5025833226972134</v>
      </c>
    </row>
    <row r="441" spans="1:3" x14ac:dyDescent="0.3">
      <c r="A441">
        <v>416</v>
      </c>
      <c r="B441">
        <v>2.2574520511192264</v>
      </c>
      <c r="C441">
        <v>8.7425479488807731</v>
      </c>
    </row>
    <row r="442" spans="1:3" x14ac:dyDescent="0.3">
      <c r="A442">
        <v>417</v>
      </c>
      <c r="B442">
        <v>-0.54325680148065958</v>
      </c>
      <c r="C442">
        <v>-7.4567431985193409</v>
      </c>
    </row>
    <row r="443" spans="1:3" x14ac:dyDescent="0.3">
      <c r="A443">
        <v>418</v>
      </c>
      <c r="B443">
        <v>2.8745023828551908</v>
      </c>
      <c r="C443">
        <v>-3.8745023828551908</v>
      </c>
    </row>
    <row r="444" spans="1:3" x14ac:dyDescent="0.3">
      <c r="A444">
        <v>419</v>
      </c>
      <c r="B444">
        <v>4.9117684430300494</v>
      </c>
      <c r="C444">
        <v>-6.9117684430300494</v>
      </c>
    </row>
    <row r="445" spans="1:3" x14ac:dyDescent="0.3">
      <c r="A445">
        <v>420</v>
      </c>
      <c r="B445">
        <v>-0.42512229730350715</v>
      </c>
      <c r="C445">
        <v>-15.574877702696494</v>
      </c>
    </row>
    <row r="446" spans="1:3" x14ac:dyDescent="0.3">
      <c r="A446">
        <v>421</v>
      </c>
      <c r="B446">
        <v>-2.4030003581476871</v>
      </c>
      <c r="C446">
        <v>-12.596999641852314</v>
      </c>
    </row>
    <row r="447" spans="1:3" x14ac:dyDescent="0.3">
      <c r="A447">
        <v>422</v>
      </c>
      <c r="B447">
        <v>8.1271269354442914</v>
      </c>
      <c r="C447">
        <v>4.8728730645557086</v>
      </c>
    </row>
    <row r="448" spans="1:3" x14ac:dyDescent="0.3">
      <c r="A448">
        <v>423</v>
      </c>
      <c r="B448">
        <v>2.03753404557466</v>
      </c>
      <c r="C448">
        <v>8.9624659544253404</v>
      </c>
    </row>
    <row r="449" spans="1:3" x14ac:dyDescent="0.3">
      <c r="A449">
        <v>424</v>
      </c>
      <c r="B449">
        <v>-2.4043152420435323</v>
      </c>
      <c r="C449">
        <v>-0.59568475795646769</v>
      </c>
    </row>
    <row r="450" spans="1:3" x14ac:dyDescent="0.3">
      <c r="A450">
        <v>425</v>
      </c>
      <c r="B450">
        <v>0.41263958489442842</v>
      </c>
      <c r="C450">
        <v>40.587360415105572</v>
      </c>
    </row>
    <row r="451" spans="1:3" x14ac:dyDescent="0.3">
      <c r="A451">
        <v>426</v>
      </c>
      <c r="B451">
        <v>0.16340853637198394</v>
      </c>
      <c r="C451">
        <v>2.8365914636280163</v>
      </c>
    </row>
    <row r="452" spans="1:3" x14ac:dyDescent="0.3">
      <c r="A452">
        <v>427</v>
      </c>
      <c r="B452">
        <v>2.7579652571148046</v>
      </c>
      <c r="C452">
        <v>-18.757965257114805</v>
      </c>
    </row>
    <row r="453" spans="1:3" x14ac:dyDescent="0.3">
      <c r="A453">
        <v>428</v>
      </c>
      <c r="B453">
        <v>3.299202659238992</v>
      </c>
      <c r="C453">
        <v>-22.299202659238993</v>
      </c>
    </row>
    <row r="454" spans="1:3" x14ac:dyDescent="0.3">
      <c r="A454">
        <v>429</v>
      </c>
      <c r="B454">
        <v>-7.3748885518697325</v>
      </c>
      <c r="C454">
        <v>-1.6251114481302675</v>
      </c>
    </row>
    <row r="455" spans="1:3" x14ac:dyDescent="0.3">
      <c r="A455">
        <v>430</v>
      </c>
      <c r="B455">
        <v>11.61877623774412</v>
      </c>
      <c r="C455">
        <v>-19.618776237744122</v>
      </c>
    </row>
    <row r="456" spans="1:3" x14ac:dyDescent="0.3">
      <c r="A456">
        <v>431</v>
      </c>
      <c r="B456">
        <v>8.5155309920501292</v>
      </c>
      <c r="C456">
        <v>-2.5155309920501292</v>
      </c>
    </row>
    <row r="457" spans="1:3" x14ac:dyDescent="0.3">
      <c r="A457">
        <v>432</v>
      </c>
      <c r="B457">
        <v>5.0002282380968781</v>
      </c>
      <c r="C457">
        <v>6.9997717619031219</v>
      </c>
    </row>
    <row r="458" spans="1:3" x14ac:dyDescent="0.3">
      <c r="A458">
        <v>433</v>
      </c>
      <c r="B458">
        <v>3.6105489906910102</v>
      </c>
      <c r="C458">
        <v>-6.6105489906910098</v>
      </c>
    </row>
    <row r="459" spans="1:3" x14ac:dyDescent="0.3">
      <c r="A459">
        <v>434</v>
      </c>
      <c r="B459">
        <v>-0.54325680148065958</v>
      </c>
      <c r="C459">
        <v>-22.456743198519341</v>
      </c>
    </row>
    <row r="460" spans="1:3" x14ac:dyDescent="0.3">
      <c r="A460">
        <v>435</v>
      </c>
      <c r="B460">
        <v>1.993192234496592</v>
      </c>
      <c r="C460">
        <v>-3.993192234496592</v>
      </c>
    </row>
    <row r="461" spans="1:3" x14ac:dyDescent="0.3">
      <c r="A461">
        <v>436</v>
      </c>
      <c r="B461">
        <v>7.9681275924813262</v>
      </c>
      <c r="C461">
        <v>12.031872407518673</v>
      </c>
    </row>
    <row r="462" spans="1:3" x14ac:dyDescent="0.3">
      <c r="A462">
        <v>437</v>
      </c>
      <c r="B462">
        <v>-0.43661792737027438</v>
      </c>
      <c r="C462">
        <v>18.436617927370275</v>
      </c>
    </row>
    <row r="463" spans="1:3" x14ac:dyDescent="0.3">
      <c r="A463">
        <v>438</v>
      </c>
      <c r="B463">
        <v>6.8959789276278736</v>
      </c>
      <c r="C463">
        <v>2.1040210723721264</v>
      </c>
    </row>
    <row r="464" spans="1:3" x14ac:dyDescent="0.3">
      <c r="A464">
        <v>439</v>
      </c>
      <c r="B464">
        <v>-5.4660865175781153</v>
      </c>
      <c r="C464">
        <v>-4.5339134824218847</v>
      </c>
    </row>
    <row r="465" spans="1:3" x14ac:dyDescent="0.3">
      <c r="A465">
        <v>440</v>
      </c>
      <c r="B465">
        <v>7.8055287319572875</v>
      </c>
      <c r="C465">
        <v>-6.8055287319572875</v>
      </c>
    </row>
    <row r="466" spans="1:3" x14ac:dyDescent="0.3">
      <c r="A466">
        <v>441</v>
      </c>
      <c r="B466">
        <v>2.6366489782310758</v>
      </c>
      <c r="C466">
        <v>-14.636648978231076</v>
      </c>
    </row>
    <row r="467" spans="1:3" x14ac:dyDescent="0.3">
      <c r="A467">
        <v>442</v>
      </c>
      <c r="B467">
        <v>7.8017261773746673</v>
      </c>
      <c r="C467">
        <v>18.198273822625332</v>
      </c>
    </row>
    <row r="468" spans="1:3" x14ac:dyDescent="0.3">
      <c r="A468">
        <v>443</v>
      </c>
      <c r="B468">
        <v>3.1650361218806271</v>
      </c>
      <c r="C468">
        <v>2.8349638781193729</v>
      </c>
    </row>
    <row r="469" spans="1:3" x14ac:dyDescent="0.3">
      <c r="A469">
        <v>444</v>
      </c>
      <c r="B469">
        <v>3.5964025938533535</v>
      </c>
      <c r="C469">
        <v>0.40359740614664652</v>
      </c>
    </row>
    <row r="470" spans="1:3" x14ac:dyDescent="0.3">
      <c r="A470">
        <v>445</v>
      </c>
      <c r="B470">
        <v>11.61877623774412</v>
      </c>
      <c r="C470">
        <v>-14.61877623774412</v>
      </c>
    </row>
    <row r="471" spans="1:3" x14ac:dyDescent="0.3">
      <c r="A471">
        <v>446</v>
      </c>
      <c r="B471">
        <v>-1.3574189230084082</v>
      </c>
      <c r="C471">
        <v>-1.6425810769915918</v>
      </c>
    </row>
    <row r="472" spans="1:3" x14ac:dyDescent="0.3">
      <c r="A472">
        <v>447</v>
      </c>
      <c r="B472">
        <v>-6.6388419440339135</v>
      </c>
      <c r="C472">
        <v>3.6388419440339135</v>
      </c>
    </row>
    <row r="473" spans="1:3" x14ac:dyDescent="0.3">
      <c r="A473">
        <v>448</v>
      </c>
      <c r="B473">
        <v>1.6053203012399662</v>
      </c>
      <c r="C473">
        <v>-17.605320301239967</v>
      </c>
    </row>
    <row r="474" spans="1:3" x14ac:dyDescent="0.3">
      <c r="A474">
        <v>449</v>
      </c>
      <c r="B474">
        <v>5.203530764665115</v>
      </c>
      <c r="C474">
        <v>18.796469235334886</v>
      </c>
    </row>
    <row r="475" spans="1:3" x14ac:dyDescent="0.3">
      <c r="A475">
        <v>450</v>
      </c>
      <c r="B475">
        <v>5.7669954891109851</v>
      </c>
      <c r="C475">
        <v>-1.7669954891109851</v>
      </c>
    </row>
    <row r="476" spans="1:3" x14ac:dyDescent="0.3">
      <c r="A476">
        <v>451</v>
      </c>
      <c r="B476">
        <v>4.957108425806334</v>
      </c>
      <c r="C476">
        <v>-2.957108425806334</v>
      </c>
    </row>
    <row r="477" spans="1:3" x14ac:dyDescent="0.3">
      <c r="A477">
        <v>452</v>
      </c>
      <c r="B477">
        <v>9.2254925502487062</v>
      </c>
      <c r="C477">
        <v>13.774507449751294</v>
      </c>
    </row>
    <row r="478" spans="1:3" x14ac:dyDescent="0.3">
      <c r="A478">
        <v>453</v>
      </c>
      <c r="B478">
        <v>6.0332959464560387</v>
      </c>
      <c r="C478">
        <v>-3.0332959464560387</v>
      </c>
    </row>
    <row r="479" spans="1:3" x14ac:dyDescent="0.3">
      <c r="A479">
        <v>454</v>
      </c>
      <c r="B479">
        <v>2.7995979643841054</v>
      </c>
      <c r="C479">
        <v>-1.7995979643841054</v>
      </c>
    </row>
    <row r="480" spans="1:3" x14ac:dyDescent="0.3">
      <c r="A480">
        <v>455</v>
      </c>
      <c r="B480">
        <v>5.2122974492971768</v>
      </c>
      <c r="C480">
        <v>-24.212297449297175</v>
      </c>
    </row>
    <row r="481" spans="1:3" x14ac:dyDescent="0.3">
      <c r="A481">
        <v>456</v>
      </c>
      <c r="B481">
        <v>5.2669680461032948</v>
      </c>
      <c r="C481">
        <v>4.7330319538967052</v>
      </c>
    </row>
    <row r="482" spans="1:3" x14ac:dyDescent="0.3">
      <c r="A482">
        <v>457</v>
      </c>
      <c r="B482">
        <v>-9.0216364979860852E-2</v>
      </c>
      <c r="C482">
        <v>-8.9097836350201387</v>
      </c>
    </row>
    <row r="483" spans="1:3" x14ac:dyDescent="0.3">
      <c r="A483">
        <v>458</v>
      </c>
      <c r="B483">
        <v>9.9527326633046584</v>
      </c>
      <c r="C483">
        <v>-7.9527326633046584</v>
      </c>
    </row>
    <row r="484" spans="1:3" x14ac:dyDescent="0.3">
      <c r="A484">
        <v>459</v>
      </c>
      <c r="B484">
        <v>4.4230342511370475</v>
      </c>
      <c r="C484">
        <v>21.576965748862953</v>
      </c>
    </row>
    <row r="485" spans="1:3" x14ac:dyDescent="0.3">
      <c r="A485">
        <v>460</v>
      </c>
      <c r="B485">
        <v>3.6188733404907594</v>
      </c>
      <c r="C485">
        <v>-9.6188733404907598</v>
      </c>
    </row>
    <row r="486" spans="1:3" x14ac:dyDescent="0.3">
      <c r="A486">
        <v>461</v>
      </c>
      <c r="B486">
        <v>-4.8985703978402775</v>
      </c>
      <c r="C486">
        <v>-10.101429602159723</v>
      </c>
    </row>
    <row r="487" spans="1:3" x14ac:dyDescent="0.3">
      <c r="A487">
        <v>462</v>
      </c>
      <c r="B487">
        <v>2.1312877900218203</v>
      </c>
      <c r="C487">
        <v>-12.131287790021821</v>
      </c>
    </row>
    <row r="488" spans="1:3" x14ac:dyDescent="0.3">
      <c r="A488">
        <v>463</v>
      </c>
      <c r="B488">
        <v>3.5926241310696483</v>
      </c>
      <c r="C488">
        <v>34.407375868930352</v>
      </c>
    </row>
    <row r="489" spans="1:3" x14ac:dyDescent="0.3">
      <c r="A489">
        <v>464</v>
      </c>
      <c r="B489">
        <v>6.805299375758243</v>
      </c>
      <c r="C489">
        <v>-9.8052993757582421</v>
      </c>
    </row>
    <row r="490" spans="1:3" x14ac:dyDescent="0.3">
      <c r="A490">
        <v>465</v>
      </c>
      <c r="B490">
        <v>4.4405259407751139</v>
      </c>
      <c r="C490">
        <v>9.5594740592248861</v>
      </c>
    </row>
    <row r="491" spans="1:3" x14ac:dyDescent="0.3">
      <c r="A491">
        <v>466</v>
      </c>
      <c r="B491">
        <v>4.1847432359339463</v>
      </c>
      <c r="C491">
        <v>3.8152567640660537</v>
      </c>
    </row>
    <row r="492" spans="1:3" x14ac:dyDescent="0.3">
      <c r="A492">
        <v>467</v>
      </c>
      <c r="B492">
        <v>15.770035123968455</v>
      </c>
      <c r="C492">
        <v>4.2299648760315449</v>
      </c>
    </row>
    <row r="493" spans="1:3" x14ac:dyDescent="0.3">
      <c r="A493">
        <v>468</v>
      </c>
      <c r="B493">
        <v>1.8099534065878198</v>
      </c>
      <c r="C493">
        <v>-3.8099534065878196</v>
      </c>
    </row>
    <row r="494" spans="1:3" x14ac:dyDescent="0.3">
      <c r="A494">
        <v>469</v>
      </c>
      <c r="B494">
        <v>11.402571221478855</v>
      </c>
      <c r="C494">
        <v>-16.402571221478855</v>
      </c>
    </row>
    <row r="495" spans="1:3" x14ac:dyDescent="0.3">
      <c r="A495">
        <v>470</v>
      </c>
      <c r="B495">
        <v>0.58197380247485331</v>
      </c>
      <c r="C495">
        <v>29.418026197525148</v>
      </c>
    </row>
    <row r="496" spans="1:3" x14ac:dyDescent="0.3">
      <c r="A496">
        <v>471</v>
      </c>
      <c r="B496">
        <v>4.6256918394288089</v>
      </c>
      <c r="C496">
        <v>-11.625691839428809</v>
      </c>
    </row>
    <row r="497" spans="1:3" x14ac:dyDescent="0.3">
      <c r="A497">
        <v>472</v>
      </c>
      <c r="B497">
        <v>-1.834933457060798</v>
      </c>
      <c r="C497">
        <v>-4.1650665429392024</v>
      </c>
    </row>
    <row r="498" spans="1:3" x14ac:dyDescent="0.3">
      <c r="A498">
        <v>473</v>
      </c>
      <c r="B498">
        <v>5.2669680461032948</v>
      </c>
      <c r="C498">
        <v>-10.266968046103294</v>
      </c>
    </row>
    <row r="499" spans="1:3" x14ac:dyDescent="0.3">
      <c r="A499">
        <v>474</v>
      </c>
      <c r="B499">
        <v>9.9527326633046584</v>
      </c>
      <c r="C499">
        <v>-6.9527326633046584</v>
      </c>
    </row>
    <row r="500" spans="1:3" x14ac:dyDescent="0.3">
      <c r="A500">
        <v>475</v>
      </c>
      <c r="B500">
        <v>3.596739662202872</v>
      </c>
      <c r="C500">
        <v>10.403260337797128</v>
      </c>
    </row>
    <row r="501" spans="1:3" x14ac:dyDescent="0.3">
      <c r="A501">
        <v>476</v>
      </c>
      <c r="B501">
        <v>4.5358474812945664</v>
      </c>
      <c r="C501">
        <v>16.464152518705433</v>
      </c>
    </row>
    <row r="502" spans="1:3" x14ac:dyDescent="0.3">
      <c r="A502">
        <v>477</v>
      </c>
      <c r="B502">
        <v>11.50400731375956</v>
      </c>
      <c r="C502">
        <v>-2.5040073137595602</v>
      </c>
    </row>
    <row r="503" spans="1:3" x14ac:dyDescent="0.3">
      <c r="A503">
        <v>478</v>
      </c>
      <c r="B503">
        <v>3.3723053182768732</v>
      </c>
      <c r="C503">
        <v>4.6276946817231268</v>
      </c>
    </row>
    <row r="504" spans="1:3" x14ac:dyDescent="0.3">
      <c r="A504">
        <v>479</v>
      </c>
      <c r="B504">
        <v>9.5688027907801114</v>
      </c>
      <c r="C504">
        <v>10.431197209219889</v>
      </c>
    </row>
    <row r="505" spans="1:3" x14ac:dyDescent="0.3">
      <c r="A505">
        <v>480</v>
      </c>
      <c r="B505">
        <v>5.3983011876288476</v>
      </c>
      <c r="C505">
        <v>-0.39830118762884759</v>
      </c>
    </row>
    <row r="506" spans="1:3" x14ac:dyDescent="0.3">
      <c r="A506">
        <v>481</v>
      </c>
      <c r="B506">
        <v>10.317661156544316</v>
      </c>
      <c r="C506">
        <v>14.682338843455684</v>
      </c>
    </row>
    <row r="507" spans="1:3" x14ac:dyDescent="0.3">
      <c r="A507">
        <v>482</v>
      </c>
      <c r="B507">
        <v>8.1308182442279282</v>
      </c>
      <c r="C507">
        <v>3.8691817557720718</v>
      </c>
    </row>
    <row r="508" spans="1:3" x14ac:dyDescent="0.3">
      <c r="A508">
        <v>483</v>
      </c>
      <c r="B508">
        <v>-0.71327527619522701</v>
      </c>
      <c r="C508">
        <v>18.713275276195226</v>
      </c>
    </row>
    <row r="509" spans="1:3" x14ac:dyDescent="0.3">
      <c r="A509">
        <v>484</v>
      </c>
      <c r="B509">
        <v>6.5130600229631872</v>
      </c>
      <c r="C509">
        <v>-17.513060022963188</v>
      </c>
    </row>
    <row r="510" spans="1:3" x14ac:dyDescent="0.3">
      <c r="A510">
        <v>485</v>
      </c>
      <c r="B510">
        <v>5.8547232669847293</v>
      </c>
      <c r="C510">
        <v>-6.8547232669847293</v>
      </c>
    </row>
    <row r="511" spans="1:3" x14ac:dyDescent="0.3">
      <c r="A511">
        <v>486</v>
      </c>
      <c r="B511">
        <v>-2.7611407334189035</v>
      </c>
      <c r="C511">
        <v>-3.2388592665810965</v>
      </c>
    </row>
    <row r="512" spans="1:3" x14ac:dyDescent="0.3">
      <c r="A512">
        <v>487</v>
      </c>
      <c r="B512">
        <v>2.9047273315528424</v>
      </c>
      <c r="C512">
        <v>-5.9047273315528424</v>
      </c>
    </row>
    <row r="513" spans="1:3" x14ac:dyDescent="0.3">
      <c r="A513">
        <v>488</v>
      </c>
      <c r="B513">
        <v>3.6427403346449161</v>
      </c>
      <c r="C513">
        <v>-6.6427403346449161</v>
      </c>
    </row>
    <row r="514" spans="1:3" x14ac:dyDescent="0.3">
      <c r="A514">
        <v>489</v>
      </c>
      <c r="B514">
        <v>11.228222482199143</v>
      </c>
      <c r="C514">
        <v>1.7717775178008566</v>
      </c>
    </row>
    <row r="515" spans="1:3" x14ac:dyDescent="0.3">
      <c r="A515">
        <v>490</v>
      </c>
      <c r="B515">
        <v>3.1186983810890645</v>
      </c>
      <c r="C515">
        <v>-28.118698381089064</v>
      </c>
    </row>
    <row r="516" spans="1:3" x14ac:dyDescent="0.3">
      <c r="A516">
        <v>491</v>
      </c>
      <c r="B516">
        <v>5.979004786824067</v>
      </c>
      <c r="C516">
        <v>-19.979004786824067</v>
      </c>
    </row>
    <row r="517" spans="1:3" x14ac:dyDescent="0.3">
      <c r="A517">
        <v>492</v>
      </c>
      <c r="B517">
        <v>2.5969769794730264</v>
      </c>
      <c r="C517">
        <v>-6.5969769794730269</v>
      </c>
    </row>
    <row r="518" spans="1:3" x14ac:dyDescent="0.3">
      <c r="A518">
        <v>493</v>
      </c>
      <c r="B518">
        <v>1.4005896530295052</v>
      </c>
      <c r="C518">
        <v>-8.4005896530295061</v>
      </c>
    </row>
    <row r="519" spans="1:3" x14ac:dyDescent="0.3">
      <c r="A519">
        <v>494</v>
      </c>
      <c r="B519">
        <v>2.4847669211052792</v>
      </c>
      <c r="C519">
        <v>6.5152330788947204</v>
      </c>
    </row>
    <row r="520" spans="1:3" x14ac:dyDescent="0.3">
      <c r="A520">
        <v>495</v>
      </c>
      <c r="B520">
        <v>7.0717834653626728</v>
      </c>
      <c r="C520">
        <v>13.928216534637327</v>
      </c>
    </row>
    <row r="521" spans="1:3" x14ac:dyDescent="0.3">
      <c r="A521">
        <v>496</v>
      </c>
      <c r="B521">
        <v>3.6284099318557379</v>
      </c>
      <c r="C521">
        <v>10.371590068144261</v>
      </c>
    </row>
    <row r="522" spans="1:3" x14ac:dyDescent="0.3">
      <c r="A522">
        <v>497</v>
      </c>
      <c r="B522">
        <v>3.9891132649312233</v>
      </c>
      <c r="C522">
        <v>-0.98911326493122331</v>
      </c>
    </row>
    <row r="523" spans="1:3" x14ac:dyDescent="0.3">
      <c r="A523">
        <v>498</v>
      </c>
      <c r="B523">
        <v>7.4852210040550702</v>
      </c>
      <c r="C523">
        <v>-15.48522100405507</v>
      </c>
    </row>
    <row r="524" spans="1:3" x14ac:dyDescent="0.3">
      <c r="A524">
        <v>499</v>
      </c>
      <c r="B524">
        <v>-8.2459976839529876</v>
      </c>
      <c r="C524">
        <v>-2.7540023160470124</v>
      </c>
    </row>
    <row r="525" spans="1:3" x14ac:dyDescent="0.3">
      <c r="A525">
        <v>500</v>
      </c>
      <c r="B525">
        <v>-0.3670256456980856</v>
      </c>
      <c r="C525">
        <v>3.3670256456980856</v>
      </c>
    </row>
    <row r="526" spans="1:3" x14ac:dyDescent="0.3">
      <c r="A526">
        <v>501</v>
      </c>
      <c r="B526">
        <v>7.701925118357094</v>
      </c>
      <c r="C526">
        <v>-22.701925118357096</v>
      </c>
    </row>
    <row r="527" spans="1:3" x14ac:dyDescent="0.3">
      <c r="A527">
        <v>502</v>
      </c>
      <c r="B527">
        <v>4.2405713911363225</v>
      </c>
      <c r="C527">
        <v>15.759428608863677</v>
      </c>
    </row>
    <row r="528" spans="1:3" x14ac:dyDescent="0.3">
      <c r="A528">
        <v>503</v>
      </c>
      <c r="B528">
        <v>-4.4029481906620678</v>
      </c>
      <c r="C528">
        <v>8.4029481906620678</v>
      </c>
    </row>
    <row r="529" spans="1:3" x14ac:dyDescent="0.3">
      <c r="A529">
        <v>504</v>
      </c>
      <c r="B529">
        <v>-3.1750896367128774</v>
      </c>
      <c r="C529">
        <v>14.175089636712878</v>
      </c>
    </row>
    <row r="530" spans="1:3" x14ac:dyDescent="0.3">
      <c r="A530">
        <v>505</v>
      </c>
      <c r="B530">
        <v>1.5097936483379633</v>
      </c>
      <c r="C530">
        <v>-20.509793648337965</v>
      </c>
    </row>
    <row r="531" spans="1:3" x14ac:dyDescent="0.3">
      <c r="A531">
        <v>506</v>
      </c>
      <c r="B531">
        <v>-4.3648510614620015</v>
      </c>
      <c r="C531">
        <v>9.3648510614620015</v>
      </c>
    </row>
    <row r="532" spans="1:3" x14ac:dyDescent="0.3">
      <c r="A532">
        <v>507</v>
      </c>
      <c r="B532">
        <v>15.757378863559312</v>
      </c>
      <c r="C532">
        <v>8.2426211364406878</v>
      </c>
    </row>
    <row r="533" spans="1:3" x14ac:dyDescent="0.3">
      <c r="A533">
        <v>508</v>
      </c>
      <c r="B533">
        <v>2.4850405377112432</v>
      </c>
      <c r="C533">
        <v>12.514959462288758</v>
      </c>
    </row>
    <row r="534" spans="1:3" x14ac:dyDescent="0.3">
      <c r="A534">
        <v>509</v>
      </c>
      <c r="B534">
        <v>2.0033932507719352</v>
      </c>
      <c r="C534">
        <v>-13.003393250771936</v>
      </c>
    </row>
    <row r="535" spans="1:3" x14ac:dyDescent="0.3">
      <c r="A535">
        <v>510</v>
      </c>
      <c r="B535">
        <v>2.192105575299828</v>
      </c>
      <c r="C535">
        <v>-19.192105575299827</v>
      </c>
    </row>
    <row r="536" spans="1:3" x14ac:dyDescent="0.3">
      <c r="A536">
        <v>511</v>
      </c>
      <c r="B536">
        <v>12.528381134370758</v>
      </c>
      <c r="C536">
        <v>3.4716188656292424</v>
      </c>
    </row>
    <row r="537" spans="1:3" x14ac:dyDescent="0.3">
      <c r="A537">
        <v>512</v>
      </c>
      <c r="B537">
        <v>-0.61003413683310903</v>
      </c>
      <c r="C537">
        <v>5.610034136833109</v>
      </c>
    </row>
    <row r="538" spans="1:3" x14ac:dyDescent="0.3">
      <c r="A538">
        <v>513</v>
      </c>
      <c r="B538">
        <v>4.9548794801916092</v>
      </c>
      <c r="C538">
        <v>4.5120519808390824E-2</v>
      </c>
    </row>
    <row r="539" spans="1:3" x14ac:dyDescent="0.3">
      <c r="A539">
        <v>514</v>
      </c>
      <c r="B539">
        <v>0.58527843364745857</v>
      </c>
      <c r="C539">
        <v>-7.5852784336474581</v>
      </c>
    </row>
    <row r="540" spans="1:3" x14ac:dyDescent="0.3">
      <c r="A540">
        <v>515</v>
      </c>
      <c r="B540">
        <v>-5.3923269397735911</v>
      </c>
      <c r="C540">
        <v>25.392326939773589</v>
      </c>
    </row>
    <row r="541" spans="1:3" x14ac:dyDescent="0.3">
      <c r="A541">
        <v>516</v>
      </c>
      <c r="B541">
        <v>-1.6885996716865397</v>
      </c>
      <c r="C541">
        <v>26.688599671686539</v>
      </c>
    </row>
    <row r="542" spans="1:3" x14ac:dyDescent="0.3">
      <c r="A542">
        <v>517</v>
      </c>
      <c r="B542">
        <v>1.5530829601237828</v>
      </c>
      <c r="C542">
        <v>-2.553082960123783</v>
      </c>
    </row>
    <row r="543" spans="1:3" x14ac:dyDescent="0.3">
      <c r="A543">
        <v>518</v>
      </c>
      <c r="B543">
        <v>2.109154111733933</v>
      </c>
      <c r="C543">
        <v>11.890845888266067</v>
      </c>
    </row>
    <row r="544" spans="1:3" x14ac:dyDescent="0.3">
      <c r="A544">
        <v>519</v>
      </c>
      <c r="B544">
        <v>-0.98367027983954491</v>
      </c>
      <c r="C544">
        <v>6.9836702798395454</v>
      </c>
    </row>
    <row r="545" spans="1:3" x14ac:dyDescent="0.3">
      <c r="A545">
        <v>520</v>
      </c>
      <c r="B545">
        <v>0.96881841388539414</v>
      </c>
      <c r="C545">
        <v>3.1181586114605864E-2</v>
      </c>
    </row>
    <row r="546" spans="1:3" x14ac:dyDescent="0.3">
      <c r="A546">
        <v>521</v>
      </c>
      <c r="B546">
        <v>6.4382805799212077</v>
      </c>
      <c r="C546">
        <v>-1.4382805799212077</v>
      </c>
    </row>
    <row r="547" spans="1:3" x14ac:dyDescent="0.3">
      <c r="A547">
        <v>522</v>
      </c>
      <c r="B547">
        <v>0.58527843364745857</v>
      </c>
      <c r="C547">
        <v>0.41472156635254143</v>
      </c>
    </row>
    <row r="548" spans="1:3" x14ac:dyDescent="0.3">
      <c r="A548">
        <v>523</v>
      </c>
      <c r="B548">
        <v>0.75177568059177768</v>
      </c>
      <c r="C548">
        <v>7.2482243194082221</v>
      </c>
    </row>
    <row r="549" spans="1:3" x14ac:dyDescent="0.3">
      <c r="A549">
        <v>524</v>
      </c>
      <c r="B549">
        <v>-3.1503851443229864</v>
      </c>
      <c r="C549">
        <v>12.150385144322986</v>
      </c>
    </row>
    <row r="550" spans="1:3" x14ac:dyDescent="0.3">
      <c r="A550">
        <v>525</v>
      </c>
      <c r="B550">
        <v>8.7651054935647217</v>
      </c>
      <c r="C550">
        <v>-2.7651054935647217</v>
      </c>
    </row>
    <row r="551" spans="1:3" x14ac:dyDescent="0.3">
      <c r="A551">
        <v>526</v>
      </c>
      <c r="B551">
        <v>2.5409498888191759</v>
      </c>
      <c r="C551">
        <v>-15.540949888819176</v>
      </c>
    </row>
    <row r="552" spans="1:3" x14ac:dyDescent="0.3">
      <c r="A552">
        <v>527</v>
      </c>
      <c r="B552">
        <v>-9.0032840266179424</v>
      </c>
      <c r="C552">
        <v>16.003284026617941</v>
      </c>
    </row>
    <row r="553" spans="1:3" x14ac:dyDescent="0.3">
      <c r="A553">
        <v>528</v>
      </c>
      <c r="B553">
        <v>7.635147783004645</v>
      </c>
      <c r="C553">
        <v>7.364852216995355</v>
      </c>
    </row>
    <row r="554" spans="1:3" x14ac:dyDescent="0.3">
      <c r="A554">
        <v>529</v>
      </c>
      <c r="B554">
        <v>3.8920587729591585</v>
      </c>
      <c r="C554">
        <v>-22.89205877295916</v>
      </c>
    </row>
    <row r="555" spans="1:3" x14ac:dyDescent="0.3">
      <c r="A555">
        <v>530</v>
      </c>
      <c r="B555">
        <v>1.7878197282999322</v>
      </c>
      <c r="C555">
        <v>-10.787819728299933</v>
      </c>
    </row>
    <row r="556" spans="1:3" x14ac:dyDescent="0.3">
      <c r="A556">
        <v>531</v>
      </c>
      <c r="B556">
        <v>2.0895372129752854</v>
      </c>
      <c r="C556">
        <v>6.9104627870247146</v>
      </c>
    </row>
    <row r="557" spans="1:3" x14ac:dyDescent="0.3">
      <c r="A557">
        <v>532</v>
      </c>
      <c r="B557">
        <v>11.081385684702113</v>
      </c>
      <c r="C557">
        <v>2.9186143152978872</v>
      </c>
    </row>
    <row r="558" spans="1:3" x14ac:dyDescent="0.3">
      <c r="A558">
        <v>533</v>
      </c>
      <c r="B558">
        <v>3.8200116419251624</v>
      </c>
      <c r="C558">
        <v>5.1799883580748372</v>
      </c>
    </row>
    <row r="559" spans="1:3" x14ac:dyDescent="0.3">
      <c r="A559">
        <v>534</v>
      </c>
      <c r="B559">
        <v>-0.98700176434992359</v>
      </c>
      <c r="C559">
        <v>11.987001764349923</v>
      </c>
    </row>
    <row r="560" spans="1:3" x14ac:dyDescent="0.3">
      <c r="A560">
        <v>535</v>
      </c>
      <c r="B560">
        <v>6.1872582619245362</v>
      </c>
      <c r="C560">
        <v>-1.1872582619245362</v>
      </c>
    </row>
    <row r="561" spans="1:3" x14ac:dyDescent="0.3">
      <c r="A561">
        <v>536</v>
      </c>
      <c r="B561">
        <v>10.416106473279768</v>
      </c>
      <c r="C561">
        <v>-4.4161064732797684</v>
      </c>
    </row>
    <row r="562" spans="1:3" x14ac:dyDescent="0.3">
      <c r="A562">
        <v>537</v>
      </c>
      <c r="B562">
        <v>5.1022744402203584</v>
      </c>
      <c r="C562">
        <v>-4.1022744402203584</v>
      </c>
    </row>
    <row r="563" spans="1:3" x14ac:dyDescent="0.3">
      <c r="A563">
        <v>538</v>
      </c>
      <c r="B563">
        <v>-0.10451037316524414</v>
      </c>
      <c r="C563">
        <v>1.1045103731652441</v>
      </c>
    </row>
    <row r="564" spans="1:3" x14ac:dyDescent="0.3">
      <c r="A564">
        <v>539</v>
      </c>
      <c r="B564">
        <v>-2.3362230227952376</v>
      </c>
      <c r="C564">
        <v>1.3362230227952376</v>
      </c>
    </row>
    <row r="565" spans="1:3" x14ac:dyDescent="0.3">
      <c r="A565">
        <v>540</v>
      </c>
      <c r="B565">
        <v>2.3168074882815795</v>
      </c>
      <c r="C565">
        <v>-19.316807488281579</v>
      </c>
    </row>
    <row r="566" spans="1:3" x14ac:dyDescent="0.3">
      <c r="A566">
        <v>541</v>
      </c>
      <c r="B566">
        <v>-5.9415127510833594</v>
      </c>
      <c r="C566">
        <v>-14.058487248916641</v>
      </c>
    </row>
    <row r="567" spans="1:3" x14ac:dyDescent="0.3">
      <c r="A567">
        <v>542</v>
      </c>
      <c r="B567">
        <v>-5.8229120089534865</v>
      </c>
      <c r="C567">
        <v>4.8229120089534865</v>
      </c>
    </row>
    <row r="568" spans="1:3" x14ac:dyDescent="0.3">
      <c r="A568">
        <v>543</v>
      </c>
      <c r="B568">
        <v>3.1212224639080075</v>
      </c>
      <c r="C568">
        <v>11.878777536091992</v>
      </c>
    </row>
    <row r="569" spans="1:3" x14ac:dyDescent="0.3">
      <c r="A569">
        <v>544</v>
      </c>
      <c r="B569">
        <v>13.711238514621613</v>
      </c>
      <c r="C569">
        <v>-25.711238514621613</v>
      </c>
    </row>
    <row r="570" spans="1:3" x14ac:dyDescent="0.3">
      <c r="A570">
        <v>545</v>
      </c>
      <c r="B570">
        <v>3.7372056261274267E-2</v>
      </c>
      <c r="C570">
        <v>-19.037372056261276</v>
      </c>
    </row>
    <row r="571" spans="1:3" x14ac:dyDescent="0.3">
      <c r="A571">
        <v>546</v>
      </c>
      <c r="B571">
        <v>1.4324366447571171</v>
      </c>
      <c r="C571">
        <v>-4.4324366447571171</v>
      </c>
    </row>
    <row r="572" spans="1:3" x14ac:dyDescent="0.3">
      <c r="A572">
        <v>547</v>
      </c>
      <c r="B572">
        <v>-1.8855423614861442</v>
      </c>
      <c r="C572">
        <v>13.885542361486145</v>
      </c>
    </row>
    <row r="573" spans="1:3" x14ac:dyDescent="0.3">
      <c r="A573">
        <v>548</v>
      </c>
      <c r="B573">
        <v>2.9770707451797334</v>
      </c>
      <c r="C573">
        <v>7.0229292548202666</v>
      </c>
    </row>
    <row r="574" spans="1:3" x14ac:dyDescent="0.3">
      <c r="A574">
        <v>549</v>
      </c>
      <c r="B574">
        <v>8.678456523978376</v>
      </c>
      <c r="C574">
        <v>-31.678456523978376</v>
      </c>
    </row>
    <row r="575" spans="1:3" x14ac:dyDescent="0.3">
      <c r="A575">
        <v>550</v>
      </c>
      <c r="B575">
        <v>4.0768410428049675</v>
      </c>
      <c r="C575">
        <v>14.923158957195032</v>
      </c>
    </row>
    <row r="576" spans="1:3" x14ac:dyDescent="0.3">
      <c r="A576">
        <v>551</v>
      </c>
      <c r="B576">
        <v>2.5515442564577286</v>
      </c>
      <c r="C576">
        <v>-8.5515442564577278</v>
      </c>
    </row>
    <row r="577" spans="1:3" x14ac:dyDescent="0.3">
      <c r="A577">
        <v>552</v>
      </c>
      <c r="B577">
        <v>7.7420914505191076</v>
      </c>
      <c r="C577">
        <v>3.2579085494808924</v>
      </c>
    </row>
    <row r="578" spans="1:3" x14ac:dyDescent="0.3">
      <c r="A578">
        <v>553</v>
      </c>
      <c r="B578">
        <v>0.53048438566194744</v>
      </c>
      <c r="C578">
        <v>7.4695156143380528</v>
      </c>
    </row>
    <row r="579" spans="1:3" x14ac:dyDescent="0.3">
      <c r="A579">
        <v>554</v>
      </c>
      <c r="B579">
        <v>6.4135620384403769</v>
      </c>
      <c r="C579">
        <v>2.5864379615596231</v>
      </c>
    </row>
    <row r="580" spans="1:3" x14ac:dyDescent="0.3">
      <c r="A580">
        <v>555</v>
      </c>
      <c r="B580">
        <v>10.880948402544195</v>
      </c>
      <c r="C580">
        <v>25.119051597455805</v>
      </c>
    </row>
    <row r="581" spans="1:3" x14ac:dyDescent="0.3">
      <c r="A581">
        <v>556</v>
      </c>
      <c r="B581">
        <v>-2.7611407334189035</v>
      </c>
      <c r="C581">
        <v>-2.2388592665810965</v>
      </c>
    </row>
    <row r="582" spans="1:3" x14ac:dyDescent="0.3">
      <c r="A582">
        <v>557</v>
      </c>
      <c r="B582">
        <v>2.1699358578218138</v>
      </c>
      <c r="C582">
        <v>10.830064142178186</v>
      </c>
    </row>
    <row r="583" spans="1:3" x14ac:dyDescent="0.3">
      <c r="A583">
        <v>558</v>
      </c>
      <c r="B583">
        <v>5.6804042046849847</v>
      </c>
      <c r="C583">
        <v>-3.6804042046849847</v>
      </c>
    </row>
    <row r="584" spans="1:3" x14ac:dyDescent="0.3">
      <c r="A584">
        <v>559</v>
      </c>
      <c r="B584">
        <v>5.3326181132436199</v>
      </c>
      <c r="C584">
        <v>23.667381886756381</v>
      </c>
    </row>
    <row r="585" spans="1:3" x14ac:dyDescent="0.3">
      <c r="A585">
        <v>560</v>
      </c>
      <c r="B585">
        <v>4.9561102541081175</v>
      </c>
      <c r="C585">
        <v>-14.956110254108118</v>
      </c>
    </row>
    <row r="586" spans="1:3" x14ac:dyDescent="0.3">
      <c r="A586">
        <v>561</v>
      </c>
      <c r="B586">
        <v>8.678456523978376</v>
      </c>
      <c r="C586">
        <v>1.321543476021624</v>
      </c>
    </row>
    <row r="587" spans="1:3" x14ac:dyDescent="0.3">
      <c r="A587">
        <v>562</v>
      </c>
      <c r="B587">
        <v>-3.1610321803806309</v>
      </c>
      <c r="C587">
        <v>36.16103218038063</v>
      </c>
    </row>
    <row r="588" spans="1:3" x14ac:dyDescent="0.3">
      <c r="A588">
        <v>563</v>
      </c>
      <c r="B588">
        <v>1.9256817643709567E-2</v>
      </c>
      <c r="C588">
        <v>-2.0192568176437096</v>
      </c>
    </row>
    <row r="589" spans="1:3" x14ac:dyDescent="0.3">
      <c r="A589">
        <v>564</v>
      </c>
      <c r="B589">
        <v>1.2472083864097452</v>
      </c>
      <c r="C589">
        <v>-25.247208386409746</v>
      </c>
    </row>
    <row r="590" spans="1:3" x14ac:dyDescent="0.3">
      <c r="A590">
        <v>565</v>
      </c>
      <c r="B590">
        <v>5.9642092263393458</v>
      </c>
      <c r="C590">
        <v>-3.9642092263393458</v>
      </c>
    </row>
    <row r="591" spans="1:3" x14ac:dyDescent="0.3">
      <c r="A591">
        <v>566</v>
      </c>
      <c r="B591">
        <v>-0.2899749275279877</v>
      </c>
      <c r="C591">
        <v>11.289974927527988</v>
      </c>
    </row>
    <row r="592" spans="1:3" x14ac:dyDescent="0.3">
      <c r="A592">
        <v>567</v>
      </c>
      <c r="B592">
        <v>8.0357669155429807</v>
      </c>
      <c r="C592">
        <v>-5.0357669155429807</v>
      </c>
    </row>
    <row r="593" spans="1:3" x14ac:dyDescent="0.3">
      <c r="A593">
        <v>568</v>
      </c>
      <c r="B593">
        <v>13.891598731138989</v>
      </c>
      <c r="C593">
        <v>-10.891598731138989</v>
      </c>
    </row>
    <row r="594" spans="1:3" x14ac:dyDescent="0.3">
      <c r="A594">
        <v>569</v>
      </c>
      <c r="B594">
        <v>0.31007122256988584</v>
      </c>
      <c r="C594">
        <v>-3.3100712225698858</v>
      </c>
    </row>
    <row r="595" spans="1:3" x14ac:dyDescent="0.3">
      <c r="A595">
        <v>570</v>
      </c>
      <c r="B595">
        <v>2.3168074882815795</v>
      </c>
      <c r="C595">
        <v>6.6831925117184205</v>
      </c>
    </row>
    <row r="596" spans="1:3" x14ac:dyDescent="0.3">
      <c r="A596">
        <v>571</v>
      </c>
      <c r="B596">
        <v>10.664757757753275</v>
      </c>
      <c r="C596">
        <v>-3.6647577577532751</v>
      </c>
    </row>
    <row r="597" spans="1:3" x14ac:dyDescent="0.3">
      <c r="A597">
        <v>572</v>
      </c>
      <c r="B597">
        <v>8.5953790332167781</v>
      </c>
      <c r="C597">
        <v>2.4046209667832219</v>
      </c>
    </row>
    <row r="598" spans="1:3" x14ac:dyDescent="0.3">
      <c r="A598">
        <v>573</v>
      </c>
      <c r="B598">
        <v>13.462587230148106</v>
      </c>
      <c r="C598">
        <v>-16.462587230148106</v>
      </c>
    </row>
    <row r="599" spans="1:3" x14ac:dyDescent="0.3">
      <c r="A599">
        <v>574</v>
      </c>
      <c r="B599">
        <v>3.0172397522865779</v>
      </c>
      <c r="C599">
        <v>-1.7239752286577925E-2</v>
      </c>
    </row>
    <row r="600" spans="1:3" x14ac:dyDescent="0.3">
      <c r="A600">
        <v>575</v>
      </c>
      <c r="B600">
        <v>4.3443980649841354</v>
      </c>
      <c r="C600">
        <v>-7.3443980649841354</v>
      </c>
    </row>
    <row r="601" spans="1:3" x14ac:dyDescent="0.3">
      <c r="A601">
        <v>576</v>
      </c>
      <c r="B601">
        <v>0.2054577782899798</v>
      </c>
      <c r="C601">
        <v>-8.2054577782899791</v>
      </c>
    </row>
    <row r="602" spans="1:3" x14ac:dyDescent="0.3">
      <c r="A602">
        <v>577</v>
      </c>
      <c r="B602">
        <v>-5.1456372512039623</v>
      </c>
      <c r="C602">
        <v>-23.854362748796039</v>
      </c>
    </row>
    <row r="603" spans="1:3" x14ac:dyDescent="0.3">
      <c r="A603">
        <v>578</v>
      </c>
      <c r="B603">
        <v>-1.3411769151274848</v>
      </c>
      <c r="C603">
        <v>-15.658823084872516</v>
      </c>
    </row>
    <row r="604" spans="1:3" x14ac:dyDescent="0.3">
      <c r="A604">
        <v>579</v>
      </c>
      <c r="B604">
        <v>3.9029693027278731</v>
      </c>
      <c r="C604">
        <v>27.097030697272128</v>
      </c>
    </row>
    <row r="605" spans="1:3" x14ac:dyDescent="0.3">
      <c r="A605">
        <v>580</v>
      </c>
      <c r="B605">
        <v>7.2207428063060268</v>
      </c>
      <c r="C605">
        <v>1.7792571936939732</v>
      </c>
    </row>
    <row r="606" spans="1:3" x14ac:dyDescent="0.3">
      <c r="A606">
        <v>581</v>
      </c>
      <c r="B606">
        <v>7.2623273740119592</v>
      </c>
      <c r="C606">
        <v>-21.26232737401196</v>
      </c>
    </row>
    <row r="607" spans="1:3" x14ac:dyDescent="0.3">
      <c r="A607">
        <v>582</v>
      </c>
      <c r="B607">
        <v>3.2102614031412635</v>
      </c>
      <c r="C607">
        <v>-9.2102614031412635</v>
      </c>
    </row>
    <row r="608" spans="1:3" x14ac:dyDescent="0.3">
      <c r="A608">
        <v>583</v>
      </c>
      <c r="B608">
        <v>0.75048470092877118</v>
      </c>
      <c r="C608">
        <v>-4.7504847009287712</v>
      </c>
    </row>
    <row r="609" spans="1:3" x14ac:dyDescent="0.3">
      <c r="A609">
        <v>584</v>
      </c>
      <c r="B609">
        <v>6.3183250776450688</v>
      </c>
      <c r="C609">
        <v>-35.318325077645071</v>
      </c>
    </row>
    <row r="610" spans="1:3" x14ac:dyDescent="0.3">
      <c r="A610">
        <v>585</v>
      </c>
      <c r="B610">
        <v>6.8516371165498056</v>
      </c>
      <c r="C610">
        <v>10.148362883450194</v>
      </c>
    </row>
    <row r="611" spans="1:3" x14ac:dyDescent="0.3">
      <c r="A611">
        <v>586</v>
      </c>
      <c r="B611">
        <v>2.6213584595648305</v>
      </c>
      <c r="C611">
        <v>9.3786415404351686</v>
      </c>
    </row>
    <row r="612" spans="1:3" x14ac:dyDescent="0.3">
      <c r="A612">
        <v>587</v>
      </c>
      <c r="B612">
        <v>0.85709453157013105</v>
      </c>
      <c r="C612">
        <v>12.14290546842987</v>
      </c>
    </row>
    <row r="613" spans="1:3" x14ac:dyDescent="0.3">
      <c r="A613">
        <v>588</v>
      </c>
      <c r="B613">
        <v>3.339504578282003</v>
      </c>
      <c r="C613">
        <v>9.6604954217179966</v>
      </c>
    </row>
    <row r="614" spans="1:3" x14ac:dyDescent="0.3">
      <c r="A614">
        <v>589</v>
      </c>
      <c r="B614">
        <v>4.8654307022384868</v>
      </c>
      <c r="C614">
        <v>-12.865430702238488</v>
      </c>
    </row>
    <row r="615" spans="1:3" x14ac:dyDescent="0.3">
      <c r="A615">
        <v>590</v>
      </c>
      <c r="B615">
        <v>3.3225017039664024</v>
      </c>
      <c r="C615">
        <v>12.677498296033598</v>
      </c>
    </row>
    <row r="616" spans="1:3" x14ac:dyDescent="0.3">
      <c r="A616">
        <v>591</v>
      </c>
      <c r="B616">
        <v>-13.538887140988795</v>
      </c>
      <c r="C616">
        <v>8.5388871409887948</v>
      </c>
    </row>
    <row r="617" spans="1:3" x14ac:dyDescent="0.3">
      <c r="A617">
        <v>592</v>
      </c>
      <c r="B617">
        <v>4.0570790344752155</v>
      </c>
      <c r="C617">
        <v>3.9429209655247845</v>
      </c>
    </row>
    <row r="618" spans="1:3" x14ac:dyDescent="0.3">
      <c r="A618">
        <v>593</v>
      </c>
      <c r="B618">
        <v>1.6581352638215847</v>
      </c>
      <c r="C618">
        <v>8.3418647361784153</v>
      </c>
    </row>
    <row r="619" spans="1:3" x14ac:dyDescent="0.3">
      <c r="A619">
        <v>594</v>
      </c>
      <c r="B619">
        <v>5.944524037987895</v>
      </c>
      <c r="C619">
        <v>-19.944524037987897</v>
      </c>
    </row>
    <row r="620" spans="1:3" x14ac:dyDescent="0.3">
      <c r="A620">
        <v>595</v>
      </c>
      <c r="B620">
        <v>3.596739662202872</v>
      </c>
      <c r="C620">
        <v>-5.5967396622028716</v>
      </c>
    </row>
    <row r="621" spans="1:3" x14ac:dyDescent="0.3">
      <c r="A621">
        <v>596</v>
      </c>
      <c r="B621">
        <v>-10.8361051115251</v>
      </c>
      <c r="C621">
        <v>-1.1638948884748999</v>
      </c>
    </row>
    <row r="622" spans="1:3" x14ac:dyDescent="0.3">
      <c r="A622">
        <v>597</v>
      </c>
      <c r="B622">
        <v>9.3286464302432073</v>
      </c>
      <c r="C622">
        <v>2.6713535697567927</v>
      </c>
    </row>
    <row r="623" spans="1:3" x14ac:dyDescent="0.3">
      <c r="A623">
        <v>598</v>
      </c>
      <c r="B623">
        <v>1.7595158132178677</v>
      </c>
      <c r="C623">
        <v>3.2404841867821323</v>
      </c>
    </row>
    <row r="624" spans="1:3" x14ac:dyDescent="0.3">
      <c r="A624">
        <v>599</v>
      </c>
      <c r="B624">
        <v>5.4533888992091883</v>
      </c>
      <c r="C624">
        <v>-0.45338889920918835</v>
      </c>
    </row>
    <row r="625" spans="1:3" x14ac:dyDescent="0.3">
      <c r="A625">
        <v>600</v>
      </c>
      <c r="B625">
        <v>1.8744173435577836</v>
      </c>
      <c r="C625">
        <v>-2.8744173435577833</v>
      </c>
    </row>
    <row r="626" spans="1:3" x14ac:dyDescent="0.3">
      <c r="A626">
        <v>601</v>
      </c>
      <c r="B626">
        <v>-5.3228914505769893</v>
      </c>
      <c r="C626">
        <v>-2.6771085494230107</v>
      </c>
    </row>
    <row r="627" spans="1:3" x14ac:dyDescent="0.3">
      <c r="A627">
        <v>602</v>
      </c>
      <c r="B627">
        <v>4.5549429516546782</v>
      </c>
      <c r="C627">
        <v>6.4450570483453218</v>
      </c>
    </row>
    <row r="628" spans="1:3" x14ac:dyDescent="0.3">
      <c r="A628">
        <v>603</v>
      </c>
      <c r="B628">
        <v>-0.46473302811591832</v>
      </c>
      <c r="C628">
        <v>-13.535266971884081</v>
      </c>
    </row>
    <row r="629" spans="1:3" x14ac:dyDescent="0.3">
      <c r="A629">
        <v>604</v>
      </c>
      <c r="B629">
        <v>5.261372205787942</v>
      </c>
      <c r="C629">
        <v>-9.2613722057879428</v>
      </c>
    </row>
    <row r="630" spans="1:3" x14ac:dyDescent="0.3">
      <c r="A630">
        <v>605</v>
      </c>
      <c r="B630">
        <v>-0.75948278307836015</v>
      </c>
      <c r="C630">
        <v>-19.240517216921639</v>
      </c>
    </row>
    <row r="631" spans="1:3" x14ac:dyDescent="0.3">
      <c r="A631">
        <v>606</v>
      </c>
      <c r="B631">
        <v>10.629131679947834</v>
      </c>
      <c r="C631">
        <v>-2.6291316799478341</v>
      </c>
    </row>
    <row r="632" spans="1:3" x14ac:dyDescent="0.3">
      <c r="A632">
        <v>607</v>
      </c>
      <c r="B632">
        <v>2.297375052399568</v>
      </c>
      <c r="C632">
        <v>-6.297375052399568</v>
      </c>
    </row>
    <row r="633" spans="1:3" x14ac:dyDescent="0.3">
      <c r="A633">
        <v>608</v>
      </c>
      <c r="B633">
        <v>12.00686326363385</v>
      </c>
      <c r="C633">
        <v>-4.0068632636338499</v>
      </c>
    </row>
    <row r="634" spans="1:3" x14ac:dyDescent="0.3">
      <c r="A634">
        <v>609</v>
      </c>
      <c r="B634">
        <v>5.7448618108230969</v>
      </c>
      <c r="C634">
        <v>7.2551381891769031</v>
      </c>
    </row>
    <row r="635" spans="1:3" x14ac:dyDescent="0.3">
      <c r="A635">
        <v>610</v>
      </c>
      <c r="B635">
        <v>4.6085178982870456</v>
      </c>
      <c r="C635">
        <v>20.391482101712953</v>
      </c>
    </row>
    <row r="636" spans="1:3" x14ac:dyDescent="0.3">
      <c r="A636">
        <v>611</v>
      </c>
      <c r="B636">
        <v>15.770035123968455</v>
      </c>
      <c r="C636">
        <v>15.229964876031545</v>
      </c>
    </row>
    <row r="637" spans="1:3" x14ac:dyDescent="0.3">
      <c r="A637">
        <v>612</v>
      </c>
      <c r="B637">
        <v>0.30938553586798201</v>
      </c>
      <c r="C637">
        <v>0.69061446413201799</v>
      </c>
    </row>
    <row r="638" spans="1:3" x14ac:dyDescent="0.3">
      <c r="A638">
        <v>613</v>
      </c>
      <c r="B638">
        <v>3.8674194371550468</v>
      </c>
      <c r="C638">
        <v>8.1325805628449537</v>
      </c>
    </row>
    <row r="639" spans="1:3" x14ac:dyDescent="0.3">
      <c r="A639">
        <v>614</v>
      </c>
      <c r="B639">
        <v>-3.8977270855972881</v>
      </c>
      <c r="C639">
        <v>5.8977270855972881</v>
      </c>
    </row>
    <row r="640" spans="1:3" x14ac:dyDescent="0.3">
      <c r="A640">
        <v>615</v>
      </c>
      <c r="B640">
        <v>3.1769972560118473</v>
      </c>
      <c r="C640">
        <v>-15.176997256011848</v>
      </c>
    </row>
    <row r="641" spans="1:3" x14ac:dyDescent="0.3">
      <c r="A641">
        <v>616</v>
      </c>
      <c r="B641">
        <v>-2.1854450789165916</v>
      </c>
      <c r="C641">
        <v>-0.81455492108340843</v>
      </c>
    </row>
    <row r="642" spans="1:3" x14ac:dyDescent="0.3">
      <c r="A642">
        <v>617</v>
      </c>
      <c r="B642">
        <v>4.5992847627327462</v>
      </c>
      <c r="C642">
        <v>7.4007152372672538</v>
      </c>
    </row>
    <row r="643" spans="1:3" x14ac:dyDescent="0.3">
      <c r="A643">
        <v>618</v>
      </c>
      <c r="B643">
        <v>-8.8802849332897829</v>
      </c>
      <c r="C643">
        <v>25.880284933289783</v>
      </c>
    </row>
    <row r="644" spans="1:3" x14ac:dyDescent="0.3">
      <c r="A644">
        <v>619</v>
      </c>
      <c r="B644">
        <v>8.9282552493221867E-2</v>
      </c>
      <c r="C644">
        <v>2.9107174475067783</v>
      </c>
    </row>
    <row r="645" spans="1:3" x14ac:dyDescent="0.3">
      <c r="A645">
        <v>620</v>
      </c>
      <c r="B645">
        <v>-1.7473948079973414</v>
      </c>
      <c r="C645">
        <v>-7.2526051920026582</v>
      </c>
    </row>
    <row r="646" spans="1:3" x14ac:dyDescent="0.3">
      <c r="A646">
        <v>621</v>
      </c>
      <c r="B646">
        <v>9.780366344376251</v>
      </c>
      <c r="C646">
        <v>1.219633655623749</v>
      </c>
    </row>
    <row r="647" spans="1:3" x14ac:dyDescent="0.3">
      <c r="A647">
        <v>622</v>
      </c>
      <c r="B647">
        <v>6.6281628085157509</v>
      </c>
      <c r="C647">
        <v>-0.6281628085157509</v>
      </c>
    </row>
    <row r="648" spans="1:3" x14ac:dyDescent="0.3">
      <c r="A648">
        <v>623</v>
      </c>
      <c r="B648">
        <v>12.00686326363385</v>
      </c>
      <c r="C648">
        <v>-6.0068632636338499</v>
      </c>
    </row>
    <row r="649" spans="1:3" x14ac:dyDescent="0.3">
      <c r="A649">
        <v>624</v>
      </c>
      <c r="B649">
        <v>3.9891132649312233</v>
      </c>
      <c r="C649">
        <v>25.010886735068777</v>
      </c>
    </row>
    <row r="650" spans="1:3" x14ac:dyDescent="0.3">
      <c r="A650">
        <v>625</v>
      </c>
      <c r="B650">
        <v>8.7471205241022378</v>
      </c>
      <c r="C650">
        <v>11.252879475897762</v>
      </c>
    </row>
    <row r="651" spans="1:3" x14ac:dyDescent="0.3">
      <c r="A651">
        <v>626</v>
      </c>
      <c r="B651">
        <v>5.4404251198581202</v>
      </c>
      <c r="C651">
        <v>-24.440425119858119</v>
      </c>
    </row>
    <row r="652" spans="1:3" x14ac:dyDescent="0.3">
      <c r="A652">
        <v>627</v>
      </c>
      <c r="B652">
        <v>-4.808464912207195</v>
      </c>
      <c r="C652">
        <v>-6.191535087792805</v>
      </c>
    </row>
    <row r="653" spans="1:3" x14ac:dyDescent="0.3">
      <c r="A653">
        <v>628</v>
      </c>
      <c r="B653">
        <v>-1.4260604245633406</v>
      </c>
      <c r="C653">
        <v>7.4260604245633406</v>
      </c>
    </row>
    <row r="654" spans="1:3" x14ac:dyDescent="0.3">
      <c r="A654">
        <v>629</v>
      </c>
      <c r="B654">
        <v>3.8674194371550468</v>
      </c>
      <c r="C654">
        <v>6.1325805628449537</v>
      </c>
    </row>
    <row r="655" spans="1:3" x14ac:dyDescent="0.3">
      <c r="A655">
        <v>630</v>
      </c>
      <c r="B655">
        <v>2.6604142609112067</v>
      </c>
      <c r="C655">
        <v>-6.6604142609112067</v>
      </c>
    </row>
    <row r="656" spans="1:3" x14ac:dyDescent="0.3">
      <c r="A656">
        <v>631</v>
      </c>
      <c r="B656">
        <v>-8.0849905942537319</v>
      </c>
      <c r="C656">
        <v>2.0849905942537319</v>
      </c>
    </row>
    <row r="657" spans="1:3" x14ac:dyDescent="0.3">
      <c r="A657">
        <v>632</v>
      </c>
      <c r="B657">
        <v>-7.2307368331414583</v>
      </c>
      <c r="C657">
        <v>1.2307368331414583</v>
      </c>
    </row>
    <row r="658" spans="1:3" x14ac:dyDescent="0.3">
      <c r="A658">
        <v>633</v>
      </c>
      <c r="B658">
        <v>2.4850405377112432</v>
      </c>
      <c r="C658">
        <v>-4.4850405377112432</v>
      </c>
    </row>
    <row r="659" spans="1:3" x14ac:dyDescent="0.3">
      <c r="A659">
        <v>634</v>
      </c>
      <c r="B659">
        <v>-3.0276521837330539</v>
      </c>
      <c r="C659">
        <v>-0.97234781626694611</v>
      </c>
    </row>
    <row r="660" spans="1:3" x14ac:dyDescent="0.3">
      <c r="A660">
        <v>635</v>
      </c>
      <c r="B660">
        <v>-8.1484484263067465</v>
      </c>
      <c r="C660">
        <v>-22.851551573693254</v>
      </c>
    </row>
    <row r="661" spans="1:3" x14ac:dyDescent="0.3">
      <c r="A661">
        <v>636</v>
      </c>
      <c r="B661">
        <v>0.75177568059177768</v>
      </c>
      <c r="C661">
        <v>-14.751775680591777</v>
      </c>
    </row>
    <row r="662" spans="1:3" x14ac:dyDescent="0.3">
      <c r="A662">
        <v>637</v>
      </c>
      <c r="B662">
        <v>3.4256485404853532</v>
      </c>
      <c r="C662">
        <v>1.5743514595146468</v>
      </c>
    </row>
    <row r="663" spans="1:3" x14ac:dyDescent="0.3">
      <c r="A663">
        <v>638</v>
      </c>
      <c r="B663">
        <v>2.0018184297398518</v>
      </c>
      <c r="C663">
        <v>1.9981815702601482</v>
      </c>
    </row>
    <row r="664" spans="1:3" x14ac:dyDescent="0.3">
      <c r="A664">
        <v>639</v>
      </c>
      <c r="B664">
        <v>1.5022525744512651</v>
      </c>
      <c r="C664">
        <v>-13.502252574451266</v>
      </c>
    </row>
    <row r="665" spans="1:3" x14ac:dyDescent="0.3">
      <c r="A665">
        <v>640</v>
      </c>
      <c r="B665">
        <v>8.7471205241022378</v>
      </c>
      <c r="C665">
        <v>16.252879475897764</v>
      </c>
    </row>
    <row r="666" spans="1:3" x14ac:dyDescent="0.3">
      <c r="A666">
        <v>641</v>
      </c>
      <c r="B666">
        <v>-1.4260604245633406</v>
      </c>
      <c r="C666">
        <v>17.426060424563339</v>
      </c>
    </row>
    <row r="667" spans="1:3" x14ac:dyDescent="0.3">
      <c r="A667">
        <v>642</v>
      </c>
      <c r="B667">
        <v>-5.0788599158515133</v>
      </c>
      <c r="C667">
        <v>-10.921140084148487</v>
      </c>
    </row>
    <row r="668" spans="1:3" x14ac:dyDescent="0.3">
      <c r="A668">
        <v>643</v>
      </c>
      <c r="B668">
        <v>0.4330462648819966</v>
      </c>
      <c r="C668">
        <v>-18.433046264881998</v>
      </c>
    </row>
    <row r="669" spans="1:3" x14ac:dyDescent="0.3">
      <c r="A669">
        <v>644</v>
      </c>
      <c r="B669">
        <v>4.5929441616484228</v>
      </c>
      <c r="C669">
        <v>-15.592944161648422</v>
      </c>
    </row>
    <row r="670" spans="1:3" x14ac:dyDescent="0.3">
      <c r="A670">
        <v>645</v>
      </c>
      <c r="B670">
        <v>0.2936298071242609</v>
      </c>
      <c r="C670">
        <v>7.7063701928757391</v>
      </c>
    </row>
    <row r="671" spans="1:3" x14ac:dyDescent="0.3">
      <c r="A671">
        <v>646</v>
      </c>
      <c r="B671">
        <v>-3.4419597420116581</v>
      </c>
      <c r="C671">
        <v>2.4419597420116581</v>
      </c>
    </row>
    <row r="672" spans="1:3" x14ac:dyDescent="0.3">
      <c r="A672">
        <v>647</v>
      </c>
      <c r="B672">
        <v>-3.1116523552746971</v>
      </c>
      <c r="C672">
        <v>20.111652355274696</v>
      </c>
    </row>
    <row r="673" spans="1:3" x14ac:dyDescent="0.3">
      <c r="A673">
        <v>648</v>
      </c>
      <c r="B673">
        <v>-9.4989062337961521</v>
      </c>
      <c r="C673">
        <v>-3.5010937662038479</v>
      </c>
    </row>
    <row r="674" spans="1:3" x14ac:dyDescent="0.3">
      <c r="A674">
        <v>649</v>
      </c>
      <c r="B674">
        <v>9.6640946649060453</v>
      </c>
      <c r="C674">
        <v>11.335905335093955</v>
      </c>
    </row>
    <row r="675" spans="1:3" x14ac:dyDescent="0.3">
      <c r="A675">
        <v>650</v>
      </c>
      <c r="B675">
        <v>0.31157879883053541</v>
      </c>
      <c r="C675">
        <v>13.688421201169465</v>
      </c>
    </row>
    <row r="676" spans="1:3" x14ac:dyDescent="0.3">
      <c r="A676">
        <v>651</v>
      </c>
      <c r="B676">
        <v>1.0221706842360956</v>
      </c>
      <c r="C676">
        <v>-11.022170684236096</v>
      </c>
    </row>
    <row r="677" spans="1:3" x14ac:dyDescent="0.3">
      <c r="A677">
        <v>652</v>
      </c>
      <c r="B677">
        <v>-6.8792663446915228</v>
      </c>
      <c r="C677">
        <v>-6.1207336553084772</v>
      </c>
    </row>
    <row r="678" spans="1:3" x14ac:dyDescent="0.3">
      <c r="A678">
        <v>653</v>
      </c>
      <c r="B678">
        <v>6.75664004690727</v>
      </c>
      <c r="C678">
        <v>-3.75664004690727</v>
      </c>
    </row>
    <row r="679" spans="1:3" x14ac:dyDescent="0.3">
      <c r="A679">
        <v>654</v>
      </c>
      <c r="B679">
        <v>-3.1116523552746971</v>
      </c>
      <c r="C679">
        <v>20.111652355274696</v>
      </c>
    </row>
    <row r="680" spans="1:3" x14ac:dyDescent="0.3">
      <c r="A680">
        <v>655</v>
      </c>
      <c r="B680">
        <v>-1.8571566344821973</v>
      </c>
      <c r="C680">
        <v>0.85715663448219725</v>
      </c>
    </row>
    <row r="681" spans="1:3" x14ac:dyDescent="0.3">
      <c r="A681">
        <v>656</v>
      </c>
      <c r="B681">
        <v>-5.0788599158515133</v>
      </c>
      <c r="C681">
        <v>-6.9211400841484867</v>
      </c>
    </row>
    <row r="682" spans="1:3" x14ac:dyDescent="0.3">
      <c r="A682">
        <v>657</v>
      </c>
      <c r="B682">
        <v>7.0917646191760904</v>
      </c>
      <c r="C682">
        <v>5.9082353808239096</v>
      </c>
    </row>
    <row r="683" spans="1:3" x14ac:dyDescent="0.3">
      <c r="A683">
        <v>658</v>
      </c>
      <c r="B683">
        <v>6.8933261149475253</v>
      </c>
      <c r="C683">
        <v>3.1066738850524747</v>
      </c>
    </row>
    <row r="684" spans="1:3" x14ac:dyDescent="0.3">
      <c r="A684">
        <v>659</v>
      </c>
      <c r="B684">
        <v>4.6256918394288089</v>
      </c>
      <c r="C684">
        <v>-6.6256918394288089</v>
      </c>
    </row>
    <row r="685" spans="1:3" x14ac:dyDescent="0.3">
      <c r="A685">
        <v>660</v>
      </c>
      <c r="B685">
        <v>-2.1728165834218589</v>
      </c>
      <c r="C685">
        <v>-6.8271834165781407</v>
      </c>
    </row>
    <row r="686" spans="1:3" x14ac:dyDescent="0.3">
      <c r="A686">
        <v>661</v>
      </c>
      <c r="B686">
        <v>2.2302161794013706</v>
      </c>
      <c r="C686">
        <v>5.7697838205986294</v>
      </c>
    </row>
    <row r="687" spans="1:3" x14ac:dyDescent="0.3">
      <c r="A687">
        <v>662</v>
      </c>
      <c r="B687">
        <v>6.6869318643947135</v>
      </c>
      <c r="C687">
        <v>-7.6869318643947135</v>
      </c>
    </row>
    <row r="688" spans="1:3" x14ac:dyDescent="0.3">
      <c r="A688">
        <v>663</v>
      </c>
      <c r="B688">
        <v>2.192105575299828</v>
      </c>
      <c r="C688">
        <v>27.807894424700173</v>
      </c>
    </row>
    <row r="689" spans="1:3" x14ac:dyDescent="0.3">
      <c r="A689">
        <v>664</v>
      </c>
      <c r="B689">
        <v>7.7252241630845049</v>
      </c>
      <c r="C689">
        <v>0.27477583691549512</v>
      </c>
    </row>
    <row r="690" spans="1:3" x14ac:dyDescent="0.3">
      <c r="A690">
        <v>665</v>
      </c>
      <c r="B690">
        <v>5.0892936500891484</v>
      </c>
      <c r="C690">
        <v>2.9107063499108516</v>
      </c>
    </row>
    <row r="691" spans="1:3" x14ac:dyDescent="0.3">
      <c r="A691">
        <v>666</v>
      </c>
      <c r="B691">
        <v>-6.1432197368557038</v>
      </c>
      <c r="C691">
        <v>14.143219736855704</v>
      </c>
    </row>
    <row r="692" spans="1:3" x14ac:dyDescent="0.3">
      <c r="A692">
        <v>667</v>
      </c>
      <c r="B692">
        <v>11.228222482199143</v>
      </c>
      <c r="C692">
        <v>-2.2282224821991434</v>
      </c>
    </row>
    <row r="693" spans="1:3" x14ac:dyDescent="0.3">
      <c r="A693">
        <v>668</v>
      </c>
      <c r="B693">
        <v>8.1713867339342272E-2</v>
      </c>
      <c r="C693">
        <v>-10.081713867339342</v>
      </c>
    </row>
    <row r="694" spans="1:3" x14ac:dyDescent="0.3">
      <c r="A694">
        <v>669</v>
      </c>
      <c r="B694">
        <v>3.2324253238865426</v>
      </c>
      <c r="C694">
        <v>-11.232425323886542</v>
      </c>
    </row>
    <row r="695" spans="1:3" x14ac:dyDescent="0.3">
      <c r="A695">
        <v>670</v>
      </c>
      <c r="B695">
        <v>8.2148547133180365</v>
      </c>
      <c r="C695">
        <v>-19.214854713318037</v>
      </c>
    </row>
    <row r="696" spans="1:3" x14ac:dyDescent="0.3">
      <c r="A696">
        <v>671</v>
      </c>
      <c r="B696">
        <v>-2.8245780148570838</v>
      </c>
      <c r="C696">
        <v>-2.1754219851429162</v>
      </c>
    </row>
    <row r="697" spans="1:3" x14ac:dyDescent="0.3">
      <c r="A697">
        <v>672</v>
      </c>
      <c r="B697">
        <v>-0.9399131580612643</v>
      </c>
      <c r="C697">
        <v>1.9399131580612643</v>
      </c>
    </row>
    <row r="698" spans="1:3" x14ac:dyDescent="0.3">
      <c r="A698">
        <v>673</v>
      </c>
      <c r="B698">
        <v>3.8873946224188511</v>
      </c>
      <c r="C698">
        <v>-29.887394622418853</v>
      </c>
    </row>
    <row r="699" spans="1:3" x14ac:dyDescent="0.3">
      <c r="A699">
        <v>674</v>
      </c>
      <c r="B699">
        <v>5.2649452117475199</v>
      </c>
      <c r="C699">
        <v>14.73505478825248</v>
      </c>
    </row>
    <row r="700" spans="1:3" x14ac:dyDescent="0.3">
      <c r="A700">
        <v>675</v>
      </c>
      <c r="B700">
        <v>-0.85185231443954579</v>
      </c>
      <c r="C700">
        <v>23.851852314439547</v>
      </c>
    </row>
    <row r="701" spans="1:3" x14ac:dyDescent="0.3">
      <c r="A701">
        <v>676</v>
      </c>
      <c r="B701">
        <v>3.2686820533910788</v>
      </c>
      <c r="C701">
        <v>0.73131794660892124</v>
      </c>
    </row>
    <row r="702" spans="1:3" x14ac:dyDescent="0.3">
      <c r="A702">
        <v>677</v>
      </c>
      <c r="B702">
        <v>1.6040599251731702</v>
      </c>
      <c r="C702">
        <v>-6.6040599251731704</v>
      </c>
    </row>
    <row r="703" spans="1:3" x14ac:dyDescent="0.3">
      <c r="A703">
        <v>678</v>
      </c>
      <c r="B703">
        <v>-6.381971497569876</v>
      </c>
      <c r="C703">
        <v>-11.618028502430125</v>
      </c>
    </row>
    <row r="704" spans="1:3" x14ac:dyDescent="0.3">
      <c r="A704">
        <v>679</v>
      </c>
      <c r="B704">
        <v>8.3670325440327531</v>
      </c>
      <c r="C704">
        <v>-5.3670325440327531</v>
      </c>
    </row>
    <row r="705" spans="1:3" x14ac:dyDescent="0.3">
      <c r="A705">
        <v>680</v>
      </c>
      <c r="B705">
        <v>3.9744993371091946</v>
      </c>
      <c r="C705">
        <v>-1.9744993371091946</v>
      </c>
    </row>
    <row r="706" spans="1:3" x14ac:dyDescent="0.3">
      <c r="A706">
        <v>681</v>
      </c>
      <c r="B706">
        <v>4.1882974829608983</v>
      </c>
      <c r="C706">
        <v>0.81170251703910168</v>
      </c>
    </row>
    <row r="707" spans="1:3" x14ac:dyDescent="0.3">
      <c r="A707">
        <v>682</v>
      </c>
      <c r="B707">
        <v>-7.629223250668101</v>
      </c>
      <c r="C707">
        <v>-2.370776749331899</v>
      </c>
    </row>
    <row r="708" spans="1:3" x14ac:dyDescent="0.3">
      <c r="A708">
        <v>683</v>
      </c>
      <c r="B708">
        <v>0.68316199105426878</v>
      </c>
      <c r="C708">
        <v>12.316838008945732</v>
      </c>
    </row>
    <row r="709" spans="1:3" x14ac:dyDescent="0.3">
      <c r="A709">
        <v>684</v>
      </c>
      <c r="B709">
        <v>-1.306981329638456</v>
      </c>
      <c r="C709">
        <v>16.306981329638457</v>
      </c>
    </row>
    <row r="710" spans="1:3" x14ac:dyDescent="0.3">
      <c r="A710">
        <v>685</v>
      </c>
      <c r="B710">
        <v>5.4799923146040266</v>
      </c>
      <c r="C710">
        <v>-11.479992314604026</v>
      </c>
    </row>
    <row r="711" spans="1:3" x14ac:dyDescent="0.3">
      <c r="A711">
        <v>686</v>
      </c>
      <c r="B711">
        <v>2.9271633722067181</v>
      </c>
      <c r="C711">
        <v>22.072836627793283</v>
      </c>
    </row>
    <row r="712" spans="1:3" x14ac:dyDescent="0.3">
      <c r="A712">
        <v>687</v>
      </c>
      <c r="B712">
        <v>-7.7503754767747779</v>
      </c>
      <c r="C712">
        <v>2.7503754767747779</v>
      </c>
    </row>
    <row r="713" spans="1:3" x14ac:dyDescent="0.3">
      <c r="A713">
        <v>688</v>
      </c>
      <c r="B713">
        <v>6.5404350306420067</v>
      </c>
      <c r="C713">
        <v>16.459564969357992</v>
      </c>
    </row>
    <row r="714" spans="1:3" x14ac:dyDescent="0.3">
      <c r="A714">
        <v>689</v>
      </c>
      <c r="B714">
        <v>0.755303425479529</v>
      </c>
      <c r="C714">
        <v>-11.755303425479529</v>
      </c>
    </row>
    <row r="715" spans="1:3" x14ac:dyDescent="0.3">
      <c r="A715">
        <v>690</v>
      </c>
      <c r="B715">
        <v>1.2705074311371556</v>
      </c>
      <c r="C715">
        <v>-0.27050743113715559</v>
      </c>
    </row>
    <row r="716" spans="1:3" x14ac:dyDescent="0.3">
      <c r="A716">
        <v>691</v>
      </c>
      <c r="B716">
        <v>1.796971086336921</v>
      </c>
      <c r="C716">
        <v>3.2030289136630792</v>
      </c>
    </row>
    <row r="717" spans="1:3" x14ac:dyDescent="0.3">
      <c r="A717">
        <v>692</v>
      </c>
      <c r="B717">
        <v>-3.7851184134420821</v>
      </c>
      <c r="C717">
        <v>1.7851184134420821</v>
      </c>
    </row>
    <row r="718" spans="1:3" x14ac:dyDescent="0.3">
      <c r="A718">
        <v>693</v>
      </c>
      <c r="B718">
        <v>1.0789271102895075</v>
      </c>
      <c r="C718">
        <v>18.921072889710494</v>
      </c>
    </row>
    <row r="719" spans="1:3" x14ac:dyDescent="0.3">
      <c r="A719">
        <v>694</v>
      </c>
      <c r="B719">
        <v>1.8099534065878198</v>
      </c>
      <c r="C719">
        <v>-5.8099534065878196</v>
      </c>
    </row>
    <row r="720" spans="1:3" x14ac:dyDescent="0.3">
      <c r="A720">
        <v>695</v>
      </c>
      <c r="B720">
        <v>4.1847432359339463</v>
      </c>
      <c r="C720">
        <v>7.8152567640660537</v>
      </c>
    </row>
    <row r="721" spans="1:3" x14ac:dyDescent="0.3">
      <c r="A721">
        <v>696</v>
      </c>
      <c r="B721">
        <v>10.331777948276592</v>
      </c>
      <c r="C721">
        <v>-1.3317779482765921</v>
      </c>
    </row>
    <row r="722" spans="1:3" x14ac:dyDescent="0.3">
      <c r="A722">
        <v>697</v>
      </c>
      <c r="B722">
        <v>5.2186074709559573</v>
      </c>
      <c r="C722">
        <v>-0.21860747095595734</v>
      </c>
    </row>
    <row r="723" spans="1:3" x14ac:dyDescent="0.3">
      <c r="A723">
        <v>698</v>
      </c>
      <c r="B723">
        <v>-0.8352602734644643</v>
      </c>
      <c r="C723">
        <v>-1.1647397265355357</v>
      </c>
    </row>
    <row r="724" spans="1:3" x14ac:dyDescent="0.3">
      <c r="A724">
        <v>699</v>
      </c>
      <c r="B724">
        <v>0.64287441301005499</v>
      </c>
      <c r="C724">
        <v>-14.642874413010055</v>
      </c>
    </row>
    <row r="725" spans="1:3" x14ac:dyDescent="0.3">
      <c r="A725">
        <v>700</v>
      </c>
      <c r="B725">
        <v>1.2825224544502385</v>
      </c>
      <c r="C725">
        <v>2.7174775455497615</v>
      </c>
    </row>
    <row r="726" spans="1:3" x14ac:dyDescent="0.3">
      <c r="A726">
        <v>701</v>
      </c>
      <c r="B726">
        <v>0.75048470092877118</v>
      </c>
      <c r="C726">
        <v>8.2495152990712288</v>
      </c>
    </row>
    <row r="727" spans="1:3" x14ac:dyDescent="0.3">
      <c r="A727">
        <v>702</v>
      </c>
      <c r="B727">
        <v>3.9450932349571461</v>
      </c>
      <c r="C727">
        <v>-5.9450932349571461</v>
      </c>
    </row>
    <row r="728" spans="1:3" x14ac:dyDescent="0.3">
      <c r="A728">
        <v>703</v>
      </c>
      <c r="B728">
        <v>3.1186983810890645</v>
      </c>
      <c r="C728">
        <v>-1.1186983810890645</v>
      </c>
    </row>
    <row r="729" spans="1:3" x14ac:dyDescent="0.3">
      <c r="A729">
        <v>704</v>
      </c>
      <c r="B729">
        <v>4.6980090337275717</v>
      </c>
      <c r="C729">
        <v>-8.6980090337275726</v>
      </c>
    </row>
    <row r="730" spans="1:3" x14ac:dyDescent="0.3">
      <c r="A730">
        <v>705</v>
      </c>
      <c r="B730">
        <v>-3.1972233150007647</v>
      </c>
      <c r="C730">
        <v>-5.8027766849992357</v>
      </c>
    </row>
    <row r="731" spans="1:3" x14ac:dyDescent="0.3">
      <c r="A731">
        <v>706</v>
      </c>
      <c r="B731">
        <v>-9.9393197121550365</v>
      </c>
      <c r="C731">
        <v>-10.060680287844963</v>
      </c>
    </row>
    <row r="732" spans="1:3" x14ac:dyDescent="0.3">
      <c r="A732">
        <v>707</v>
      </c>
      <c r="B732">
        <v>-6.120610523971278</v>
      </c>
      <c r="C732">
        <v>21.12061052397128</v>
      </c>
    </row>
    <row r="733" spans="1:3" x14ac:dyDescent="0.3">
      <c r="A733">
        <v>708</v>
      </c>
      <c r="B733">
        <v>3.299202659238992</v>
      </c>
      <c r="C733">
        <v>7.7007973407610084</v>
      </c>
    </row>
    <row r="734" spans="1:3" x14ac:dyDescent="0.3">
      <c r="A734">
        <v>709</v>
      </c>
      <c r="B734">
        <v>-5.3228914505769893</v>
      </c>
      <c r="C734">
        <v>10.322891450576989</v>
      </c>
    </row>
    <row r="735" spans="1:3" x14ac:dyDescent="0.3">
      <c r="A735">
        <v>710</v>
      </c>
      <c r="B735">
        <v>1.012173871943566</v>
      </c>
      <c r="C735">
        <v>16.987826128056433</v>
      </c>
    </row>
    <row r="736" spans="1:3" x14ac:dyDescent="0.3">
      <c r="A736">
        <v>711</v>
      </c>
      <c r="B736">
        <v>4.8617858274413832</v>
      </c>
      <c r="C736">
        <v>15.138214172558616</v>
      </c>
    </row>
    <row r="737" spans="1:3" x14ac:dyDescent="0.3">
      <c r="A737">
        <v>712</v>
      </c>
      <c r="B737">
        <v>2.2924037921548885</v>
      </c>
      <c r="C737">
        <v>30.707596207845111</v>
      </c>
    </row>
    <row r="738" spans="1:3" x14ac:dyDescent="0.3">
      <c r="A738">
        <v>713</v>
      </c>
      <c r="B738">
        <v>1.7595158132178677</v>
      </c>
      <c r="C738">
        <v>4.2404841867821323</v>
      </c>
    </row>
    <row r="739" spans="1:3" x14ac:dyDescent="0.3">
      <c r="A739">
        <v>714</v>
      </c>
      <c r="B739">
        <v>-5.5212500605753085</v>
      </c>
      <c r="C739">
        <v>8.5212500605753085</v>
      </c>
    </row>
    <row r="740" spans="1:3" x14ac:dyDescent="0.3">
      <c r="A740">
        <v>715</v>
      </c>
      <c r="B740">
        <v>0.94482230944387524</v>
      </c>
      <c r="C740">
        <v>1.0551776905561248</v>
      </c>
    </row>
    <row r="741" spans="1:3" x14ac:dyDescent="0.3">
      <c r="A741">
        <v>716</v>
      </c>
      <c r="B741">
        <v>0.43353694276199928</v>
      </c>
      <c r="C741">
        <v>-1.4335369427619993</v>
      </c>
    </row>
    <row r="742" spans="1:3" x14ac:dyDescent="0.3">
      <c r="A742">
        <v>717</v>
      </c>
      <c r="B742">
        <v>4.8670320457264742</v>
      </c>
      <c r="C742">
        <v>-5.8670320457264742</v>
      </c>
    </row>
    <row r="743" spans="1:3" x14ac:dyDescent="0.3">
      <c r="A743">
        <v>718</v>
      </c>
      <c r="B743">
        <v>4.4451679294249358</v>
      </c>
      <c r="C743">
        <v>26.554832070575063</v>
      </c>
    </row>
    <row r="744" spans="1:3" x14ac:dyDescent="0.3">
      <c r="A744">
        <v>719</v>
      </c>
      <c r="B744">
        <v>0.73295079308991484</v>
      </c>
      <c r="C744">
        <v>-18.732950793089916</v>
      </c>
    </row>
    <row r="745" spans="1:3" x14ac:dyDescent="0.3">
      <c r="A745">
        <v>720</v>
      </c>
      <c r="B745">
        <v>2.3053668681568729</v>
      </c>
      <c r="C745">
        <v>3.6946331318431271</v>
      </c>
    </row>
    <row r="746" spans="1:3" x14ac:dyDescent="0.3">
      <c r="A746">
        <v>721</v>
      </c>
      <c r="B746">
        <v>7.0054569275479217</v>
      </c>
      <c r="C746">
        <v>-3.0054569275479217</v>
      </c>
    </row>
    <row r="747" spans="1:3" x14ac:dyDescent="0.3">
      <c r="A747">
        <v>722</v>
      </c>
      <c r="B747">
        <v>-0.46444656852377619</v>
      </c>
      <c r="C747">
        <v>-4.5355534314762238</v>
      </c>
    </row>
    <row r="748" spans="1:3" x14ac:dyDescent="0.3">
      <c r="A748">
        <v>723</v>
      </c>
      <c r="B748">
        <v>3.2847301708017675</v>
      </c>
      <c r="C748">
        <v>4.7152698291982329</v>
      </c>
    </row>
    <row r="749" spans="1:3" x14ac:dyDescent="0.3">
      <c r="A749">
        <v>724</v>
      </c>
      <c r="B749">
        <v>0.96881841388539414</v>
      </c>
      <c r="C749">
        <v>-9.9688184138853941</v>
      </c>
    </row>
    <row r="750" spans="1:3" x14ac:dyDescent="0.3">
      <c r="A750">
        <v>725</v>
      </c>
      <c r="B750">
        <v>5.217030394709874</v>
      </c>
      <c r="C750">
        <v>-10.217030394709873</v>
      </c>
    </row>
    <row r="751" spans="1:3" x14ac:dyDescent="0.3">
      <c r="A751">
        <v>726</v>
      </c>
      <c r="B751">
        <v>3.6284099318557379</v>
      </c>
      <c r="C751">
        <v>-1.6284099318557379</v>
      </c>
    </row>
    <row r="752" spans="1:3" x14ac:dyDescent="0.3">
      <c r="A752">
        <v>727</v>
      </c>
      <c r="B752">
        <v>-1.6916885369832784</v>
      </c>
      <c r="C752">
        <v>11.691688536983278</v>
      </c>
    </row>
    <row r="753" spans="1:3" x14ac:dyDescent="0.3">
      <c r="A753">
        <v>728</v>
      </c>
      <c r="B753">
        <v>2.3898419129348394</v>
      </c>
      <c r="C753">
        <v>-20.389841912934841</v>
      </c>
    </row>
    <row r="754" spans="1:3" x14ac:dyDescent="0.3">
      <c r="A754">
        <v>729</v>
      </c>
      <c r="B754">
        <v>10.633852443627287</v>
      </c>
      <c r="C754">
        <v>-1.633852443627287</v>
      </c>
    </row>
    <row r="755" spans="1:3" x14ac:dyDescent="0.3">
      <c r="A755">
        <v>730</v>
      </c>
      <c r="B755">
        <v>7.5121969437215581</v>
      </c>
      <c r="C755">
        <v>-10.512196943721559</v>
      </c>
    </row>
    <row r="756" spans="1:3" x14ac:dyDescent="0.3">
      <c r="A756">
        <v>731</v>
      </c>
      <c r="B756">
        <v>11.35178068834643</v>
      </c>
      <c r="C756">
        <v>-19.35178068834643</v>
      </c>
    </row>
    <row r="757" spans="1:3" x14ac:dyDescent="0.3">
      <c r="A757">
        <v>732</v>
      </c>
      <c r="B757">
        <v>2.573677934745616</v>
      </c>
      <c r="C757">
        <v>12.426322065254384</v>
      </c>
    </row>
    <row r="758" spans="1:3" x14ac:dyDescent="0.3">
      <c r="A758">
        <v>733</v>
      </c>
      <c r="B758">
        <v>-7.7344789723979375</v>
      </c>
      <c r="C758">
        <v>-10.265521027602063</v>
      </c>
    </row>
    <row r="759" spans="1:3" x14ac:dyDescent="0.3">
      <c r="A759">
        <v>734</v>
      </c>
      <c r="B759">
        <v>4.5086052108631156</v>
      </c>
      <c r="C759">
        <v>-8.5086052108631165</v>
      </c>
    </row>
    <row r="760" spans="1:3" x14ac:dyDescent="0.3">
      <c r="A760">
        <v>735</v>
      </c>
      <c r="B760">
        <v>12.572722945448827</v>
      </c>
      <c r="C760">
        <v>25.427277054551173</v>
      </c>
    </row>
    <row r="761" spans="1:3" x14ac:dyDescent="0.3">
      <c r="A761">
        <v>736</v>
      </c>
      <c r="B761">
        <v>-1.7978324013672935</v>
      </c>
      <c r="C761">
        <v>-8.2021675986327072</v>
      </c>
    </row>
    <row r="762" spans="1:3" x14ac:dyDescent="0.3">
      <c r="A762">
        <v>737</v>
      </c>
      <c r="B762">
        <v>3.8770612163292437</v>
      </c>
      <c r="C762">
        <v>7.1229387836707563</v>
      </c>
    </row>
    <row r="763" spans="1:3" x14ac:dyDescent="0.3">
      <c r="A763">
        <v>738</v>
      </c>
      <c r="B763">
        <v>3.1209323478181061</v>
      </c>
      <c r="C763">
        <v>1.8790676521818939</v>
      </c>
    </row>
    <row r="764" spans="1:3" x14ac:dyDescent="0.3">
      <c r="A764">
        <v>739</v>
      </c>
      <c r="B764">
        <v>-0.41839528732435571</v>
      </c>
      <c r="C764">
        <v>12.418395287324355</v>
      </c>
    </row>
    <row r="765" spans="1:3" x14ac:dyDescent="0.3">
      <c r="A765">
        <v>740</v>
      </c>
      <c r="B765">
        <v>3.7258480526356887</v>
      </c>
      <c r="C765">
        <v>8.2741519473643113</v>
      </c>
    </row>
    <row r="766" spans="1:3" x14ac:dyDescent="0.3">
      <c r="A766">
        <v>741</v>
      </c>
      <c r="B766">
        <v>4.2287324671686584</v>
      </c>
      <c r="C766">
        <v>2.7712675328313416</v>
      </c>
    </row>
    <row r="767" spans="1:3" x14ac:dyDescent="0.3">
      <c r="A767">
        <v>742</v>
      </c>
      <c r="B767">
        <v>-0.27286179783634168</v>
      </c>
      <c r="C767">
        <v>7.2728617978363417</v>
      </c>
    </row>
    <row r="768" spans="1:3" x14ac:dyDescent="0.3">
      <c r="A768">
        <v>743</v>
      </c>
      <c r="B768">
        <v>-1.253724313958398</v>
      </c>
      <c r="C768">
        <v>-1.746275686041602</v>
      </c>
    </row>
    <row r="769" spans="1:3" x14ac:dyDescent="0.3">
      <c r="A769">
        <v>744</v>
      </c>
      <c r="B769">
        <v>1.5319273266258508</v>
      </c>
      <c r="C769">
        <v>-20.531927326625851</v>
      </c>
    </row>
    <row r="770" spans="1:3" x14ac:dyDescent="0.3">
      <c r="A770">
        <v>745</v>
      </c>
      <c r="B770">
        <v>-5.4072779795292014E-2</v>
      </c>
      <c r="C770">
        <v>-6.945927220204708</v>
      </c>
    </row>
    <row r="771" spans="1:3" x14ac:dyDescent="0.3">
      <c r="A771">
        <v>746</v>
      </c>
      <c r="B771">
        <v>4.2106137103652586</v>
      </c>
      <c r="C771">
        <v>2.7893862896347414</v>
      </c>
    </row>
    <row r="772" spans="1:3" x14ac:dyDescent="0.3">
      <c r="A772">
        <v>747</v>
      </c>
      <c r="B772">
        <v>5.8272632959386073</v>
      </c>
      <c r="C772">
        <v>-15.827263295938607</v>
      </c>
    </row>
    <row r="773" spans="1:3" x14ac:dyDescent="0.3">
      <c r="A773">
        <v>748</v>
      </c>
      <c r="B773">
        <v>-7.6642315145714281</v>
      </c>
      <c r="C773">
        <v>-2.3357684854285719</v>
      </c>
    </row>
    <row r="774" spans="1:3" x14ac:dyDescent="0.3">
      <c r="A774">
        <v>749</v>
      </c>
      <c r="B774">
        <v>10.606998001659946</v>
      </c>
      <c r="C774">
        <v>-6.6069980016599459</v>
      </c>
    </row>
    <row r="775" spans="1:3" x14ac:dyDescent="0.3">
      <c r="A775">
        <v>750</v>
      </c>
      <c r="B775">
        <v>1.0756111533817463</v>
      </c>
      <c r="C775">
        <v>6.9243888466182533</v>
      </c>
    </row>
    <row r="776" spans="1:3" x14ac:dyDescent="0.3">
      <c r="A776">
        <v>751</v>
      </c>
      <c r="B776">
        <v>-4.4041210642687973</v>
      </c>
      <c r="C776">
        <v>-13.595878935731204</v>
      </c>
    </row>
    <row r="777" spans="1:3" x14ac:dyDescent="0.3">
      <c r="A777">
        <v>752</v>
      </c>
      <c r="B777">
        <v>2.9939407075591671</v>
      </c>
      <c r="C777">
        <v>2.0060592924408329</v>
      </c>
    </row>
    <row r="778" spans="1:3" x14ac:dyDescent="0.3">
      <c r="A778">
        <v>753</v>
      </c>
      <c r="B778">
        <v>4.7434273410106114</v>
      </c>
      <c r="C778">
        <v>7.2565726589893886</v>
      </c>
    </row>
    <row r="779" spans="1:3" x14ac:dyDescent="0.3">
      <c r="A779">
        <v>754</v>
      </c>
      <c r="B779">
        <v>5.8780652641359961</v>
      </c>
      <c r="C779">
        <v>17.121934735864002</v>
      </c>
    </row>
    <row r="780" spans="1:3" x14ac:dyDescent="0.3">
      <c r="A780">
        <v>755</v>
      </c>
      <c r="B780">
        <v>5.4695597420734865</v>
      </c>
      <c r="C780">
        <v>19.530440257926514</v>
      </c>
    </row>
    <row r="781" spans="1:3" x14ac:dyDescent="0.3">
      <c r="A781">
        <v>756</v>
      </c>
      <c r="B781">
        <v>8.2519719318082441</v>
      </c>
      <c r="C781">
        <v>-18.251971931808242</v>
      </c>
    </row>
    <row r="782" spans="1:3" x14ac:dyDescent="0.3">
      <c r="A782">
        <v>757</v>
      </c>
      <c r="B782">
        <v>2.8219392601020465</v>
      </c>
      <c r="C782">
        <v>14.178060739897953</v>
      </c>
    </row>
    <row r="783" spans="1:3" x14ac:dyDescent="0.3">
      <c r="A783">
        <v>758</v>
      </c>
      <c r="B783">
        <v>4.2106137103652586</v>
      </c>
      <c r="C783">
        <v>-11.210613710365259</v>
      </c>
    </row>
    <row r="784" spans="1:3" x14ac:dyDescent="0.3">
      <c r="A784">
        <v>759</v>
      </c>
      <c r="B784">
        <v>2.2294065343014173</v>
      </c>
      <c r="C784">
        <v>-10.229406534301418</v>
      </c>
    </row>
    <row r="785" spans="1:3" x14ac:dyDescent="0.3">
      <c r="A785">
        <v>760</v>
      </c>
      <c r="B785">
        <v>-3.5262178440583591</v>
      </c>
      <c r="C785">
        <v>-17.473782155941642</v>
      </c>
    </row>
    <row r="786" spans="1:3" x14ac:dyDescent="0.3">
      <c r="A786">
        <v>761</v>
      </c>
      <c r="B786">
        <v>11.014608349349665</v>
      </c>
      <c r="C786">
        <v>-5.0146083493496647</v>
      </c>
    </row>
    <row r="787" spans="1:3" x14ac:dyDescent="0.3">
      <c r="A787">
        <v>762</v>
      </c>
      <c r="B787">
        <v>3.2161365018690153</v>
      </c>
      <c r="C787">
        <v>4.7838634981309847</v>
      </c>
    </row>
    <row r="788" spans="1:3" x14ac:dyDescent="0.3">
      <c r="A788">
        <v>763</v>
      </c>
      <c r="B788">
        <v>-2.4495649122195013</v>
      </c>
      <c r="C788">
        <v>6.4495649122195013</v>
      </c>
    </row>
    <row r="789" spans="1:3" x14ac:dyDescent="0.3">
      <c r="A789">
        <v>764</v>
      </c>
      <c r="B789">
        <v>8.1623542233326578</v>
      </c>
      <c r="C789">
        <v>-11.162354223332658</v>
      </c>
    </row>
    <row r="790" spans="1:3" x14ac:dyDescent="0.3">
      <c r="A790">
        <v>765</v>
      </c>
      <c r="B790">
        <v>5.8325895886968411</v>
      </c>
      <c r="C790">
        <v>-11.832589588696841</v>
      </c>
    </row>
    <row r="791" spans="1:3" x14ac:dyDescent="0.3">
      <c r="A791">
        <v>766</v>
      </c>
      <c r="B791">
        <v>0.70965174836250444</v>
      </c>
      <c r="C791">
        <v>-5.7096517483625044</v>
      </c>
    </row>
    <row r="792" spans="1:3" x14ac:dyDescent="0.3">
      <c r="A792">
        <v>767</v>
      </c>
      <c r="B792">
        <v>6.3183250776450688</v>
      </c>
      <c r="C792">
        <v>2.6816749223549312</v>
      </c>
    </row>
    <row r="793" spans="1:3" x14ac:dyDescent="0.3">
      <c r="A793">
        <v>768</v>
      </c>
      <c r="B793">
        <v>4.9182301535394028</v>
      </c>
      <c r="C793">
        <v>4.0817698464605972</v>
      </c>
    </row>
    <row r="794" spans="1:3" x14ac:dyDescent="0.3">
      <c r="A794">
        <v>769</v>
      </c>
      <c r="B794">
        <v>9.431214792567749</v>
      </c>
      <c r="C794">
        <v>-19.431214792567751</v>
      </c>
    </row>
    <row r="795" spans="1:3" x14ac:dyDescent="0.3">
      <c r="A795">
        <v>770</v>
      </c>
      <c r="B795">
        <v>8.2519719318082441</v>
      </c>
      <c r="C795">
        <v>2.7480280681917559</v>
      </c>
    </row>
    <row r="796" spans="1:3" x14ac:dyDescent="0.3">
      <c r="A796">
        <v>771</v>
      </c>
      <c r="B796">
        <v>10.372261233483798</v>
      </c>
      <c r="C796">
        <v>32.627738766516202</v>
      </c>
    </row>
    <row r="797" spans="1:3" x14ac:dyDescent="0.3">
      <c r="A797">
        <v>772</v>
      </c>
      <c r="B797">
        <v>-4.6464802690109224</v>
      </c>
      <c r="C797">
        <v>10.646480269010922</v>
      </c>
    </row>
    <row r="798" spans="1:3" x14ac:dyDescent="0.3">
      <c r="A798">
        <v>773</v>
      </c>
      <c r="B798">
        <v>2.9414316287500339</v>
      </c>
      <c r="C798">
        <v>2.0585683712499661</v>
      </c>
    </row>
    <row r="799" spans="1:3" x14ac:dyDescent="0.3">
      <c r="A799">
        <v>774</v>
      </c>
      <c r="B799">
        <v>-6.8792663446915228</v>
      </c>
      <c r="C799">
        <v>-3.1207336553084772</v>
      </c>
    </row>
    <row r="800" spans="1:3" x14ac:dyDescent="0.3">
      <c r="A800">
        <v>775</v>
      </c>
      <c r="B800">
        <v>-0.2168575556123542</v>
      </c>
      <c r="C800">
        <v>3.2168575556123544</v>
      </c>
    </row>
    <row r="801" spans="1:3" x14ac:dyDescent="0.3">
      <c r="A801">
        <v>776</v>
      </c>
      <c r="B801">
        <v>5.1706926539183113</v>
      </c>
      <c r="C801">
        <v>-37.170692653918309</v>
      </c>
    </row>
    <row r="802" spans="1:3" x14ac:dyDescent="0.3">
      <c r="A802">
        <v>777</v>
      </c>
      <c r="B802">
        <v>1.7373821349299801</v>
      </c>
      <c r="C802">
        <v>-2.7373821349299803</v>
      </c>
    </row>
    <row r="803" spans="1:3" x14ac:dyDescent="0.3">
      <c r="A803">
        <v>778</v>
      </c>
      <c r="B803">
        <v>6.4156219021832364</v>
      </c>
      <c r="C803">
        <v>8.5843780978167636</v>
      </c>
    </row>
    <row r="804" spans="1:3" x14ac:dyDescent="0.3">
      <c r="A804">
        <v>779</v>
      </c>
      <c r="B804">
        <v>6.2749860397982804</v>
      </c>
      <c r="C804">
        <v>-4.2749860397982804</v>
      </c>
    </row>
    <row r="805" spans="1:3" x14ac:dyDescent="0.3">
      <c r="A805">
        <v>780</v>
      </c>
      <c r="B805">
        <v>2.573677934745616</v>
      </c>
      <c r="C805">
        <v>13.426322065254384</v>
      </c>
    </row>
    <row r="806" spans="1:3" x14ac:dyDescent="0.3">
      <c r="A806">
        <v>781</v>
      </c>
      <c r="B806">
        <v>1.6581352638215847</v>
      </c>
      <c r="C806">
        <v>3.3418647361784153</v>
      </c>
    </row>
    <row r="807" spans="1:3" x14ac:dyDescent="0.3">
      <c r="A807">
        <v>782</v>
      </c>
      <c r="B807">
        <v>3.5048963531959041</v>
      </c>
      <c r="C807">
        <v>13.495103646804097</v>
      </c>
    </row>
    <row r="808" spans="1:3" x14ac:dyDescent="0.3">
      <c r="A808">
        <v>783</v>
      </c>
      <c r="B808">
        <v>4.4542988912619563</v>
      </c>
      <c r="C808">
        <v>-3.4542988912619563</v>
      </c>
    </row>
    <row r="809" spans="1:3" x14ac:dyDescent="0.3">
      <c r="A809">
        <v>784</v>
      </c>
      <c r="B809">
        <v>-6.381971497569876</v>
      </c>
      <c r="C809">
        <v>12.381971497569875</v>
      </c>
    </row>
    <row r="810" spans="1:3" x14ac:dyDescent="0.3">
      <c r="A810">
        <v>785</v>
      </c>
      <c r="B810">
        <v>0.76659875891801121</v>
      </c>
      <c r="C810">
        <v>2.2334012410819888</v>
      </c>
    </row>
    <row r="811" spans="1:3" x14ac:dyDescent="0.3">
      <c r="A811">
        <v>786</v>
      </c>
      <c r="B811">
        <v>5.5505095455813809</v>
      </c>
      <c r="C811">
        <v>-13.550509545581381</v>
      </c>
    </row>
    <row r="812" spans="1:3" x14ac:dyDescent="0.3">
      <c r="A812">
        <v>787</v>
      </c>
      <c r="B812">
        <v>8.8512494557680732</v>
      </c>
      <c r="C812">
        <v>-20.851249455768073</v>
      </c>
    </row>
    <row r="813" spans="1:3" x14ac:dyDescent="0.3">
      <c r="A813">
        <v>788</v>
      </c>
      <c r="B813">
        <v>-4.0536094424130038</v>
      </c>
      <c r="C813">
        <v>-1.9463905575869962</v>
      </c>
    </row>
    <row r="814" spans="1:3" x14ac:dyDescent="0.3">
      <c r="A814">
        <v>789</v>
      </c>
      <c r="B814">
        <v>6.1931753224613999</v>
      </c>
      <c r="C814">
        <v>-13.1931753224614</v>
      </c>
    </row>
    <row r="815" spans="1:3" x14ac:dyDescent="0.3">
      <c r="A815">
        <v>790</v>
      </c>
      <c r="B815">
        <v>-10.34048290434689</v>
      </c>
      <c r="C815">
        <v>-1.6595170956531096</v>
      </c>
    </row>
    <row r="816" spans="1:3" x14ac:dyDescent="0.3">
      <c r="A816">
        <v>791</v>
      </c>
      <c r="B816">
        <v>1.7376985964369416</v>
      </c>
      <c r="C816">
        <v>-8.7376985964369425</v>
      </c>
    </row>
    <row r="817" spans="1:3" x14ac:dyDescent="0.3">
      <c r="A817">
        <v>792</v>
      </c>
      <c r="B817">
        <v>5.2042043847232415</v>
      </c>
      <c r="C817">
        <v>-3.2042043847232415</v>
      </c>
    </row>
    <row r="818" spans="1:3" x14ac:dyDescent="0.3">
      <c r="A818">
        <v>793</v>
      </c>
      <c r="B818">
        <v>3.4449981713174127</v>
      </c>
      <c r="C818">
        <v>1.5550018286825873</v>
      </c>
    </row>
    <row r="819" spans="1:3" x14ac:dyDescent="0.3">
      <c r="A819">
        <v>794</v>
      </c>
      <c r="B819">
        <v>-8.1598537217496379</v>
      </c>
      <c r="C819">
        <v>-7.8401462782503621</v>
      </c>
    </row>
    <row r="820" spans="1:3" x14ac:dyDescent="0.3">
      <c r="A820">
        <v>795</v>
      </c>
      <c r="B820">
        <v>3.9906970806016173</v>
      </c>
      <c r="C820">
        <v>-9.9906970806016169</v>
      </c>
    </row>
    <row r="821" spans="1:3" x14ac:dyDescent="0.3">
      <c r="A821">
        <v>796</v>
      </c>
      <c r="B821">
        <v>8.0349049278337752</v>
      </c>
      <c r="C821">
        <v>-3.490492783377519E-2</v>
      </c>
    </row>
    <row r="822" spans="1:3" x14ac:dyDescent="0.3">
      <c r="A822">
        <v>797</v>
      </c>
      <c r="B822">
        <v>6.7385878504586199</v>
      </c>
      <c r="C822">
        <v>1.2614121495413801</v>
      </c>
    </row>
    <row r="823" spans="1:3" x14ac:dyDescent="0.3">
      <c r="A823">
        <v>798</v>
      </c>
      <c r="B823">
        <v>9.6197528538279755</v>
      </c>
      <c r="C823">
        <v>22.380247146172024</v>
      </c>
    </row>
    <row r="824" spans="1:3" x14ac:dyDescent="0.3">
      <c r="A824">
        <v>799</v>
      </c>
      <c r="B824">
        <v>5.018316761629789</v>
      </c>
      <c r="C824">
        <v>0.98168323837021099</v>
      </c>
    </row>
    <row r="825" spans="1:3" x14ac:dyDescent="0.3">
      <c r="A825">
        <v>800</v>
      </c>
      <c r="B825">
        <v>6.4925202136043607</v>
      </c>
      <c r="C825">
        <v>13.507479786395638</v>
      </c>
    </row>
    <row r="826" spans="1:3" x14ac:dyDescent="0.3">
      <c r="A826">
        <v>801</v>
      </c>
      <c r="B826">
        <v>3.5633224925419018</v>
      </c>
      <c r="C826">
        <v>-9.5633224925419018</v>
      </c>
    </row>
    <row r="827" spans="1:3" x14ac:dyDescent="0.3">
      <c r="A827">
        <v>802</v>
      </c>
      <c r="B827">
        <v>-3.1503851443229864</v>
      </c>
      <c r="C827">
        <v>-15.849614855677014</v>
      </c>
    </row>
    <row r="828" spans="1:3" x14ac:dyDescent="0.3">
      <c r="A828">
        <v>803</v>
      </c>
      <c r="B828">
        <v>2.7409563719236694</v>
      </c>
      <c r="C828">
        <v>-5.7409563719236694</v>
      </c>
    </row>
    <row r="829" spans="1:3" x14ac:dyDescent="0.3">
      <c r="A829">
        <v>804</v>
      </c>
      <c r="B829">
        <v>1.4005896530295052</v>
      </c>
      <c r="C829">
        <v>9.5994103469704939</v>
      </c>
    </row>
    <row r="830" spans="1:3" x14ac:dyDescent="0.3">
      <c r="A830">
        <v>805</v>
      </c>
      <c r="B830">
        <v>2.1699358578218138</v>
      </c>
      <c r="C830">
        <v>27.830064142178188</v>
      </c>
    </row>
    <row r="831" spans="1:3" x14ac:dyDescent="0.3">
      <c r="A831">
        <v>806</v>
      </c>
      <c r="B831">
        <v>2.4742147953054436</v>
      </c>
      <c r="C831">
        <v>29.525785204694557</v>
      </c>
    </row>
    <row r="832" spans="1:3" x14ac:dyDescent="0.3">
      <c r="A832">
        <v>807</v>
      </c>
      <c r="B832">
        <v>-14.034509348167006</v>
      </c>
      <c r="C832">
        <v>2.0345093481670062</v>
      </c>
    </row>
    <row r="833" spans="1:3" x14ac:dyDescent="0.3">
      <c r="A833">
        <v>808</v>
      </c>
      <c r="B833">
        <v>-4.8206184050476324</v>
      </c>
      <c r="C833">
        <v>-18.179381594952368</v>
      </c>
    </row>
    <row r="834" spans="1:3" x14ac:dyDescent="0.3">
      <c r="A834">
        <v>809</v>
      </c>
      <c r="B834">
        <v>0.98004675200682234</v>
      </c>
      <c r="C834">
        <v>-8.9800467520068228</v>
      </c>
    </row>
    <row r="835" spans="1:3" x14ac:dyDescent="0.3">
      <c r="A835">
        <v>810</v>
      </c>
      <c r="B835">
        <v>10.610553398899876</v>
      </c>
      <c r="C835">
        <v>13.389446601100124</v>
      </c>
    </row>
    <row r="836" spans="1:3" x14ac:dyDescent="0.3">
      <c r="A836">
        <v>811</v>
      </c>
      <c r="B836">
        <v>-3.8174950691569398</v>
      </c>
      <c r="C836">
        <v>-16.182504930843059</v>
      </c>
    </row>
    <row r="837" spans="1:3" x14ac:dyDescent="0.3">
      <c r="A837">
        <v>812</v>
      </c>
      <c r="B837">
        <v>1.0756111533817463</v>
      </c>
      <c r="C837">
        <v>-14.075611153381747</v>
      </c>
    </row>
    <row r="838" spans="1:3" x14ac:dyDescent="0.3">
      <c r="A838">
        <v>813</v>
      </c>
      <c r="B838">
        <v>3.1329772260377702</v>
      </c>
      <c r="C838">
        <v>23.86702277396223</v>
      </c>
    </row>
    <row r="839" spans="1:3" x14ac:dyDescent="0.3">
      <c r="A839">
        <v>814</v>
      </c>
      <c r="B839">
        <v>-6.7324378512980383</v>
      </c>
      <c r="C839">
        <v>-12.267562148701963</v>
      </c>
    </row>
    <row r="840" spans="1:3" x14ac:dyDescent="0.3">
      <c r="A840">
        <v>815</v>
      </c>
      <c r="B840">
        <v>-1.585007409600425</v>
      </c>
      <c r="C840">
        <v>-2.4149925903995753</v>
      </c>
    </row>
    <row r="841" spans="1:3" x14ac:dyDescent="0.3">
      <c r="A841">
        <v>816</v>
      </c>
      <c r="B841">
        <v>1.0661907142101725</v>
      </c>
      <c r="C841">
        <v>-5.0661907142101725</v>
      </c>
    </row>
    <row r="842" spans="1:3" x14ac:dyDescent="0.3">
      <c r="A842">
        <v>817</v>
      </c>
      <c r="B842">
        <v>4.1926565740986756</v>
      </c>
      <c r="C842">
        <v>4.8073434259013244</v>
      </c>
    </row>
    <row r="843" spans="1:3" x14ac:dyDescent="0.3">
      <c r="A843">
        <v>818</v>
      </c>
      <c r="B843">
        <v>3.9699877994795894</v>
      </c>
      <c r="C843">
        <v>11.03001220052041</v>
      </c>
    </row>
    <row r="844" spans="1:3" x14ac:dyDescent="0.3">
      <c r="A844">
        <v>819</v>
      </c>
      <c r="B844">
        <v>3.2686820533910788</v>
      </c>
      <c r="C844">
        <v>30.731317946608922</v>
      </c>
    </row>
    <row r="845" spans="1:3" x14ac:dyDescent="0.3">
      <c r="A845">
        <v>820</v>
      </c>
      <c r="B845">
        <v>0.77507472531918808</v>
      </c>
      <c r="C845">
        <v>-3.7750747253191879</v>
      </c>
    </row>
    <row r="846" spans="1:3" x14ac:dyDescent="0.3">
      <c r="A846">
        <v>821</v>
      </c>
      <c r="B846">
        <v>16.249799200475604</v>
      </c>
      <c r="C846">
        <v>11.750200799524396</v>
      </c>
    </row>
    <row r="847" spans="1:3" x14ac:dyDescent="0.3">
      <c r="A847">
        <v>822</v>
      </c>
      <c r="B847">
        <v>8.9282552493221867E-2</v>
      </c>
      <c r="C847">
        <v>13.910717447506778</v>
      </c>
    </row>
    <row r="848" spans="1:3" x14ac:dyDescent="0.3">
      <c r="A848">
        <v>823</v>
      </c>
      <c r="B848">
        <v>6.17499806599261</v>
      </c>
      <c r="C848">
        <v>0.82500193400738997</v>
      </c>
    </row>
    <row r="849" spans="1:3" x14ac:dyDescent="0.3">
      <c r="A849">
        <v>824</v>
      </c>
      <c r="B849">
        <v>2.9047273315528424</v>
      </c>
      <c r="C849">
        <v>2.0952726684471576</v>
      </c>
    </row>
    <row r="850" spans="1:3" x14ac:dyDescent="0.3">
      <c r="A850">
        <v>825</v>
      </c>
      <c r="B850">
        <v>11.904294901309306</v>
      </c>
      <c r="C850">
        <v>2.0957050986906935</v>
      </c>
    </row>
    <row r="851" spans="1:3" x14ac:dyDescent="0.3">
      <c r="A851">
        <v>826</v>
      </c>
      <c r="B851">
        <v>-3.8174950691569398</v>
      </c>
      <c r="C851">
        <v>1.8174950691569398</v>
      </c>
    </row>
    <row r="852" spans="1:3" x14ac:dyDescent="0.3">
      <c r="A852">
        <v>827</v>
      </c>
      <c r="B852">
        <v>-1.4861395637763402</v>
      </c>
      <c r="C852">
        <v>-23.513860436223659</v>
      </c>
    </row>
    <row r="853" spans="1:3" x14ac:dyDescent="0.3">
      <c r="A853">
        <v>828</v>
      </c>
      <c r="B853">
        <v>4.5992847627327462</v>
      </c>
      <c r="C853">
        <v>-10.599284762732747</v>
      </c>
    </row>
    <row r="854" spans="1:3" x14ac:dyDescent="0.3">
      <c r="A854">
        <v>829</v>
      </c>
      <c r="B854">
        <v>-5.437188772627958</v>
      </c>
      <c r="C854">
        <v>8.4371887726279589</v>
      </c>
    </row>
    <row r="855" spans="1:3" x14ac:dyDescent="0.3">
      <c r="A855">
        <v>830</v>
      </c>
      <c r="B855">
        <v>-1.5016675802174502</v>
      </c>
      <c r="C855">
        <v>12.50166758021745</v>
      </c>
    </row>
    <row r="856" spans="1:3" x14ac:dyDescent="0.3">
      <c r="A856">
        <v>831</v>
      </c>
      <c r="B856">
        <v>3.2071182408058174E-2</v>
      </c>
      <c r="C856">
        <v>8.9679288175919414</v>
      </c>
    </row>
    <row r="857" spans="1:3" x14ac:dyDescent="0.3">
      <c r="A857">
        <v>832</v>
      </c>
      <c r="B857">
        <v>2.8440729383899339</v>
      </c>
      <c r="C857">
        <v>8.1559270616100665</v>
      </c>
    </row>
    <row r="858" spans="1:3" x14ac:dyDescent="0.3">
      <c r="A858">
        <v>833</v>
      </c>
      <c r="B858">
        <v>-0.96037123511213451</v>
      </c>
      <c r="C858">
        <v>-8.0396287648878655</v>
      </c>
    </row>
    <row r="859" spans="1:3" x14ac:dyDescent="0.3">
      <c r="A859">
        <v>834</v>
      </c>
      <c r="B859">
        <v>1.6549039665843841</v>
      </c>
      <c r="C859">
        <v>5.3450960334156159</v>
      </c>
    </row>
    <row r="860" spans="1:3" x14ac:dyDescent="0.3">
      <c r="A860">
        <v>835</v>
      </c>
      <c r="B860">
        <v>-1.8366410961893953E-2</v>
      </c>
      <c r="C860">
        <v>-12.981633589038106</v>
      </c>
    </row>
    <row r="861" spans="1:3" x14ac:dyDescent="0.3">
      <c r="A861">
        <v>836</v>
      </c>
      <c r="B861">
        <v>4.1453926377856831</v>
      </c>
      <c r="C861">
        <v>6.8546073622143169</v>
      </c>
    </row>
    <row r="862" spans="1:3" x14ac:dyDescent="0.3">
      <c r="A862">
        <v>837</v>
      </c>
      <c r="B862">
        <v>10.629131679947834</v>
      </c>
      <c r="C862">
        <v>0.37086832005216586</v>
      </c>
    </row>
    <row r="863" spans="1:3" x14ac:dyDescent="0.3">
      <c r="A863">
        <v>838</v>
      </c>
      <c r="B863">
        <v>5.3508205368846458</v>
      </c>
      <c r="C863">
        <v>-11.350820536884646</v>
      </c>
    </row>
    <row r="864" spans="1:3" x14ac:dyDescent="0.3">
      <c r="A864">
        <v>839</v>
      </c>
      <c r="B864">
        <v>1.4716743637596834</v>
      </c>
      <c r="C864">
        <v>19.528325636240318</v>
      </c>
    </row>
    <row r="865" spans="1:3" x14ac:dyDescent="0.3">
      <c r="A865">
        <v>840</v>
      </c>
      <c r="B865">
        <v>7.2595349736332988</v>
      </c>
      <c r="C865">
        <v>-5.2595349736332988</v>
      </c>
    </row>
    <row r="866" spans="1:3" x14ac:dyDescent="0.3">
      <c r="A866">
        <v>841</v>
      </c>
      <c r="B866">
        <v>-1.4427691079355536</v>
      </c>
      <c r="C866">
        <v>-9.557230892064446</v>
      </c>
    </row>
    <row r="867" spans="1:3" x14ac:dyDescent="0.3">
      <c r="A867">
        <v>842</v>
      </c>
      <c r="B867">
        <v>-4.9969918908667159</v>
      </c>
      <c r="C867">
        <v>-4.0030081091332841</v>
      </c>
    </row>
    <row r="868" spans="1:3" x14ac:dyDescent="0.3">
      <c r="A868">
        <v>843</v>
      </c>
      <c r="B868">
        <v>3.6823106219289397</v>
      </c>
      <c r="C868">
        <v>-11.68231062192894</v>
      </c>
    </row>
    <row r="869" spans="1:3" x14ac:dyDescent="0.3">
      <c r="A869">
        <v>844</v>
      </c>
      <c r="B869">
        <v>0.97849926670940501</v>
      </c>
      <c r="C869">
        <v>-13.978499266709406</v>
      </c>
    </row>
    <row r="870" spans="1:3" x14ac:dyDescent="0.3">
      <c r="A870">
        <v>845</v>
      </c>
      <c r="B870">
        <v>-1.6100606755652898</v>
      </c>
      <c r="C870">
        <v>-1.3899393244347102</v>
      </c>
    </row>
    <row r="871" spans="1:3" x14ac:dyDescent="0.3">
      <c r="A871">
        <v>846</v>
      </c>
      <c r="B871">
        <v>-0.45991697209768478</v>
      </c>
      <c r="C871">
        <v>-13.540083027902316</v>
      </c>
    </row>
    <row r="872" spans="1:3" x14ac:dyDescent="0.3">
      <c r="A872">
        <v>847</v>
      </c>
      <c r="B872">
        <v>1.9521900994394019</v>
      </c>
      <c r="C872">
        <v>-5.9521900994394024</v>
      </c>
    </row>
    <row r="873" spans="1:3" x14ac:dyDescent="0.3">
      <c r="A873">
        <v>848</v>
      </c>
      <c r="B873">
        <v>0.86272209402424371</v>
      </c>
      <c r="C873">
        <v>13.137277905975756</v>
      </c>
    </row>
    <row r="874" spans="1:3" x14ac:dyDescent="0.3">
      <c r="A874">
        <v>849</v>
      </c>
      <c r="B874">
        <v>9.8468288707420797</v>
      </c>
      <c r="C874">
        <v>9.1531711292579203</v>
      </c>
    </row>
    <row r="875" spans="1:3" x14ac:dyDescent="0.3">
      <c r="A875">
        <v>850</v>
      </c>
      <c r="B875">
        <v>7.3381243667143279</v>
      </c>
      <c r="C875">
        <v>-1.3381243667143279</v>
      </c>
    </row>
    <row r="876" spans="1:3" x14ac:dyDescent="0.3">
      <c r="A876">
        <v>851</v>
      </c>
      <c r="B876">
        <v>7.7420914505191076</v>
      </c>
      <c r="C876">
        <v>0.25790854948089237</v>
      </c>
    </row>
    <row r="877" spans="1:3" x14ac:dyDescent="0.3">
      <c r="A877">
        <v>852</v>
      </c>
      <c r="B877">
        <v>4.9327458019037209</v>
      </c>
      <c r="C877">
        <v>-10.932745801903721</v>
      </c>
    </row>
    <row r="878" spans="1:3" x14ac:dyDescent="0.3">
      <c r="A878">
        <v>853</v>
      </c>
      <c r="B878">
        <v>3.6823106219289397</v>
      </c>
      <c r="C878">
        <v>1.3176893780710603</v>
      </c>
    </row>
    <row r="879" spans="1:3" x14ac:dyDescent="0.3">
      <c r="A879">
        <v>854</v>
      </c>
      <c r="B879">
        <v>9.3026621316119638</v>
      </c>
      <c r="C879">
        <v>0.69733786838803624</v>
      </c>
    </row>
    <row r="880" spans="1:3" x14ac:dyDescent="0.3">
      <c r="A880">
        <v>855</v>
      </c>
      <c r="B880">
        <v>12.375127187111545</v>
      </c>
      <c r="C880">
        <v>-11.375127187111545</v>
      </c>
    </row>
    <row r="881" spans="1:3" x14ac:dyDescent="0.3">
      <c r="A881">
        <v>856</v>
      </c>
      <c r="B881">
        <v>3.299202659238992</v>
      </c>
      <c r="C881">
        <v>2.700797340761008</v>
      </c>
    </row>
    <row r="882" spans="1:3" x14ac:dyDescent="0.3">
      <c r="A882">
        <v>857</v>
      </c>
      <c r="B882">
        <v>15.778966914673369</v>
      </c>
      <c r="C882">
        <v>-7.7789669146733686</v>
      </c>
    </row>
    <row r="883" spans="1:3" x14ac:dyDescent="0.3">
      <c r="A883">
        <v>858</v>
      </c>
      <c r="B883">
        <v>3.2429169129474662</v>
      </c>
      <c r="C883">
        <v>-9.2429169129474662</v>
      </c>
    </row>
    <row r="884" spans="1:3" x14ac:dyDescent="0.3">
      <c r="A884">
        <v>859</v>
      </c>
      <c r="B884">
        <v>12.390574557623438</v>
      </c>
      <c r="C884">
        <v>6.6094254423765619</v>
      </c>
    </row>
    <row r="885" spans="1:3" x14ac:dyDescent="0.3">
      <c r="A885">
        <v>860</v>
      </c>
      <c r="B885">
        <v>-0.90230711682148046</v>
      </c>
      <c r="C885">
        <v>-3.0976928831785195</v>
      </c>
    </row>
    <row r="886" spans="1:3" x14ac:dyDescent="0.3">
      <c r="A886">
        <v>861</v>
      </c>
      <c r="B886">
        <v>5.5978528205206919</v>
      </c>
      <c r="C886">
        <v>12.402147179479307</v>
      </c>
    </row>
    <row r="887" spans="1:3" x14ac:dyDescent="0.3">
      <c r="A887">
        <v>862</v>
      </c>
      <c r="B887">
        <v>3.5633224925419018</v>
      </c>
      <c r="C887">
        <v>-12.563322492541902</v>
      </c>
    </row>
    <row r="888" spans="1:3" x14ac:dyDescent="0.3">
      <c r="A888">
        <v>863</v>
      </c>
      <c r="B888">
        <v>3.6427403346449161</v>
      </c>
      <c r="C888">
        <v>-6.6427403346449161</v>
      </c>
    </row>
    <row r="889" spans="1:3" x14ac:dyDescent="0.3">
      <c r="A889">
        <v>864</v>
      </c>
      <c r="B889">
        <v>8.5871636732606227E-3</v>
      </c>
      <c r="C889">
        <v>-3.0085871636732606</v>
      </c>
    </row>
    <row r="890" spans="1:3" x14ac:dyDescent="0.3">
      <c r="A890">
        <v>865</v>
      </c>
      <c r="B890">
        <v>7.3150109265249164</v>
      </c>
      <c r="C890">
        <v>1.6849890734750836</v>
      </c>
    </row>
    <row r="891" spans="1:3" x14ac:dyDescent="0.3">
      <c r="A891">
        <v>866</v>
      </c>
      <c r="B891">
        <v>-3.1972233150007647</v>
      </c>
      <c r="C891">
        <v>15.197223315000764</v>
      </c>
    </row>
    <row r="892" spans="1:3" x14ac:dyDescent="0.3">
      <c r="A892">
        <v>867</v>
      </c>
      <c r="B892">
        <v>-1.3342127729520605</v>
      </c>
      <c r="C892">
        <v>7.3342127729520605</v>
      </c>
    </row>
    <row r="893" spans="1:3" x14ac:dyDescent="0.3">
      <c r="A893">
        <v>868</v>
      </c>
      <c r="B893">
        <v>4.8570639949513321</v>
      </c>
      <c r="C893">
        <v>5.1429360050486679</v>
      </c>
    </row>
    <row r="894" spans="1:3" x14ac:dyDescent="0.3">
      <c r="A894">
        <v>869</v>
      </c>
      <c r="B894">
        <v>3.4522508751250793</v>
      </c>
      <c r="C894">
        <v>7.5477491248749207</v>
      </c>
    </row>
    <row r="895" spans="1:3" x14ac:dyDescent="0.3">
      <c r="A895">
        <v>870</v>
      </c>
      <c r="B895">
        <v>2.2737483453794853</v>
      </c>
      <c r="C895">
        <v>7.7262516546205147</v>
      </c>
    </row>
    <row r="896" spans="1:3" x14ac:dyDescent="0.3">
      <c r="A896">
        <v>871</v>
      </c>
      <c r="B896">
        <v>-0.81495819037956974</v>
      </c>
      <c r="C896">
        <v>-24.185041809620429</v>
      </c>
    </row>
    <row r="897" spans="1:3" x14ac:dyDescent="0.3">
      <c r="A897">
        <v>872</v>
      </c>
      <c r="B897">
        <v>10.610553398899876</v>
      </c>
      <c r="C897">
        <v>-0.61055339889987614</v>
      </c>
    </row>
    <row r="898" spans="1:3" x14ac:dyDescent="0.3">
      <c r="A898">
        <v>873</v>
      </c>
      <c r="B898">
        <v>1.7595158132178677</v>
      </c>
      <c r="C898">
        <v>2.2404841867821323</v>
      </c>
    </row>
    <row r="899" spans="1:3" x14ac:dyDescent="0.3">
      <c r="A899">
        <v>874</v>
      </c>
      <c r="B899">
        <v>-1.306981329638456</v>
      </c>
      <c r="C899">
        <v>-19.693018670361543</v>
      </c>
    </row>
    <row r="900" spans="1:3" x14ac:dyDescent="0.3">
      <c r="A900">
        <v>875</v>
      </c>
      <c r="B900">
        <v>19.136839429904331</v>
      </c>
      <c r="C900">
        <v>-1.136839429904331</v>
      </c>
    </row>
    <row r="901" spans="1:3" x14ac:dyDescent="0.3">
      <c r="A901">
        <v>876</v>
      </c>
      <c r="B901">
        <v>3.2643357112034854</v>
      </c>
      <c r="C901">
        <v>7.7356642887965146</v>
      </c>
    </row>
    <row r="902" spans="1:3" x14ac:dyDescent="0.3">
      <c r="A902">
        <v>877</v>
      </c>
      <c r="B902">
        <v>2.3524264164711051</v>
      </c>
      <c r="C902">
        <v>3.6475735835288949</v>
      </c>
    </row>
    <row r="903" spans="1:3" x14ac:dyDescent="0.3">
      <c r="A903">
        <v>878</v>
      </c>
      <c r="B903">
        <v>5.4533888992091883</v>
      </c>
      <c r="C903">
        <v>0.54661110079081165</v>
      </c>
    </row>
    <row r="904" spans="1:3" x14ac:dyDescent="0.3">
      <c r="A904">
        <v>879</v>
      </c>
      <c r="B904">
        <v>9.6197528538279755</v>
      </c>
      <c r="C904">
        <v>27.380247146172024</v>
      </c>
    </row>
    <row r="905" spans="1:3" x14ac:dyDescent="0.3">
      <c r="A905">
        <v>880</v>
      </c>
      <c r="B905">
        <v>5.830432770549165</v>
      </c>
      <c r="C905">
        <v>3.169567229450835</v>
      </c>
    </row>
    <row r="906" spans="1:3" x14ac:dyDescent="0.3">
      <c r="A906">
        <v>881</v>
      </c>
      <c r="B906">
        <v>1.7482116439014446</v>
      </c>
      <c r="C906">
        <v>16.251788356098555</v>
      </c>
    </row>
    <row r="907" spans="1:3" x14ac:dyDescent="0.3">
      <c r="A907">
        <v>882</v>
      </c>
      <c r="B907">
        <v>-0.98367027983954491</v>
      </c>
      <c r="C907">
        <v>-11.016329720160455</v>
      </c>
    </row>
    <row r="908" spans="1:3" x14ac:dyDescent="0.3">
      <c r="A908">
        <v>883</v>
      </c>
      <c r="B908">
        <v>7.5636622109984222</v>
      </c>
      <c r="C908">
        <v>-15.563662210998423</v>
      </c>
    </row>
    <row r="909" spans="1:3" x14ac:dyDescent="0.3">
      <c r="A909">
        <v>884</v>
      </c>
      <c r="B909">
        <v>2.5811417430418238</v>
      </c>
      <c r="C909">
        <v>-11.581141743041824</v>
      </c>
    </row>
    <row r="910" spans="1:3" x14ac:dyDescent="0.3">
      <c r="A910">
        <v>885</v>
      </c>
      <c r="B910">
        <v>4.7084965436758068</v>
      </c>
      <c r="C910">
        <v>-10.708496543675807</v>
      </c>
    </row>
    <row r="911" spans="1:3" x14ac:dyDescent="0.3">
      <c r="A911">
        <v>886</v>
      </c>
      <c r="B911">
        <v>-5.8930220373792617</v>
      </c>
      <c r="C911">
        <v>1.8930220373792617</v>
      </c>
    </row>
    <row r="912" spans="1:3" x14ac:dyDescent="0.3">
      <c r="A912">
        <v>887</v>
      </c>
      <c r="B912">
        <v>10.039635076582348</v>
      </c>
      <c r="C912">
        <v>-8.0396350765823481</v>
      </c>
    </row>
    <row r="913" spans="1:3" x14ac:dyDescent="0.3">
      <c r="A913">
        <v>888</v>
      </c>
      <c r="B913">
        <v>5.9358578256760879</v>
      </c>
      <c r="C913">
        <v>-0.93585782567608788</v>
      </c>
    </row>
    <row r="914" spans="1:3" x14ac:dyDescent="0.3">
      <c r="A914">
        <v>889</v>
      </c>
      <c r="B914">
        <v>3.0186541015834649</v>
      </c>
      <c r="C914">
        <v>1.9813458984165351</v>
      </c>
    </row>
    <row r="915" spans="1:3" x14ac:dyDescent="0.3">
      <c r="A915">
        <v>890</v>
      </c>
      <c r="B915">
        <v>10.543776063547426</v>
      </c>
      <c r="C915">
        <v>15.456223936452574</v>
      </c>
    </row>
    <row r="916" spans="1:3" x14ac:dyDescent="0.3">
      <c r="A916">
        <v>891</v>
      </c>
      <c r="B916">
        <v>-0.80972838221027255</v>
      </c>
      <c r="C916">
        <v>1.8097283822102725</v>
      </c>
    </row>
    <row r="917" spans="1:3" x14ac:dyDescent="0.3">
      <c r="A917">
        <v>892</v>
      </c>
      <c r="B917">
        <v>0.33487784355794581</v>
      </c>
      <c r="C917">
        <v>12.665122156442054</v>
      </c>
    </row>
    <row r="918" spans="1:3" x14ac:dyDescent="0.3">
      <c r="A918">
        <v>893</v>
      </c>
      <c r="B918">
        <v>9.080100333578919</v>
      </c>
      <c r="C918">
        <v>7.919899666421081</v>
      </c>
    </row>
    <row r="919" spans="1:3" x14ac:dyDescent="0.3">
      <c r="A919">
        <v>894</v>
      </c>
      <c r="B919">
        <v>-3.0276521837330539</v>
      </c>
      <c r="C919">
        <v>-2.9723478162669461</v>
      </c>
    </row>
    <row r="920" spans="1:3" x14ac:dyDescent="0.3">
      <c r="A920">
        <v>895</v>
      </c>
      <c r="B920">
        <v>-3.0999475509530341</v>
      </c>
      <c r="C920">
        <v>20.099947550953033</v>
      </c>
    </row>
    <row r="921" spans="1:3" x14ac:dyDescent="0.3">
      <c r="A921">
        <v>896</v>
      </c>
      <c r="B921">
        <v>6.7385878504586199</v>
      </c>
      <c r="C921">
        <v>22.261412149541378</v>
      </c>
    </row>
    <row r="922" spans="1:3" x14ac:dyDescent="0.3">
      <c r="A922">
        <v>897</v>
      </c>
      <c r="B922">
        <v>2.3168074882815795</v>
      </c>
      <c r="C922">
        <v>41.683192511718417</v>
      </c>
    </row>
    <row r="923" spans="1:3" x14ac:dyDescent="0.3">
      <c r="A923">
        <v>898</v>
      </c>
      <c r="B923">
        <v>5.203530764665115</v>
      </c>
      <c r="C923">
        <v>-13.203530764665114</v>
      </c>
    </row>
    <row r="924" spans="1:3" x14ac:dyDescent="0.3">
      <c r="A924">
        <v>899</v>
      </c>
      <c r="B924">
        <v>10.083126663803087</v>
      </c>
      <c r="C924">
        <v>4.9168733361969128</v>
      </c>
    </row>
    <row r="925" spans="1:3" x14ac:dyDescent="0.3">
      <c r="A925">
        <v>900</v>
      </c>
      <c r="B925">
        <v>2.6232656752710968</v>
      </c>
      <c r="C925">
        <v>6.3767343247289032</v>
      </c>
    </row>
    <row r="926" spans="1:3" x14ac:dyDescent="0.3">
      <c r="A926">
        <v>901</v>
      </c>
      <c r="B926">
        <v>3.5429304269947099</v>
      </c>
      <c r="C926">
        <v>-4.5429304269947099</v>
      </c>
    </row>
    <row r="927" spans="1:3" x14ac:dyDescent="0.3">
      <c r="A927">
        <v>902</v>
      </c>
      <c r="B927">
        <v>-7.6110029251257965</v>
      </c>
      <c r="C927">
        <v>3.6110029251257965</v>
      </c>
    </row>
    <row r="928" spans="1:3" x14ac:dyDescent="0.3">
      <c r="A928">
        <v>903</v>
      </c>
      <c r="B928">
        <v>2.9939407075591671</v>
      </c>
      <c r="C928">
        <v>2.0060592924408329</v>
      </c>
    </row>
    <row r="929" spans="1:3" x14ac:dyDescent="0.3">
      <c r="A929">
        <v>904</v>
      </c>
      <c r="B929">
        <v>2.3053668681568729</v>
      </c>
      <c r="C929">
        <v>-15.305366868156874</v>
      </c>
    </row>
    <row r="930" spans="1:3" x14ac:dyDescent="0.3">
      <c r="A930">
        <v>905</v>
      </c>
      <c r="B930">
        <v>5.005957931413147</v>
      </c>
      <c r="C930">
        <v>16.994042068586854</v>
      </c>
    </row>
    <row r="931" spans="1:3" x14ac:dyDescent="0.3">
      <c r="A931">
        <v>906</v>
      </c>
      <c r="B931">
        <v>0.93639289263628855</v>
      </c>
      <c r="C931">
        <v>17.063607107363712</v>
      </c>
    </row>
    <row r="932" spans="1:3" x14ac:dyDescent="0.3">
      <c r="A932">
        <v>907</v>
      </c>
      <c r="B932">
        <v>-0.39021047658517016</v>
      </c>
      <c r="C932">
        <v>-2.6097895234148298</v>
      </c>
    </row>
    <row r="933" spans="1:3" x14ac:dyDescent="0.3">
      <c r="A933">
        <v>908</v>
      </c>
      <c r="B933">
        <v>9.049049336097827</v>
      </c>
      <c r="C933">
        <v>6.950950663902173</v>
      </c>
    </row>
    <row r="934" spans="1:3" x14ac:dyDescent="0.3">
      <c r="A934">
        <v>909</v>
      </c>
      <c r="B934">
        <v>4.540442853465307</v>
      </c>
      <c r="C934">
        <v>-1.540442853465307</v>
      </c>
    </row>
    <row r="935" spans="1:3" x14ac:dyDescent="0.3">
      <c r="A935">
        <v>910</v>
      </c>
      <c r="B935">
        <v>1.5530829601237828</v>
      </c>
      <c r="C935">
        <v>0.44691703987621723</v>
      </c>
    </row>
    <row r="936" spans="1:3" x14ac:dyDescent="0.3">
      <c r="A936">
        <v>911</v>
      </c>
      <c r="B936">
        <v>4.9338093810789232</v>
      </c>
      <c r="C936">
        <v>15.066190618921077</v>
      </c>
    </row>
    <row r="937" spans="1:3" x14ac:dyDescent="0.3">
      <c r="A937">
        <v>912</v>
      </c>
      <c r="B937">
        <v>2.4847669211052792</v>
      </c>
      <c r="C937">
        <v>-5.4847669211052796</v>
      </c>
    </row>
    <row r="938" spans="1:3" x14ac:dyDescent="0.3">
      <c r="A938">
        <v>913</v>
      </c>
      <c r="B938">
        <v>6.5130600229631872</v>
      </c>
      <c r="C938">
        <v>18.486939977036812</v>
      </c>
    </row>
    <row r="939" spans="1:3" x14ac:dyDescent="0.3">
      <c r="A939">
        <v>914</v>
      </c>
      <c r="B939">
        <v>3.4985886159166419</v>
      </c>
      <c r="C939">
        <v>-12.498588615916642</v>
      </c>
    </row>
    <row r="940" spans="1:3" x14ac:dyDescent="0.3">
      <c r="A940">
        <v>915</v>
      </c>
      <c r="B940">
        <v>2.4565660444717028</v>
      </c>
      <c r="C940">
        <v>2.5434339555282972</v>
      </c>
    </row>
    <row r="941" spans="1:3" x14ac:dyDescent="0.3">
      <c r="A941">
        <v>916</v>
      </c>
      <c r="B941">
        <v>1.9531575468986011</v>
      </c>
      <c r="C941">
        <v>15.046842453101398</v>
      </c>
    </row>
    <row r="942" spans="1:3" x14ac:dyDescent="0.3">
      <c r="A942">
        <v>917</v>
      </c>
      <c r="B942">
        <v>3.9029693027278731</v>
      </c>
      <c r="C942">
        <v>6.0970306972721264</v>
      </c>
    </row>
    <row r="943" spans="1:3" x14ac:dyDescent="0.3">
      <c r="A943">
        <v>918</v>
      </c>
      <c r="B943">
        <v>11.081385684702113</v>
      </c>
      <c r="C943">
        <v>-8.1385684702112826E-2</v>
      </c>
    </row>
    <row r="944" spans="1:3" x14ac:dyDescent="0.3">
      <c r="A944">
        <v>919</v>
      </c>
      <c r="B944">
        <v>7.6825901468255102</v>
      </c>
      <c r="C944">
        <v>-9.6825901468255111</v>
      </c>
    </row>
    <row r="945" spans="1:3" x14ac:dyDescent="0.3">
      <c r="A945">
        <v>920</v>
      </c>
      <c r="B945">
        <v>-1.7978145836124</v>
      </c>
      <c r="C945">
        <v>16.7978145836124</v>
      </c>
    </row>
    <row r="946" spans="1:3" x14ac:dyDescent="0.3">
      <c r="A946">
        <v>921</v>
      </c>
      <c r="B946">
        <v>4.4567764074015859</v>
      </c>
      <c r="C946">
        <v>-12.456776407401586</v>
      </c>
    </row>
    <row r="947" spans="1:3" x14ac:dyDescent="0.3">
      <c r="A947">
        <v>922</v>
      </c>
      <c r="B947">
        <v>4.1700848529211267</v>
      </c>
      <c r="C947">
        <v>-7.1700848529211267</v>
      </c>
    </row>
    <row r="948" spans="1:3" x14ac:dyDescent="0.3">
      <c r="A948">
        <v>923</v>
      </c>
      <c r="B948">
        <v>-0.71327527619522701</v>
      </c>
      <c r="C948">
        <v>-13.286724723804774</v>
      </c>
    </row>
    <row r="949" spans="1:3" x14ac:dyDescent="0.3">
      <c r="A949">
        <v>924</v>
      </c>
      <c r="B949">
        <v>3.947854121191702</v>
      </c>
      <c r="C949">
        <v>8.0521458788082985</v>
      </c>
    </row>
    <row r="950" spans="1:3" x14ac:dyDescent="0.3">
      <c r="A950">
        <v>925</v>
      </c>
      <c r="B950">
        <v>3.8674194371550468</v>
      </c>
      <c r="C950">
        <v>2.1325805628449532</v>
      </c>
    </row>
    <row r="951" spans="1:3" x14ac:dyDescent="0.3">
      <c r="A951">
        <v>926</v>
      </c>
      <c r="B951">
        <v>-5.8581729217003851</v>
      </c>
      <c r="C951">
        <v>-15.141827078299615</v>
      </c>
    </row>
    <row r="952" spans="1:3" x14ac:dyDescent="0.3">
      <c r="A952">
        <v>927</v>
      </c>
      <c r="B952">
        <v>3.4985886159166419</v>
      </c>
      <c r="C952">
        <v>-9.4985886159166419</v>
      </c>
    </row>
    <row r="953" spans="1:3" x14ac:dyDescent="0.3">
      <c r="A953">
        <v>928</v>
      </c>
      <c r="B953">
        <v>3.2803401409241886</v>
      </c>
      <c r="C953">
        <v>-5.2803401409241886</v>
      </c>
    </row>
    <row r="954" spans="1:3" x14ac:dyDescent="0.3">
      <c r="A954">
        <v>929</v>
      </c>
      <c r="B954">
        <v>9.049049336097827</v>
      </c>
      <c r="C954">
        <v>-17.049049336097827</v>
      </c>
    </row>
    <row r="955" spans="1:3" x14ac:dyDescent="0.3">
      <c r="A955">
        <v>930</v>
      </c>
      <c r="B955">
        <v>10.416106473279768</v>
      </c>
      <c r="C955">
        <v>7.5838935267202316</v>
      </c>
    </row>
    <row r="956" spans="1:3" x14ac:dyDescent="0.3">
      <c r="A956">
        <v>931</v>
      </c>
      <c r="B956">
        <v>2.03753404557466</v>
      </c>
      <c r="C956">
        <v>-9.0375340455746596</v>
      </c>
    </row>
    <row r="957" spans="1:3" x14ac:dyDescent="0.3">
      <c r="A957">
        <v>932</v>
      </c>
      <c r="B957">
        <v>0.79579571056585463</v>
      </c>
      <c r="C957">
        <v>-14.795795710565855</v>
      </c>
    </row>
    <row r="958" spans="1:3" x14ac:dyDescent="0.3">
      <c r="A958">
        <v>933</v>
      </c>
      <c r="B958">
        <v>-6.381971497569876</v>
      </c>
      <c r="C958">
        <v>4.381971497569876</v>
      </c>
    </row>
    <row r="959" spans="1:3" x14ac:dyDescent="0.3">
      <c r="A959">
        <v>934</v>
      </c>
      <c r="B959">
        <v>5.71923072240698</v>
      </c>
      <c r="C959">
        <v>-1.71923072240698</v>
      </c>
    </row>
    <row r="960" spans="1:3" x14ac:dyDescent="0.3">
      <c r="A960">
        <v>935</v>
      </c>
      <c r="B960">
        <v>-2.3228458239334033</v>
      </c>
      <c r="C960">
        <v>-20.677154176066598</v>
      </c>
    </row>
    <row r="961" spans="1:3" x14ac:dyDescent="0.3">
      <c r="A961">
        <v>936</v>
      </c>
      <c r="B961">
        <v>5.5978528205206919</v>
      </c>
      <c r="C961">
        <v>18.402147179479307</v>
      </c>
    </row>
    <row r="962" spans="1:3" x14ac:dyDescent="0.3">
      <c r="A962">
        <v>937</v>
      </c>
      <c r="B962">
        <v>-4.1510475631929546</v>
      </c>
      <c r="C962">
        <v>-9.8489524368070462</v>
      </c>
    </row>
    <row r="963" spans="1:3" x14ac:dyDescent="0.3">
      <c r="A963">
        <v>938</v>
      </c>
      <c r="B963">
        <v>7.3079696354413546</v>
      </c>
      <c r="C963">
        <v>14.692030364558645</v>
      </c>
    </row>
    <row r="964" spans="1:3" x14ac:dyDescent="0.3">
      <c r="A964">
        <v>939</v>
      </c>
      <c r="B964">
        <v>4.4693719919286101</v>
      </c>
      <c r="C964">
        <v>-10.469371991928611</v>
      </c>
    </row>
    <row r="965" spans="1:3" x14ac:dyDescent="0.3">
      <c r="A965">
        <v>940</v>
      </c>
      <c r="B965">
        <v>-4.0238549722844592</v>
      </c>
      <c r="C965">
        <v>-6.9761450277155408</v>
      </c>
    </row>
    <row r="966" spans="1:3" x14ac:dyDescent="0.3">
      <c r="A966">
        <v>941</v>
      </c>
      <c r="B966">
        <v>-1.1397488750626983</v>
      </c>
      <c r="C966">
        <v>12.139748875062699</v>
      </c>
    </row>
    <row r="967" spans="1:3" x14ac:dyDescent="0.3">
      <c r="A967">
        <v>942</v>
      </c>
      <c r="B967">
        <v>-1.9472330145620571</v>
      </c>
      <c r="C967">
        <v>8.9472330145620571</v>
      </c>
    </row>
    <row r="968" spans="1:3" x14ac:dyDescent="0.3">
      <c r="A968">
        <v>943</v>
      </c>
      <c r="B968">
        <v>-5.1129097488606448</v>
      </c>
      <c r="C968">
        <v>16.112909748860645</v>
      </c>
    </row>
    <row r="969" spans="1:3" x14ac:dyDescent="0.3">
      <c r="A969">
        <v>944</v>
      </c>
      <c r="B969">
        <v>3.0908532938084972</v>
      </c>
      <c r="C969">
        <v>20.909146706191503</v>
      </c>
    </row>
    <row r="970" spans="1:3" x14ac:dyDescent="0.3">
      <c r="A970">
        <v>945</v>
      </c>
      <c r="B970">
        <v>3.5633224925419018</v>
      </c>
      <c r="C970">
        <v>-14.563322492541902</v>
      </c>
    </row>
    <row r="971" spans="1:3" x14ac:dyDescent="0.3">
      <c r="A971">
        <v>946</v>
      </c>
      <c r="B971">
        <v>7.2711803996759787</v>
      </c>
      <c r="C971">
        <v>10.728819600324021</v>
      </c>
    </row>
    <row r="972" spans="1:3" x14ac:dyDescent="0.3">
      <c r="A972">
        <v>947</v>
      </c>
      <c r="B972">
        <v>10.372261233483798</v>
      </c>
      <c r="C972">
        <v>-20.372261233483798</v>
      </c>
    </row>
    <row r="973" spans="1:3" x14ac:dyDescent="0.3">
      <c r="A973">
        <v>948</v>
      </c>
      <c r="B973">
        <v>0.79579571056585463</v>
      </c>
      <c r="C973">
        <v>-21.795795710565855</v>
      </c>
    </row>
    <row r="974" spans="1:3" x14ac:dyDescent="0.3">
      <c r="A974">
        <v>949</v>
      </c>
      <c r="B974">
        <v>-0.98564694620445525</v>
      </c>
      <c r="C974">
        <v>-1.0143530537955447</v>
      </c>
    </row>
    <row r="975" spans="1:3" x14ac:dyDescent="0.3">
      <c r="A975">
        <v>950</v>
      </c>
      <c r="B975">
        <v>5.9749067699460969</v>
      </c>
      <c r="C975">
        <v>21.025093230053905</v>
      </c>
    </row>
    <row r="976" spans="1:3" x14ac:dyDescent="0.3">
      <c r="A976">
        <v>951</v>
      </c>
      <c r="B976">
        <v>4.4405259407751139</v>
      </c>
      <c r="C976">
        <v>11.559474059224886</v>
      </c>
    </row>
    <row r="977" spans="1:3" x14ac:dyDescent="0.3">
      <c r="A977">
        <v>952</v>
      </c>
      <c r="B977">
        <v>4.1061141446200269</v>
      </c>
      <c r="C977">
        <v>4.8938858553799731</v>
      </c>
    </row>
    <row r="978" spans="1:3" x14ac:dyDescent="0.3">
      <c r="A978">
        <v>953</v>
      </c>
      <c r="B978">
        <v>1.7548471541076478</v>
      </c>
      <c r="C978">
        <v>-0.7548471541076478</v>
      </c>
    </row>
    <row r="979" spans="1:3" x14ac:dyDescent="0.3">
      <c r="A979">
        <v>954</v>
      </c>
      <c r="B979">
        <v>9.8663543753120475E-2</v>
      </c>
      <c r="C979">
        <v>-8.0986635437531209</v>
      </c>
    </row>
    <row r="980" spans="1:3" x14ac:dyDescent="0.3">
      <c r="A980">
        <v>955</v>
      </c>
      <c r="B980">
        <v>-1.1397488750626983</v>
      </c>
      <c r="C980">
        <v>-5.8602511249373013</v>
      </c>
    </row>
    <row r="981" spans="1:3" x14ac:dyDescent="0.3">
      <c r="A981">
        <v>956</v>
      </c>
      <c r="B981">
        <v>16.249799200475604</v>
      </c>
      <c r="C981">
        <v>7.7502007995243964</v>
      </c>
    </row>
    <row r="982" spans="1:3" x14ac:dyDescent="0.3">
      <c r="A982">
        <v>957</v>
      </c>
      <c r="B982">
        <v>2.8568125145151964</v>
      </c>
      <c r="C982">
        <v>5.1431874854848036</v>
      </c>
    </row>
    <row r="983" spans="1:3" x14ac:dyDescent="0.3">
      <c r="A983">
        <v>958</v>
      </c>
      <c r="B983">
        <v>-0.7581021067801883</v>
      </c>
      <c r="C983">
        <v>-11.241897893219811</v>
      </c>
    </row>
    <row r="984" spans="1:3" x14ac:dyDescent="0.3">
      <c r="A984">
        <v>959</v>
      </c>
      <c r="B984">
        <v>1.8641914636898447</v>
      </c>
      <c r="C984">
        <v>-4.8641914636898447</v>
      </c>
    </row>
    <row r="985" spans="1:3" x14ac:dyDescent="0.3">
      <c r="A985">
        <v>960</v>
      </c>
      <c r="B985">
        <v>1.1205599047708534</v>
      </c>
      <c r="C985">
        <v>-5.1205599047708539</v>
      </c>
    </row>
    <row r="986" spans="1:3" x14ac:dyDescent="0.3">
      <c r="A986">
        <v>961</v>
      </c>
      <c r="B986">
        <v>0.72901837521340518</v>
      </c>
      <c r="C986">
        <v>-4.7290183752134052</v>
      </c>
    </row>
    <row r="987" spans="1:3" x14ac:dyDescent="0.3">
      <c r="A987">
        <v>962</v>
      </c>
      <c r="B987">
        <v>3.347117476276638</v>
      </c>
      <c r="C987">
        <v>-6.3471174762766385</v>
      </c>
    </row>
    <row r="988" spans="1:3" x14ac:dyDescent="0.3">
      <c r="A988">
        <v>963</v>
      </c>
      <c r="B988">
        <v>0.33487784355794581</v>
      </c>
      <c r="C988">
        <v>7.6651221564420542</v>
      </c>
    </row>
    <row r="989" spans="1:3" x14ac:dyDescent="0.3">
      <c r="A989">
        <v>964</v>
      </c>
      <c r="B989">
        <v>2.8440729383899339</v>
      </c>
      <c r="C989">
        <v>13.155927061610067</v>
      </c>
    </row>
    <row r="990" spans="1:3" x14ac:dyDescent="0.3">
      <c r="A990">
        <v>965</v>
      </c>
      <c r="B990">
        <v>6.9931543197140105</v>
      </c>
      <c r="C990">
        <v>-9.9931543197140105</v>
      </c>
    </row>
    <row r="991" spans="1:3" x14ac:dyDescent="0.3">
      <c r="A991">
        <v>966</v>
      </c>
      <c r="B991">
        <v>5.2122974492971768</v>
      </c>
      <c r="C991">
        <v>26.787702550702825</v>
      </c>
    </row>
    <row r="992" spans="1:3" x14ac:dyDescent="0.3">
      <c r="A992">
        <v>967</v>
      </c>
      <c r="B992">
        <v>5.9749067699460969</v>
      </c>
      <c r="C992">
        <v>4.0250932300539031</v>
      </c>
    </row>
    <row r="993" spans="1:3" x14ac:dyDescent="0.3">
      <c r="A993">
        <v>968</v>
      </c>
      <c r="B993">
        <v>7.5121969437215581</v>
      </c>
      <c r="C993">
        <v>-9.512196943721559</v>
      </c>
    </row>
    <row r="994" spans="1:3" x14ac:dyDescent="0.3">
      <c r="A994">
        <v>969</v>
      </c>
      <c r="B994">
        <v>-3.4680656620919392</v>
      </c>
      <c r="C994">
        <v>-2.5319343379080608</v>
      </c>
    </row>
    <row r="995" spans="1:3" x14ac:dyDescent="0.3">
      <c r="A995">
        <v>970</v>
      </c>
      <c r="B995">
        <v>3.2093779329586951</v>
      </c>
      <c r="C995">
        <v>2.7906220670413049</v>
      </c>
    </row>
    <row r="996" spans="1:3" x14ac:dyDescent="0.3">
      <c r="A996">
        <v>971</v>
      </c>
      <c r="B996">
        <v>8.9553599921978311E-2</v>
      </c>
      <c r="C996">
        <v>3.9104464000780217</v>
      </c>
    </row>
    <row r="997" spans="1:3" x14ac:dyDescent="0.3">
      <c r="A997">
        <v>972</v>
      </c>
      <c r="B997">
        <v>-0.92074450448171685</v>
      </c>
      <c r="C997">
        <v>-5.0792554955182831</v>
      </c>
    </row>
    <row r="998" spans="1:3" x14ac:dyDescent="0.3">
      <c r="A998">
        <v>973</v>
      </c>
      <c r="B998">
        <v>-2.6946178007373565</v>
      </c>
      <c r="C998">
        <v>-1.3053821992626435</v>
      </c>
    </row>
    <row r="999" spans="1:3" x14ac:dyDescent="0.3">
      <c r="A999">
        <v>974</v>
      </c>
      <c r="B999">
        <v>2.8568125145151964</v>
      </c>
      <c r="C999">
        <v>-0.85681251451519636</v>
      </c>
    </row>
    <row r="1000" spans="1:3" x14ac:dyDescent="0.3">
      <c r="A1000">
        <v>975</v>
      </c>
      <c r="B1000">
        <v>4.5379640615550647</v>
      </c>
      <c r="C1000">
        <v>0.46203593844493529</v>
      </c>
    </row>
    <row r="1001" spans="1:3" x14ac:dyDescent="0.3">
      <c r="A1001">
        <v>976</v>
      </c>
      <c r="B1001">
        <v>2.7701080049191775</v>
      </c>
      <c r="C1001">
        <v>12.229891995080823</v>
      </c>
    </row>
    <row r="1002" spans="1:3" x14ac:dyDescent="0.3">
      <c r="A1002">
        <v>977</v>
      </c>
      <c r="B1002">
        <v>-4.0218400512365688</v>
      </c>
      <c r="C1002">
        <v>2.0218400512365688</v>
      </c>
    </row>
    <row r="1003" spans="1:3" x14ac:dyDescent="0.3">
      <c r="A1003">
        <v>978</v>
      </c>
      <c r="B1003">
        <v>-2.0254208879593101</v>
      </c>
      <c r="C1003">
        <v>-8.9745791120406899</v>
      </c>
    </row>
    <row r="1004" spans="1:3" x14ac:dyDescent="0.3">
      <c r="A1004">
        <v>979</v>
      </c>
      <c r="B1004">
        <v>0.74939715070989088</v>
      </c>
      <c r="C1004">
        <v>-23.749397150709889</v>
      </c>
    </row>
    <row r="1005" spans="1:3" x14ac:dyDescent="0.3">
      <c r="A1005">
        <v>980</v>
      </c>
      <c r="B1005">
        <v>5.8547232669847293</v>
      </c>
      <c r="C1005">
        <v>-12.854723266984729</v>
      </c>
    </row>
    <row r="1006" spans="1:3" x14ac:dyDescent="0.3">
      <c r="A1006">
        <v>981</v>
      </c>
      <c r="B1006">
        <v>-3.0814484613211204</v>
      </c>
      <c r="C1006">
        <v>-18.91855153867888</v>
      </c>
    </row>
    <row r="1007" spans="1:3" x14ac:dyDescent="0.3">
      <c r="A1007">
        <v>982</v>
      </c>
      <c r="B1007">
        <v>2.2294065343014173</v>
      </c>
      <c r="C1007">
        <v>6.7705934656985827</v>
      </c>
    </row>
    <row r="1008" spans="1:3" x14ac:dyDescent="0.3">
      <c r="A1008">
        <v>983</v>
      </c>
      <c r="B1008">
        <v>3.9903016991227656</v>
      </c>
      <c r="C1008">
        <v>9.6983008772344448E-3</v>
      </c>
    </row>
    <row r="1009" spans="1:3" x14ac:dyDescent="0.3">
      <c r="A1009">
        <v>984</v>
      </c>
      <c r="B1009">
        <v>1.2705074311371556</v>
      </c>
      <c r="C1009">
        <v>7.7294925688628444</v>
      </c>
    </row>
    <row r="1010" spans="1:3" x14ac:dyDescent="0.3">
      <c r="A1010">
        <v>985</v>
      </c>
      <c r="B1010">
        <v>0.81480727698659761</v>
      </c>
      <c r="C1010">
        <v>-2.8148072769865977</v>
      </c>
    </row>
    <row r="1011" spans="1:3" x14ac:dyDescent="0.3">
      <c r="A1011">
        <v>986</v>
      </c>
      <c r="B1011">
        <v>16.090358673035993</v>
      </c>
      <c r="C1011">
        <v>5.9096413269640067</v>
      </c>
    </row>
    <row r="1012" spans="1:3" x14ac:dyDescent="0.3">
      <c r="A1012">
        <v>987</v>
      </c>
      <c r="B1012">
        <v>-2.7786131675190333</v>
      </c>
      <c r="C1012">
        <v>-1.2213868324809667</v>
      </c>
    </row>
    <row r="1013" spans="1:3" x14ac:dyDescent="0.3">
      <c r="A1013">
        <v>988</v>
      </c>
      <c r="B1013">
        <v>3.5305691310434804</v>
      </c>
      <c r="C1013">
        <v>3.4694308689565196</v>
      </c>
    </row>
    <row r="1014" spans="1:3" x14ac:dyDescent="0.3">
      <c r="A1014">
        <v>989</v>
      </c>
      <c r="B1014">
        <v>5.7669954891109851</v>
      </c>
      <c r="C1014">
        <v>-26.766995489110986</v>
      </c>
    </row>
    <row r="1015" spans="1:3" x14ac:dyDescent="0.3">
      <c r="A1015">
        <v>990</v>
      </c>
      <c r="B1015">
        <v>2.6232656752710968</v>
      </c>
      <c r="C1015">
        <v>28.376734324728904</v>
      </c>
    </row>
    <row r="1016" spans="1:3" x14ac:dyDescent="0.3">
      <c r="A1016">
        <v>991</v>
      </c>
      <c r="B1016">
        <v>3.306816053738646</v>
      </c>
      <c r="C1016">
        <v>4.693183946261354</v>
      </c>
    </row>
    <row r="1017" spans="1:3" x14ac:dyDescent="0.3">
      <c r="A1017">
        <v>992</v>
      </c>
      <c r="B1017">
        <v>-6.381971497569876</v>
      </c>
      <c r="C1017">
        <v>-3.618028502430124</v>
      </c>
    </row>
    <row r="1018" spans="1:3" x14ac:dyDescent="0.3">
      <c r="A1018">
        <v>993</v>
      </c>
      <c r="B1018">
        <v>6.8877629968293457</v>
      </c>
      <c r="C1018">
        <v>2.1122370031706543</v>
      </c>
    </row>
    <row r="1019" spans="1:3" x14ac:dyDescent="0.3">
      <c r="A1019">
        <v>994</v>
      </c>
      <c r="B1019">
        <v>3.0153284263554498</v>
      </c>
      <c r="C1019">
        <v>-10.015328426355449</v>
      </c>
    </row>
    <row r="1020" spans="1:3" x14ac:dyDescent="0.3">
      <c r="A1020">
        <v>995</v>
      </c>
      <c r="B1020">
        <v>1.7078886635645087</v>
      </c>
      <c r="C1020">
        <v>19.292111336435489</v>
      </c>
    </row>
    <row r="1021" spans="1:3" x14ac:dyDescent="0.3">
      <c r="A1021">
        <v>996</v>
      </c>
      <c r="B1021">
        <v>6.0614546311810313</v>
      </c>
      <c r="C1021">
        <v>-1.0614546311810313</v>
      </c>
    </row>
    <row r="1022" spans="1:3" x14ac:dyDescent="0.3">
      <c r="A1022">
        <v>997</v>
      </c>
      <c r="B1022">
        <v>0.50193860426448378</v>
      </c>
      <c r="C1022">
        <v>4.4980613957355162</v>
      </c>
    </row>
    <row r="1023" spans="1:3" x14ac:dyDescent="0.3">
      <c r="A1023">
        <v>998</v>
      </c>
      <c r="B1023">
        <v>12.723554367100117</v>
      </c>
      <c r="C1023">
        <v>-11.723554367100117</v>
      </c>
    </row>
    <row r="1024" spans="1:3" x14ac:dyDescent="0.3">
      <c r="A1024">
        <v>999</v>
      </c>
      <c r="B1024">
        <v>0.81480727698659761</v>
      </c>
      <c r="C1024">
        <v>-7.8148072769865973</v>
      </c>
    </row>
    <row r="1025" spans="1:3" x14ac:dyDescent="0.3">
      <c r="A1025">
        <v>1000</v>
      </c>
      <c r="B1025">
        <v>-2.7786131675190333</v>
      </c>
      <c r="C1025">
        <v>6.7786131675190333</v>
      </c>
    </row>
    <row r="1026" spans="1:3" x14ac:dyDescent="0.3">
      <c r="A1026">
        <v>1001</v>
      </c>
      <c r="B1026">
        <v>4.9466603182010775</v>
      </c>
      <c r="C1026">
        <v>-5.9466603182010775</v>
      </c>
    </row>
    <row r="1027" spans="1:3" x14ac:dyDescent="0.3">
      <c r="A1027">
        <v>1002</v>
      </c>
      <c r="B1027">
        <v>-8.9199441972349671</v>
      </c>
      <c r="C1027">
        <v>16.919944197234969</v>
      </c>
    </row>
    <row r="1028" spans="1:3" x14ac:dyDescent="0.3">
      <c r="A1028">
        <v>1003</v>
      </c>
      <c r="B1028">
        <v>1.3679455519171064</v>
      </c>
      <c r="C1028">
        <v>8.6320544480828936</v>
      </c>
    </row>
    <row r="1029" spans="1:3" x14ac:dyDescent="0.3">
      <c r="A1029">
        <v>1004</v>
      </c>
      <c r="B1029">
        <v>1.4189127450682903</v>
      </c>
      <c r="C1029">
        <v>9.5810872549317097</v>
      </c>
    </row>
    <row r="1030" spans="1:3" x14ac:dyDescent="0.3">
      <c r="A1030">
        <v>1005</v>
      </c>
      <c r="B1030">
        <v>4.0570790344752155</v>
      </c>
      <c r="C1030">
        <v>-12.057079034475215</v>
      </c>
    </row>
    <row r="1031" spans="1:3" x14ac:dyDescent="0.3">
      <c r="A1031">
        <v>1006</v>
      </c>
      <c r="B1031">
        <v>-5.6085319560388545</v>
      </c>
      <c r="C1031">
        <v>-0.39146804396114554</v>
      </c>
    </row>
    <row r="1032" spans="1:3" x14ac:dyDescent="0.3">
      <c r="A1032">
        <v>1007</v>
      </c>
      <c r="B1032">
        <v>1.9521900994394019</v>
      </c>
      <c r="C1032">
        <v>10.047809900560598</v>
      </c>
    </row>
    <row r="1033" spans="1:3" x14ac:dyDescent="0.3">
      <c r="A1033">
        <v>1008</v>
      </c>
      <c r="B1033">
        <v>-5.8425844440093098</v>
      </c>
      <c r="C1033">
        <v>-3.1574155559906902</v>
      </c>
    </row>
    <row r="1034" spans="1:3" x14ac:dyDescent="0.3">
      <c r="A1034">
        <v>1009</v>
      </c>
      <c r="B1034">
        <v>-2.8245780148570838</v>
      </c>
      <c r="C1034">
        <v>-5.1754219851429166</v>
      </c>
    </row>
    <row r="1035" spans="1:3" x14ac:dyDescent="0.3">
      <c r="A1035">
        <v>1010</v>
      </c>
      <c r="B1035">
        <v>4.0334250809177696</v>
      </c>
      <c r="C1035">
        <v>-3.3425080917769634E-2</v>
      </c>
    </row>
    <row r="1036" spans="1:3" x14ac:dyDescent="0.3">
      <c r="A1036">
        <v>1011</v>
      </c>
      <c r="B1036">
        <v>1.3975312656064478</v>
      </c>
      <c r="C1036">
        <v>7.6024687343935522</v>
      </c>
    </row>
    <row r="1037" spans="1:3" x14ac:dyDescent="0.3">
      <c r="A1037">
        <v>1012</v>
      </c>
      <c r="B1037">
        <v>1.6452295954514617</v>
      </c>
      <c r="C1037">
        <v>-15.645229595451461</v>
      </c>
    </row>
    <row r="1038" spans="1:3" x14ac:dyDescent="0.3">
      <c r="A1038">
        <v>1013</v>
      </c>
      <c r="B1038">
        <v>3.4522508751250793</v>
      </c>
      <c r="C1038">
        <v>-12.452250875125079</v>
      </c>
    </row>
    <row r="1039" spans="1:3" x14ac:dyDescent="0.3">
      <c r="A1039">
        <v>1014</v>
      </c>
      <c r="B1039">
        <v>5.5101250426469477</v>
      </c>
      <c r="C1039">
        <v>-7.5101250426469477</v>
      </c>
    </row>
    <row r="1040" spans="1:3" x14ac:dyDescent="0.3">
      <c r="A1040">
        <v>1015</v>
      </c>
      <c r="B1040">
        <v>-2.3362230227952376</v>
      </c>
      <c r="C1040">
        <v>-3.6637769772047624</v>
      </c>
    </row>
    <row r="1041" spans="1:3" x14ac:dyDescent="0.3">
      <c r="A1041">
        <v>1016</v>
      </c>
      <c r="B1041">
        <v>9.6224588203452655</v>
      </c>
      <c r="C1041">
        <v>9.3775411796547345</v>
      </c>
    </row>
    <row r="1042" spans="1:3" x14ac:dyDescent="0.3">
      <c r="A1042">
        <v>1017</v>
      </c>
      <c r="B1042">
        <v>8.9283588426934593</v>
      </c>
      <c r="C1042">
        <v>8.0716411573065407</v>
      </c>
    </row>
    <row r="1043" spans="1:3" x14ac:dyDescent="0.3">
      <c r="A1043">
        <v>1018</v>
      </c>
      <c r="B1043">
        <v>-7.7082515445455053</v>
      </c>
      <c r="C1043">
        <v>-4.2917484554544947</v>
      </c>
    </row>
    <row r="1044" spans="1:3" x14ac:dyDescent="0.3">
      <c r="A1044">
        <v>1019</v>
      </c>
      <c r="B1044">
        <v>-0.51995775675324918</v>
      </c>
      <c r="C1044">
        <v>-3.4800422432467508</v>
      </c>
    </row>
    <row r="1045" spans="1:3" x14ac:dyDescent="0.3">
      <c r="A1045">
        <v>1020</v>
      </c>
      <c r="B1045">
        <v>-5.6085319560388545</v>
      </c>
      <c r="C1045">
        <v>25.608531956038853</v>
      </c>
    </row>
    <row r="1046" spans="1:3" x14ac:dyDescent="0.3">
      <c r="A1046">
        <v>1021</v>
      </c>
      <c r="B1046">
        <v>-0.68836002913208638</v>
      </c>
      <c r="C1046">
        <v>-20.311639970867915</v>
      </c>
    </row>
    <row r="1047" spans="1:3" x14ac:dyDescent="0.3">
      <c r="A1047">
        <v>1022</v>
      </c>
      <c r="B1047">
        <v>1.1804310510572957</v>
      </c>
      <c r="C1047">
        <v>-17.180431051057298</v>
      </c>
    </row>
    <row r="1048" spans="1:3" x14ac:dyDescent="0.3">
      <c r="A1048">
        <v>1023</v>
      </c>
      <c r="B1048">
        <v>3.6146888897514193</v>
      </c>
      <c r="C1048">
        <v>0.38531111024858067</v>
      </c>
    </row>
    <row r="1049" spans="1:3" x14ac:dyDescent="0.3">
      <c r="A1049">
        <v>1024</v>
      </c>
      <c r="B1049">
        <v>-10.477115865454213</v>
      </c>
      <c r="C1049">
        <v>12.477115865454213</v>
      </c>
    </row>
    <row r="1050" spans="1:3" x14ac:dyDescent="0.3">
      <c r="A1050">
        <v>1025</v>
      </c>
      <c r="B1050">
        <v>3.1769972560118473</v>
      </c>
      <c r="C1050">
        <v>7.8230027439881527</v>
      </c>
    </row>
    <row r="1051" spans="1:3" x14ac:dyDescent="0.3">
      <c r="A1051">
        <v>1026</v>
      </c>
      <c r="B1051">
        <v>6.1525125905598443E-2</v>
      </c>
      <c r="C1051">
        <v>-9.0615251259055984</v>
      </c>
    </row>
    <row r="1052" spans="1:3" x14ac:dyDescent="0.3">
      <c r="A1052">
        <v>1027</v>
      </c>
      <c r="B1052">
        <v>-2.3362230227952376</v>
      </c>
      <c r="C1052">
        <v>-13.663776977204762</v>
      </c>
    </row>
    <row r="1053" spans="1:3" x14ac:dyDescent="0.3">
      <c r="A1053">
        <v>1028</v>
      </c>
      <c r="B1053">
        <v>8.5969903024497185</v>
      </c>
      <c r="C1053">
        <v>11.403009697550281</v>
      </c>
    </row>
    <row r="1054" spans="1:3" x14ac:dyDescent="0.3">
      <c r="A1054">
        <v>1029</v>
      </c>
      <c r="B1054">
        <v>0.83382453031174597</v>
      </c>
      <c r="C1054">
        <v>14.166175469688254</v>
      </c>
    </row>
    <row r="1055" spans="1:3" x14ac:dyDescent="0.3">
      <c r="A1055">
        <v>1030</v>
      </c>
      <c r="B1055">
        <v>3.4449981713174127</v>
      </c>
      <c r="C1055">
        <v>-18.444998171317412</v>
      </c>
    </row>
    <row r="1056" spans="1:3" x14ac:dyDescent="0.3">
      <c r="A1056">
        <v>1031</v>
      </c>
      <c r="B1056">
        <v>4.2346352237524609</v>
      </c>
      <c r="C1056">
        <v>9.7653647762475391</v>
      </c>
    </row>
    <row r="1057" spans="1:3" x14ac:dyDescent="0.3">
      <c r="A1057">
        <v>1032</v>
      </c>
      <c r="B1057">
        <v>-4.8967047325953814</v>
      </c>
      <c r="C1057">
        <v>22.896704732595381</v>
      </c>
    </row>
    <row r="1058" spans="1:3" x14ac:dyDescent="0.3">
      <c r="A1058">
        <v>1033</v>
      </c>
      <c r="B1058">
        <v>0.8878197148397744</v>
      </c>
      <c r="C1058">
        <v>-12.887819714839775</v>
      </c>
    </row>
    <row r="1059" spans="1:3" x14ac:dyDescent="0.3">
      <c r="A1059">
        <v>1034</v>
      </c>
      <c r="B1059">
        <v>-6.292024372939153</v>
      </c>
      <c r="C1059">
        <v>-9.707975627060847</v>
      </c>
    </row>
    <row r="1060" spans="1:3" x14ac:dyDescent="0.3">
      <c r="A1060">
        <v>1035</v>
      </c>
      <c r="B1060">
        <v>3.2879578365638835</v>
      </c>
      <c r="C1060">
        <v>-12.287957836563884</v>
      </c>
    </row>
    <row r="1061" spans="1:3" x14ac:dyDescent="0.3">
      <c r="A1061">
        <v>1036</v>
      </c>
      <c r="B1061">
        <v>0.80481824168594951</v>
      </c>
      <c r="C1061">
        <v>18.19518175831405</v>
      </c>
    </row>
    <row r="1062" spans="1:3" x14ac:dyDescent="0.3">
      <c r="A1062">
        <v>1037</v>
      </c>
      <c r="B1062">
        <v>1.5807608804457598</v>
      </c>
      <c r="C1062">
        <v>-4.5807608804457596</v>
      </c>
    </row>
    <row r="1063" spans="1:3" x14ac:dyDescent="0.3">
      <c r="A1063">
        <v>1038</v>
      </c>
      <c r="B1063">
        <v>-2.8467116931449712</v>
      </c>
      <c r="C1063">
        <v>6.8467116931449716</v>
      </c>
    </row>
    <row r="1064" spans="1:3" x14ac:dyDescent="0.3">
      <c r="A1064">
        <v>1039</v>
      </c>
      <c r="B1064">
        <v>-2.4490070859320143</v>
      </c>
      <c r="C1064">
        <v>0.44900708593201433</v>
      </c>
    </row>
    <row r="1065" spans="1:3" x14ac:dyDescent="0.3">
      <c r="A1065">
        <v>1040</v>
      </c>
      <c r="B1065">
        <v>-5.8229120089534865</v>
      </c>
      <c r="C1065">
        <v>-3.1770879910465135</v>
      </c>
    </row>
    <row r="1066" spans="1:3" x14ac:dyDescent="0.3">
      <c r="A1066">
        <v>1041</v>
      </c>
      <c r="B1066">
        <v>2.2737483453794853</v>
      </c>
      <c r="C1066">
        <v>5.7262516546205147</v>
      </c>
    </row>
    <row r="1067" spans="1:3" x14ac:dyDescent="0.3">
      <c r="A1067">
        <v>1042</v>
      </c>
      <c r="B1067">
        <v>-9.4155664044131768</v>
      </c>
      <c r="C1067">
        <v>-9.5844335955868232</v>
      </c>
    </row>
    <row r="1068" spans="1:3" x14ac:dyDescent="0.3">
      <c r="A1068">
        <v>1043</v>
      </c>
      <c r="B1068">
        <v>1.8511558840900777</v>
      </c>
      <c r="C1068">
        <v>-6.8511558840900779</v>
      </c>
    </row>
    <row r="1069" spans="1:3" x14ac:dyDescent="0.3">
      <c r="A1069">
        <v>1044</v>
      </c>
      <c r="B1069">
        <v>2.0455171830012082</v>
      </c>
      <c r="C1069">
        <v>14.954482816998791</v>
      </c>
    </row>
    <row r="1070" spans="1:3" x14ac:dyDescent="0.3">
      <c r="A1070">
        <v>1045</v>
      </c>
      <c r="B1070">
        <v>7.0917646191760904</v>
      </c>
      <c r="C1070">
        <v>-23.091764619176089</v>
      </c>
    </row>
    <row r="1071" spans="1:3" x14ac:dyDescent="0.3">
      <c r="A1071">
        <v>1046</v>
      </c>
      <c r="B1071">
        <v>5.4348124872212207</v>
      </c>
      <c r="C1071">
        <v>-2.4348124872212207</v>
      </c>
    </row>
    <row r="1072" spans="1:3" x14ac:dyDescent="0.3">
      <c r="A1072">
        <v>1047</v>
      </c>
      <c r="B1072">
        <v>-1.8804556792096077</v>
      </c>
      <c r="C1072">
        <v>-37.119544320790389</v>
      </c>
    </row>
    <row r="1073" spans="1:3" x14ac:dyDescent="0.3">
      <c r="A1073">
        <v>1048</v>
      </c>
      <c r="B1073">
        <v>-0.45214572932726105</v>
      </c>
      <c r="C1073">
        <v>8.4521457293272615</v>
      </c>
    </row>
    <row r="1074" spans="1:3" x14ac:dyDescent="0.3">
      <c r="A1074">
        <v>1049</v>
      </c>
      <c r="B1074">
        <v>10.102222896852414</v>
      </c>
      <c r="C1074">
        <v>12.897777103147586</v>
      </c>
    </row>
    <row r="1075" spans="1:3" x14ac:dyDescent="0.3">
      <c r="A1075">
        <v>1050</v>
      </c>
      <c r="B1075">
        <v>7.5364499025710074E-2</v>
      </c>
      <c r="C1075">
        <v>7.9246355009742899</v>
      </c>
    </row>
    <row r="1076" spans="1:3" x14ac:dyDescent="0.3">
      <c r="A1076">
        <v>1051</v>
      </c>
      <c r="B1076">
        <v>-3.6733433504286657</v>
      </c>
      <c r="C1076">
        <v>5.6733433504286657</v>
      </c>
    </row>
    <row r="1077" spans="1:3" x14ac:dyDescent="0.3">
      <c r="A1077">
        <v>1052</v>
      </c>
      <c r="B1077">
        <v>-7.2128188387275376</v>
      </c>
      <c r="C1077">
        <v>1.2128188387275376</v>
      </c>
    </row>
    <row r="1078" spans="1:3" x14ac:dyDescent="0.3">
      <c r="A1078">
        <v>1053</v>
      </c>
      <c r="B1078">
        <v>-10.827627487310007</v>
      </c>
      <c r="C1078">
        <v>-3.1723725126899929</v>
      </c>
    </row>
    <row r="1079" spans="1:3" x14ac:dyDescent="0.3">
      <c r="A1079">
        <v>1054</v>
      </c>
      <c r="B1079">
        <v>2.6604142609112067</v>
      </c>
      <c r="C1079">
        <v>-3.6604142609112067</v>
      </c>
    </row>
    <row r="1080" spans="1:3" x14ac:dyDescent="0.3">
      <c r="A1080">
        <v>1055</v>
      </c>
      <c r="B1080">
        <v>2.8211283601414281</v>
      </c>
      <c r="C1080">
        <v>3.1788716398585719</v>
      </c>
    </row>
    <row r="1081" spans="1:3" x14ac:dyDescent="0.3">
      <c r="A1081">
        <v>1056</v>
      </c>
      <c r="B1081">
        <v>5.5254920390908513</v>
      </c>
      <c r="C1081">
        <v>-10.525492039090851</v>
      </c>
    </row>
    <row r="1082" spans="1:3" x14ac:dyDescent="0.3">
      <c r="A1082">
        <v>1057</v>
      </c>
      <c r="B1082">
        <v>-2.6946178007373565</v>
      </c>
      <c r="C1082">
        <v>-17.305382199262645</v>
      </c>
    </row>
    <row r="1083" spans="1:3" x14ac:dyDescent="0.3">
      <c r="A1083">
        <v>1058</v>
      </c>
      <c r="B1083">
        <v>1.3691060014351408</v>
      </c>
      <c r="C1083">
        <v>13.63089399856486</v>
      </c>
    </row>
    <row r="1084" spans="1:3" x14ac:dyDescent="0.3">
      <c r="A1084">
        <v>1059</v>
      </c>
      <c r="B1084">
        <v>2.9939407075591671</v>
      </c>
      <c r="C1084">
        <v>11.006059292440833</v>
      </c>
    </row>
    <row r="1085" spans="1:3" x14ac:dyDescent="0.3">
      <c r="A1085">
        <v>1060</v>
      </c>
      <c r="B1085">
        <v>1.7078886635645087</v>
      </c>
      <c r="C1085">
        <v>12.292111336435491</v>
      </c>
    </row>
    <row r="1086" spans="1:3" x14ac:dyDescent="0.3">
      <c r="A1086">
        <v>1061</v>
      </c>
      <c r="B1086">
        <v>-0.90363450180663452</v>
      </c>
      <c r="C1086">
        <v>-13.096365498193366</v>
      </c>
    </row>
    <row r="1087" spans="1:3" x14ac:dyDescent="0.3">
      <c r="A1087">
        <v>1062</v>
      </c>
      <c r="B1087">
        <v>-6.6403639786535633</v>
      </c>
      <c r="C1087">
        <v>7.6403639786535633</v>
      </c>
    </row>
    <row r="1088" spans="1:3" x14ac:dyDescent="0.3">
      <c r="A1088">
        <v>1063</v>
      </c>
      <c r="B1088">
        <v>-0.18952196845336688</v>
      </c>
      <c r="C1088">
        <v>-5.8104780315466336</v>
      </c>
    </row>
    <row r="1089" spans="1:3" x14ac:dyDescent="0.3">
      <c r="A1089">
        <v>1064</v>
      </c>
      <c r="B1089">
        <v>2.7136234460367366</v>
      </c>
      <c r="C1089">
        <v>1.2863765539632634</v>
      </c>
    </row>
    <row r="1090" spans="1:3" x14ac:dyDescent="0.3">
      <c r="A1090">
        <v>1065</v>
      </c>
      <c r="B1090">
        <v>-5.1608245658982907</v>
      </c>
      <c r="C1090">
        <v>13.160824565898292</v>
      </c>
    </row>
    <row r="1091" spans="1:3" x14ac:dyDescent="0.3">
      <c r="A1091">
        <v>1066</v>
      </c>
      <c r="B1091">
        <v>-5.961708724756325</v>
      </c>
      <c r="C1091">
        <v>-6.038291275243675</v>
      </c>
    </row>
    <row r="1092" spans="1:3" x14ac:dyDescent="0.3">
      <c r="A1092">
        <v>1067</v>
      </c>
      <c r="B1092">
        <v>-3.6733433504286657</v>
      </c>
      <c r="C1092">
        <v>-6.3266566495713343</v>
      </c>
    </row>
    <row r="1093" spans="1:3" x14ac:dyDescent="0.3">
      <c r="A1093">
        <v>1068</v>
      </c>
      <c r="B1093">
        <v>5.0892936500891484</v>
      </c>
      <c r="C1093">
        <v>1.9107063499108516</v>
      </c>
    </row>
    <row r="1094" spans="1:3" x14ac:dyDescent="0.3">
      <c r="A1094">
        <v>1069</v>
      </c>
      <c r="B1094">
        <v>-5.0391158230959885</v>
      </c>
      <c r="C1094">
        <v>-9.9608841769040115</v>
      </c>
    </row>
    <row r="1095" spans="1:3" x14ac:dyDescent="0.3">
      <c r="A1095">
        <v>1070</v>
      </c>
      <c r="B1095">
        <v>3.5866215372693122</v>
      </c>
      <c r="C1095">
        <v>2.4133784627306878</v>
      </c>
    </row>
    <row r="1096" spans="1:3" x14ac:dyDescent="0.3">
      <c r="A1096">
        <v>1071</v>
      </c>
      <c r="B1096">
        <v>3.347117476276638</v>
      </c>
      <c r="C1096">
        <v>2.652882523723362</v>
      </c>
    </row>
    <row r="1097" spans="1:3" x14ac:dyDescent="0.3">
      <c r="A1097">
        <v>1072</v>
      </c>
      <c r="B1097">
        <v>7.2623273740119592</v>
      </c>
      <c r="C1097">
        <v>-11.26232737401196</v>
      </c>
    </row>
    <row r="1098" spans="1:3" x14ac:dyDescent="0.3">
      <c r="A1098">
        <v>1073</v>
      </c>
      <c r="B1098">
        <v>3.356409831264823</v>
      </c>
      <c r="C1098">
        <v>-9.3564098312648234</v>
      </c>
    </row>
    <row r="1099" spans="1:3" x14ac:dyDescent="0.3">
      <c r="A1099">
        <v>1074</v>
      </c>
      <c r="B1099">
        <v>-5.0866771507721644</v>
      </c>
      <c r="C1099">
        <v>-7.9133228492278356</v>
      </c>
    </row>
    <row r="1100" spans="1:3" x14ac:dyDescent="0.3">
      <c r="A1100">
        <v>1075</v>
      </c>
      <c r="B1100">
        <v>4.0334250809177696</v>
      </c>
      <c r="C1100">
        <v>-3.3425080917769634E-2</v>
      </c>
    </row>
    <row r="1101" spans="1:3" x14ac:dyDescent="0.3">
      <c r="A1101">
        <v>1076</v>
      </c>
      <c r="B1101">
        <v>1.9256817643709567E-2</v>
      </c>
      <c r="C1101">
        <v>7.9807431823562904</v>
      </c>
    </row>
    <row r="1102" spans="1:3" x14ac:dyDescent="0.3">
      <c r="A1102">
        <v>1077</v>
      </c>
      <c r="B1102">
        <v>3.8920587729591585</v>
      </c>
      <c r="C1102">
        <v>6.1079412270408415</v>
      </c>
    </row>
    <row r="1103" spans="1:3" x14ac:dyDescent="0.3">
      <c r="A1103">
        <v>1078</v>
      </c>
      <c r="B1103">
        <v>10.317661156544316</v>
      </c>
      <c r="C1103">
        <v>11.682338843455684</v>
      </c>
    </row>
    <row r="1104" spans="1:3" x14ac:dyDescent="0.3">
      <c r="A1104">
        <v>1079</v>
      </c>
      <c r="B1104">
        <v>-2.0658280191509197</v>
      </c>
      <c r="C1104">
        <v>-3.9341719808490803</v>
      </c>
    </row>
    <row r="1105" spans="1:3" x14ac:dyDescent="0.3">
      <c r="A1105">
        <v>1080</v>
      </c>
      <c r="B1105">
        <v>11.50400731375956</v>
      </c>
      <c r="C1105">
        <v>23.495992686240442</v>
      </c>
    </row>
    <row r="1106" spans="1:3" x14ac:dyDescent="0.3">
      <c r="A1106">
        <v>1081</v>
      </c>
      <c r="B1106">
        <v>-4.0336645101063695</v>
      </c>
      <c r="C1106">
        <v>-18.96633548989363</v>
      </c>
    </row>
    <row r="1107" spans="1:3" x14ac:dyDescent="0.3">
      <c r="A1107">
        <v>1082</v>
      </c>
      <c r="B1107">
        <v>2.7139452271407274</v>
      </c>
      <c r="C1107">
        <v>-3.7139452271407274</v>
      </c>
    </row>
    <row r="1108" spans="1:3" x14ac:dyDescent="0.3">
      <c r="A1108">
        <v>1083</v>
      </c>
      <c r="B1108">
        <v>-2.9443123543500791</v>
      </c>
      <c r="C1108">
        <v>-11.055687645649922</v>
      </c>
    </row>
    <row r="1109" spans="1:3" x14ac:dyDescent="0.3">
      <c r="A1109">
        <v>1084</v>
      </c>
      <c r="B1109">
        <v>0.24480146347808596</v>
      </c>
      <c r="C1109">
        <v>-2.244801463478086</v>
      </c>
    </row>
    <row r="1110" spans="1:3" x14ac:dyDescent="0.3">
      <c r="A1110">
        <v>1085</v>
      </c>
      <c r="B1110">
        <v>-0.98564694620445525</v>
      </c>
      <c r="C1110">
        <v>7.9856469462044553</v>
      </c>
    </row>
    <row r="1111" spans="1:3" x14ac:dyDescent="0.3">
      <c r="A1111">
        <v>1086</v>
      </c>
      <c r="B1111">
        <v>4.6408589786860688</v>
      </c>
      <c r="C1111">
        <v>-8.6408589786860688</v>
      </c>
    </row>
    <row r="1112" spans="1:3" x14ac:dyDescent="0.3">
      <c r="A1112">
        <v>1087</v>
      </c>
      <c r="B1112">
        <v>-1.8804556792096077</v>
      </c>
      <c r="C1112">
        <v>-23.119544320790393</v>
      </c>
    </row>
    <row r="1113" spans="1:3" x14ac:dyDescent="0.3">
      <c r="A1113">
        <v>1088</v>
      </c>
      <c r="B1113">
        <v>9.0982349830910678</v>
      </c>
      <c r="C1113">
        <v>-4.0982349830910678</v>
      </c>
    </row>
    <row r="1114" spans="1:3" x14ac:dyDescent="0.3">
      <c r="A1114">
        <v>1089</v>
      </c>
      <c r="B1114">
        <v>14.355200541799329</v>
      </c>
      <c r="C1114">
        <v>21.644799458200673</v>
      </c>
    </row>
    <row r="1115" spans="1:3" x14ac:dyDescent="0.3">
      <c r="A1115">
        <v>1090</v>
      </c>
      <c r="B1115">
        <v>5.9290554891584906</v>
      </c>
      <c r="C1115">
        <v>-4.9290554891584906</v>
      </c>
    </row>
    <row r="1116" spans="1:3" x14ac:dyDescent="0.3">
      <c r="A1116">
        <v>1091</v>
      </c>
      <c r="B1116">
        <v>6.4734008650317252</v>
      </c>
      <c r="C1116">
        <v>-18.473400865031724</v>
      </c>
    </row>
    <row r="1117" spans="1:3" x14ac:dyDescent="0.3">
      <c r="A1117">
        <v>1092</v>
      </c>
      <c r="B1117">
        <v>0.81909475529326503</v>
      </c>
      <c r="C1117">
        <v>10.180905244706736</v>
      </c>
    </row>
    <row r="1118" spans="1:3" x14ac:dyDescent="0.3">
      <c r="A1118">
        <v>1093</v>
      </c>
      <c r="B1118">
        <v>-1.585007409600425</v>
      </c>
      <c r="C1118">
        <v>6.5850074096004247</v>
      </c>
    </row>
    <row r="1119" spans="1:3" x14ac:dyDescent="0.3">
      <c r="A1119">
        <v>1094</v>
      </c>
      <c r="B1119">
        <v>-2.0658280191509197</v>
      </c>
      <c r="C1119">
        <v>6.5828019150919737E-2</v>
      </c>
    </row>
    <row r="1120" spans="1:3" x14ac:dyDescent="0.3">
      <c r="A1120">
        <v>1095</v>
      </c>
      <c r="B1120">
        <v>3.4671318496053001</v>
      </c>
      <c r="C1120">
        <v>15.5328681503947</v>
      </c>
    </row>
    <row r="1121" spans="1:3" x14ac:dyDescent="0.3">
      <c r="A1121">
        <v>1096</v>
      </c>
      <c r="B1121">
        <v>2.7139452271407274</v>
      </c>
      <c r="C1121">
        <v>19.286054772859273</v>
      </c>
    </row>
    <row r="1122" spans="1:3" x14ac:dyDescent="0.3">
      <c r="A1122">
        <v>1097</v>
      </c>
      <c r="B1122">
        <v>11.402571221478855</v>
      </c>
      <c r="C1122">
        <v>13.597428778521145</v>
      </c>
    </row>
    <row r="1123" spans="1:3" x14ac:dyDescent="0.3">
      <c r="A1123">
        <v>1098</v>
      </c>
      <c r="B1123">
        <v>8.1261580166474818</v>
      </c>
      <c r="C1123">
        <v>3.8738419833525182</v>
      </c>
    </row>
    <row r="1124" spans="1:3" x14ac:dyDescent="0.3">
      <c r="A1124">
        <v>1099</v>
      </c>
      <c r="B1124">
        <v>12.375127187111545</v>
      </c>
      <c r="C1124">
        <v>8.6248728128884551</v>
      </c>
    </row>
    <row r="1125" spans="1:3" x14ac:dyDescent="0.3">
      <c r="A1125">
        <v>1100</v>
      </c>
      <c r="B1125">
        <v>9.0982349830910678</v>
      </c>
      <c r="C1125">
        <v>27.901765016908932</v>
      </c>
    </row>
    <row r="1126" spans="1:3" x14ac:dyDescent="0.3">
      <c r="A1126">
        <v>1101</v>
      </c>
      <c r="B1126">
        <v>2.5069005993931666</v>
      </c>
      <c r="C1126">
        <v>-10.506900599393166</v>
      </c>
    </row>
    <row r="1127" spans="1:3" x14ac:dyDescent="0.3">
      <c r="A1127">
        <v>1102</v>
      </c>
      <c r="B1127">
        <v>-2.5451743426415954</v>
      </c>
      <c r="C1127">
        <v>-25.454825657358406</v>
      </c>
    </row>
    <row r="1128" spans="1:3" x14ac:dyDescent="0.3">
      <c r="A1128">
        <v>1103</v>
      </c>
      <c r="B1128">
        <v>0.50074586623638506</v>
      </c>
      <c r="C1128">
        <v>7.4992541337636149</v>
      </c>
    </row>
    <row r="1129" spans="1:3" x14ac:dyDescent="0.3">
      <c r="A1129">
        <v>1104</v>
      </c>
      <c r="B1129">
        <v>-3.1750896367128774</v>
      </c>
      <c r="C1129">
        <v>-24.824910363287124</v>
      </c>
    </row>
    <row r="1130" spans="1:3" x14ac:dyDescent="0.3">
      <c r="A1130">
        <v>1105</v>
      </c>
      <c r="B1130">
        <v>1.840991116310998</v>
      </c>
      <c r="C1130">
        <v>6.159008883689002</v>
      </c>
    </row>
    <row r="1131" spans="1:3" x14ac:dyDescent="0.3">
      <c r="A1131">
        <v>1106</v>
      </c>
      <c r="B1131">
        <v>0.77507472531918808</v>
      </c>
      <c r="C1131">
        <v>4.2249252746808121</v>
      </c>
    </row>
    <row r="1132" spans="1:3" x14ac:dyDescent="0.3">
      <c r="A1132">
        <v>1107</v>
      </c>
      <c r="B1132">
        <v>2.5833929481188416</v>
      </c>
      <c r="C1132">
        <v>10.416607051881158</v>
      </c>
    </row>
    <row r="1133" spans="1:3" x14ac:dyDescent="0.3">
      <c r="A1133">
        <v>1108</v>
      </c>
      <c r="B1133">
        <v>1.8744173435577836</v>
      </c>
      <c r="C1133">
        <v>-30.874417343557784</v>
      </c>
    </row>
    <row r="1134" spans="1:3" x14ac:dyDescent="0.3">
      <c r="A1134">
        <v>1109</v>
      </c>
      <c r="B1134">
        <v>2.2096472745258238</v>
      </c>
      <c r="C1134">
        <v>20.790352725474175</v>
      </c>
    </row>
    <row r="1135" spans="1:3" x14ac:dyDescent="0.3">
      <c r="A1135">
        <v>1110</v>
      </c>
      <c r="B1135">
        <v>-8.9656845302883426E-3</v>
      </c>
      <c r="C1135">
        <v>20.008965684530288</v>
      </c>
    </row>
    <row r="1136" spans="1:3" x14ac:dyDescent="0.3">
      <c r="A1136">
        <v>1111</v>
      </c>
      <c r="B1136">
        <v>5.1022744402203584</v>
      </c>
      <c r="C1136">
        <v>2.8977255597796416</v>
      </c>
    </row>
    <row r="1137" spans="1:3" x14ac:dyDescent="0.3">
      <c r="A1137">
        <v>1112</v>
      </c>
      <c r="B1137">
        <v>3.6870821457229841</v>
      </c>
      <c r="C1137">
        <v>-24.687082145722982</v>
      </c>
    </row>
    <row r="1138" spans="1:3" x14ac:dyDescent="0.3">
      <c r="A1138">
        <v>1113</v>
      </c>
      <c r="B1138">
        <v>2.6371152161837963</v>
      </c>
      <c r="C1138">
        <v>3.3628847838162037</v>
      </c>
    </row>
    <row r="1139" spans="1:3" x14ac:dyDescent="0.3">
      <c r="A1139">
        <v>1114</v>
      </c>
      <c r="B1139">
        <v>2.5969769794730264</v>
      </c>
      <c r="C1139">
        <v>-12.596976979473027</v>
      </c>
    </row>
    <row r="1140" spans="1:3" x14ac:dyDescent="0.3">
      <c r="A1140">
        <v>1115</v>
      </c>
      <c r="B1140">
        <v>0.48348385825194873</v>
      </c>
      <c r="C1140">
        <v>-4.4834838582519492</v>
      </c>
    </row>
    <row r="1141" spans="1:3" x14ac:dyDescent="0.3">
      <c r="A1141">
        <v>1116</v>
      </c>
      <c r="B1141">
        <v>18.666007144102096</v>
      </c>
      <c r="C1141">
        <v>25.333992855897904</v>
      </c>
    </row>
    <row r="1142" spans="1:3" x14ac:dyDescent="0.3">
      <c r="A1142">
        <v>1117</v>
      </c>
      <c r="B1142">
        <v>12.870338634130587</v>
      </c>
      <c r="C1142">
        <v>4.1296613658694135</v>
      </c>
    </row>
    <row r="1143" spans="1:3" x14ac:dyDescent="0.3">
      <c r="A1143">
        <v>1118</v>
      </c>
      <c r="B1143">
        <v>1.2750568801618138</v>
      </c>
      <c r="C1143">
        <v>11.724943119838187</v>
      </c>
    </row>
    <row r="1144" spans="1:3" x14ac:dyDescent="0.3">
      <c r="A1144">
        <v>1119</v>
      </c>
      <c r="B1144">
        <v>6.2275508834883544</v>
      </c>
      <c r="C1144">
        <v>3.7724491165116456</v>
      </c>
    </row>
    <row r="1145" spans="1:3" x14ac:dyDescent="0.3">
      <c r="A1145">
        <v>1120</v>
      </c>
      <c r="B1145">
        <v>-4.9969918908667159</v>
      </c>
      <c r="C1145">
        <v>-1.0030081091332841</v>
      </c>
    </row>
    <row r="1146" spans="1:3" x14ac:dyDescent="0.3">
      <c r="A1146">
        <v>1121</v>
      </c>
      <c r="B1146">
        <v>2.4565660444717028</v>
      </c>
      <c r="C1146">
        <v>-5.4565660444717032</v>
      </c>
    </row>
    <row r="1147" spans="1:3" x14ac:dyDescent="0.3">
      <c r="A1147">
        <v>1122</v>
      </c>
      <c r="B1147">
        <v>-9.9393197121550365</v>
      </c>
      <c r="C1147">
        <v>0.93931971215503651</v>
      </c>
    </row>
    <row r="1148" spans="1:3" x14ac:dyDescent="0.3">
      <c r="A1148">
        <v>1123</v>
      </c>
      <c r="B1148">
        <v>1.8229530946560479</v>
      </c>
      <c r="C1148">
        <v>-24.822953094656047</v>
      </c>
    </row>
    <row r="1149" spans="1:3" x14ac:dyDescent="0.3">
      <c r="A1149">
        <v>1124</v>
      </c>
      <c r="B1149">
        <v>10.982970450596207</v>
      </c>
      <c r="C1149">
        <v>11.017029549403793</v>
      </c>
    </row>
    <row r="1150" spans="1:3" x14ac:dyDescent="0.3">
      <c r="A1150">
        <v>1125</v>
      </c>
      <c r="B1150">
        <v>-0.7657083522361956</v>
      </c>
      <c r="C1150">
        <v>-13.234291647763804</v>
      </c>
    </row>
    <row r="1151" spans="1:3" x14ac:dyDescent="0.3">
      <c r="A1151">
        <v>1126</v>
      </c>
      <c r="B1151">
        <v>1.312861875155761</v>
      </c>
      <c r="C1151">
        <v>3.687138124844239</v>
      </c>
    </row>
    <row r="1152" spans="1:3" x14ac:dyDescent="0.3">
      <c r="A1152">
        <v>1127</v>
      </c>
      <c r="B1152">
        <v>-4.0238549722844592</v>
      </c>
      <c r="C1152">
        <v>-29.976145027715539</v>
      </c>
    </row>
    <row r="1153" spans="1:3" x14ac:dyDescent="0.3">
      <c r="A1153">
        <v>1128</v>
      </c>
      <c r="B1153">
        <v>1.1205599047708534</v>
      </c>
      <c r="C1153">
        <v>-5.1205599047708539</v>
      </c>
    </row>
    <row r="1154" spans="1:3" x14ac:dyDescent="0.3">
      <c r="A1154">
        <v>1129</v>
      </c>
      <c r="B1154">
        <v>4.5358474812945664</v>
      </c>
      <c r="C1154">
        <v>7.4641525187054336</v>
      </c>
    </row>
    <row r="1155" spans="1:3" x14ac:dyDescent="0.3">
      <c r="A1155">
        <v>1130</v>
      </c>
      <c r="B1155">
        <v>-7.5632552981039076</v>
      </c>
      <c r="C1155">
        <v>26.563255298103908</v>
      </c>
    </row>
    <row r="1156" spans="1:3" x14ac:dyDescent="0.3">
      <c r="A1156">
        <v>1131</v>
      </c>
      <c r="B1156">
        <v>-3.0999475509530341</v>
      </c>
      <c r="C1156">
        <v>5.0999475509530345</v>
      </c>
    </row>
    <row r="1157" spans="1:3" x14ac:dyDescent="0.3">
      <c r="A1157">
        <v>1132</v>
      </c>
      <c r="B1157">
        <v>4.2876822099685983</v>
      </c>
      <c r="C1157">
        <v>9.7123177900314026</v>
      </c>
    </row>
    <row r="1158" spans="1:3" x14ac:dyDescent="0.3">
      <c r="A1158">
        <v>1133</v>
      </c>
      <c r="B1158">
        <v>4.9596323572758756</v>
      </c>
      <c r="C1158">
        <v>4.0367642724124408E-2</v>
      </c>
    </row>
    <row r="1159" spans="1:3" x14ac:dyDescent="0.3">
      <c r="A1159">
        <v>1134</v>
      </c>
      <c r="B1159">
        <v>4.4915056702164984</v>
      </c>
      <c r="C1159">
        <v>-7.4915056702164984</v>
      </c>
    </row>
    <row r="1160" spans="1:3" x14ac:dyDescent="0.3">
      <c r="A1160">
        <v>1135</v>
      </c>
      <c r="B1160">
        <v>4.1061141446200269</v>
      </c>
      <c r="C1160">
        <v>6.8938858553799731</v>
      </c>
    </row>
    <row r="1161" spans="1:3" x14ac:dyDescent="0.3">
      <c r="A1161">
        <v>1136</v>
      </c>
      <c r="B1161">
        <v>-1.7978324013672935</v>
      </c>
      <c r="C1161">
        <v>-11.202167598632707</v>
      </c>
    </row>
    <row r="1162" spans="1:3" x14ac:dyDescent="0.3">
      <c r="A1162">
        <v>1137</v>
      </c>
      <c r="B1162">
        <v>7.9723201220014124</v>
      </c>
      <c r="C1162">
        <v>1.0276798779985876</v>
      </c>
    </row>
    <row r="1163" spans="1:3" x14ac:dyDescent="0.3">
      <c r="A1163">
        <v>1138</v>
      </c>
      <c r="B1163">
        <v>6.2749860397982804</v>
      </c>
      <c r="C1163">
        <v>2.7250139602017196</v>
      </c>
    </row>
    <row r="1164" spans="1:3" x14ac:dyDescent="0.3">
      <c r="A1164">
        <v>1139</v>
      </c>
      <c r="B1164">
        <v>7.325764655450139</v>
      </c>
      <c r="C1164">
        <v>0.674235344549861</v>
      </c>
    </row>
    <row r="1165" spans="1:3" x14ac:dyDescent="0.3">
      <c r="A1165">
        <v>1140</v>
      </c>
      <c r="B1165">
        <v>2.5515442564577286</v>
      </c>
      <c r="C1165">
        <v>-13.551544256457728</v>
      </c>
    </row>
    <row r="1166" spans="1:3" x14ac:dyDescent="0.3">
      <c r="A1166">
        <v>1141</v>
      </c>
      <c r="B1166">
        <v>2.1059616130964778</v>
      </c>
      <c r="C1166">
        <v>-11.105961613096477</v>
      </c>
    </row>
    <row r="1167" spans="1:3" x14ac:dyDescent="0.3">
      <c r="A1167">
        <v>1142</v>
      </c>
      <c r="B1167">
        <v>12.999213420172996</v>
      </c>
      <c r="C1167">
        <v>-11.999213420172996</v>
      </c>
    </row>
    <row r="1168" spans="1:3" x14ac:dyDescent="0.3">
      <c r="A1168">
        <v>1143</v>
      </c>
      <c r="B1168">
        <v>-4.4029481906620678</v>
      </c>
      <c r="C1168">
        <v>-6.5970518093379322</v>
      </c>
    </row>
    <row r="1169" spans="1:3" x14ac:dyDescent="0.3">
      <c r="A1169">
        <v>1144</v>
      </c>
      <c r="B1169">
        <v>1.9468544937050294</v>
      </c>
      <c r="C1169">
        <v>5.0531455062949711</v>
      </c>
    </row>
    <row r="1170" spans="1:3" x14ac:dyDescent="0.3">
      <c r="A1170">
        <v>1145</v>
      </c>
      <c r="B1170">
        <v>-4.1680066910127334</v>
      </c>
      <c r="C1170">
        <v>-35.831993308987265</v>
      </c>
    </row>
    <row r="1171" spans="1:3" x14ac:dyDescent="0.3">
      <c r="A1171">
        <v>1146</v>
      </c>
      <c r="B1171">
        <v>-1.3342127729520605</v>
      </c>
      <c r="C1171">
        <v>-39.665787227047943</v>
      </c>
    </row>
    <row r="1172" spans="1:3" x14ac:dyDescent="0.3">
      <c r="A1172">
        <v>1147</v>
      </c>
      <c r="B1172">
        <v>4.9182301535394028</v>
      </c>
      <c r="C1172">
        <v>-23.918230153539405</v>
      </c>
    </row>
    <row r="1173" spans="1:3" x14ac:dyDescent="0.3">
      <c r="A1173">
        <v>1148</v>
      </c>
      <c r="B1173">
        <v>2.573677934745616</v>
      </c>
      <c r="C1173">
        <v>-32.573677934745618</v>
      </c>
    </row>
    <row r="1174" spans="1:3" x14ac:dyDescent="0.3">
      <c r="A1174">
        <v>1149</v>
      </c>
      <c r="B1174">
        <v>-6.2386440935970899E-2</v>
      </c>
      <c r="C1174">
        <v>4.0623864409359705</v>
      </c>
    </row>
    <row r="1175" spans="1:3" x14ac:dyDescent="0.3">
      <c r="A1175">
        <v>1150</v>
      </c>
      <c r="B1175">
        <v>6.0332959464560387</v>
      </c>
      <c r="C1175">
        <v>0.96670405354396127</v>
      </c>
    </row>
    <row r="1176" spans="1:3" x14ac:dyDescent="0.3">
      <c r="A1176">
        <v>1151</v>
      </c>
      <c r="B1176">
        <v>1.0789271102895075</v>
      </c>
      <c r="C1176">
        <v>-8.0789271102895075</v>
      </c>
    </row>
    <row r="1177" spans="1:3" x14ac:dyDescent="0.3">
      <c r="A1177">
        <v>1152</v>
      </c>
      <c r="B1177">
        <v>12.112532779677434</v>
      </c>
      <c r="C1177">
        <v>-4.1125327796774336</v>
      </c>
    </row>
    <row r="1178" spans="1:3" x14ac:dyDescent="0.3">
      <c r="A1178">
        <v>1153</v>
      </c>
      <c r="B1178">
        <v>3.5695976628833099</v>
      </c>
      <c r="C1178">
        <v>13.430402337116689</v>
      </c>
    </row>
    <row r="1179" spans="1:3" x14ac:dyDescent="0.3">
      <c r="A1179">
        <v>1154</v>
      </c>
      <c r="B1179">
        <v>4.6251567142928316</v>
      </c>
      <c r="C1179">
        <v>-18.625156714292832</v>
      </c>
    </row>
    <row r="1180" spans="1:3" x14ac:dyDescent="0.3">
      <c r="A1180">
        <v>1155</v>
      </c>
      <c r="B1180">
        <v>5.6831297350994134</v>
      </c>
      <c r="C1180">
        <v>0.31687026490058656</v>
      </c>
    </row>
    <row r="1181" spans="1:3" x14ac:dyDescent="0.3">
      <c r="A1181">
        <v>1156</v>
      </c>
      <c r="B1181">
        <v>2.1059616130964778</v>
      </c>
      <c r="C1181">
        <v>11.894038386903523</v>
      </c>
    </row>
    <row r="1182" spans="1:3" x14ac:dyDescent="0.3">
      <c r="A1182">
        <v>1157</v>
      </c>
      <c r="B1182">
        <v>5.1813970863772267</v>
      </c>
      <c r="C1182">
        <v>-17.181397086377228</v>
      </c>
    </row>
    <row r="1183" spans="1:3" x14ac:dyDescent="0.3">
      <c r="A1183">
        <v>1158</v>
      </c>
      <c r="B1183">
        <v>12.991754944345869</v>
      </c>
      <c r="C1183">
        <v>2.0082450556541307</v>
      </c>
    </row>
    <row r="1184" spans="1:3" x14ac:dyDescent="0.3">
      <c r="A1184">
        <v>1159</v>
      </c>
      <c r="B1184">
        <v>-4.1680066910127334</v>
      </c>
      <c r="C1184">
        <v>-19.831993308987265</v>
      </c>
    </row>
    <row r="1185" spans="1:3" x14ac:dyDescent="0.3">
      <c r="A1185">
        <v>1160</v>
      </c>
      <c r="B1185">
        <v>1.4115730225816345</v>
      </c>
      <c r="C1185">
        <v>5.588426977418365</v>
      </c>
    </row>
    <row r="1186" spans="1:3" x14ac:dyDescent="0.3">
      <c r="A1186">
        <v>1161</v>
      </c>
      <c r="B1186">
        <v>2.1947250714600006</v>
      </c>
      <c r="C1186">
        <v>4.8052749285399994</v>
      </c>
    </row>
    <row r="1187" spans="1:3" x14ac:dyDescent="0.3">
      <c r="A1187">
        <v>1162</v>
      </c>
      <c r="B1187">
        <v>1.6031056632221885</v>
      </c>
      <c r="C1187">
        <v>6.3968943367778115</v>
      </c>
    </row>
    <row r="1188" spans="1:3" x14ac:dyDescent="0.3">
      <c r="A1188">
        <v>1163</v>
      </c>
      <c r="B1188">
        <v>1.344646507189696</v>
      </c>
      <c r="C1188">
        <v>-21.344646507189697</v>
      </c>
    </row>
    <row r="1189" spans="1:3" x14ac:dyDescent="0.3">
      <c r="A1189">
        <v>1164</v>
      </c>
      <c r="B1189">
        <v>4.3274740381195329</v>
      </c>
      <c r="C1189">
        <v>-3.3274740381195329</v>
      </c>
    </row>
    <row r="1190" spans="1:3" x14ac:dyDescent="0.3">
      <c r="A1190">
        <v>1165</v>
      </c>
      <c r="B1190">
        <v>1.2472083864097452</v>
      </c>
      <c r="C1190">
        <v>19.752791613590254</v>
      </c>
    </row>
    <row r="1191" spans="1:3" x14ac:dyDescent="0.3">
      <c r="A1191">
        <v>1166</v>
      </c>
      <c r="B1191">
        <v>10.664757757753275</v>
      </c>
      <c r="C1191">
        <v>-12.664757757753275</v>
      </c>
    </row>
    <row r="1192" spans="1:3" x14ac:dyDescent="0.3">
      <c r="A1192">
        <v>1167</v>
      </c>
      <c r="B1192">
        <v>1.8733906880260001</v>
      </c>
      <c r="C1192">
        <v>0.12660931197399994</v>
      </c>
    </row>
    <row r="1193" spans="1:3" x14ac:dyDescent="0.3">
      <c r="A1193">
        <v>1168</v>
      </c>
      <c r="B1193">
        <v>8.2148547133180365</v>
      </c>
      <c r="C1193">
        <v>0.78514528668196348</v>
      </c>
    </row>
    <row r="1194" spans="1:3" x14ac:dyDescent="0.3">
      <c r="A1194">
        <v>1169</v>
      </c>
      <c r="B1194">
        <v>10.039635076582348</v>
      </c>
      <c r="C1194">
        <v>15.960364923417652</v>
      </c>
    </row>
    <row r="1195" spans="1:3" x14ac:dyDescent="0.3">
      <c r="A1195">
        <v>1170</v>
      </c>
      <c r="B1195">
        <v>11.65574880464502</v>
      </c>
      <c r="C1195">
        <v>-19.655748804645022</v>
      </c>
    </row>
    <row r="1196" spans="1:3" x14ac:dyDescent="0.3">
      <c r="A1196">
        <v>1171</v>
      </c>
      <c r="B1196">
        <v>-2.8467116931449712</v>
      </c>
      <c r="C1196">
        <v>-22.153288306855028</v>
      </c>
    </row>
    <row r="1197" spans="1:3" x14ac:dyDescent="0.3">
      <c r="A1197">
        <v>1172</v>
      </c>
      <c r="B1197">
        <v>2.7136234460367366</v>
      </c>
      <c r="C1197">
        <v>-12.713623446036737</v>
      </c>
    </row>
    <row r="1198" spans="1:3" x14ac:dyDescent="0.3">
      <c r="A1198">
        <v>1173</v>
      </c>
      <c r="B1198">
        <v>8.5155309920501292</v>
      </c>
      <c r="C1198">
        <v>1.4844690079498708</v>
      </c>
    </row>
    <row r="1199" spans="1:3" x14ac:dyDescent="0.3">
      <c r="A1199">
        <v>1174</v>
      </c>
      <c r="B1199">
        <v>1.8641914636898447</v>
      </c>
      <c r="C1199">
        <v>11.135808536310154</v>
      </c>
    </row>
    <row r="1200" spans="1:3" x14ac:dyDescent="0.3">
      <c r="A1200">
        <v>1175</v>
      </c>
      <c r="B1200">
        <v>3.5048963531959041</v>
      </c>
      <c r="C1200">
        <v>-1.5048963531959041</v>
      </c>
    </row>
    <row r="1201" spans="1:3" x14ac:dyDescent="0.3">
      <c r="A1201">
        <v>1176</v>
      </c>
      <c r="B1201">
        <v>1.344646507189696</v>
      </c>
      <c r="C1201">
        <v>-21.344646507189697</v>
      </c>
    </row>
    <row r="1202" spans="1:3" x14ac:dyDescent="0.3">
      <c r="A1202">
        <v>1177</v>
      </c>
      <c r="B1202">
        <v>-5.961708724756325</v>
      </c>
      <c r="C1202">
        <v>-7.038291275243675</v>
      </c>
    </row>
    <row r="1203" spans="1:3" x14ac:dyDescent="0.3">
      <c r="A1203">
        <v>1178</v>
      </c>
      <c r="B1203">
        <v>-3.3779736309150028</v>
      </c>
      <c r="C1203">
        <v>-0.6220263690849972</v>
      </c>
    </row>
    <row r="1204" spans="1:3" x14ac:dyDescent="0.3">
      <c r="A1204">
        <v>1179</v>
      </c>
      <c r="B1204">
        <v>-3.4680656620919392</v>
      </c>
      <c r="C1204">
        <v>-8.5319343379080603</v>
      </c>
    </row>
    <row r="1205" spans="1:3" x14ac:dyDescent="0.3">
      <c r="A1205">
        <v>1180</v>
      </c>
      <c r="B1205">
        <v>0.34575950267002797</v>
      </c>
      <c r="C1205">
        <v>-5.3457595026700275</v>
      </c>
    </row>
    <row r="1206" spans="1:3" x14ac:dyDescent="0.3">
      <c r="A1206">
        <v>1181</v>
      </c>
      <c r="B1206">
        <v>3.299202659238992</v>
      </c>
      <c r="C1206">
        <v>-21.299202659238993</v>
      </c>
    </row>
    <row r="1207" spans="1:3" x14ac:dyDescent="0.3">
      <c r="A1207">
        <v>1182</v>
      </c>
      <c r="B1207">
        <v>-5.8581729217003851</v>
      </c>
      <c r="C1207">
        <v>26.858172921700387</v>
      </c>
    </row>
    <row r="1208" spans="1:3" x14ac:dyDescent="0.3">
      <c r="A1208">
        <v>1183</v>
      </c>
      <c r="B1208">
        <v>9.431214792567749</v>
      </c>
      <c r="C1208">
        <v>0.56878520743225103</v>
      </c>
    </row>
    <row r="1209" spans="1:3" x14ac:dyDescent="0.3">
      <c r="A1209">
        <v>1184</v>
      </c>
      <c r="B1209">
        <v>2.4742147953054436</v>
      </c>
      <c r="C1209">
        <v>-20.474214795305443</v>
      </c>
    </row>
    <row r="1210" spans="1:3" x14ac:dyDescent="0.3">
      <c r="A1210">
        <v>1185</v>
      </c>
      <c r="B1210">
        <v>-0.39021047658517016</v>
      </c>
      <c r="C1210">
        <v>2.3902104765851702</v>
      </c>
    </row>
    <row r="1211" spans="1:3" x14ac:dyDescent="0.3">
      <c r="A1211">
        <v>1186</v>
      </c>
      <c r="B1211">
        <v>0.99004019365567841</v>
      </c>
      <c r="C1211">
        <v>-2.9900401936556786</v>
      </c>
    </row>
    <row r="1212" spans="1:3" x14ac:dyDescent="0.3">
      <c r="A1212">
        <v>1187</v>
      </c>
      <c r="B1212">
        <v>3.1329772260377702</v>
      </c>
      <c r="C1212">
        <v>7.8670227739622298</v>
      </c>
    </row>
    <row r="1213" spans="1:3" x14ac:dyDescent="0.3">
      <c r="A1213">
        <v>1188</v>
      </c>
      <c r="B1213">
        <v>12.482043393579197</v>
      </c>
      <c r="C1213">
        <v>8.5179566064208032</v>
      </c>
    </row>
    <row r="1214" spans="1:3" x14ac:dyDescent="0.3">
      <c r="A1214">
        <v>1189</v>
      </c>
      <c r="B1214">
        <v>-6.6388419440339135</v>
      </c>
      <c r="C1214">
        <v>-8.3611580559660865</v>
      </c>
    </row>
    <row r="1215" spans="1:3" x14ac:dyDescent="0.3">
      <c r="A1215">
        <v>1190</v>
      </c>
      <c r="B1215">
        <v>-1.3574189230084082</v>
      </c>
      <c r="C1215">
        <v>-7.6425810769915916</v>
      </c>
    </row>
    <row r="1216" spans="1:3" x14ac:dyDescent="0.3">
      <c r="A1216">
        <v>1191</v>
      </c>
      <c r="B1216">
        <v>4.1700848529211267</v>
      </c>
      <c r="C1216">
        <v>13.829915147078873</v>
      </c>
    </row>
    <row r="1217" spans="1:3" x14ac:dyDescent="0.3">
      <c r="A1217">
        <v>1192</v>
      </c>
      <c r="B1217">
        <v>9.4001002523919137</v>
      </c>
      <c r="C1217">
        <v>-5.4001002523919137</v>
      </c>
    </row>
    <row r="1218" spans="1:3" x14ac:dyDescent="0.3">
      <c r="A1218">
        <v>1193</v>
      </c>
      <c r="B1218">
        <v>6.3183250776450688</v>
      </c>
      <c r="C1218">
        <v>6.6816749223549312</v>
      </c>
    </row>
    <row r="1219" spans="1:3" x14ac:dyDescent="0.3">
      <c r="A1219">
        <v>1194</v>
      </c>
      <c r="B1219">
        <v>2.1406623012694292</v>
      </c>
      <c r="C1219">
        <v>4.8593376987305703</v>
      </c>
    </row>
    <row r="1220" spans="1:3" x14ac:dyDescent="0.3">
      <c r="A1220">
        <v>1195</v>
      </c>
      <c r="B1220">
        <v>1.5139835450933103</v>
      </c>
      <c r="C1220">
        <v>2.4860164549066894</v>
      </c>
    </row>
    <row r="1221" spans="1:3" x14ac:dyDescent="0.3">
      <c r="A1221">
        <v>1196</v>
      </c>
      <c r="B1221">
        <v>4.5137138030066781</v>
      </c>
      <c r="C1221">
        <v>2.4862861969933219</v>
      </c>
    </row>
    <row r="1222" spans="1:3" x14ac:dyDescent="0.3">
      <c r="A1222">
        <v>1197</v>
      </c>
      <c r="B1222">
        <v>-3.3779736309150028</v>
      </c>
      <c r="C1222">
        <v>-20.622026369084999</v>
      </c>
    </row>
    <row r="1223" spans="1:3" x14ac:dyDescent="0.3">
      <c r="A1223">
        <v>1198</v>
      </c>
      <c r="B1223">
        <v>7.6825901468255102</v>
      </c>
      <c r="C1223">
        <v>-35.682590146825511</v>
      </c>
    </row>
    <row r="1224" spans="1:3" x14ac:dyDescent="0.3">
      <c r="A1224">
        <v>1199</v>
      </c>
      <c r="B1224">
        <v>-0.42512229730350715</v>
      </c>
      <c r="C1224">
        <v>2.4251222973035071</v>
      </c>
    </row>
    <row r="1225" spans="1:3" x14ac:dyDescent="0.3">
      <c r="A1225">
        <v>1200</v>
      </c>
      <c r="B1225">
        <v>-0.80972838221027255</v>
      </c>
      <c r="C1225">
        <v>-15.190271617789728</v>
      </c>
    </row>
    <row r="1226" spans="1:3" x14ac:dyDescent="0.3">
      <c r="A1226">
        <v>1201</v>
      </c>
      <c r="B1226">
        <v>1.4115730225816345</v>
      </c>
      <c r="C1226">
        <v>2.5884269774183655</v>
      </c>
    </row>
    <row r="1227" spans="1:3" x14ac:dyDescent="0.3">
      <c r="A1227">
        <v>1202</v>
      </c>
      <c r="B1227">
        <v>7.701925118357094</v>
      </c>
      <c r="C1227">
        <v>-10.701925118357094</v>
      </c>
    </row>
    <row r="1228" spans="1:3" x14ac:dyDescent="0.3">
      <c r="A1228">
        <v>1203</v>
      </c>
      <c r="B1228">
        <v>10.267223563174365</v>
      </c>
      <c r="C1228">
        <v>-17.267223563174365</v>
      </c>
    </row>
    <row r="1229" spans="1:3" x14ac:dyDescent="0.3">
      <c r="A1229">
        <v>1204</v>
      </c>
      <c r="B1229">
        <v>0.50954532530677299</v>
      </c>
      <c r="C1229">
        <v>5.4904546746932272</v>
      </c>
    </row>
    <row r="1230" spans="1:3" x14ac:dyDescent="0.3">
      <c r="A1230">
        <v>1205</v>
      </c>
      <c r="B1230">
        <v>-2.6441802073674041</v>
      </c>
      <c r="C1230">
        <v>-2.3558197926325959</v>
      </c>
    </row>
    <row r="1231" spans="1:3" x14ac:dyDescent="0.3">
      <c r="A1231">
        <v>1206</v>
      </c>
      <c r="B1231">
        <v>9.4001002523919137</v>
      </c>
      <c r="C1231">
        <v>9.5998997476080863</v>
      </c>
    </row>
    <row r="1232" spans="1:3" x14ac:dyDescent="0.3">
      <c r="A1232">
        <v>1207</v>
      </c>
      <c r="B1232">
        <v>3.8337174961862197</v>
      </c>
      <c r="C1232">
        <v>13.166282503813781</v>
      </c>
    </row>
    <row r="1233" spans="1:3" x14ac:dyDescent="0.3">
      <c r="A1233">
        <v>1208</v>
      </c>
      <c r="B1233">
        <v>4.9918555293091975</v>
      </c>
      <c r="C1233">
        <v>-27.991855529309198</v>
      </c>
    </row>
    <row r="1234" spans="1:3" x14ac:dyDescent="0.3">
      <c r="A1234">
        <v>1209</v>
      </c>
      <c r="B1234">
        <v>0.35019711337902448</v>
      </c>
      <c r="C1234">
        <v>7.6498028866209751</v>
      </c>
    </row>
    <row r="1235" spans="1:3" x14ac:dyDescent="0.3">
      <c r="A1235">
        <v>1210</v>
      </c>
      <c r="B1235">
        <v>2.5069005993931666</v>
      </c>
      <c r="C1235">
        <v>-5.5069005993931661</v>
      </c>
    </row>
    <row r="1236" spans="1:3" x14ac:dyDescent="0.3">
      <c r="A1236">
        <v>1211</v>
      </c>
      <c r="B1236">
        <v>1.3567742045756788</v>
      </c>
      <c r="C1236">
        <v>-23.356774204575679</v>
      </c>
    </row>
    <row r="1237" spans="1:3" x14ac:dyDescent="0.3">
      <c r="A1237">
        <v>1212</v>
      </c>
      <c r="B1237">
        <v>0.81909475529326503</v>
      </c>
      <c r="C1237">
        <v>13.180905244706736</v>
      </c>
    </row>
    <row r="1238" spans="1:3" x14ac:dyDescent="0.3">
      <c r="A1238">
        <v>1213</v>
      </c>
      <c r="B1238">
        <v>-2.0214210348997348</v>
      </c>
      <c r="C1238">
        <v>6.0214210348997348</v>
      </c>
    </row>
    <row r="1239" spans="1:3" x14ac:dyDescent="0.3">
      <c r="A1239">
        <v>1214</v>
      </c>
      <c r="B1239">
        <v>9.9970744743827247</v>
      </c>
      <c r="C1239">
        <v>1.0029255256172753</v>
      </c>
    </row>
    <row r="1240" spans="1:3" x14ac:dyDescent="0.3">
      <c r="A1240">
        <v>1215</v>
      </c>
      <c r="B1240">
        <v>-8.3846627261115731</v>
      </c>
      <c r="C1240">
        <v>-11.615337273888427</v>
      </c>
    </row>
    <row r="1241" spans="1:3" x14ac:dyDescent="0.3">
      <c r="A1241">
        <v>1216</v>
      </c>
      <c r="B1241">
        <v>11.35465640444121</v>
      </c>
      <c r="C1241">
        <v>-5.3546564044412097</v>
      </c>
    </row>
    <row r="1242" spans="1:3" x14ac:dyDescent="0.3">
      <c r="A1242">
        <v>1217</v>
      </c>
      <c r="B1242">
        <v>-1.6100606755652898</v>
      </c>
      <c r="C1242">
        <v>-27.38993932443471</v>
      </c>
    </row>
    <row r="1243" spans="1:3" x14ac:dyDescent="0.3">
      <c r="A1243">
        <v>1218</v>
      </c>
      <c r="B1243">
        <v>11.081385684702113</v>
      </c>
      <c r="C1243">
        <v>10.918614315297887</v>
      </c>
    </row>
    <row r="1244" spans="1:3" x14ac:dyDescent="0.3">
      <c r="A1244">
        <v>1219</v>
      </c>
      <c r="B1244">
        <v>7.7420914505191076</v>
      </c>
      <c r="C1244">
        <v>-18.742091450519109</v>
      </c>
    </row>
    <row r="1245" spans="1:3" x14ac:dyDescent="0.3">
      <c r="A1245">
        <v>1220</v>
      </c>
      <c r="B1245">
        <v>3.1209323478181061</v>
      </c>
      <c r="C1245">
        <v>9.8790676521818934</v>
      </c>
    </row>
    <row r="1246" spans="1:3" x14ac:dyDescent="0.3">
      <c r="A1246">
        <v>1221</v>
      </c>
      <c r="B1246">
        <v>6.6281628085157509</v>
      </c>
      <c r="C1246">
        <v>-11.62816280851575</v>
      </c>
    </row>
    <row r="1247" spans="1:3" x14ac:dyDescent="0.3">
      <c r="A1247">
        <v>1222</v>
      </c>
      <c r="B1247">
        <v>0.31007122256988584</v>
      </c>
      <c r="C1247">
        <v>15.689928777430115</v>
      </c>
    </row>
    <row r="1248" spans="1:3" x14ac:dyDescent="0.3">
      <c r="A1248">
        <v>1223</v>
      </c>
      <c r="B1248">
        <v>5.2175297361046997</v>
      </c>
      <c r="C1248">
        <v>-10.2175297361047</v>
      </c>
    </row>
    <row r="1249" spans="1:3" x14ac:dyDescent="0.3">
      <c r="A1249">
        <v>1224</v>
      </c>
      <c r="B1249">
        <v>10.543776063547426</v>
      </c>
      <c r="C1249">
        <v>-31.543776063547426</v>
      </c>
    </row>
    <row r="1250" spans="1:3" x14ac:dyDescent="0.3">
      <c r="A1250">
        <v>1225</v>
      </c>
      <c r="B1250">
        <v>4.7740784348111287</v>
      </c>
      <c r="C1250">
        <v>9.2259215651888713</v>
      </c>
    </row>
    <row r="1251" spans="1:3" x14ac:dyDescent="0.3">
      <c r="A1251">
        <v>1226</v>
      </c>
      <c r="B1251">
        <v>4.0803780792026254</v>
      </c>
      <c r="C1251">
        <v>6.9196219207973746</v>
      </c>
    </row>
    <row r="1252" spans="1:3" x14ac:dyDescent="0.3">
      <c r="A1252">
        <v>1227</v>
      </c>
      <c r="B1252">
        <v>4.3547654290935327</v>
      </c>
      <c r="C1252">
        <v>0.6452345709064673</v>
      </c>
    </row>
    <row r="1253" spans="1:3" x14ac:dyDescent="0.3">
      <c r="A1253">
        <v>1228</v>
      </c>
      <c r="B1253">
        <v>3.1650361218806271</v>
      </c>
      <c r="C1253">
        <v>11.834963878119373</v>
      </c>
    </row>
    <row r="1254" spans="1:3" x14ac:dyDescent="0.3">
      <c r="A1254">
        <v>1229</v>
      </c>
      <c r="B1254">
        <v>2.5811417430418238</v>
      </c>
      <c r="C1254">
        <v>-7.5811417430418242</v>
      </c>
    </row>
    <row r="1255" spans="1:3" x14ac:dyDescent="0.3">
      <c r="A1255">
        <v>1230</v>
      </c>
      <c r="B1255">
        <v>-5.437188772627958</v>
      </c>
      <c r="C1255">
        <v>-50.562811227372045</v>
      </c>
    </row>
    <row r="1256" spans="1:3" x14ac:dyDescent="0.3">
      <c r="A1256">
        <v>1231</v>
      </c>
      <c r="B1256">
        <v>2.8568125145151964</v>
      </c>
      <c r="C1256">
        <v>-13.856812514515196</v>
      </c>
    </row>
    <row r="1257" spans="1:3" x14ac:dyDescent="0.3">
      <c r="A1257">
        <v>1232</v>
      </c>
      <c r="B1257">
        <v>9.8663543753120475E-2</v>
      </c>
      <c r="C1257">
        <v>5.9013364562468791</v>
      </c>
    </row>
    <row r="1258" spans="1:3" x14ac:dyDescent="0.3">
      <c r="A1258">
        <v>1233</v>
      </c>
      <c r="B1258">
        <v>3.8674194371550468</v>
      </c>
      <c r="C1258">
        <v>-7.8674194371550463</v>
      </c>
    </row>
    <row r="1259" spans="1:3" x14ac:dyDescent="0.3">
      <c r="A1259">
        <v>1234</v>
      </c>
      <c r="B1259">
        <v>1.6452295954514617</v>
      </c>
      <c r="C1259">
        <v>-6.645229595451462</v>
      </c>
    </row>
    <row r="1260" spans="1:3" x14ac:dyDescent="0.3">
      <c r="A1260">
        <v>1235</v>
      </c>
      <c r="B1260">
        <v>2.1312877900218203</v>
      </c>
      <c r="C1260">
        <v>8.8687122099781792</v>
      </c>
    </row>
    <row r="1261" spans="1:3" x14ac:dyDescent="0.3">
      <c r="A1261">
        <v>1236</v>
      </c>
      <c r="B1261">
        <v>3.381628510511276</v>
      </c>
      <c r="C1261">
        <v>21.618371489488723</v>
      </c>
    </row>
    <row r="1262" spans="1:3" x14ac:dyDescent="0.3">
      <c r="A1262">
        <v>1237</v>
      </c>
      <c r="B1262">
        <v>7.0054569275479217</v>
      </c>
      <c r="C1262">
        <v>12.994543072452078</v>
      </c>
    </row>
    <row r="1263" spans="1:3" x14ac:dyDescent="0.3">
      <c r="A1263">
        <v>1238</v>
      </c>
      <c r="B1263">
        <v>11.35465640444121</v>
      </c>
      <c r="C1263">
        <v>1.6453435955587903</v>
      </c>
    </row>
    <row r="1264" spans="1:3" x14ac:dyDescent="0.3">
      <c r="A1264">
        <v>1239</v>
      </c>
      <c r="B1264">
        <v>4.6251567142928316</v>
      </c>
      <c r="C1264">
        <v>-8.6251567142928316</v>
      </c>
    </row>
    <row r="1265" spans="1:3" x14ac:dyDescent="0.3">
      <c r="A1265">
        <v>1240</v>
      </c>
      <c r="B1265">
        <v>1.3567742045756788</v>
      </c>
      <c r="C1265">
        <v>1.6432257954243212</v>
      </c>
    </row>
    <row r="1266" spans="1:3" x14ac:dyDescent="0.3">
      <c r="A1266">
        <v>1241</v>
      </c>
      <c r="B1266">
        <v>3.947854121191702</v>
      </c>
      <c r="C1266">
        <v>-19.947854121191703</v>
      </c>
    </row>
    <row r="1267" spans="1:3" x14ac:dyDescent="0.3">
      <c r="A1267">
        <v>1242</v>
      </c>
      <c r="B1267">
        <v>6.7385878504586199</v>
      </c>
      <c r="C1267">
        <v>-19.738587850458622</v>
      </c>
    </row>
    <row r="1268" spans="1:3" x14ac:dyDescent="0.3">
      <c r="A1268">
        <v>1243</v>
      </c>
      <c r="B1268">
        <v>2.5811417430418238</v>
      </c>
      <c r="C1268">
        <v>-7.5811417430418242</v>
      </c>
    </row>
    <row r="1269" spans="1:3" x14ac:dyDescent="0.3">
      <c r="A1269">
        <v>1244</v>
      </c>
      <c r="B1269">
        <v>3.2686820533910788</v>
      </c>
      <c r="C1269">
        <v>25.731317946608922</v>
      </c>
    </row>
    <row r="1270" spans="1:3" x14ac:dyDescent="0.3">
      <c r="A1270">
        <v>1245</v>
      </c>
      <c r="B1270">
        <v>7.0054569275479217</v>
      </c>
      <c r="C1270">
        <v>4.9945430724520783</v>
      </c>
    </row>
    <row r="1271" spans="1:3" x14ac:dyDescent="0.3">
      <c r="A1271">
        <v>1246</v>
      </c>
      <c r="B1271">
        <v>1.3567742045756788</v>
      </c>
      <c r="C1271">
        <v>6.6432257954243212</v>
      </c>
    </row>
    <row r="1272" spans="1:3" x14ac:dyDescent="0.3">
      <c r="A1272">
        <v>1247</v>
      </c>
      <c r="B1272">
        <v>11.35465640444121</v>
      </c>
      <c r="C1272">
        <v>1.6453435955587903</v>
      </c>
    </row>
    <row r="1273" spans="1:3" x14ac:dyDescent="0.3">
      <c r="A1273">
        <v>1248</v>
      </c>
      <c r="B1273">
        <v>4.6251567142928316</v>
      </c>
      <c r="C1273">
        <v>12.374843285707168</v>
      </c>
    </row>
    <row r="1274" spans="1:3" x14ac:dyDescent="0.3">
      <c r="A1274">
        <v>1249</v>
      </c>
      <c r="B1274">
        <v>2.5811417430418238</v>
      </c>
      <c r="C1274">
        <v>11.418858256958176</v>
      </c>
    </row>
    <row r="1275" spans="1:3" x14ac:dyDescent="0.3">
      <c r="A1275">
        <v>1250</v>
      </c>
      <c r="B1275">
        <v>3.947854121191702</v>
      </c>
      <c r="C1275">
        <v>6.0521458788082985</v>
      </c>
    </row>
    <row r="1276" spans="1:3" x14ac:dyDescent="0.3">
      <c r="A1276">
        <v>1251</v>
      </c>
      <c r="B1276">
        <v>6.7385878504586199</v>
      </c>
      <c r="C1276">
        <v>9.2614121495413801</v>
      </c>
    </row>
    <row r="1277" spans="1:3" x14ac:dyDescent="0.3">
      <c r="A1277">
        <v>1252</v>
      </c>
      <c r="B1277">
        <v>3.2686820533910788</v>
      </c>
      <c r="C1277">
        <v>5.7313179466089217</v>
      </c>
    </row>
    <row r="1278" spans="1:3" x14ac:dyDescent="0.3">
      <c r="A1278">
        <v>1253</v>
      </c>
      <c r="B1278">
        <v>-1.6100606755652898</v>
      </c>
      <c r="C1278">
        <v>-3.3899393244347102</v>
      </c>
    </row>
    <row r="1279" spans="1:3" x14ac:dyDescent="0.3">
      <c r="A1279">
        <v>1254</v>
      </c>
      <c r="B1279">
        <v>3.9619624258917527</v>
      </c>
      <c r="C1279">
        <v>13.038037574108248</v>
      </c>
    </row>
    <row r="1280" spans="1:3" x14ac:dyDescent="0.3">
      <c r="A1280">
        <v>1255</v>
      </c>
      <c r="B1280">
        <v>2.7579652571148046</v>
      </c>
      <c r="C1280">
        <v>-7.7579652571148046</v>
      </c>
    </row>
    <row r="1281" spans="1:3" x14ac:dyDescent="0.3">
      <c r="A1281">
        <v>1256</v>
      </c>
      <c r="B1281">
        <v>-5.8425844440093098</v>
      </c>
      <c r="C1281">
        <v>13.84258444400931</v>
      </c>
    </row>
    <row r="1282" spans="1:3" x14ac:dyDescent="0.3">
      <c r="A1282">
        <v>1257</v>
      </c>
      <c r="B1282">
        <v>0.94482230944387524</v>
      </c>
      <c r="C1282">
        <v>19.055177690556125</v>
      </c>
    </row>
    <row r="1283" spans="1:3" x14ac:dyDescent="0.3">
      <c r="A1283">
        <v>1258</v>
      </c>
      <c r="B1283">
        <v>2.1699358578218138</v>
      </c>
      <c r="C1283">
        <v>-11.169935857821814</v>
      </c>
    </row>
    <row r="1284" spans="1:3" x14ac:dyDescent="0.3">
      <c r="A1284">
        <v>1259</v>
      </c>
      <c r="B1284">
        <v>-1.6100606755652898</v>
      </c>
      <c r="C1284">
        <v>-6.3899393244347102</v>
      </c>
    </row>
    <row r="1285" spans="1:3" x14ac:dyDescent="0.3">
      <c r="A1285">
        <v>1260</v>
      </c>
      <c r="B1285">
        <v>2.7579652571148046</v>
      </c>
      <c r="C1285">
        <v>-14.757965257114805</v>
      </c>
    </row>
    <row r="1286" spans="1:3" x14ac:dyDescent="0.3">
      <c r="A1286">
        <v>1261</v>
      </c>
      <c r="B1286">
        <v>-1.4260604245633406</v>
      </c>
      <c r="C1286">
        <v>23.426060424563339</v>
      </c>
    </row>
    <row r="1287" spans="1:3" x14ac:dyDescent="0.3">
      <c r="A1287">
        <v>1262</v>
      </c>
      <c r="B1287">
        <v>1.2705074311371556</v>
      </c>
      <c r="C1287">
        <v>8.7294925688628453</v>
      </c>
    </row>
    <row r="1288" spans="1:3" x14ac:dyDescent="0.3">
      <c r="A1288">
        <v>1263</v>
      </c>
      <c r="B1288">
        <v>0.94482230944387524</v>
      </c>
      <c r="C1288">
        <v>8.0551776905561248</v>
      </c>
    </row>
    <row r="1289" spans="1:3" x14ac:dyDescent="0.3">
      <c r="A1289">
        <v>1264</v>
      </c>
      <c r="B1289">
        <v>3.9619624258917527</v>
      </c>
      <c r="C1289">
        <v>-2.9619624258917527</v>
      </c>
    </row>
    <row r="1290" spans="1:3" x14ac:dyDescent="0.3">
      <c r="A1290">
        <v>1265</v>
      </c>
      <c r="B1290">
        <v>-5.8425844440093098</v>
      </c>
      <c r="C1290">
        <v>-2.1574155559906902</v>
      </c>
    </row>
    <row r="1291" spans="1:3" x14ac:dyDescent="0.3">
      <c r="A1291">
        <v>1266</v>
      </c>
      <c r="B1291">
        <v>2.1699358578218138</v>
      </c>
      <c r="C1291">
        <v>3.8300641421781862</v>
      </c>
    </row>
    <row r="1292" spans="1:3" x14ac:dyDescent="0.3">
      <c r="A1292">
        <v>1267</v>
      </c>
      <c r="B1292">
        <v>-1.4260604245633406</v>
      </c>
      <c r="C1292">
        <v>6.4260604245633406</v>
      </c>
    </row>
    <row r="1293" spans="1:3" x14ac:dyDescent="0.3">
      <c r="A1293">
        <v>1268</v>
      </c>
      <c r="B1293">
        <v>1.2705074311371556</v>
      </c>
      <c r="C1293">
        <v>4.7294925688628444</v>
      </c>
    </row>
    <row r="1294" spans="1:3" x14ac:dyDescent="0.3">
      <c r="A1294">
        <v>1269</v>
      </c>
      <c r="B1294">
        <v>11.35465640444121</v>
      </c>
      <c r="C1294">
        <v>-13.35465640444121</v>
      </c>
    </row>
    <row r="1295" spans="1:3" x14ac:dyDescent="0.3">
      <c r="A1295">
        <v>1270</v>
      </c>
      <c r="B1295">
        <v>3.2686820533910788</v>
      </c>
      <c r="C1295">
        <v>-0.26868205339107876</v>
      </c>
    </row>
    <row r="1296" spans="1:3" x14ac:dyDescent="0.3">
      <c r="A1296">
        <v>1271</v>
      </c>
      <c r="B1296">
        <v>2.5811417430418238</v>
      </c>
      <c r="C1296">
        <v>3.4188582569581762</v>
      </c>
    </row>
    <row r="1297" spans="1:3" x14ac:dyDescent="0.3">
      <c r="A1297">
        <v>1272</v>
      </c>
      <c r="B1297">
        <v>4.6251567142928316</v>
      </c>
      <c r="C1297">
        <v>-15.625156714292832</v>
      </c>
    </row>
    <row r="1298" spans="1:3" x14ac:dyDescent="0.3">
      <c r="A1298">
        <v>1273</v>
      </c>
      <c r="B1298">
        <v>3.947854121191702</v>
      </c>
      <c r="C1298">
        <v>13.052145878808298</v>
      </c>
    </row>
    <row r="1299" spans="1:3" x14ac:dyDescent="0.3">
      <c r="A1299">
        <v>1274</v>
      </c>
      <c r="B1299">
        <v>6.7385878504586199</v>
      </c>
      <c r="C1299">
        <v>-8.7385878504586199</v>
      </c>
    </row>
    <row r="1300" spans="1:3" x14ac:dyDescent="0.3">
      <c r="A1300">
        <v>1275</v>
      </c>
      <c r="B1300">
        <v>1.3567742045756788</v>
      </c>
      <c r="C1300">
        <v>-8.3567742045756788</v>
      </c>
    </row>
    <row r="1301" spans="1:3" x14ac:dyDescent="0.3">
      <c r="A1301">
        <v>1276</v>
      </c>
      <c r="B1301">
        <v>-5.8425844440093098</v>
      </c>
      <c r="C1301">
        <v>-2.1574155559906902</v>
      </c>
    </row>
    <row r="1302" spans="1:3" x14ac:dyDescent="0.3">
      <c r="A1302">
        <v>1277</v>
      </c>
      <c r="B1302">
        <v>3.9619624258917527</v>
      </c>
      <c r="C1302">
        <v>-22.961962425891752</v>
      </c>
    </row>
    <row r="1303" spans="1:3" x14ac:dyDescent="0.3">
      <c r="A1303">
        <v>1278</v>
      </c>
      <c r="B1303">
        <v>1.2705074311371556</v>
      </c>
      <c r="C1303">
        <v>38.729492568862845</v>
      </c>
    </row>
    <row r="1304" spans="1:3" x14ac:dyDescent="0.3">
      <c r="A1304">
        <v>1279</v>
      </c>
      <c r="B1304">
        <v>3.9891132649312233</v>
      </c>
      <c r="C1304">
        <v>14.010886735068777</v>
      </c>
    </row>
    <row r="1305" spans="1:3" x14ac:dyDescent="0.3">
      <c r="A1305">
        <v>1280</v>
      </c>
      <c r="B1305">
        <v>6.2749860397982804</v>
      </c>
      <c r="C1305">
        <v>-13.27498603979828</v>
      </c>
    </row>
    <row r="1306" spans="1:3" x14ac:dyDescent="0.3">
      <c r="A1306">
        <v>1281</v>
      </c>
      <c r="B1306">
        <v>1.3567742045756788</v>
      </c>
      <c r="C1306">
        <v>-21.356774204575679</v>
      </c>
    </row>
    <row r="1307" spans="1:3" x14ac:dyDescent="0.3">
      <c r="A1307">
        <v>1282</v>
      </c>
      <c r="B1307">
        <v>6.17499806599261</v>
      </c>
      <c r="C1307">
        <v>-10.174998065992611</v>
      </c>
    </row>
    <row r="1308" spans="1:3" x14ac:dyDescent="0.3">
      <c r="A1308">
        <v>1283</v>
      </c>
      <c r="B1308">
        <v>3.9891132649312233</v>
      </c>
      <c r="C1308">
        <v>6.0108867350687767</v>
      </c>
    </row>
    <row r="1309" spans="1:3" x14ac:dyDescent="0.3">
      <c r="A1309">
        <v>1284</v>
      </c>
      <c r="B1309">
        <v>6.2749860397982804</v>
      </c>
      <c r="C1309">
        <v>-0.2749860397982804</v>
      </c>
    </row>
    <row r="1310" spans="1:3" x14ac:dyDescent="0.3">
      <c r="A1310">
        <v>1285</v>
      </c>
      <c r="B1310">
        <v>4.9327458019037209</v>
      </c>
      <c r="C1310">
        <v>-9.9327458019037209</v>
      </c>
    </row>
    <row r="1311" spans="1:3" x14ac:dyDescent="0.3">
      <c r="A1311">
        <v>1286</v>
      </c>
      <c r="B1311">
        <v>6.17499806599261</v>
      </c>
      <c r="C1311">
        <v>27.825001934007389</v>
      </c>
    </row>
    <row r="1312" spans="1:3" x14ac:dyDescent="0.3">
      <c r="A1312">
        <v>1287</v>
      </c>
      <c r="B1312">
        <v>4.9327458019037209</v>
      </c>
      <c r="C1312">
        <v>22.067254198096279</v>
      </c>
    </row>
    <row r="1313" spans="1:3" x14ac:dyDescent="0.3">
      <c r="A1313">
        <v>1288</v>
      </c>
      <c r="B1313">
        <v>-0.39021047658517016</v>
      </c>
      <c r="C1313">
        <v>-11.609789523414829</v>
      </c>
    </row>
    <row r="1314" spans="1:3" x14ac:dyDescent="0.3">
      <c r="A1314">
        <v>1289</v>
      </c>
      <c r="B1314">
        <v>1.4115730225816345</v>
      </c>
      <c r="C1314">
        <v>5.588426977418365</v>
      </c>
    </row>
    <row r="1315" spans="1:3" x14ac:dyDescent="0.3">
      <c r="A1315">
        <v>1290</v>
      </c>
      <c r="B1315">
        <v>-0.98564694620445525</v>
      </c>
      <c r="C1315">
        <v>19.985646946204454</v>
      </c>
    </row>
    <row r="1316" spans="1:3" x14ac:dyDescent="0.3">
      <c r="A1316">
        <v>1291</v>
      </c>
      <c r="B1316">
        <v>0.33487784355794581</v>
      </c>
      <c r="C1316">
        <v>29.665122156442052</v>
      </c>
    </row>
    <row r="1317" spans="1:3" x14ac:dyDescent="0.3">
      <c r="A1317">
        <v>1292</v>
      </c>
      <c r="B1317">
        <v>-0.39021047658517016</v>
      </c>
      <c r="C1317">
        <v>1.3902104765851702</v>
      </c>
    </row>
    <row r="1318" spans="1:3" x14ac:dyDescent="0.3">
      <c r="A1318">
        <v>1293</v>
      </c>
      <c r="B1318">
        <v>1.4115730225816345</v>
      </c>
      <c r="C1318">
        <v>3.5884269774183655</v>
      </c>
    </row>
    <row r="1319" spans="1:3" x14ac:dyDescent="0.3">
      <c r="A1319">
        <v>1294</v>
      </c>
      <c r="B1319">
        <v>-0.98564694620445525</v>
      </c>
      <c r="C1319">
        <v>8.9856469462044544</v>
      </c>
    </row>
    <row r="1320" spans="1:3" x14ac:dyDescent="0.3">
      <c r="A1320">
        <v>1295</v>
      </c>
      <c r="B1320">
        <v>0.33487784355794581</v>
      </c>
      <c r="C1320">
        <v>2.6651221564420542</v>
      </c>
    </row>
    <row r="1321" spans="1:3" x14ac:dyDescent="0.3">
      <c r="A1321">
        <v>1296</v>
      </c>
      <c r="B1321">
        <v>6.17499806599261</v>
      </c>
      <c r="C1321">
        <v>-18.174998065992611</v>
      </c>
    </row>
    <row r="1322" spans="1:3" x14ac:dyDescent="0.3">
      <c r="A1322">
        <v>1297</v>
      </c>
      <c r="B1322">
        <v>3.9891132649312233</v>
      </c>
      <c r="C1322">
        <v>12.010886735068777</v>
      </c>
    </row>
    <row r="1323" spans="1:3" x14ac:dyDescent="0.3">
      <c r="A1323">
        <v>1298</v>
      </c>
      <c r="B1323">
        <v>6.2749860397982804</v>
      </c>
      <c r="C1323">
        <v>2.7250139602017196</v>
      </c>
    </row>
    <row r="1324" spans="1:3" x14ac:dyDescent="0.3">
      <c r="A1324">
        <v>1299</v>
      </c>
      <c r="B1324">
        <v>4.9327458019037209</v>
      </c>
      <c r="C1324">
        <v>10.067254198096279</v>
      </c>
    </row>
    <row r="1325" spans="1:3" x14ac:dyDescent="0.3">
      <c r="A1325">
        <v>1300</v>
      </c>
      <c r="B1325">
        <v>-0.39021047658517016</v>
      </c>
      <c r="C1325">
        <v>-8.6097895234148289</v>
      </c>
    </row>
    <row r="1326" spans="1:3" x14ac:dyDescent="0.3">
      <c r="A1326">
        <v>1301</v>
      </c>
      <c r="B1326">
        <v>1.4115730225816345</v>
      </c>
      <c r="C1326">
        <v>-26.411573022581635</v>
      </c>
    </row>
    <row r="1327" spans="1:3" x14ac:dyDescent="0.3">
      <c r="A1327">
        <v>1302</v>
      </c>
      <c r="B1327">
        <v>-0.98564694620445525</v>
      </c>
      <c r="C1327">
        <v>4.9856469462044553</v>
      </c>
    </row>
    <row r="1328" spans="1:3" x14ac:dyDescent="0.3">
      <c r="A1328">
        <v>1303</v>
      </c>
      <c r="B1328">
        <v>0.33487784355794581</v>
      </c>
      <c r="C1328">
        <v>20.665122156442052</v>
      </c>
    </row>
    <row r="1329" spans="1:3" x14ac:dyDescent="0.3">
      <c r="A1329">
        <v>1304</v>
      </c>
      <c r="B1329">
        <v>6.17499806599261</v>
      </c>
      <c r="C1329">
        <v>17.825001934007389</v>
      </c>
    </row>
    <row r="1330" spans="1:3" x14ac:dyDescent="0.3">
      <c r="A1330">
        <v>1305</v>
      </c>
      <c r="B1330">
        <v>5.7448618108230969</v>
      </c>
      <c r="C1330">
        <v>0.25513818917690312</v>
      </c>
    </row>
    <row r="1331" spans="1:3" x14ac:dyDescent="0.3">
      <c r="A1331">
        <v>1306</v>
      </c>
      <c r="B1331">
        <v>11.049394452761385</v>
      </c>
      <c r="C1331">
        <v>-18.049394452761383</v>
      </c>
    </row>
    <row r="1332" spans="1:3" x14ac:dyDescent="0.3">
      <c r="A1332">
        <v>1307</v>
      </c>
      <c r="B1332">
        <v>5.7448618108230969</v>
      </c>
      <c r="C1332">
        <v>-0.74486181082309688</v>
      </c>
    </row>
    <row r="1333" spans="1:3" x14ac:dyDescent="0.3">
      <c r="A1333">
        <v>1308</v>
      </c>
      <c r="B1333">
        <v>11.049394452761385</v>
      </c>
      <c r="C1333">
        <v>-17.049394452761383</v>
      </c>
    </row>
    <row r="1334" spans="1:3" x14ac:dyDescent="0.3">
      <c r="A1334">
        <v>1309</v>
      </c>
      <c r="B1334">
        <v>-0.43661792737027438</v>
      </c>
      <c r="C1334">
        <v>-10.563382072629725</v>
      </c>
    </row>
    <row r="1335" spans="1:3" x14ac:dyDescent="0.3">
      <c r="A1335">
        <v>1310</v>
      </c>
      <c r="B1335">
        <v>-5.5212500605753085</v>
      </c>
      <c r="C1335">
        <v>31.521250060575309</v>
      </c>
    </row>
    <row r="1336" spans="1:3" x14ac:dyDescent="0.3">
      <c r="A1336">
        <v>1311</v>
      </c>
      <c r="B1336">
        <v>-0.43661792737027438</v>
      </c>
      <c r="C1336">
        <v>-1.5633820726297256</v>
      </c>
    </row>
    <row r="1337" spans="1:3" x14ac:dyDescent="0.3">
      <c r="A1337">
        <v>1312</v>
      </c>
      <c r="B1337">
        <v>-5.5212500605753085</v>
      </c>
      <c r="C1337">
        <v>-11.478749939424691</v>
      </c>
    </row>
    <row r="1338" spans="1:3" x14ac:dyDescent="0.3">
      <c r="A1338">
        <v>1313</v>
      </c>
      <c r="B1338">
        <v>11.049394452761385</v>
      </c>
      <c r="C1338">
        <v>1.9506055472386148</v>
      </c>
    </row>
    <row r="1339" spans="1:3" x14ac:dyDescent="0.3">
      <c r="A1339">
        <v>1314</v>
      </c>
      <c r="B1339">
        <v>-5.5212500605753085</v>
      </c>
      <c r="C1339">
        <v>4.5212500605753085</v>
      </c>
    </row>
    <row r="1340" spans="1:3" x14ac:dyDescent="0.3">
      <c r="A1340">
        <v>1315</v>
      </c>
      <c r="B1340">
        <v>11.049394452761385</v>
      </c>
      <c r="C1340">
        <v>-30.049394452761383</v>
      </c>
    </row>
    <row r="1341" spans="1:3" x14ac:dyDescent="0.3">
      <c r="A1341">
        <v>1316</v>
      </c>
      <c r="B1341">
        <v>6.1872582619245362</v>
      </c>
      <c r="C1341">
        <v>4.8127417380754638</v>
      </c>
    </row>
    <row r="1342" spans="1:3" x14ac:dyDescent="0.3">
      <c r="A1342">
        <v>1317</v>
      </c>
      <c r="B1342">
        <v>6.1872582619245362</v>
      </c>
      <c r="C1342">
        <v>-9.1872582619245371</v>
      </c>
    </row>
    <row r="1343" spans="1:3" x14ac:dyDescent="0.3">
      <c r="A1343">
        <v>1318</v>
      </c>
      <c r="B1343">
        <v>-0.90230711682148046</v>
      </c>
      <c r="C1343">
        <v>-14.097692883178519</v>
      </c>
    </row>
    <row r="1344" spans="1:3" x14ac:dyDescent="0.3">
      <c r="A1344">
        <v>1319</v>
      </c>
      <c r="B1344">
        <v>-0.90230711682148046</v>
      </c>
      <c r="C1344">
        <v>-12.097692883178519</v>
      </c>
    </row>
    <row r="1345" spans="1:3" x14ac:dyDescent="0.3">
      <c r="A1345">
        <v>1320</v>
      </c>
      <c r="B1345">
        <v>6.1872582619245362</v>
      </c>
      <c r="C1345">
        <v>-1.1872582619245362</v>
      </c>
    </row>
    <row r="1346" spans="1:3" x14ac:dyDescent="0.3">
      <c r="A1346">
        <v>1321</v>
      </c>
      <c r="B1346">
        <v>5.7448618108230969</v>
      </c>
      <c r="C1346">
        <v>6.2551381891769031</v>
      </c>
    </row>
    <row r="1347" spans="1:3" x14ac:dyDescent="0.3">
      <c r="A1347">
        <v>1322</v>
      </c>
      <c r="B1347">
        <v>3.1769972560118473</v>
      </c>
      <c r="C1347">
        <v>-7.1769972560118473</v>
      </c>
    </row>
    <row r="1348" spans="1:3" x14ac:dyDescent="0.3">
      <c r="A1348">
        <v>1323</v>
      </c>
      <c r="B1348">
        <v>6.6601745102373293</v>
      </c>
      <c r="C1348">
        <v>23.339825489762671</v>
      </c>
    </row>
    <row r="1349" spans="1:3" x14ac:dyDescent="0.3">
      <c r="A1349">
        <v>1324</v>
      </c>
      <c r="B1349">
        <v>-1.7978145836124</v>
      </c>
      <c r="C1349">
        <v>-2.2021854163876</v>
      </c>
    </row>
    <row r="1350" spans="1:3" x14ac:dyDescent="0.3">
      <c r="A1350">
        <v>1325</v>
      </c>
      <c r="B1350">
        <v>4.1196472595511748</v>
      </c>
      <c r="C1350">
        <v>18.880352740448824</v>
      </c>
    </row>
    <row r="1351" spans="1:3" x14ac:dyDescent="0.3">
      <c r="A1351">
        <v>1326</v>
      </c>
      <c r="B1351">
        <v>3.299202659238992</v>
      </c>
      <c r="C1351">
        <v>2.700797340761008</v>
      </c>
    </row>
    <row r="1352" spans="1:3" x14ac:dyDescent="0.3">
      <c r="A1352">
        <v>1327</v>
      </c>
      <c r="B1352">
        <v>10.638995539978318</v>
      </c>
      <c r="C1352">
        <v>-9.6389955399783176</v>
      </c>
    </row>
    <row r="1353" spans="1:3" x14ac:dyDescent="0.3">
      <c r="A1353">
        <v>1328</v>
      </c>
      <c r="B1353">
        <v>1.3691060014351408</v>
      </c>
      <c r="C1353">
        <v>1.6308939985648592</v>
      </c>
    </row>
    <row r="1354" spans="1:3" x14ac:dyDescent="0.3">
      <c r="A1354">
        <v>1329</v>
      </c>
      <c r="B1354">
        <v>-2.0658280191509197</v>
      </c>
      <c r="C1354">
        <v>1.0658280191509197</v>
      </c>
    </row>
    <row r="1355" spans="1:3" x14ac:dyDescent="0.3">
      <c r="A1355">
        <v>1330</v>
      </c>
      <c r="B1355">
        <v>3.1212224639080075</v>
      </c>
      <c r="C1355">
        <v>-10.121222463908008</v>
      </c>
    </row>
    <row r="1356" spans="1:3" x14ac:dyDescent="0.3">
      <c r="A1356">
        <v>1331</v>
      </c>
      <c r="B1356">
        <v>0.75177568059177768</v>
      </c>
      <c r="C1356">
        <v>-20.751775680591777</v>
      </c>
    </row>
    <row r="1357" spans="1:3" x14ac:dyDescent="0.3">
      <c r="A1357">
        <v>1332</v>
      </c>
      <c r="B1357">
        <v>1.9256817643709567E-2</v>
      </c>
      <c r="C1357">
        <v>-16.019256817643708</v>
      </c>
    </row>
    <row r="1358" spans="1:3" x14ac:dyDescent="0.3">
      <c r="A1358">
        <v>1333</v>
      </c>
      <c r="B1358">
        <v>-5.8229120089534865</v>
      </c>
      <c r="C1358">
        <v>-1.1770879910465135</v>
      </c>
    </row>
    <row r="1359" spans="1:3" x14ac:dyDescent="0.3">
      <c r="A1359">
        <v>1334</v>
      </c>
      <c r="B1359">
        <v>9.9970744743827247</v>
      </c>
      <c r="C1359">
        <v>2.0029255256172753</v>
      </c>
    </row>
    <row r="1360" spans="1:3" x14ac:dyDescent="0.3">
      <c r="A1360">
        <v>1335</v>
      </c>
      <c r="B1360">
        <v>1.8641914636898447</v>
      </c>
      <c r="C1360">
        <v>-0.86419146368984467</v>
      </c>
    </row>
    <row r="1361" spans="1:3" x14ac:dyDescent="0.3">
      <c r="A1361">
        <v>1336</v>
      </c>
      <c r="B1361">
        <v>0.81909475529326503</v>
      </c>
      <c r="C1361">
        <v>4.180905244706735</v>
      </c>
    </row>
    <row r="1362" spans="1:3" x14ac:dyDescent="0.3">
      <c r="A1362">
        <v>1337</v>
      </c>
      <c r="B1362">
        <v>0.93639289263628855</v>
      </c>
      <c r="C1362">
        <v>-4.9363928926362881</v>
      </c>
    </row>
    <row r="1363" spans="1:3" x14ac:dyDescent="0.3">
      <c r="A1363">
        <v>1338</v>
      </c>
      <c r="B1363">
        <v>11.081385684702113</v>
      </c>
      <c r="C1363">
        <v>-23.081385684702113</v>
      </c>
    </row>
    <row r="1364" spans="1:3" x14ac:dyDescent="0.3">
      <c r="A1364">
        <v>1339</v>
      </c>
      <c r="B1364">
        <v>-1.306981329638456</v>
      </c>
      <c r="C1364">
        <v>-4.6930186703615444</v>
      </c>
    </row>
    <row r="1365" spans="1:3" x14ac:dyDescent="0.3">
      <c r="A1365">
        <v>1340</v>
      </c>
      <c r="B1365">
        <v>5.9201891963652686</v>
      </c>
      <c r="C1365">
        <v>-8.9201891963652677</v>
      </c>
    </row>
    <row r="1366" spans="1:3" x14ac:dyDescent="0.3">
      <c r="A1366">
        <v>1341</v>
      </c>
      <c r="B1366">
        <v>11.049394452761385</v>
      </c>
      <c r="C1366">
        <v>-3.0493944527613852</v>
      </c>
    </row>
    <row r="1367" spans="1:3" x14ac:dyDescent="0.3">
      <c r="A1367">
        <v>1342</v>
      </c>
      <c r="B1367">
        <v>1.344646507189696</v>
      </c>
      <c r="C1367">
        <v>-0.34464650718969603</v>
      </c>
    </row>
    <row r="1368" spans="1:3" x14ac:dyDescent="0.3">
      <c r="A1368">
        <v>1343</v>
      </c>
      <c r="B1368">
        <v>-0.7581021067801883</v>
      </c>
      <c r="C1368">
        <v>4.7581021067801883</v>
      </c>
    </row>
    <row r="1369" spans="1:3" x14ac:dyDescent="0.3">
      <c r="A1369">
        <v>1344</v>
      </c>
      <c r="B1369">
        <v>2.25003015292913</v>
      </c>
      <c r="C1369">
        <v>2.74996984707087</v>
      </c>
    </row>
    <row r="1370" spans="1:3" x14ac:dyDescent="0.3">
      <c r="A1370">
        <v>1345</v>
      </c>
      <c r="B1370">
        <v>-0.85185231443954579</v>
      </c>
      <c r="C1370">
        <v>2.8518523144395456</v>
      </c>
    </row>
    <row r="1371" spans="1:3" x14ac:dyDescent="0.3">
      <c r="A1371">
        <v>1346</v>
      </c>
      <c r="B1371">
        <v>-2.1854450789165916</v>
      </c>
      <c r="C1371">
        <v>-2.8145549210834084</v>
      </c>
    </row>
    <row r="1372" spans="1:3" x14ac:dyDescent="0.3">
      <c r="A1372">
        <v>1347</v>
      </c>
      <c r="B1372">
        <v>1.3567742045756788</v>
      </c>
      <c r="C1372">
        <v>-9.3567742045756788</v>
      </c>
    </row>
    <row r="1373" spans="1:3" x14ac:dyDescent="0.3">
      <c r="A1373">
        <v>1348</v>
      </c>
      <c r="B1373">
        <v>-6.381971497569876</v>
      </c>
      <c r="C1373">
        <v>22.381971497569875</v>
      </c>
    </row>
    <row r="1374" spans="1:3" x14ac:dyDescent="0.3">
      <c r="A1374">
        <v>1349</v>
      </c>
      <c r="B1374">
        <v>-1.2371869958426491</v>
      </c>
      <c r="C1374">
        <v>8.2371869958426487</v>
      </c>
    </row>
    <row r="1375" spans="1:3" x14ac:dyDescent="0.3">
      <c r="A1375">
        <v>1350</v>
      </c>
      <c r="B1375">
        <v>0.35019711337902448</v>
      </c>
      <c r="C1375">
        <v>8.6498028866209751</v>
      </c>
    </row>
    <row r="1376" spans="1:3" x14ac:dyDescent="0.3">
      <c r="A1376">
        <v>1351</v>
      </c>
      <c r="B1376">
        <v>8.5155309920501292</v>
      </c>
      <c r="C1376">
        <v>-20.515530992050131</v>
      </c>
    </row>
    <row r="1377" spans="1:3" x14ac:dyDescent="0.3">
      <c r="A1377">
        <v>1352</v>
      </c>
      <c r="B1377">
        <v>-0.5867141768001769</v>
      </c>
      <c r="C1377">
        <v>-6.4132858231998231</v>
      </c>
    </row>
    <row r="1378" spans="1:3" x14ac:dyDescent="0.3">
      <c r="A1378">
        <v>1353</v>
      </c>
      <c r="B1378">
        <v>5.6237935374786661</v>
      </c>
      <c r="C1378">
        <v>10.376206462521335</v>
      </c>
    </row>
    <row r="1379" spans="1:3" x14ac:dyDescent="0.3">
      <c r="A1379">
        <v>1354</v>
      </c>
      <c r="B1379">
        <v>5.9285690291545343</v>
      </c>
      <c r="C1379">
        <v>16.071430970845466</v>
      </c>
    </row>
    <row r="1380" spans="1:3" x14ac:dyDescent="0.3">
      <c r="A1380">
        <v>1355</v>
      </c>
      <c r="B1380">
        <v>1.4579107633731971</v>
      </c>
      <c r="C1380">
        <v>-34.457910763373199</v>
      </c>
    </row>
    <row r="1381" spans="1:3" x14ac:dyDescent="0.3">
      <c r="A1381">
        <v>1356</v>
      </c>
      <c r="B1381">
        <v>-5.0866771507721644</v>
      </c>
      <c r="C1381">
        <v>-5.9133228492278356</v>
      </c>
    </row>
    <row r="1382" spans="1:3" x14ac:dyDescent="0.3">
      <c r="A1382">
        <v>1357</v>
      </c>
      <c r="B1382">
        <v>7.0438498021384444</v>
      </c>
      <c r="C1382">
        <v>-24.043849802138446</v>
      </c>
    </row>
    <row r="1383" spans="1:3" x14ac:dyDescent="0.3">
      <c r="A1383">
        <v>1358</v>
      </c>
      <c r="B1383">
        <v>12.723554367100117</v>
      </c>
      <c r="C1383">
        <v>15.276445632899883</v>
      </c>
    </row>
    <row r="1384" spans="1:3" x14ac:dyDescent="0.3">
      <c r="A1384">
        <v>1359</v>
      </c>
      <c r="B1384">
        <v>12.572722945448827</v>
      </c>
      <c r="C1384">
        <v>27.427277054551173</v>
      </c>
    </row>
    <row r="1385" spans="1:3" x14ac:dyDescent="0.3">
      <c r="A1385">
        <v>1360</v>
      </c>
      <c r="B1385">
        <v>3.596739662202872</v>
      </c>
      <c r="C1385">
        <v>1.403260337797128</v>
      </c>
    </row>
    <row r="1386" spans="1:3" x14ac:dyDescent="0.3">
      <c r="A1386">
        <v>1361</v>
      </c>
      <c r="B1386">
        <v>1.7595158132178677</v>
      </c>
      <c r="C1386">
        <v>-8.7595158132178668</v>
      </c>
    </row>
    <row r="1387" spans="1:3" x14ac:dyDescent="0.3">
      <c r="A1387">
        <v>1362</v>
      </c>
      <c r="B1387">
        <v>-7.5632552981039076</v>
      </c>
      <c r="C1387">
        <v>-11.436744701896092</v>
      </c>
    </row>
    <row r="1388" spans="1:3" x14ac:dyDescent="0.3">
      <c r="A1388">
        <v>1363</v>
      </c>
      <c r="B1388">
        <v>2.3168074882815795</v>
      </c>
      <c r="C1388">
        <v>-14.316807488281579</v>
      </c>
    </row>
    <row r="1389" spans="1:3" x14ac:dyDescent="0.3">
      <c r="A1389">
        <v>1364</v>
      </c>
      <c r="B1389">
        <v>9.3286464302432073</v>
      </c>
      <c r="C1389">
        <v>-17.328646430243207</v>
      </c>
    </row>
    <row r="1390" spans="1:3" x14ac:dyDescent="0.3">
      <c r="A1390">
        <v>1365</v>
      </c>
      <c r="B1390">
        <v>-0.68836002913208638</v>
      </c>
      <c r="C1390">
        <v>14.688360029132086</v>
      </c>
    </row>
    <row r="1391" spans="1:3" x14ac:dyDescent="0.3">
      <c r="A1391">
        <v>1366</v>
      </c>
      <c r="B1391">
        <v>4.0334250809177696</v>
      </c>
      <c r="C1391">
        <v>-19.03342508091777</v>
      </c>
    </row>
    <row r="1392" spans="1:3" x14ac:dyDescent="0.3">
      <c r="A1392">
        <v>1367</v>
      </c>
      <c r="B1392">
        <v>6.7385878504586199</v>
      </c>
      <c r="C1392">
        <v>1.2614121495413801</v>
      </c>
    </row>
    <row r="1393" spans="1:3" x14ac:dyDescent="0.3">
      <c r="A1393">
        <v>1368</v>
      </c>
      <c r="B1393">
        <v>1.2050327136902195</v>
      </c>
      <c r="C1393">
        <v>-29.205032713690219</v>
      </c>
    </row>
    <row r="1394" spans="1:3" x14ac:dyDescent="0.3">
      <c r="A1394">
        <v>1369</v>
      </c>
      <c r="B1394">
        <v>12.999213420172996</v>
      </c>
      <c r="C1394">
        <v>-0.99921342017299608</v>
      </c>
    </row>
    <row r="1395" spans="1:3" x14ac:dyDescent="0.3">
      <c r="A1395">
        <v>1370</v>
      </c>
      <c r="B1395">
        <v>7.2503965888405837</v>
      </c>
      <c r="C1395">
        <v>0.74960341115941631</v>
      </c>
    </row>
    <row r="1396" spans="1:3" x14ac:dyDescent="0.3">
      <c r="A1396">
        <v>1371</v>
      </c>
      <c r="B1396">
        <v>3.5866215372693122</v>
      </c>
      <c r="C1396">
        <v>-0.58662153726931221</v>
      </c>
    </row>
    <row r="1397" spans="1:3" x14ac:dyDescent="0.3">
      <c r="A1397">
        <v>1372</v>
      </c>
      <c r="B1397">
        <v>4.6251567142928316</v>
      </c>
      <c r="C1397">
        <v>-22.625156714292832</v>
      </c>
    </row>
    <row r="1398" spans="1:3" x14ac:dyDescent="0.3">
      <c r="A1398">
        <v>1373</v>
      </c>
      <c r="B1398">
        <v>12.482043393579197</v>
      </c>
      <c r="C1398">
        <v>-13.482043393579197</v>
      </c>
    </row>
    <row r="1399" spans="1:3" x14ac:dyDescent="0.3">
      <c r="A1399">
        <v>1374</v>
      </c>
      <c r="B1399">
        <v>5.5254920390908513</v>
      </c>
      <c r="C1399">
        <v>10.474507960909149</v>
      </c>
    </row>
    <row r="1400" spans="1:3" x14ac:dyDescent="0.3">
      <c r="A1400">
        <v>1375</v>
      </c>
      <c r="B1400">
        <v>-0.92074450448171685</v>
      </c>
      <c r="C1400">
        <v>-8.0792554955182823</v>
      </c>
    </row>
    <row r="1401" spans="1:3" x14ac:dyDescent="0.3">
      <c r="A1401">
        <v>1376</v>
      </c>
      <c r="B1401">
        <v>0.31007122256988584</v>
      </c>
      <c r="C1401">
        <v>18.689928777430115</v>
      </c>
    </row>
    <row r="1402" spans="1:3" x14ac:dyDescent="0.3">
      <c r="A1402">
        <v>1377</v>
      </c>
      <c r="B1402">
        <v>4.1700848529211267</v>
      </c>
      <c r="C1402">
        <v>4.8299151470788733</v>
      </c>
    </row>
    <row r="1403" spans="1:3" x14ac:dyDescent="0.3">
      <c r="A1403">
        <v>1378</v>
      </c>
      <c r="B1403">
        <v>11.402571221478855</v>
      </c>
      <c r="C1403">
        <v>39.597428778521149</v>
      </c>
    </row>
    <row r="1404" spans="1:3" x14ac:dyDescent="0.3">
      <c r="A1404">
        <v>1379</v>
      </c>
      <c r="B1404">
        <v>1.8744173435577836</v>
      </c>
      <c r="C1404">
        <v>-5.8744173435577833</v>
      </c>
    </row>
    <row r="1405" spans="1:3" x14ac:dyDescent="0.3">
      <c r="A1405">
        <v>1380</v>
      </c>
      <c r="B1405">
        <v>0.94482230944387524</v>
      </c>
      <c r="C1405">
        <v>-6.9448223094438752</v>
      </c>
    </row>
    <row r="1406" spans="1:3" x14ac:dyDescent="0.3">
      <c r="A1406">
        <v>1381</v>
      </c>
      <c r="B1406">
        <v>3.6427403346449161</v>
      </c>
      <c r="C1406">
        <v>-7.6427403346449161</v>
      </c>
    </row>
    <row r="1407" spans="1:3" x14ac:dyDescent="0.3">
      <c r="A1407">
        <v>1382</v>
      </c>
      <c r="B1407">
        <v>-2.8245780148570838</v>
      </c>
      <c r="C1407">
        <v>11.824578014857083</v>
      </c>
    </row>
    <row r="1408" spans="1:3" x14ac:dyDescent="0.3">
      <c r="A1408">
        <v>1383</v>
      </c>
      <c r="B1408">
        <v>2.1699358578218138</v>
      </c>
      <c r="C1408">
        <v>18.830064142178188</v>
      </c>
    </row>
    <row r="1409" spans="1:3" x14ac:dyDescent="0.3">
      <c r="A1409">
        <v>1384</v>
      </c>
      <c r="B1409">
        <v>2.5069005993931666</v>
      </c>
      <c r="C1409">
        <v>6.4930994006068339</v>
      </c>
    </row>
    <row r="1410" spans="1:3" x14ac:dyDescent="0.3">
      <c r="A1410">
        <v>1385</v>
      </c>
      <c r="B1410">
        <v>-0.31429567639230505</v>
      </c>
      <c r="C1410">
        <v>24.314295676392305</v>
      </c>
    </row>
    <row r="1411" spans="1:3" x14ac:dyDescent="0.3">
      <c r="A1411">
        <v>1386</v>
      </c>
      <c r="B1411">
        <v>3.9619624258917527</v>
      </c>
      <c r="C1411">
        <v>-2.9619624258917527</v>
      </c>
    </row>
    <row r="1412" spans="1:3" x14ac:dyDescent="0.3">
      <c r="A1412">
        <v>1387</v>
      </c>
      <c r="B1412">
        <v>0.73295079308991484</v>
      </c>
      <c r="C1412">
        <v>4.2670492069100856</v>
      </c>
    </row>
    <row r="1413" spans="1:3" x14ac:dyDescent="0.3">
      <c r="A1413">
        <v>1388</v>
      </c>
      <c r="B1413">
        <v>6.0332959464560387</v>
      </c>
      <c r="C1413">
        <v>8.9667040535439604</v>
      </c>
    </row>
    <row r="1414" spans="1:3" x14ac:dyDescent="0.3">
      <c r="A1414">
        <v>1389</v>
      </c>
      <c r="B1414">
        <v>11.974839599561797</v>
      </c>
      <c r="C1414">
        <v>-2.9748395995617969</v>
      </c>
    </row>
    <row r="1415" spans="1:3" x14ac:dyDescent="0.3">
      <c r="A1415">
        <v>1390</v>
      </c>
      <c r="B1415">
        <v>2.0018184297398518</v>
      </c>
      <c r="C1415">
        <v>-4.0018184297398518</v>
      </c>
    </row>
    <row r="1416" spans="1:3" x14ac:dyDescent="0.3">
      <c r="A1416">
        <v>1391</v>
      </c>
      <c r="B1416">
        <v>12.482043393579197</v>
      </c>
      <c r="C1416">
        <v>-23.482043393579197</v>
      </c>
    </row>
    <row r="1417" spans="1:3" x14ac:dyDescent="0.3">
      <c r="A1417">
        <v>1392</v>
      </c>
      <c r="B1417">
        <v>-3.1503851443229864</v>
      </c>
      <c r="C1417">
        <v>8.1503851443229856</v>
      </c>
    </row>
    <row r="1418" spans="1:3" x14ac:dyDescent="0.3">
      <c r="A1418">
        <v>1393</v>
      </c>
      <c r="B1418">
        <v>3.2013903414187928</v>
      </c>
      <c r="C1418">
        <v>1.7986096585812072</v>
      </c>
    </row>
    <row r="1419" spans="1:3" x14ac:dyDescent="0.3">
      <c r="A1419">
        <v>1394</v>
      </c>
      <c r="B1419">
        <v>2.3168074882815795</v>
      </c>
      <c r="C1419">
        <v>-4.3168074882815795</v>
      </c>
    </row>
    <row r="1420" spans="1:3" x14ac:dyDescent="0.3">
      <c r="A1420">
        <v>1395</v>
      </c>
      <c r="B1420">
        <v>4.491419236355128</v>
      </c>
      <c r="C1420">
        <v>2.508580763644872</v>
      </c>
    </row>
    <row r="1421" spans="1:3" x14ac:dyDescent="0.3">
      <c r="A1421">
        <v>1396</v>
      </c>
      <c r="B1421">
        <v>2.2294065343014173</v>
      </c>
      <c r="C1421">
        <v>-4.2294065343014173</v>
      </c>
    </row>
    <row r="1422" spans="1:3" x14ac:dyDescent="0.3">
      <c r="A1422">
        <v>1397</v>
      </c>
      <c r="B1422">
        <v>5.830432770549165</v>
      </c>
      <c r="C1422">
        <v>5.169567229450835</v>
      </c>
    </row>
    <row r="1423" spans="1:3" x14ac:dyDescent="0.3">
      <c r="A1423">
        <v>1398</v>
      </c>
      <c r="B1423">
        <v>-4.5015591850487482</v>
      </c>
      <c r="C1423">
        <v>6.5015591850487482</v>
      </c>
    </row>
    <row r="1424" spans="1:3" x14ac:dyDescent="0.3">
      <c r="A1424">
        <v>1399</v>
      </c>
      <c r="B1424">
        <v>5.4844451498321973</v>
      </c>
      <c r="C1424">
        <v>6.5155548501678027</v>
      </c>
    </row>
    <row r="1425" spans="1:3" x14ac:dyDescent="0.3">
      <c r="A1425">
        <v>1400</v>
      </c>
      <c r="B1425">
        <v>1.7595158132178677</v>
      </c>
      <c r="C1425">
        <v>-2.7595158132178677</v>
      </c>
    </row>
    <row r="1426" spans="1:3" x14ac:dyDescent="0.3">
      <c r="A1426">
        <v>1401</v>
      </c>
      <c r="B1426">
        <v>4.1926565740986756</v>
      </c>
      <c r="C1426">
        <v>-22.192656574098677</v>
      </c>
    </row>
    <row r="1427" spans="1:3" x14ac:dyDescent="0.3">
      <c r="A1427">
        <v>1402</v>
      </c>
      <c r="B1427">
        <v>1.5097936483379633</v>
      </c>
      <c r="C1427">
        <v>17.490206351662035</v>
      </c>
    </row>
    <row r="1428" spans="1:3" x14ac:dyDescent="0.3">
      <c r="A1428">
        <v>1403</v>
      </c>
      <c r="B1428">
        <v>-4.808464912207195</v>
      </c>
      <c r="C1428">
        <v>-5.191535087792805</v>
      </c>
    </row>
    <row r="1429" spans="1:3" x14ac:dyDescent="0.3">
      <c r="A1429">
        <v>1404</v>
      </c>
      <c r="B1429">
        <v>-3.8174950691569398</v>
      </c>
      <c r="C1429">
        <v>21.817495069156941</v>
      </c>
    </row>
    <row r="1430" spans="1:3" x14ac:dyDescent="0.3">
      <c r="A1430">
        <v>1405</v>
      </c>
      <c r="B1430">
        <v>6.6869318643947135</v>
      </c>
      <c r="C1430">
        <v>21.313068135605285</v>
      </c>
    </row>
    <row r="1431" spans="1:3" x14ac:dyDescent="0.3">
      <c r="A1431">
        <v>1406</v>
      </c>
      <c r="B1431">
        <v>5.7669954891109851</v>
      </c>
      <c r="C1431">
        <v>16.233004510889014</v>
      </c>
    </row>
    <row r="1432" spans="1:3" x14ac:dyDescent="0.3">
      <c r="A1432">
        <v>1407</v>
      </c>
      <c r="B1432">
        <v>-8.1598537217496379</v>
      </c>
      <c r="C1432">
        <v>-5.8401462782503621</v>
      </c>
    </row>
    <row r="1433" spans="1:3" x14ac:dyDescent="0.3">
      <c r="A1433">
        <v>1408</v>
      </c>
      <c r="B1433">
        <v>-7.1153807179475868</v>
      </c>
      <c r="C1433">
        <v>0.11538071794758675</v>
      </c>
    </row>
    <row r="1434" spans="1:3" x14ac:dyDescent="0.3">
      <c r="A1434">
        <v>1409</v>
      </c>
      <c r="B1434">
        <v>5.4799923146040266</v>
      </c>
      <c r="C1434">
        <v>5.5200076853959734</v>
      </c>
    </row>
    <row r="1435" spans="1:3" x14ac:dyDescent="0.3">
      <c r="A1435">
        <v>1410</v>
      </c>
      <c r="B1435">
        <v>2.5069005993931666</v>
      </c>
      <c r="C1435">
        <v>3.4930994006068334</v>
      </c>
    </row>
    <row r="1436" spans="1:3" x14ac:dyDescent="0.3">
      <c r="A1436">
        <v>1411</v>
      </c>
      <c r="B1436">
        <v>-4.5015591850487482</v>
      </c>
      <c r="C1436">
        <v>-7.4984408149512518</v>
      </c>
    </row>
    <row r="1437" spans="1:3" x14ac:dyDescent="0.3">
      <c r="A1437">
        <v>1412</v>
      </c>
      <c r="B1437">
        <v>-8.644070633484958</v>
      </c>
      <c r="C1437">
        <v>-2.355929366515042</v>
      </c>
    </row>
    <row r="1438" spans="1:3" x14ac:dyDescent="0.3">
      <c r="A1438">
        <v>1413</v>
      </c>
      <c r="B1438">
        <v>9.7963912773721287</v>
      </c>
      <c r="C1438">
        <v>31.20360872262787</v>
      </c>
    </row>
    <row r="1439" spans="1:3" x14ac:dyDescent="0.3">
      <c r="A1439">
        <v>1414</v>
      </c>
      <c r="B1439">
        <v>1.5953646080640311</v>
      </c>
      <c r="C1439">
        <v>-16.595364608064031</v>
      </c>
    </row>
    <row r="1440" spans="1:3" x14ac:dyDescent="0.3">
      <c r="A1440">
        <v>1415</v>
      </c>
      <c r="B1440">
        <v>9.6224588203452655</v>
      </c>
      <c r="C1440">
        <v>8.3775411796547345</v>
      </c>
    </row>
    <row r="1441" spans="1:3" x14ac:dyDescent="0.3">
      <c r="A1441">
        <v>1416</v>
      </c>
      <c r="B1441">
        <v>-0.71327527619522701</v>
      </c>
      <c r="C1441">
        <v>-3.286724723804773</v>
      </c>
    </row>
    <row r="1442" spans="1:3" x14ac:dyDescent="0.3">
      <c r="A1442">
        <v>1417</v>
      </c>
      <c r="B1442">
        <v>2.109154111733933</v>
      </c>
      <c r="C1442">
        <v>-1.109154111733933</v>
      </c>
    </row>
    <row r="1443" spans="1:3" x14ac:dyDescent="0.3">
      <c r="A1443">
        <v>1418</v>
      </c>
      <c r="B1443">
        <v>3.9906970806016173</v>
      </c>
      <c r="C1443">
        <v>10.009302919398383</v>
      </c>
    </row>
    <row r="1444" spans="1:3" x14ac:dyDescent="0.3">
      <c r="A1444">
        <v>1419</v>
      </c>
      <c r="B1444">
        <v>4.0570790344752155</v>
      </c>
      <c r="C1444">
        <v>12.942920965524785</v>
      </c>
    </row>
    <row r="1445" spans="1:3" x14ac:dyDescent="0.3">
      <c r="A1445">
        <v>1420</v>
      </c>
      <c r="B1445">
        <v>-3.8174950691569398</v>
      </c>
      <c r="C1445">
        <v>28.817495069156941</v>
      </c>
    </row>
    <row r="1446" spans="1:3" x14ac:dyDescent="0.3">
      <c r="A1446">
        <v>1421</v>
      </c>
      <c r="B1446">
        <v>-2.4490070859320143</v>
      </c>
      <c r="C1446">
        <v>7.4490070859320143</v>
      </c>
    </row>
    <row r="1447" spans="1:3" x14ac:dyDescent="0.3">
      <c r="A1447">
        <v>1422</v>
      </c>
      <c r="B1447">
        <v>5.217030394709874</v>
      </c>
      <c r="C1447">
        <v>3.782969605290126</v>
      </c>
    </row>
    <row r="1448" spans="1:3" x14ac:dyDescent="0.3">
      <c r="A1448">
        <v>1423</v>
      </c>
      <c r="B1448">
        <v>4.9182301535394028</v>
      </c>
      <c r="C1448">
        <v>13.081769846460597</v>
      </c>
    </row>
    <row r="1449" spans="1:3" x14ac:dyDescent="0.3">
      <c r="A1449">
        <v>1424</v>
      </c>
      <c r="B1449">
        <v>4.9338093810789232</v>
      </c>
      <c r="C1449">
        <v>-20.933809381078923</v>
      </c>
    </row>
    <row r="1450" spans="1:3" x14ac:dyDescent="0.3">
      <c r="A1450">
        <v>1425</v>
      </c>
      <c r="B1450">
        <v>3.2429169129474662</v>
      </c>
      <c r="C1450">
        <v>12.757083087052534</v>
      </c>
    </row>
    <row r="1451" spans="1:3" x14ac:dyDescent="0.3">
      <c r="A1451">
        <v>1426</v>
      </c>
      <c r="B1451">
        <v>-0.39021047658517016</v>
      </c>
      <c r="C1451">
        <v>3.3902104765851702</v>
      </c>
    </row>
    <row r="1452" spans="1:3" x14ac:dyDescent="0.3">
      <c r="A1452">
        <v>1427</v>
      </c>
      <c r="B1452">
        <v>0.98004675200682234</v>
      </c>
      <c r="C1452">
        <v>6.0199532479931772</v>
      </c>
    </row>
    <row r="1453" spans="1:3" x14ac:dyDescent="0.3">
      <c r="A1453">
        <v>1428</v>
      </c>
      <c r="B1453">
        <v>13.891598731138989</v>
      </c>
      <c r="C1453">
        <v>7.1084012688610105</v>
      </c>
    </row>
    <row r="1454" spans="1:3" x14ac:dyDescent="0.3">
      <c r="A1454">
        <v>1429</v>
      </c>
      <c r="B1454">
        <v>0.79579571056585463</v>
      </c>
      <c r="C1454">
        <v>-1.7957957105658546</v>
      </c>
    </row>
    <row r="1455" spans="1:3" x14ac:dyDescent="0.3">
      <c r="A1455">
        <v>1430</v>
      </c>
      <c r="B1455">
        <v>-2.8467116931449712</v>
      </c>
      <c r="C1455">
        <v>36.846711693144968</v>
      </c>
    </row>
    <row r="1456" spans="1:3" x14ac:dyDescent="0.3">
      <c r="A1456">
        <v>1431</v>
      </c>
      <c r="B1456">
        <v>4.3902505722931409</v>
      </c>
      <c r="C1456">
        <v>-10.390250572293141</v>
      </c>
    </row>
    <row r="1457" spans="1:3" x14ac:dyDescent="0.3">
      <c r="A1457">
        <v>1432</v>
      </c>
      <c r="B1457">
        <v>14.826032827601566</v>
      </c>
      <c r="C1457">
        <v>-12.826032827601566</v>
      </c>
    </row>
    <row r="1458" spans="1:3" x14ac:dyDescent="0.3">
      <c r="A1458">
        <v>1433</v>
      </c>
      <c r="B1458">
        <v>4.3547654290935327</v>
      </c>
      <c r="C1458">
        <v>16.645234570906467</v>
      </c>
    </row>
    <row r="1459" spans="1:3" x14ac:dyDescent="0.3">
      <c r="A1459">
        <v>1434</v>
      </c>
      <c r="B1459">
        <v>-0.41839528732435571</v>
      </c>
      <c r="C1459">
        <v>8.4183952873243548</v>
      </c>
    </row>
    <row r="1460" spans="1:3" x14ac:dyDescent="0.3">
      <c r="A1460">
        <v>1435</v>
      </c>
      <c r="B1460">
        <v>1.2778691718372466</v>
      </c>
      <c r="C1460">
        <v>-12.277869171837246</v>
      </c>
    </row>
    <row r="1461" spans="1:3" x14ac:dyDescent="0.3">
      <c r="A1461">
        <v>1436</v>
      </c>
      <c r="B1461">
        <v>3.5048963531959041</v>
      </c>
      <c r="C1461">
        <v>-0.50489635319590409</v>
      </c>
    </row>
    <row r="1462" spans="1:3" x14ac:dyDescent="0.3">
      <c r="A1462">
        <v>1437</v>
      </c>
      <c r="B1462">
        <v>9.080100333578919</v>
      </c>
      <c r="C1462">
        <v>-6.080100333578919</v>
      </c>
    </row>
    <row r="1463" spans="1:3" x14ac:dyDescent="0.3">
      <c r="A1463">
        <v>1438</v>
      </c>
      <c r="B1463">
        <v>-1.7978324013672935</v>
      </c>
      <c r="C1463">
        <v>3.7978324013672937</v>
      </c>
    </row>
    <row r="1464" spans="1:3" x14ac:dyDescent="0.3">
      <c r="A1464">
        <v>1439</v>
      </c>
      <c r="B1464">
        <v>2.2574520511192264</v>
      </c>
      <c r="C1464">
        <v>-3.2574520511192264</v>
      </c>
    </row>
    <row r="1465" spans="1:3" x14ac:dyDescent="0.3">
      <c r="A1465">
        <v>1440</v>
      </c>
      <c r="B1465">
        <v>-10.8361051115251</v>
      </c>
      <c r="C1465">
        <v>2.8361051115251001</v>
      </c>
    </row>
    <row r="1466" spans="1:3" x14ac:dyDescent="0.3">
      <c r="A1466">
        <v>1441</v>
      </c>
      <c r="B1466">
        <v>8.9282552493221867E-2</v>
      </c>
      <c r="C1466">
        <v>-7.0892825524932217</v>
      </c>
    </row>
    <row r="1467" spans="1:3" x14ac:dyDescent="0.3">
      <c r="A1467">
        <v>1442</v>
      </c>
      <c r="B1467">
        <v>10.372261233483798</v>
      </c>
      <c r="C1467">
        <v>3.6277387665162024</v>
      </c>
    </row>
    <row r="1468" spans="1:3" x14ac:dyDescent="0.3">
      <c r="A1468">
        <v>1443</v>
      </c>
      <c r="B1468">
        <v>-3.6733433504286657</v>
      </c>
      <c r="C1468">
        <v>6.6733433504286657</v>
      </c>
    </row>
    <row r="1469" spans="1:3" x14ac:dyDescent="0.3">
      <c r="A1469">
        <v>1444</v>
      </c>
      <c r="B1469">
        <v>5.4533888992091883</v>
      </c>
      <c r="C1469">
        <v>-11.453388899209187</v>
      </c>
    </row>
    <row r="1470" spans="1:3" x14ac:dyDescent="0.3">
      <c r="A1470">
        <v>1445</v>
      </c>
      <c r="B1470">
        <v>-8.3846627261115731</v>
      </c>
      <c r="C1470">
        <v>1.3846627261115731</v>
      </c>
    </row>
    <row r="1471" spans="1:3" x14ac:dyDescent="0.3">
      <c r="A1471">
        <v>1446</v>
      </c>
      <c r="B1471">
        <v>0.64287441301005499</v>
      </c>
      <c r="C1471">
        <v>17.357125586989945</v>
      </c>
    </row>
    <row r="1472" spans="1:3" x14ac:dyDescent="0.3">
      <c r="A1472">
        <v>1447</v>
      </c>
      <c r="B1472">
        <v>4.4230342511370475</v>
      </c>
      <c r="C1472">
        <v>-7.4230342511370475</v>
      </c>
    </row>
    <row r="1473" spans="1:3" x14ac:dyDescent="0.3">
      <c r="A1473">
        <v>1448</v>
      </c>
      <c r="B1473">
        <v>1.796971086336921</v>
      </c>
      <c r="C1473">
        <v>5.2030289136630792</v>
      </c>
    </row>
    <row r="1474" spans="1:3" x14ac:dyDescent="0.3">
      <c r="A1474">
        <v>1449</v>
      </c>
      <c r="B1474">
        <v>-2.0254208879593101</v>
      </c>
      <c r="C1474">
        <v>17.02542088795931</v>
      </c>
    </row>
    <row r="1475" spans="1:3" x14ac:dyDescent="0.3">
      <c r="A1475">
        <v>1450</v>
      </c>
      <c r="B1475">
        <v>9.4001002523919137</v>
      </c>
      <c r="C1475">
        <v>13.599899747608086</v>
      </c>
    </row>
    <row r="1476" spans="1:3" x14ac:dyDescent="0.3">
      <c r="A1476">
        <v>1451</v>
      </c>
      <c r="B1476">
        <v>2.2302161794013706</v>
      </c>
      <c r="C1476">
        <v>-10.230216179401371</v>
      </c>
    </row>
    <row r="1477" spans="1:3" x14ac:dyDescent="0.3">
      <c r="A1477">
        <v>1452</v>
      </c>
      <c r="B1477">
        <v>4.4978522650755082E-2</v>
      </c>
      <c r="C1477">
        <v>-8.0449785226507551</v>
      </c>
    </row>
    <row r="1478" spans="1:3" x14ac:dyDescent="0.3">
      <c r="A1478">
        <v>1453</v>
      </c>
      <c r="B1478">
        <v>5.8547232669847293</v>
      </c>
      <c r="C1478">
        <v>16.145276733015272</v>
      </c>
    </row>
    <row r="1479" spans="1:3" x14ac:dyDescent="0.3">
      <c r="A1479">
        <v>1454</v>
      </c>
      <c r="B1479">
        <v>5.2042043847232415</v>
      </c>
      <c r="C1479">
        <v>2.7957956152767585</v>
      </c>
    </row>
    <row r="1480" spans="1:3" x14ac:dyDescent="0.3">
      <c r="A1480">
        <v>1455</v>
      </c>
      <c r="B1480">
        <v>3.2093779329586951</v>
      </c>
      <c r="C1480">
        <v>-7.2093779329586951</v>
      </c>
    </row>
    <row r="1481" spans="1:3" x14ac:dyDescent="0.3">
      <c r="A1481">
        <v>1456</v>
      </c>
      <c r="B1481">
        <v>8.0357669155429807</v>
      </c>
      <c r="C1481">
        <v>2.9642330844570193</v>
      </c>
    </row>
    <row r="1482" spans="1:3" x14ac:dyDescent="0.3">
      <c r="A1482">
        <v>1457</v>
      </c>
      <c r="B1482">
        <v>11.081385684702113</v>
      </c>
      <c r="C1482">
        <v>-8.1385684702112826E-2</v>
      </c>
    </row>
    <row r="1483" spans="1:3" x14ac:dyDescent="0.3">
      <c r="A1483">
        <v>1458</v>
      </c>
      <c r="B1483">
        <v>-5.8581729217003851</v>
      </c>
      <c r="C1483">
        <v>8.8581729217003851</v>
      </c>
    </row>
    <row r="1484" spans="1:3" x14ac:dyDescent="0.3">
      <c r="A1484">
        <v>1459</v>
      </c>
      <c r="B1484">
        <v>3.5305691310434804</v>
      </c>
      <c r="C1484">
        <v>-15.53056913104348</v>
      </c>
    </row>
    <row r="1485" spans="1:3" x14ac:dyDescent="0.3">
      <c r="A1485">
        <v>1460</v>
      </c>
      <c r="B1485">
        <v>-5.4660865175781153</v>
      </c>
      <c r="C1485">
        <v>0.46608651757811526</v>
      </c>
    </row>
    <row r="1486" spans="1:3" x14ac:dyDescent="0.3">
      <c r="A1486">
        <v>1461</v>
      </c>
      <c r="B1486">
        <v>2.6232656752710968</v>
      </c>
      <c r="C1486">
        <v>-14.623265675271096</v>
      </c>
    </row>
    <row r="1487" spans="1:3" x14ac:dyDescent="0.3">
      <c r="A1487">
        <v>1462</v>
      </c>
      <c r="B1487">
        <v>2.4565660444717028</v>
      </c>
      <c r="C1487">
        <v>-8.4565660444717032</v>
      </c>
    </row>
    <row r="1488" spans="1:3" x14ac:dyDescent="0.3">
      <c r="A1488">
        <v>1463</v>
      </c>
      <c r="B1488">
        <v>8.058203972561186</v>
      </c>
      <c r="C1488">
        <v>-2.058203972561186</v>
      </c>
    </row>
    <row r="1489" spans="1:3" x14ac:dyDescent="0.3">
      <c r="A1489">
        <v>1464</v>
      </c>
      <c r="B1489">
        <v>7.5121969437215581</v>
      </c>
      <c r="C1489">
        <v>8.487803056278441</v>
      </c>
    </row>
    <row r="1490" spans="1:3" x14ac:dyDescent="0.3">
      <c r="A1490">
        <v>1465</v>
      </c>
      <c r="B1490">
        <v>6.2275508834883544</v>
      </c>
      <c r="C1490">
        <v>-2.2275508834883544</v>
      </c>
    </row>
    <row r="1491" spans="1:3" x14ac:dyDescent="0.3">
      <c r="A1491">
        <v>1466</v>
      </c>
      <c r="B1491">
        <v>6.3183250776450688</v>
      </c>
      <c r="C1491">
        <v>2.6816749223549312</v>
      </c>
    </row>
    <row r="1492" spans="1:3" x14ac:dyDescent="0.3">
      <c r="A1492">
        <v>1467</v>
      </c>
      <c r="B1492">
        <v>-1.2910276170500943</v>
      </c>
      <c r="C1492">
        <v>13.291027617050094</v>
      </c>
    </row>
    <row r="1493" spans="1:3" x14ac:dyDescent="0.3">
      <c r="A1493">
        <v>1468</v>
      </c>
      <c r="B1493">
        <v>2.9939407075591671</v>
      </c>
      <c r="C1493">
        <v>-8.9939407075591671</v>
      </c>
    </row>
    <row r="1494" spans="1:3" x14ac:dyDescent="0.3">
      <c r="A1494">
        <v>1469</v>
      </c>
      <c r="B1494">
        <v>-5.6564467730765005</v>
      </c>
      <c r="C1494">
        <v>-0.34355322692349954</v>
      </c>
    </row>
    <row r="1495" spans="1:3" x14ac:dyDescent="0.3">
      <c r="A1495">
        <v>1470</v>
      </c>
      <c r="B1495">
        <v>8.0357669155429807</v>
      </c>
      <c r="C1495">
        <v>-14.035766915542981</v>
      </c>
    </row>
    <row r="1496" spans="1:3" x14ac:dyDescent="0.3">
      <c r="A1496">
        <v>1471</v>
      </c>
      <c r="B1496">
        <v>3.8337174961862197</v>
      </c>
      <c r="C1496">
        <v>16.166282503813779</v>
      </c>
    </row>
    <row r="1497" spans="1:3" x14ac:dyDescent="0.3">
      <c r="A1497">
        <v>1472</v>
      </c>
      <c r="B1497">
        <v>12.528381134370758</v>
      </c>
      <c r="C1497">
        <v>23.471618865629242</v>
      </c>
    </row>
    <row r="1498" spans="1:3" x14ac:dyDescent="0.3">
      <c r="A1498">
        <v>1473</v>
      </c>
      <c r="B1498">
        <v>3.5305691310434804</v>
      </c>
      <c r="C1498">
        <v>17.469430868956518</v>
      </c>
    </row>
    <row r="1499" spans="1:3" x14ac:dyDescent="0.3">
      <c r="A1499">
        <v>1474</v>
      </c>
      <c r="B1499">
        <v>6.4734008650317252</v>
      </c>
      <c r="C1499">
        <v>9.5265991349682757</v>
      </c>
    </row>
    <row r="1500" spans="1:3" x14ac:dyDescent="0.3">
      <c r="A1500">
        <v>1475</v>
      </c>
      <c r="B1500">
        <v>3.9029693027278731</v>
      </c>
      <c r="C1500">
        <v>-0.90296930272787312</v>
      </c>
    </row>
    <row r="1501" spans="1:3" x14ac:dyDescent="0.3">
      <c r="A1501">
        <v>1476</v>
      </c>
      <c r="B1501">
        <v>2.4565660444717028</v>
      </c>
      <c r="C1501">
        <v>-5.4565660444717032</v>
      </c>
    </row>
    <row r="1502" spans="1:3" x14ac:dyDescent="0.3">
      <c r="A1502">
        <v>1477</v>
      </c>
      <c r="B1502">
        <v>1.2705074311371556</v>
      </c>
      <c r="C1502">
        <v>25.729492568862845</v>
      </c>
    </row>
    <row r="1503" spans="1:3" x14ac:dyDescent="0.3">
      <c r="A1503">
        <v>1478</v>
      </c>
      <c r="B1503">
        <v>0.15271983393140212</v>
      </c>
      <c r="C1503">
        <v>-13.152719833931402</v>
      </c>
    </row>
    <row r="1504" spans="1:3" x14ac:dyDescent="0.3">
      <c r="A1504">
        <v>1479</v>
      </c>
      <c r="B1504">
        <v>-1.306981329638456</v>
      </c>
      <c r="C1504">
        <v>-0.69301867036154396</v>
      </c>
    </row>
    <row r="1505" spans="1:3" x14ac:dyDescent="0.3">
      <c r="A1505">
        <v>1480</v>
      </c>
      <c r="B1505">
        <v>-0.39021047658517016</v>
      </c>
      <c r="C1505">
        <v>-9.6097895234148289</v>
      </c>
    </row>
    <row r="1506" spans="1:3" x14ac:dyDescent="0.3">
      <c r="A1506">
        <v>1481</v>
      </c>
      <c r="B1506">
        <v>0.31007122256988584</v>
      </c>
      <c r="C1506">
        <v>-16.310071222569885</v>
      </c>
    </row>
    <row r="1507" spans="1:3" x14ac:dyDescent="0.3">
      <c r="A1507">
        <v>1482</v>
      </c>
      <c r="B1507">
        <v>3.5633224925419018</v>
      </c>
      <c r="C1507">
        <v>-5.5633224925419018</v>
      </c>
    </row>
    <row r="1508" spans="1:3" x14ac:dyDescent="0.3">
      <c r="A1508">
        <v>1483</v>
      </c>
      <c r="B1508">
        <v>1.9468544937050294</v>
      </c>
      <c r="C1508">
        <v>16.053145506294971</v>
      </c>
    </row>
    <row r="1509" spans="1:3" x14ac:dyDescent="0.3">
      <c r="A1509">
        <v>1484</v>
      </c>
      <c r="B1509">
        <v>1.6040599251731702</v>
      </c>
      <c r="C1509">
        <v>-16.604059925173171</v>
      </c>
    </row>
    <row r="1510" spans="1:3" x14ac:dyDescent="0.3">
      <c r="A1510">
        <v>1485</v>
      </c>
      <c r="B1510">
        <v>-8.0849905942537319</v>
      </c>
      <c r="C1510">
        <v>-5.9150094057462681</v>
      </c>
    </row>
    <row r="1511" spans="1:3" x14ac:dyDescent="0.3">
      <c r="A1511">
        <v>1486</v>
      </c>
      <c r="B1511">
        <v>1.8744173435577836</v>
      </c>
      <c r="C1511">
        <v>5.1255826564422167</v>
      </c>
    </row>
    <row r="1512" spans="1:3" x14ac:dyDescent="0.3">
      <c r="A1512">
        <v>1487</v>
      </c>
      <c r="B1512">
        <v>3.1329772260377702</v>
      </c>
      <c r="C1512">
        <v>-22.13297722603777</v>
      </c>
    </row>
    <row r="1513" spans="1:3" x14ac:dyDescent="0.3">
      <c r="A1513">
        <v>1488</v>
      </c>
      <c r="B1513">
        <v>-0.98367027983954491</v>
      </c>
      <c r="C1513">
        <v>-30.016329720160456</v>
      </c>
    </row>
    <row r="1514" spans="1:3" x14ac:dyDescent="0.3">
      <c r="A1514">
        <v>1489</v>
      </c>
      <c r="B1514">
        <v>-3.0276521837330539</v>
      </c>
      <c r="C1514">
        <v>-17.972347816266947</v>
      </c>
    </row>
    <row r="1515" spans="1:3" x14ac:dyDescent="0.3">
      <c r="A1515">
        <v>1490</v>
      </c>
      <c r="B1515">
        <v>-2.6441802073674041</v>
      </c>
      <c r="C1515">
        <v>-7.3558197926325963</v>
      </c>
    </row>
    <row r="1516" spans="1:3" x14ac:dyDescent="0.3">
      <c r="A1516">
        <v>1491</v>
      </c>
      <c r="B1516">
        <v>16.249799200475604</v>
      </c>
      <c r="C1516">
        <v>-8.2497992004756036</v>
      </c>
    </row>
    <row r="1517" spans="1:3" x14ac:dyDescent="0.3">
      <c r="A1517">
        <v>1492</v>
      </c>
      <c r="B1517">
        <v>-6.8792663446915228</v>
      </c>
      <c r="C1517">
        <v>-2.1207336553084772</v>
      </c>
    </row>
    <row r="1518" spans="1:3" x14ac:dyDescent="0.3">
      <c r="A1518">
        <v>1493</v>
      </c>
      <c r="B1518">
        <v>-3.7851184134420821</v>
      </c>
      <c r="C1518">
        <v>0.78511841344208211</v>
      </c>
    </row>
    <row r="1519" spans="1:3" x14ac:dyDescent="0.3">
      <c r="A1519">
        <v>1494</v>
      </c>
      <c r="B1519">
        <v>3.5633224925419018</v>
      </c>
      <c r="C1519">
        <v>-9.5633224925419018</v>
      </c>
    </row>
    <row r="1520" spans="1:3" x14ac:dyDescent="0.3">
      <c r="A1520">
        <v>1495</v>
      </c>
      <c r="B1520">
        <v>0.43353694276199928</v>
      </c>
      <c r="C1520">
        <v>4.5664630572380007</v>
      </c>
    </row>
    <row r="1521" spans="1:3" x14ac:dyDescent="0.3">
      <c r="A1521">
        <v>1496</v>
      </c>
      <c r="B1521">
        <v>-3.1972233150007647</v>
      </c>
      <c r="C1521">
        <v>-8.8027766849992357</v>
      </c>
    </row>
    <row r="1522" spans="1:3" x14ac:dyDescent="0.3">
      <c r="A1522">
        <v>1497</v>
      </c>
      <c r="B1522">
        <v>-0.7657083522361956</v>
      </c>
      <c r="C1522">
        <v>-2.2342916477638042</v>
      </c>
    </row>
    <row r="1523" spans="1:3" x14ac:dyDescent="0.3">
      <c r="A1523">
        <v>1498</v>
      </c>
      <c r="B1523">
        <v>9.6640946649060453</v>
      </c>
      <c r="C1523">
        <v>-3.6640946649060453</v>
      </c>
    </row>
    <row r="1524" spans="1:3" x14ac:dyDescent="0.3">
      <c r="A1524">
        <v>1499</v>
      </c>
      <c r="B1524">
        <v>-0.54325680148065958</v>
      </c>
      <c r="C1524">
        <v>-13.456743198519341</v>
      </c>
    </row>
    <row r="1525" spans="1:3" x14ac:dyDescent="0.3">
      <c r="A1525">
        <v>1500</v>
      </c>
      <c r="B1525">
        <v>0.96881841388539414</v>
      </c>
      <c r="C1525">
        <v>-1.9688184138853941</v>
      </c>
    </row>
    <row r="1526" spans="1:3" x14ac:dyDescent="0.3">
      <c r="A1526">
        <v>1501</v>
      </c>
      <c r="B1526">
        <v>2.9939407075591671</v>
      </c>
      <c r="C1526">
        <v>2.0060592924408329</v>
      </c>
    </row>
    <row r="1527" spans="1:3" x14ac:dyDescent="0.3">
      <c r="A1527">
        <v>1502</v>
      </c>
      <c r="B1527">
        <v>6.3817623590832486</v>
      </c>
      <c r="C1527">
        <v>0.61823764091675137</v>
      </c>
    </row>
    <row r="1528" spans="1:3" x14ac:dyDescent="0.3">
      <c r="A1528">
        <v>1503</v>
      </c>
      <c r="B1528">
        <v>-7.2128188387275376</v>
      </c>
      <c r="C1528">
        <v>-4.7871811612724624</v>
      </c>
    </row>
    <row r="1529" spans="1:3" x14ac:dyDescent="0.3">
      <c r="A1529">
        <v>1504</v>
      </c>
      <c r="B1529">
        <v>3.1329772260377702</v>
      </c>
      <c r="C1529">
        <v>-10.13297722603777</v>
      </c>
    </row>
    <row r="1530" spans="1:3" x14ac:dyDescent="0.3">
      <c r="A1530">
        <v>1505</v>
      </c>
      <c r="B1530">
        <v>-1.6100606755652898</v>
      </c>
      <c r="C1530">
        <v>-20.38993932443471</v>
      </c>
    </row>
    <row r="1531" spans="1:3" x14ac:dyDescent="0.3">
      <c r="A1531">
        <v>1506</v>
      </c>
      <c r="B1531">
        <v>12.375127187111545</v>
      </c>
      <c r="C1531">
        <v>16.624872812888455</v>
      </c>
    </row>
    <row r="1532" spans="1:3" x14ac:dyDescent="0.3">
      <c r="A1532">
        <v>1507</v>
      </c>
      <c r="B1532">
        <v>2.7491603710141534</v>
      </c>
      <c r="C1532">
        <v>-14.749160371014153</v>
      </c>
    </row>
    <row r="1533" spans="1:3" x14ac:dyDescent="0.3">
      <c r="A1533">
        <v>1508</v>
      </c>
      <c r="B1533">
        <v>4.7084965436758068</v>
      </c>
      <c r="C1533">
        <v>7.2915034563241932</v>
      </c>
    </row>
    <row r="1534" spans="1:3" x14ac:dyDescent="0.3">
      <c r="A1534">
        <v>1509</v>
      </c>
      <c r="B1534">
        <v>1.5139835450933103</v>
      </c>
      <c r="C1534">
        <v>-17.513983545093311</v>
      </c>
    </row>
    <row r="1535" spans="1:3" x14ac:dyDescent="0.3">
      <c r="A1535">
        <v>1510</v>
      </c>
      <c r="B1535">
        <v>-3.6825500511175395</v>
      </c>
      <c r="C1535">
        <v>1.6825500511175395</v>
      </c>
    </row>
    <row r="1536" spans="1:3" x14ac:dyDescent="0.3">
      <c r="A1536">
        <v>1511</v>
      </c>
      <c r="B1536">
        <v>-0.7657083522361956</v>
      </c>
      <c r="C1536">
        <v>-2.2342916477638042</v>
      </c>
    </row>
    <row r="1537" spans="1:3" x14ac:dyDescent="0.3">
      <c r="A1537">
        <v>1512</v>
      </c>
      <c r="B1537">
        <v>-4.9969918908667159</v>
      </c>
      <c r="C1537">
        <v>-38.003008109133283</v>
      </c>
    </row>
    <row r="1538" spans="1:3" x14ac:dyDescent="0.3">
      <c r="A1538">
        <v>1513</v>
      </c>
      <c r="B1538">
        <v>7.7252241630845049</v>
      </c>
      <c r="C1538">
        <v>-6.7252241630845049</v>
      </c>
    </row>
    <row r="1539" spans="1:3" x14ac:dyDescent="0.3">
      <c r="A1539">
        <v>1514</v>
      </c>
      <c r="B1539">
        <v>-5.0788599158515133</v>
      </c>
      <c r="C1539">
        <v>8.0788599158515133</v>
      </c>
    </row>
    <row r="1540" spans="1:3" x14ac:dyDescent="0.3">
      <c r="A1540">
        <v>1515</v>
      </c>
      <c r="B1540">
        <v>-9.4155664044131768</v>
      </c>
      <c r="C1540">
        <v>5.4155664044131768</v>
      </c>
    </row>
    <row r="1541" spans="1:3" x14ac:dyDescent="0.3">
      <c r="A1541">
        <v>1516</v>
      </c>
      <c r="B1541">
        <v>-3.4680656620919392</v>
      </c>
      <c r="C1541">
        <v>-9.5319343379080603</v>
      </c>
    </row>
    <row r="1542" spans="1:3" x14ac:dyDescent="0.3">
      <c r="A1542">
        <v>1517</v>
      </c>
      <c r="B1542">
        <v>2.9939407075591671</v>
      </c>
      <c r="C1542">
        <v>-20.993940707559169</v>
      </c>
    </row>
    <row r="1543" spans="1:3" x14ac:dyDescent="0.3">
      <c r="A1543">
        <v>1518</v>
      </c>
      <c r="B1543">
        <v>2.086596028438839</v>
      </c>
      <c r="C1543">
        <v>14.913403971561161</v>
      </c>
    </row>
    <row r="1544" spans="1:3" x14ac:dyDescent="0.3">
      <c r="A1544">
        <v>1519</v>
      </c>
      <c r="B1544">
        <v>2.4742147953054436</v>
      </c>
      <c r="C1544">
        <v>33.525785204694557</v>
      </c>
    </row>
    <row r="1545" spans="1:3" x14ac:dyDescent="0.3">
      <c r="A1545">
        <v>1520</v>
      </c>
      <c r="B1545">
        <v>-7.7503754767747779</v>
      </c>
      <c r="C1545">
        <v>-17.249624523225222</v>
      </c>
    </row>
    <row r="1546" spans="1:3" x14ac:dyDescent="0.3">
      <c r="A1546">
        <v>1521</v>
      </c>
      <c r="B1546">
        <v>10.083126663803087</v>
      </c>
      <c r="C1546">
        <v>-5.0831266638030872</v>
      </c>
    </row>
    <row r="1547" spans="1:3" x14ac:dyDescent="0.3">
      <c r="A1547">
        <v>1522</v>
      </c>
      <c r="B1547">
        <v>0.30289589906993064</v>
      </c>
      <c r="C1547">
        <v>18.697104100930069</v>
      </c>
    </row>
    <row r="1548" spans="1:3" x14ac:dyDescent="0.3">
      <c r="A1548">
        <v>1523</v>
      </c>
      <c r="B1548">
        <v>2.5833929481188416</v>
      </c>
      <c r="C1548">
        <v>-7.583392948118842</v>
      </c>
    </row>
    <row r="1549" spans="1:3" x14ac:dyDescent="0.3">
      <c r="A1549">
        <v>1524</v>
      </c>
      <c r="B1549">
        <v>2.3524264164711051</v>
      </c>
      <c r="C1549">
        <v>-5.3524264164711051</v>
      </c>
    </row>
    <row r="1550" spans="1:3" x14ac:dyDescent="0.3">
      <c r="A1550">
        <v>1525</v>
      </c>
      <c r="B1550">
        <v>9.9063949225130941</v>
      </c>
      <c r="C1550">
        <v>3.0936050774869059</v>
      </c>
    </row>
    <row r="1551" spans="1:3" x14ac:dyDescent="0.3">
      <c r="A1551">
        <v>1526</v>
      </c>
      <c r="B1551">
        <v>4.0803780792026254</v>
      </c>
      <c r="C1551">
        <v>27.919621920797375</v>
      </c>
    </row>
    <row r="1552" spans="1:3" x14ac:dyDescent="0.3">
      <c r="A1552">
        <v>1527</v>
      </c>
      <c r="B1552">
        <v>4.9338093810789232</v>
      </c>
      <c r="C1552">
        <v>-1.9338093810789232</v>
      </c>
    </row>
    <row r="1553" spans="1:3" x14ac:dyDescent="0.3">
      <c r="A1553">
        <v>1528</v>
      </c>
      <c r="B1553">
        <v>-1.5016675802174502</v>
      </c>
      <c r="C1553">
        <v>6.5016675802174504</v>
      </c>
    </row>
    <row r="1554" spans="1:3" x14ac:dyDescent="0.3">
      <c r="A1554">
        <v>1529</v>
      </c>
      <c r="B1554">
        <v>1.5530829601237828</v>
      </c>
      <c r="C1554">
        <v>0.44691703987621723</v>
      </c>
    </row>
    <row r="1555" spans="1:3" x14ac:dyDescent="0.3">
      <c r="A1555">
        <v>1530</v>
      </c>
      <c r="B1555">
        <v>7.0717834653626728</v>
      </c>
      <c r="C1555">
        <v>-4.0717834653626728</v>
      </c>
    </row>
    <row r="1556" spans="1:3" x14ac:dyDescent="0.3">
      <c r="A1556">
        <v>1531</v>
      </c>
      <c r="B1556">
        <v>8.1623542233326578</v>
      </c>
      <c r="C1556">
        <v>-41.162354223332656</v>
      </c>
    </row>
    <row r="1557" spans="1:3" x14ac:dyDescent="0.3">
      <c r="A1557">
        <v>1532</v>
      </c>
      <c r="B1557">
        <v>0.53048438566194744</v>
      </c>
      <c r="C1557">
        <v>-1.5304843856619474</v>
      </c>
    </row>
    <row r="1558" spans="1:3" x14ac:dyDescent="0.3">
      <c r="A1558">
        <v>1533</v>
      </c>
      <c r="B1558">
        <v>-4.1510475631929546</v>
      </c>
      <c r="C1558">
        <v>24.151047563192954</v>
      </c>
    </row>
    <row r="1559" spans="1:3" x14ac:dyDescent="0.3">
      <c r="A1559">
        <v>1534</v>
      </c>
      <c r="B1559">
        <v>0.74939715070989088</v>
      </c>
      <c r="C1559">
        <v>12.250602849290109</v>
      </c>
    </row>
    <row r="1560" spans="1:3" x14ac:dyDescent="0.3">
      <c r="A1560">
        <v>1535</v>
      </c>
      <c r="B1560">
        <v>2.4742147953054436</v>
      </c>
      <c r="C1560">
        <v>2.5257852046945564</v>
      </c>
    </row>
    <row r="1561" spans="1:3" x14ac:dyDescent="0.3">
      <c r="A1561">
        <v>1536</v>
      </c>
      <c r="B1561">
        <v>4.4915056702164984</v>
      </c>
      <c r="C1561">
        <v>9.5084943297835025</v>
      </c>
    </row>
    <row r="1562" spans="1:3" x14ac:dyDescent="0.3">
      <c r="A1562">
        <v>1537</v>
      </c>
      <c r="B1562">
        <v>-7.7503754767747779</v>
      </c>
      <c r="C1562">
        <v>0.75037547677477789</v>
      </c>
    </row>
    <row r="1563" spans="1:3" x14ac:dyDescent="0.3">
      <c r="A1563">
        <v>1538</v>
      </c>
      <c r="B1563">
        <v>2.1830687935098547</v>
      </c>
      <c r="C1563">
        <v>5.8169312064901453</v>
      </c>
    </row>
    <row r="1564" spans="1:3" x14ac:dyDescent="0.3">
      <c r="A1564">
        <v>1539</v>
      </c>
      <c r="B1564">
        <v>-1.6916885369832784</v>
      </c>
      <c r="C1564">
        <v>17.691688536983278</v>
      </c>
    </row>
    <row r="1565" spans="1:3" x14ac:dyDescent="0.3">
      <c r="A1565">
        <v>1540</v>
      </c>
      <c r="B1565">
        <v>2.6604142609112067</v>
      </c>
      <c r="C1565">
        <v>-5.6604142609112067</v>
      </c>
    </row>
    <row r="1566" spans="1:3" x14ac:dyDescent="0.3">
      <c r="A1566">
        <v>1541</v>
      </c>
      <c r="B1566">
        <v>-6.120610523971278</v>
      </c>
      <c r="C1566">
        <v>23.12061052397128</v>
      </c>
    </row>
    <row r="1567" spans="1:3" x14ac:dyDescent="0.3">
      <c r="A1567">
        <v>1542</v>
      </c>
      <c r="B1567">
        <v>2.192105575299828</v>
      </c>
      <c r="C1567">
        <v>-23.192105575299827</v>
      </c>
    </row>
    <row r="1568" spans="1:3" x14ac:dyDescent="0.3">
      <c r="A1568">
        <v>1543</v>
      </c>
      <c r="B1568">
        <v>6.2749860397982804</v>
      </c>
      <c r="C1568">
        <v>-4.2749860397982804</v>
      </c>
    </row>
    <row r="1569" spans="1:3" x14ac:dyDescent="0.3">
      <c r="A1569">
        <v>1544</v>
      </c>
      <c r="B1569">
        <v>3.8674194371550468</v>
      </c>
      <c r="C1569">
        <v>9.1325805628449537</v>
      </c>
    </row>
    <row r="1570" spans="1:3" x14ac:dyDescent="0.3">
      <c r="A1570">
        <v>1545</v>
      </c>
      <c r="B1570">
        <v>-5.8581729217003851</v>
      </c>
      <c r="C1570">
        <v>24.858172921700387</v>
      </c>
    </row>
    <row r="1571" spans="1:3" x14ac:dyDescent="0.3">
      <c r="A1571">
        <v>1546</v>
      </c>
      <c r="B1571">
        <v>10.267223563174365</v>
      </c>
      <c r="C1571">
        <v>12.732776436825635</v>
      </c>
    </row>
    <row r="1572" spans="1:3" x14ac:dyDescent="0.3">
      <c r="A1572">
        <v>1547</v>
      </c>
      <c r="B1572">
        <v>8.678456523978376</v>
      </c>
      <c r="C1572">
        <v>-5.678456523978376</v>
      </c>
    </row>
    <row r="1573" spans="1:3" x14ac:dyDescent="0.3">
      <c r="A1573">
        <v>1548</v>
      </c>
      <c r="B1573">
        <v>4.2106137103652586</v>
      </c>
      <c r="C1573">
        <v>-17.210613710365259</v>
      </c>
    </row>
    <row r="1574" spans="1:3" x14ac:dyDescent="0.3">
      <c r="A1574">
        <v>1549</v>
      </c>
      <c r="B1574">
        <v>12.991754944345869</v>
      </c>
      <c r="C1574">
        <v>-6.9917549443458693</v>
      </c>
    </row>
    <row r="1575" spans="1:3" x14ac:dyDescent="0.3">
      <c r="A1575">
        <v>1550</v>
      </c>
      <c r="B1575">
        <v>3.6870821457229841</v>
      </c>
      <c r="C1575">
        <v>-13.687082145722984</v>
      </c>
    </row>
    <row r="1576" spans="1:3" x14ac:dyDescent="0.3">
      <c r="A1576">
        <v>1551</v>
      </c>
      <c r="B1576">
        <v>3.7372056261274267E-2</v>
      </c>
      <c r="C1576">
        <v>-4.0373720562612743</v>
      </c>
    </row>
    <row r="1577" spans="1:3" x14ac:dyDescent="0.3">
      <c r="A1577">
        <v>1552</v>
      </c>
      <c r="B1577">
        <v>3.2643357112034854</v>
      </c>
      <c r="C1577">
        <v>11.735664288796514</v>
      </c>
    </row>
    <row r="1578" spans="1:3" x14ac:dyDescent="0.3">
      <c r="A1578">
        <v>1553</v>
      </c>
      <c r="B1578">
        <v>0.81480727698659761</v>
      </c>
      <c r="C1578">
        <v>-28.814807276986599</v>
      </c>
    </row>
    <row r="1579" spans="1:3" x14ac:dyDescent="0.3">
      <c r="A1579">
        <v>1554</v>
      </c>
      <c r="B1579">
        <v>7.7199577722312194</v>
      </c>
      <c r="C1579">
        <v>-13.719957772231218</v>
      </c>
    </row>
    <row r="1580" spans="1:3" x14ac:dyDescent="0.3">
      <c r="A1580">
        <v>1555</v>
      </c>
      <c r="B1580">
        <v>0.16340853637198394</v>
      </c>
      <c r="C1580">
        <v>4.8365914636280163</v>
      </c>
    </row>
    <row r="1581" spans="1:3" x14ac:dyDescent="0.3">
      <c r="A1581">
        <v>1556</v>
      </c>
      <c r="B1581">
        <v>4.5992847627327462</v>
      </c>
      <c r="C1581">
        <v>14.400715237267253</v>
      </c>
    </row>
    <row r="1582" spans="1:3" x14ac:dyDescent="0.3">
      <c r="A1582">
        <v>1557</v>
      </c>
      <c r="B1582">
        <v>11.779552070733228</v>
      </c>
      <c r="C1582">
        <v>-5.779552070733228</v>
      </c>
    </row>
    <row r="1583" spans="1:3" x14ac:dyDescent="0.3">
      <c r="A1583">
        <v>1558</v>
      </c>
      <c r="B1583">
        <v>11.35465640444121</v>
      </c>
      <c r="C1583">
        <v>-1.3546564044412097</v>
      </c>
    </row>
    <row r="1584" spans="1:3" x14ac:dyDescent="0.3">
      <c r="A1584">
        <v>1559</v>
      </c>
      <c r="B1584">
        <v>1.4716743637596834</v>
      </c>
      <c r="C1584">
        <v>-23.471674363759682</v>
      </c>
    </row>
    <row r="1585" spans="1:3" x14ac:dyDescent="0.3">
      <c r="A1585">
        <v>1560</v>
      </c>
      <c r="B1585">
        <v>4.0768410428049675</v>
      </c>
      <c r="C1585">
        <v>-7.0768410428049675</v>
      </c>
    </row>
    <row r="1586" spans="1:3" x14ac:dyDescent="0.3">
      <c r="A1586">
        <v>1561</v>
      </c>
      <c r="B1586">
        <v>1.5319273266258508</v>
      </c>
      <c r="C1586">
        <v>11.468072673374149</v>
      </c>
    </row>
    <row r="1587" spans="1:3" x14ac:dyDescent="0.3">
      <c r="A1587">
        <v>1562</v>
      </c>
      <c r="B1587">
        <v>2.8440729383899339</v>
      </c>
      <c r="C1587">
        <v>6.1559270616100665</v>
      </c>
    </row>
    <row r="1588" spans="1:3" x14ac:dyDescent="0.3">
      <c r="A1588">
        <v>1563</v>
      </c>
      <c r="B1588">
        <v>6.5130600229631872</v>
      </c>
      <c r="C1588">
        <v>-3.5130600229631872</v>
      </c>
    </row>
    <row r="1589" spans="1:3" x14ac:dyDescent="0.3">
      <c r="A1589">
        <v>1564</v>
      </c>
      <c r="B1589">
        <v>13.803870953265246</v>
      </c>
      <c r="C1589">
        <v>-1.8038709532652462</v>
      </c>
    </row>
    <row r="1590" spans="1:3" x14ac:dyDescent="0.3">
      <c r="A1590">
        <v>1565</v>
      </c>
      <c r="B1590">
        <v>-4.0218400512365688</v>
      </c>
      <c r="C1590">
        <v>-14.97815994876343</v>
      </c>
    </row>
    <row r="1591" spans="1:3" x14ac:dyDescent="0.3">
      <c r="A1591">
        <v>1566</v>
      </c>
      <c r="B1591">
        <v>7.2207428063060268</v>
      </c>
      <c r="C1591">
        <v>-11.220742806306028</v>
      </c>
    </row>
    <row r="1592" spans="1:3" x14ac:dyDescent="0.3">
      <c r="A1592">
        <v>1567</v>
      </c>
      <c r="B1592">
        <v>7.2401936957240709</v>
      </c>
      <c r="C1592">
        <v>36.759806304275926</v>
      </c>
    </row>
    <row r="1593" spans="1:3" x14ac:dyDescent="0.3">
      <c r="A1593">
        <v>1568</v>
      </c>
      <c r="B1593">
        <v>0.16340853637198394</v>
      </c>
      <c r="C1593">
        <v>1.8365914636280161</v>
      </c>
    </row>
    <row r="1594" spans="1:3" x14ac:dyDescent="0.3">
      <c r="A1594">
        <v>1569</v>
      </c>
      <c r="B1594">
        <v>1.5022525744512651</v>
      </c>
      <c r="C1594">
        <v>-10.502252574451266</v>
      </c>
    </row>
    <row r="1595" spans="1:3" x14ac:dyDescent="0.3">
      <c r="A1595">
        <v>1570</v>
      </c>
      <c r="B1595">
        <v>10.629131679947834</v>
      </c>
      <c r="C1595">
        <v>16.370868320052168</v>
      </c>
    </row>
    <row r="1596" spans="1:3" x14ac:dyDescent="0.3">
      <c r="A1596">
        <v>1571</v>
      </c>
      <c r="B1596">
        <v>1.6150415108340139</v>
      </c>
      <c r="C1596">
        <v>10.384958489165985</v>
      </c>
    </row>
    <row r="1597" spans="1:3" x14ac:dyDescent="0.3">
      <c r="A1597">
        <v>1572</v>
      </c>
      <c r="B1597">
        <v>8.4676161750124823</v>
      </c>
      <c r="C1597">
        <v>14.532383824987518</v>
      </c>
    </row>
    <row r="1598" spans="1:3" x14ac:dyDescent="0.3">
      <c r="A1598">
        <v>1573</v>
      </c>
      <c r="B1598">
        <v>-1.4260604245633406</v>
      </c>
      <c r="C1598">
        <v>-5.5739395754366594</v>
      </c>
    </row>
    <row r="1599" spans="1:3" x14ac:dyDescent="0.3">
      <c r="A1599">
        <v>1574</v>
      </c>
      <c r="B1599">
        <v>5.8547232669847293</v>
      </c>
      <c r="C1599">
        <v>18.145276733015272</v>
      </c>
    </row>
    <row r="1600" spans="1:3" x14ac:dyDescent="0.3">
      <c r="A1600">
        <v>1575</v>
      </c>
      <c r="B1600">
        <v>3.381628510511276</v>
      </c>
      <c r="C1600">
        <v>-0.381628510511276</v>
      </c>
    </row>
    <row r="1601" spans="1:3" x14ac:dyDescent="0.3">
      <c r="A1601">
        <v>1576</v>
      </c>
      <c r="B1601">
        <v>7.635147783004645</v>
      </c>
      <c r="C1601">
        <v>-1.635147783004645</v>
      </c>
    </row>
    <row r="1602" spans="1:3" x14ac:dyDescent="0.3">
      <c r="A1602">
        <v>1577</v>
      </c>
      <c r="B1602">
        <v>1.3567742045756788</v>
      </c>
      <c r="C1602">
        <v>-0.35677420457567877</v>
      </c>
    </row>
    <row r="1603" spans="1:3" x14ac:dyDescent="0.3">
      <c r="A1603">
        <v>1578</v>
      </c>
      <c r="B1603">
        <v>-6.4041051758577643</v>
      </c>
      <c r="C1603">
        <v>-19.595894824142235</v>
      </c>
    </row>
    <row r="1604" spans="1:3" x14ac:dyDescent="0.3">
      <c r="A1604">
        <v>1579</v>
      </c>
      <c r="B1604">
        <v>3.8920587729591585</v>
      </c>
      <c r="C1604">
        <v>15.107941227040842</v>
      </c>
    </row>
    <row r="1605" spans="1:3" x14ac:dyDescent="0.3">
      <c r="A1605">
        <v>1580</v>
      </c>
      <c r="B1605">
        <v>2.0895372129752854</v>
      </c>
      <c r="C1605">
        <v>4.9104627870247146</v>
      </c>
    </row>
    <row r="1606" spans="1:3" x14ac:dyDescent="0.3">
      <c r="A1606">
        <v>1581</v>
      </c>
      <c r="B1606">
        <v>5.4533888992091883</v>
      </c>
      <c r="C1606">
        <v>8.5466111007908125</v>
      </c>
    </row>
    <row r="1607" spans="1:3" x14ac:dyDescent="0.3">
      <c r="A1607">
        <v>1582</v>
      </c>
      <c r="B1607">
        <v>-0.98700176434992359</v>
      </c>
      <c r="C1607">
        <v>10.987001764349923</v>
      </c>
    </row>
    <row r="1608" spans="1:3" x14ac:dyDescent="0.3">
      <c r="A1608">
        <v>1583</v>
      </c>
      <c r="B1608">
        <v>10.895242672722464</v>
      </c>
      <c r="C1608">
        <v>-0.89524267272246405</v>
      </c>
    </row>
    <row r="1609" spans="1:3" x14ac:dyDescent="0.3">
      <c r="A1609">
        <v>1584</v>
      </c>
      <c r="B1609">
        <v>1.7548471541076478</v>
      </c>
      <c r="C1609">
        <v>-15.754847154107647</v>
      </c>
    </row>
    <row r="1610" spans="1:3" x14ac:dyDescent="0.3">
      <c r="A1610">
        <v>1585</v>
      </c>
      <c r="B1610">
        <v>13.203318443607266</v>
      </c>
      <c r="C1610">
        <v>-21.203318443607266</v>
      </c>
    </row>
    <row r="1611" spans="1:3" x14ac:dyDescent="0.3">
      <c r="A1611">
        <v>1586</v>
      </c>
      <c r="B1611">
        <v>2.8440729383899339</v>
      </c>
      <c r="C1611">
        <v>-3.8440729383899339</v>
      </c>
    </row>
    <row r="1612" spans="1:3" x14ac:dyDescent="0.3">
      <c r="A1612">
        <v>1587</v>
      </c>
      <c r="B1612">
        <v>2.9047273315528424</v>
      </c>
      <c r="C1612">
        <v>7.0952726684471576</v>
      </c>
    </row>
    <row r="1613" spans="1:3" x14ac:dyDescent="0.3">
      <c r="A1613">
        <v>1588</v>
      </c>
      <c r="B1613">
        <v>14.362431016941226</v>
      </c>
      <c r="C1613">
        <v>-8.3624310169412261</v>
      </c>
    </row>
    <row r="1614" spans="1:3" x14ac:dyDescent="0.3">
      <c r="A1614">
        <v>1589</v>
      </c>
      <c r="B1614">
        <v>-0.98367027983954491</v>
      </c>
      <c r="C1614">
        <v>7.9836702798395454</v>
      </c>
    </row>
    <row r="1615" spans="1:3" x14ac:dyDescent="0.3">
      <c r="A1615">
        <v>1590</v>
      </c>
      <c r="B1615">
        <v>6.6869318643947135</v>
      </c>
      <c r="C1615">
        <v>4.3130681356052865</v>
      </c>
    </row>
    <row r="1616" spans="1:3" x14ac:dyDescent="0.3">
      <c r="A1616">
        <v>1591</v>
      </c>
      <c r="B1616">
        <v>4.4693719919286101</v>
      </c>
      <c r="C1616">
        <v>18.530628008071389</v>
      </c>
    </row>
    <row r="1617" spans="1:3" x14ac:dyDescent="0.3">
      <c r="A1617">
        <v>1592</v>
      </c>
      <c r="B1617">
        <v>-5.1608245658982907</v>
      </c>
      <c r="C1617">
        <v>3.1608245658982907</v>
      </c>
    </row>
    <row r="1618" spans="1:3" x14ac:dyDescent="0.3">
      <c r="A1618">
        <v>1593</v>
      </c>
      <c r="B1618">
        <v>3.0908532938084972</v>
      </c>
      <c r="C1618">
        <v>2.9091467061915028</v>
      </c>
    </row>
    <row r="1619" spans="1:3" x14ac:dyDescent="0.3">
      <c r="A1619">
        <v>1594</v>
      </c>
      <c r="B1619">
        <v>3.8920587729591585</v>
      </c>
      <c r="C1619">
        <v>1.1079412270408415</v>
      </c>
    </row>
    <row r="1620" spans="1:3" x14ac:dyDescent="0.3">
      <c r="A1620">
        <v>1595</v>
      </c>
      <c r="B1620">
        <v>6.17499806599261</v>
      </c>
      <c r="C1620">
        <v>-0.17499806599261003</v>
      </c>
    </row>
    <row r="1621" spans="1:3" x14ac:dyDescent="0.3">
      <c r="A1621">
        <v>1596</v>
      </c>
      <c r="B1621">
        <v>1.1804310510572957</v>
      </c>
      <c r="C1621">
        <v>-15.180431051057296</v>
      </c>
    </row>
    <row r="1622" spans="1:3" x14ac:dyDescent="0.3">
      <c r="A1622">
        <v>1597</v>
      </c>
      <c r="B1622">
        <v>0.75048470092877118</v>
      </c>
      <c r="C1622">
        <v>-13.750484700928771</v>
      </c>
    </row>
    <row r="1623" spans="1:3" x14ac:dyDescent="0.3">
      <c r="A1623">
        <v>1598</v>
      </c>
      <c r="B1623">
        <v>11.50400731375956</v>
      </c>
      <c r="C1623">
        <v>3.4959926862404398</v>
      </c>
    </row>
    <row r="1624" spans="1:3" x14ac:dyDescent="0.3">
      <c r="A1624">
        <v>1599</v>
      </c>
      <c r="B1624">
        <v>1.4115730225816345</v>
      </c>
      <c r="C1624">
        <v>-9.411573022581635</v>
      </c>
    </row>
    <row r="1625" spans="1:3" x14ac:dyDescent="0.3">
      <c r="A1625">
        <v>1600</v>
      </c>
      <c r="B1625">
        <v>2.2737483453794853</v>
      </c>
      <c r="C1625">
        <v>-1.2737483453794853</v>
      </c>
    </row>
    <row r="1626" spans="1:3" x14ac:dyDescent="0.3">
      <c r="A1626">
        <v>1601</v>
      </c>
      <c r="B1626">
        <v>7.5364499025710074E-2</v>
      </c>
      <c r="C1626">
        <v>-6.0753644990257101</v>
      </c>
    </row>
    <row r="1627" spans="1:3" x14ac:dyDescent="0.3">
      <c r="A1627">
        <v>1602</v>
      </c>
      <c r="B1627">
        <v>3.8337174961862197</v>
      </c>
      <c r="C1627">
        <v>24.166282503813779</v>
      </c>
    </row>
    <row r="1628" spans="1:3" x14ac:dyDescent="0.3">
      <c r="A1628">
        <v>1603</v>
      </c>
      <c r="B1628">
        <v>-11.291872455110731</v>
      </c>
      <c r="C1628">
        <v>2.291872455110731</v>
      </c>
    </row>
    <row r="1629" spans="1:3" x14ac:dyDescent="0.3">
      <c r="A1629">
        <v>1604</v>
      </c>
      <c r="B1629">
        <v>1.7249125991740342</v>
      </c>
      <c r="C1629">
        <v>4.2750874008259654</v>
      </c>
    </row>
    <row r="1630" spans="1:3" x14ac:dyDescent="0.3">
      <c r="A1630">
        <v>1605</v>
      </c>
      <c r="B1630">
        <v>2.9047273315528424</v>
      </c>
      <c r="C1630">
        <v>-17.904727331552841</v>
      </c>
    </row>
    <row r="1631" spans="1:3" x14ac:dyDescent="0.3">
      <c r="A1631">
        <v>1606</v>
      </c>
      <c r="B1631">
        <v>7.0438498021384444</v>
      </c>
      <c r="C1631">
        <v>3.9561501978615556</v>
      </c>
    </row>
    <row r="1632" spans="1:3" x14ac:dyDescent="0.3">
      <c r="A1632">
        <v>1607</v>
      </c>
      <c r="B1632">
        <v>0.68499834523932823</v>
      </c>
      <c r="C1632">
        <v>-6.684998345239328</v>
      </c>
    </row>
    <row r="1633" spans="1:3" x14ac:dyDescent="0.3">
      <c r="A1633">
        <v>1608</v>
      </c>
      <c r="B1633">
        <v>3.1186983810890645</v>
      </c>
      <c r="C1633">
        <v>3.8813016189109355</v>
      </c>
    </row>
    <row r="1634" spans="1:3" x14ac:dyDescent="0.3">
      <c r="A1634">
        <v>1609</v>
      </c>
      <c r="B1634">
        <v>6.4734008650317252</v>
      </c>
      <c r="C1634">
        <v>-1.4734008650317252</v>
      </c>
    </row>
    <row r="1635" spans="1:3" x14ac:dyDescent="0.3">
      <c r="A1635">
        <v>1610</v>
      </c>
      <c r="B1635">
        <v>0.58527843364745857</v>
      </c>
      <c r="C1635">
        <v>5.4147215663525419</v>
      </c>
    </row>
    <row r="1636" spans="1:3" x14ac:dyDescent="0.3">
      <c r="A1636">
        <v>1611</v>
      </c>
      <c r="B1636">
        <v>7.7252241630845049</v>
      </c>
      <c r="C1636">
        <v>2.2747758369154951</v>
      </c>
    </row>
    <row r="1637" spans="1:3" x14ac:dyDescent="0.3">
      <c r="A1637">
        <v>1612</v>
      </c>
      <c r="B1637">
        <v>-5.8930220373792617</v>
      </c>
      <c r="C1637">
        <v>15.893022037379261</v>
      </c>
    </row>
    <row r="1638" spans="1:3" x14ac:dyDescent="0.3">
      <c r="A1638">
        <v>1613</v>
      </c>
      <c r="B1638">
        <v>2.7701080049191775</v>
      </c>
      <c r="C1638">
        <v>-12.770108004919177</v>
      </c>
    </row>
    <row r="1639" spans="1:3" x14ac:dyDescent="0.3">
      <c r="A1639">
        <v>1614</v>
      </c>
      <c r="B1639">
        <v>3.2013903414187928</v>
      </c>
      <c r="C1639">
        <v>20.798609658581206</v>
      </c>
    </row>
    <row r="1640" spans="1:3" x14ac:dyDescent="0.3">
      <c r="A1640">
        <v>1615</v>
      </c>
      <c r="B1640">
        <v>0.81909475529326503</v>
      </c>
      <c r="C1640">
        <v>2.180905244706735</v>
      </c>
    </row>
    <row r="1641" spans="1:3" x14ac:dyDescent="0.3">
      <c r="A1641">
        <v>1616</v>
      </c>
      <c r="B1641">
        <v>8.7317360083153925</v>
      </c>
      <c r="C1641">
        <v>1.2682639916846075</v>
      </c>
    </row>
    <row r="1642" spans="1:3" x14ac:dyDescent="0.3">
      <c r="A1642">
        <v>1617</v>
      </c>
      <c r="B1642">
        <v>-7.7084410459057473</v>
      </c>
      <c r="C1642">
        <v>-6.2915589540942527</v>
      </c>
    </row>
    <row r="1643" spans="1:3" x14ac:dyDescent="0.3">
      <c r="A1643">
        <v>1618</v>
      </c>
      <c r="B1643">
        <v>-4.3648510614620015</v>
      </c>
      <c r="C1643">
        <v>-0.63514893853799848</v>
      </c>
    </row>
    <row r="1644" spans="1:3" x14ac:dyDescent="0.3">
      <c r="A1644">
        <v>1619</v>
      </c>
      <c r="B1644">
        <v>1.5530829601237828</v>
      </c>
      <c r="C1644">
        <v>-2.553082960123783</v>
      </c>
    </row>
    <row r="1645" spans="1:3" x14ac:dyDescent="0.3">
      <c r="A1645">
        <v>1620</v>
      </c>
      <c r="B1645">
        <v>13.240406228819374</v>
      </c>
      <c r="C1645">
        <v>-5.2404062288193742</v>
      </c>
    </row>
    <row r="1646" spans="1:3" x14ac:dyDescent="0.3">
      <c r="A1646">
        <v>1621</v>
      </c>
      <c r="B1646">
        <v>4.2876822099685983</v>
      </c>
      <c r="C1646">
        <v>-13.287682209968597</v>
      </c>
    </row>
    <row r="1647" spans="1:3" x14ac:dyDescent="0.3">
      <c r="A1647">
        <v>1622</v>
      </c>
      <c r="B1647">
        <v>2.573677934745616</v>
      </c>
      <c r="C1647">
        <v>8.426322065254384</v>
      </c>
    </row>
    <row r="1648" spans="1:3" x14ac:dyDescent="0.3">
      <c r="A1648">
        <v>1623</v>
      </c>
      <c r="B1648">
        <v>-4.6464802690109224</v>
      </c>
      <c r="C1648">
        <v>13.646480269010922</v>
      </c>
    </row>
    <row r="1649" spans="1:3" x14ac:dyDescent="0.3">
      <c r="A1649">
        <v>1624</v>
      </c>
      <c r="B1649">
        <v>3.9903016991227656</v>
      </c>
      <c r="C1649">
        <v>46.009698300877233</v>
      </c>
    </row>
    <row r="1650" spans="1:3" x14ac:dyDescent="0.3">
      <c r="A1650">
        <v>1625</v>
      </c>
      <c r="B1650">
        <v>10.416106473279768</v>
      </c>
      <c r="C1650">
        <v>-6.4161064732797684</v>
      </c>
    </row>
    <row r="1651" spans="1:3" x14ac:dyDescent="0.3">
      <c r="A1651">
        <v>1626</v>
      </c>
      <c r="B1651">
        <v>1.5022525744512651</v>
      </c>
      <c r="C1651">
        <v>7.4977474255487344</v>
      </c>
    </row>
    <row r="1652" spans="1:3" x14ac:dyDescent="0.3">
      <c r="A1652">
        <v>1627</v>
      </c>
      <c r="B1652">
        <v>7.0917646191760904</v>
      </c>
      <c r="C1652">
        <v>-16.091764619176089</v>
      </c>
    </row>
    <row r="1653" spans="1:3" x14ac:dyDescent="0.3">
      <c r="A1653">
        <v>1628</v>
      </c>
      <c r="B1653">
        <v>1.7482116439014446</v>
      </c>
      <c r="C1653">
        <v>42.251788356098558</v>
      </c>
    </row>
    <row r="1654" spans="1:3" x14ac:dyDescent="0.3">
      <c r="A1654">
        <v>1629</v>
      </c>
      <c r="B1654">
        <v>1.344646507189696</v>
      </c>
      <c r="C1654">
        <v>1.655353492810304</v>
      </c>
    </row>
    <row r="1655" spans="1:3" x14ac:dyDescent="0.3">
      <c r="A1655">
        <v>1630</v>
      </c>
      <c r="B1655">
        <v>10.039635076582348</v>
      </c>
      <c r="C1655">
        <v>21.96036492341765</v>
      </c>
    </row>
    <row r="1656" spans="1:3" x14ac:dyDescent="0.3">
      <c r="A1656">
        <v>1631</v>
      </c>
      <c r="B1656">
        <v>7.9878520985053347</v>
      </c>
      <c r="C1656">
        <v>3.0121479014946653</v>
      </c>
    </row>
    <row r="1657" spans="1:3" x14ac:dyDescent="0.3">
      <c r="A1657">
        <v>1632</v>
      </c>
      <c r="B1657">
        <v>7.5121969437215581</v>
      </c>
      <c r="C1657">
        <v>2.4878030562784419</v>
      </c>
    </row>
    <row r="1658" spans="1:3" x14ac:dyDescent="0.3">
      <c r="A1658">
        <v>1633</v>
      </c>
      <c r="B1658">
        <v>5.2042043847232415</v>
      </c>
      <c r="C1658">
        <v>21.795795615276759</v>
      </c>
    </row>
    <row r="1659" spans="1:3" x14ac:dyDescent="0.3">
      <c r="A1659">
        <v>1634</v>
      </c>
      <c r="B1659">
        <v>1.4716743637596834</v>
      </c>
      <c r="C1659">
        <v>-25.471674363759682</v>
      </c>
    </row>
    <row r="1660" spans="1:3" x14ac:dyDescent="0.3">
      <c r="A1660">
        <v>1635</v>
      </c>
      <c r="B1660">
        <v>-2.7786131675190333</v>
      </c>
      <c r="C1660">
        <v>-9.2213868324809667</v>
      </c>
    </row>
    <row r="1661" spans="1:3" x14ac:dyDescent="0.3">
      <c r="A1661">
        <v>1636</v>
      </c>
      <c r="B1661">
        <v>2.2294065343014173</v>
      </c>
      <c r="C1661">
        <v>-0.22940653430141733</v>
      </c>
    </row>
    <row r="1662" spans="1:3" x14ac:dyDescent="0.3">
      <c r="A1662">
        <v>1637</v>
      </c>
      <c r="B1662">
        <v>-5.8863492903916663</v>
      </c>
      <c r="C1662">
        <v>-3.1136507096083337</v>
      </c>
    </row>
    <row r="1663" spans="1:3" x14ac:dyDescent="0.3">
      <c r="A1663">
        <v>1638</v>
      </c>
      <c r="B1663">
        <v>10.895242672722464</v>
      </c>
      <c r="C1663">
        <v>-18.895242672722464</v>
      </c>
    </row>
    <row r="1664" spans="1:3" x14ac:dyDescent="0.3">
      <c r="A1664">
        <v>1639</v>
      </c>
      <c r="B1664">
        <v>3.4522508751250793</v>
      </c>
      <c r="C1664">
        <v>-11.452250875125079</v>
      </c>
    </row>
    <row r="1665" spans="1:3" x14ac:dyDescent="0.3">
      <c r="A1665">
        <v>1640</v>
      </c>
      <c r="B1665">
        <v>-3.1116523552746971</v>
      </c>
      <c r="C1665">
        <v>-9.8883476447253038</v>
      </c>
    </row>
    <row r="1666" spans="1:3" x14ac:dyDescent="0.3">
      <c r="A1666">
        <v>1641</v>
      </c>
      <c r="B1666">
        <v>-0.85185231443954579</v>
      </c>
      <c r="C1666">
        <v>-13.148147685560454</v>
      </c>
    </row>
    <row r="1667" spans="1:3" x14ac:dyDescent="0.3">
      <c r="A1667">
        <v>1642</v>
      </c>
      <c r="B1667">
        <v>3.3704165210040484</v>
      </c>
      <c r="C1667">
        <v>10.629583478995951</v>
      </c>
    </row>
    <row r="1668" spans="1:3" x14ac:dyDescent="0.3">
      <c r="A1668">
        <v>1643</v>
      </c>
      <c r="B1668">
        <v>2.9939407075591671</v>
      </c>
      <c r="C1668">
        <v>-4.9939407075591671</v>
      </c>
    </row>
    <row r="1669" spans="1:3" x14ac:dyDescent="0.3">
      <c r="A1669">
        <v>1644</v>
      </c>
      <c r="B1669">
        <v>-5.6085319560388545</v>
      </c>
      <c r="C1669">
        <v>-2.3914680439611455</v>
      </c>
    </row>
    <row r="1670" spans="1:3" x14ac:dyDescent="0.3">
      <c r="A1670">
        <v>1645</v>
      </c>
      <c r="B1670">
        <v>-3.3779736309150028</v>
      </c>
      <c r="C1670">
        <v>13.377973630915003</v>
      </c>
    </row>
    <row r="1671" spans="1:3" x14ac:dyDescent="0.3">
      <c r="A1671">
        <v>1646</v>
      </c>
      <c r="B1671">
        <v>9.6224588203452655</v>
      </c>
      <c r="C1671">
        <v>35.377541179654735</v>
      </c>
    </row>
    <row r="1672" spans="1:3" x14ac:dyDescent="0.3">
      <c r="A1672">
        <v>1647</v>
      </c>
      <c r="B1672">
        <v>-1.2236415002554812</v>
      </c>
      <c r="C1672">
        <v>-5.7763584997445188</v>
      </c>
    </row>
    <row r="1673" spans="1:3" x14ac:dyDescent="0.3">
      <c r="A1673">
        <v>1648</v>
      </c>
      <c r="B1673">
        <v>4.6256918394288089</v>
      </c>
      <c r="C1673">
        <v>1.3743081605711911</v>
      </c>
    </row>
    <row r="1674" spans="1:3" x14ac:dyDescent="0.3">
      <c r="A1674">
        <v>1649</v>
      </c>
      <c r="B1674">
        <v>5.2122974492971768</v>
      </c>
      <c r="C1674">
        <v>5.7877025507028232</v>
      </c>
    </row>
    <row r="1675" spans="1:3" x14ac:dyDescent="0.3">
      <c r="A1675">
        <v>1650</v>
      </c>
      <c r="B1675">
        <v>4.0334250809177696</v>
      </c>
      <c r="C1675">
        <v>-11.03342508091777</v>
      </c>
    </row>
    <row r="1676" spans="1:3" x14ac:dyDescent="0.3">
      <c r="A1676">
        <v>1651</v>
      </c>
      <c r="B1676">
        <v>6.3183250776450688</v>
      </c>
      <c r="C1676">
        <v>-2.3183250776450688</v>
      </c>
    </row>
    <row r="1677" spans="1:3" x14ac:dyDescent="0.3">
      <c r="A1677">
        <v>1652</v>
      </c>
      <c r="B1677">
        <v>0.96881841388539414</v>
      </c>
      <c r="C1677">
        <v>13.031181586114606</v>
      </c>
    </row>
    <row r="1678" spans="1:3" x14ac:dyDescent="0.3">
      <c r="A1678">
        <v>1653</v>
      </c>
      <c r="B1678">
        <v>5.9749067699460969</v>
      </c>
      <c r="C1678">
        <v>8.0250932300539031</v>
      </c>
    </row>
    <row r="1679" spans="1:3" x14ac:dyDescent="0.3">
      <c r="A1679">
        <v>1654</v>
      </c>
      <c r="B1679">
        <v>3.3620028940267228</v>
      </c>
      <c r="C1679">
        <v>9.6379971059732767</v>
      </c>
    </row>
    <row r="1680" spans="1:3" x14ac:dyDescent="0.3">
      <c r="A1680">
        <v>1655</v>
      </c>
      <c r="B1680">
        <v>9.9970744743827247</v>
      </c>
      <c r="C1680">
        <v>-4.9970744743827247</v>
      </c>
    </row>
    <row r="1681" spans="1:3" x14ac:dyDescent="0.3">
      <c r="A1681">
        <v>1656</v>
      </c>
      <c r="B1681">
        <v>5.71923072240698</v>
      </c>
      <c r="C1681">
        <v>1.28076927759302</v>
      </c>
    </row>
    <row r="1682" spans="1:3" x14ac:dyDescent="0.3">
      <c r="A1682">
        <v>1657</v>
      </c>
      <c r="B1682">
        <v>2.4847669211052792</v>
      </c>
      <c r="C1682">
        <v>-0.48476692110527919</v>
      </c>
    </row>
    <row r="1683" spans="1:3" x14ac:dyDescent="0.3">
      <c r="A1683">
        <v>1658</v>
      </c>
      <c r="B1683">
        <v>-0.45991697209768478</v>
      </c>
      <c r="C1683">
        <v>-7.5400830279023152</v>
      </c>
    </row>
    <row r="1684" spans="1:3" x14ac:dyDescent="0.3">
      <c r="A1684">
        <v>1659</v>
      </c>
      <c r="B1684">
        <v>2.1830687935098547</v>
      </c>
      <c r="C1684">
        <v>0.81693120649014528</v>
      </c>
    </row>
    <row r="1685" spans="1:3" x14ac:dyDescent="0.3">
      <c r="A1685">
        <v>1660</v>
      </c>
      <c r="B1685">
        <v>3.5429304269947099</v>
      </c>
      <c r="C1685">
        <v>16.457069573005292</v>
      </c>
    </row>
    <row r="1686" spans="1:3" x14ac:dyDescent="0.3">
      <c r="A1686">
        <v>1661</v>
      </c>
      <c r="B1686">
        <v>-10.8361051115251</v>
      </c>
      <c r="C1686">
        <v>-7.1638948884748999</v>
      </c>
    </row>
    <row r="1687" spans="1:3" x14ac:dyDescent="0.3">
      <c r="A1687">
        <v>1662</v>
      </c>
      <c r="B1687">
        <v>-0.75948278307836015</v>
      </c>
      <c r="C1687">
        <v>-19.240517216921639</v>
      </c>
    </row>
    <row r="1688" spans="1:3" x14ac:dyDescent="0.3">
      <c r="A1688">
        <v>1663</v>
      </c>
      <c r="B1688">
        <v>2.1312877900218203</v>
      </c>
      <c r="C1688">
        <v>8.8687122099781792</v>
      </c>
    </row>
    <row r="1689" spans="1:3" x14ac:dyDescent="0.3">
      <c r="A1689">
        <v>1664</v>
      </c>
      <c r="B1689">
        <v>4.5929441616484228</v>
      </c>
      <c r="C1689">
        <v>2.4070558383515772</v>
      </c>
    </row>
    <row r="1690" spans="1:3" x14ac:dyDescent="0.3">
      <c r="A1690">
        <v>1665</v>
      </c>
      <c r="B1690">
        <v>-4.1510475631929546</v>
      </c>
      <c r="C1690">
        <v>17.151047563192954</v>
      </c>
    </row>
    <row r="1691" spans="1:3" x14ac:dyDescent="0.3">
      <c r="A1691">
        <v>1666</v>
      </c>
      <c r="B1691">
        <v>7.0917646191760904</v>
      </c>
      <c r="C1691">
        <v>6.9082353808239096</v>
      </c>
    </row>
    <row r="1692" spans="1:3" x14ac:dyDescent="0.3">
      <c r="A1692">
        <v>1667</v>
      </c>
      <c r="B1692">
        <v>-5.9084829686795546</v>
      </c>
      <c r="C1692">
        <v>2.9084829686795546</v>
      </c>
    </row>
    <row r="1693" spans="1:3" x14ac:dyDescent="0.3">
      <c r="A1693">
        <v>1668</v>
      </c>
      <c r="B1693">
        <v>4.1882974829608983</v>
      </c>
      <c r="C1693">
        <v>-8.1882974829608983</v>
      </c>
    </row>
    <row r="1694" spans="1:3" x14ac:dyDescent="0.3">
      <c r="A1694">
        <v>1669</v>
      </c>
      <c r="B1694">
        <v>-2.10476086428271</v>
      </c>
      <c r="C1694">
        <v>6.10476086428271</v>
      </c>
    </row>
    <row r="1695" spans="1:3" x14ac:dyDescent="0.3">
      <c r="A1695">
        <v>1670</v>
      </c>
      <c r="B1695">
        <v>5.71923072240698</v>
      </c>
      <c r="C1695">
        <v>3.28076927759302</v>
      </c>
    </row>
    <row r="1696" spans="1:3" x14ac:dyDescent="0.3">
      <c r="A1696">
        <v>1671</v>
      </c>
      <c r="B1696">
        <v>2.1312877900218203</v>
      </c>
      <c r="C1696">
        <v>-10.131287790021821</v>
      </c>
    </row>
    <row r="1697" spans="1:3" x14ac:dyDescent="0.3">
      <c r="A1697">
        <v>1672</v>
      </c>
      <c r="B1697">
        <v>8.5871636732606227E-3</v>
      </c>
      <c r="C1697">
        <v>-18.008587163673262</v>
      </c>
    </row>
    <row r="1698" spans="1:3" x14ac:dyDescent="0.3">
      <c r="A1698">
        <v>1673</v>
      </c>
      <c r="B1698">
        <v>5.5101250426469477</v>
      </c>
      <c r="C1698">
        <v>17.489874957353052</v>
      </c>
    </row>
    <row r="1699" spans="1:3" x14ac:dyDescent="0.3">
      <c r="A1699">
        <v>1674</v>
      </c>
      <c r="B1699">
        <v>-1.6916885369832784</v>
      </c>
      <c r="C1699">
        <v>-6.3083114630167216</v>
      </c>
    </row>
    <row r="1700" spans="1:3" x14ac:dyDescent="0.3">
      <c r="A1700">
        <v>1675</v>
      </c>
      <c r="B1700">
        <v>1.796971086336921</v>
      </c>
      <c r="C1700">
        <v>3.2030289136630792</v>
      </c>
    </row>
    <row r="1701" spans="1:3" x14ac:dyDescent="0.3">
      <c r="A1701">
        <v>1676</v>
      </c>
      <c r="B1701">
        <v>2.2737483453794853</v>
      </c>
      <c r="C1701">
        <v>5.7262516546205147</v>
      </c>
    </row>
    <row r="1702" spans="1:3" x14ac:dyDescent="0.3">
      <c r="A1702">
        <v>1677</v>
      </c>
      <c r="B1702">
        <v>1.7249125991740342</v>
      </c>
      <c r="C1702">
        <v>-6.7249125991740346</v>
      </c>
    </row>
    <row r="1703" spans="1:3" x14ac:dyDescent="0.3">
      <c r="A1703">
        <v>1678</v>
      </c>
      <c r="B1703">
        <v>15.770035123968455</v>
      </c>
      <c r="C1703">
        <v>16.229964876031545</v>
      </c>
    </row>
    <row r="1704" spans="1:3" x14ac:dyDescent="0.3">
      <c r="A1704">
        <v>1679</v>
      </c>
      <c r="B1704">
        <v>0.86272209402424371</v>
      </c>
      <c r="C1704">
        <v>13.137277905975756</v>
      </c>
    </row>
    <row r="1705" spans="1:3" x14ac:dyDescent="0.3">
      <c r="A1705">
        <v>1680</v>
      </c>
      <c r="B1705">
        <v>11.61877623774412</v>
      </c>
      <c r="C1705">
        <v>5.3812237622558801</v>
      </c>
    </row>
    <row r="1706" spans="1:3" x14ac:dyDescent="0.3">
      <c r="A1706">
        <v>1681</v>
      </c>
      <c r="B1706">
        <v>-5.9084829686795546</v>
      </c>
      <c r="C1706">
        <v>19.908482968679554</v>
      </c>
    </row>
    <row r="1707" spans="1:3" x14ac:dyDescent="0.3">
      <c r="A1707">
        <v>1682</v>
      </c>
      <c r="B1707">
        <v>4.5929441616484228</v>
      </c>
      <c r="C1707">
        <v>-25.592944161648422</v>
      </c>
    </row>
    <row r="1708" spans="1:3" x14ac:dyDescent="0.3">
      <c r="A1708">
        <v>1683</v>
      </c>
      <c r="B1708">
        <v>9.0982349830910678</v>
      </c>
      <c r="C1708">
        <v>-16.098234983091068</v>
      </c>
    </row>
    <row r="1709" spans="1:3" x14ac:dyDescent="0.3">
      <c r="A1709">
        <v>1684</v>
      </c>
      <c r="B1709">
        <v>1.3282331931986597</v>
      </c>
      <c r="C1709">
        <v>-18.32823319319866</v>
      </c>
    </row>
    <row r="1710" spans="1:3" x14ac:dyDescent="0.3">
      <c r="A1710">
        <v>1685</v>
      </c>
      <c r="B1710">
        <v>14.826032827601566</v>
      </c>
      <c r="C1710">
        <v>17.173967172398434</v>
      </c>
    </row>
    <row r="1711" spans="1:3" x14ac:dyDescent="0.3">
      <c r="A1711">
        <v>1686</v>
      </c>
      <c r="B1711">
        <v>-1.8804556792096077</v>
      </c>
      <c r="C1711">
        <v>-51.119544320790389</v>
      </c>
    </row>
    <row r="1712" spans="1:3" x14ac:dyDescent="0.3">
      <c r="A1712">
        <v>1687</v>
      </c>
      <c r="B1712">
        <v>8.4676161750124823</v>
      </c>
      <c r="C1712">
        <v>-0.46761617501248232</v>
      </c>
    </row>
    <row r="1713" spans="1:3" x14ac:dyDescent="0.3">
      <c r="A1713">
        <v>1688</v>
      </c>
      <c r="B1713">
        <v>2.1312877900218203</v>
      </c>
      <c r="C1713">
        <v>-0.13128779002182034</v>
      </c>
    </row>
    <row r="1714" spans="1:3" x14ac:dyDescent="0.3">
      <c r="A1714">
        <v>1689</v>
      </c>
      <c r="B1714">
        <v>5.9769703061961366</v>
      </c>
      <c r="C1714">
        <v>12.023029693803863</v>
      </c>
    </row>
    <row r="1715" spans="1:3" x14ac:dyDescent="0.3">
      <c r="A1715">
        <v>1690</v>
      </c>
      <c r="B1715">
        <v>4.6980090337275717</v>
      </c>
      <c r="C1715">
        <v>-0.69800903372757173</v>
      </c>
    </row>
    <row r="1716" spans="1:3" x14ac:dyDescent="0.3">
      <c r="A1716">
        <v>1691</v>
      </c>
      <c r="B1716">
        <v>3.9450932349571461</v>
      </c>
      <c r="C1716">
        <v>-4.9450932349571461</v>
      </c>
    </row>
    <row r="1717" spans="1:3" x14ac:dyDescent="0.3">
      <c r="A1717">
        <v>1692</v>
      </c>
      <c r="B1717">
        <v>-3.1116523552746971</v>
      </c>
      <c r="C1717">
        <v>-7.8883476447253029</v>
      </c>
    </row>
    <row r="1718" spans="1:3" x14ac:dyDescent="0.3">
      <c r="A1718">
        <v>1693</v>
      </c>
      <c r="B1718">
        <v>5.1022744402203584</v>
      </c>
      <c r="C1718">
        <v>15.897725559779641</v>
      </c>
    </row>
    <row r="1719" spans="1:3" x14ac:dyDescent="0.3">
      <c r="A1719">
        <v>1694</v>
      </c>
      <c r="B1719">
        <v>1.4189127450682903</v>
      </c>
      <c r="C1719">
        <v>20.58108725493171</v>
      </c>
    </row>
    <row r="1720" spans="1:3" x14ac:dyDescent="0.3">
      <c r="A1720">
        <v>1695</v>
      </c>
      <c r="B1720">
        <v>11.61877623774412</v>
      </c>
      <c r="C1720">
        <v>5.3812237622558801</v>
      </c>
    </row>
    <row r="1721" spans="1:3" x14ac:dyDescent="0.3">
      <c r="A1721">
        <v>1696</v>
      </c>
      <c r="B1721">
        <v>-6.7351146259632486</v>
      </c>
      <c r="C1721">
        <v>-29.264885374036751</v>
      </c>
    </row>
    <row r="1722" spans="1:3" x14ac:dyDescent="0.3">
      <c r="A1722">
        <v>1697</v>
      </c>
      <c r="B1722">
        <v>11.446572261256547</v>
      </c>
      <c r="C1722">
        <v>-2.4465722612565468</v>
      </c>
    </row>
    <row r="1723" spans="1:3" x14ac:dyDescent="0.3">
      <c r="A1723">
        <v>1698</v>
      </c>
      <c r="B1723">
        <v>6.805299375758243</v>
      </c>
      <c r="C1723">
        <v>-2.805299375758243</v>
      </c>
    </row>
    <row r="1724" spans="1:3" x14ac:dyDescent="0.3">
      <c r="A1724">
        <v>1699</v>
      </c>
      <c r="B1724">
        <v>-5.437188772627958</v>
      </c>
      <c r="C1724">
        <v>1.437188772627958</v>
      </c>
    </row>
    <row r="1725" spans="1:3" x14ac:dyDescent="0.3">
      <c r="A1725">
        <v>1700</v>
      </c>
      <c r="B1725">
        <v>12.870338634130587</v>
      </c>
      <c r="C1725">
        <v>-7.8703386341305865</v>
      </c>
    </row>
    <row r="1726" spans="1:3" x14ac:dyDescent="0.3">
      <c r="A1726">
        <v>1701</v>
      </c>
      <c r="B1726">
        <v>-0.10451037316524414</v>
      </c>
      <c r="C1726">
        <v>-23.895489626834756</v>
      </c>
    </row>
    <row r="1727" spans="1:3" x14ac:dyDescent="0.3">
      <c r="A1727">
        <v>1702</v>
      </c>
      <c r="B1727">
        <v>7.2623273740119592</v>
      </c>
      <c r="C1727">
        <v>-11.26232737401196</v>
      </c>
    </row>
    <row r="1728" spans="1:3" x14ac:dyDescent="0.3">
      <c r="A1728">
        <v>1703</v>
      </c>
      <c r="B1728">
        <v>10.317661156544316</v>
      </c>
      <c r="C1728">
        <v>-4.3176611565443164</v>
      </c>
    </row>
    <row r="1729" spans="1:3" x14ac:dyDescent="0.3">
      <c r="A1729">
        <v>1704</v>
      </c>
      <c r="B1729">
        <v>-0.3670256456980856</v>
      </c>
      <c r="C1729">
        <v>-3.6329743543019144</v>
      </c>
    </row>
    <row r="1730" spans="1:3" x14ac:dyDescent="0.3">
      <c r="A1730">
        <v>1705</v>
      </c>
      <c r="B1730">
        <v>3.8674194371550468</v>
      </c>
      <c r="C1730">
        <v>11.132580562844954</v>
      </c>
    </row>
    <row r="1731" spans="1:3" x14ac:dyDescent="0.3">
      <c r="A1731">
        <v>1706</v>
      </c>
      <c r="B1731">
        <v>3.1650361218806271</v>
      </c>
      <c r="C1731">
        <v>15.834963878119373</v>
      </c>
    </row>
    <row r="1732" spans="1:3" x14ac:dyDescent="0.3">
      <c r="A1732">
        <v>1707</v>
      </c>
      <c r="B1732">
        <v>5.830432770549165</v>
      </c>
      <c r="C1732">
        <v>20.169567229450834</v>
      </c>
    </row>
    <row r="1733" spans="1:3" x14ac:dyDescent="0.3">
      <c r="A1733">
        <v>1708</v>
      </c>
      <c r="B1733">
        <v>0.755303425479529</v>
      </c>
      <c r="C1733">
        <v>16.244696574520471</v>
      </c>
    </row>
    <row r="1734" spans="1:3" x14ac:dyDescent="0.3">
      <c r="A1734">
        <v>1709</v>
      </c>
      <c r="B1734">
        <v>5.979004786824067</v>
      </c>
      <c r="C1734">
        <v>6.020995213175933</v>
      </c>
    </row>
    <row r="1735" spans="1:3" x14ac:dyDescent="0.3">
      <c r="A1735">
        <v>1710</v>
      </c>
      <c r="B1735">
        <v>-0.51995775675324918</v>
      </c>
      <c r="C1735">
        <v>-4.4800422432467508</v>
      </c>
    </row>
    <row r="1736" spans="1:3" x14ac:dyDescent="0.3">
      <c r="A1736">
        <v>1711</v>
      </c>
      <c r="B1736">
        <v>2.1406623012694292</v>
      </c>
      <c r="C1736">
        <v>-4.1406623012694297</v>
      </c>
    </row>
    <row r="1737" spans="1:3" x14ac:dyDescent="0.3">
      <c r="A1737">
        <v>1712</v>
      </c>
      <c r="B1737">
        <v>14.355200541799329</v>
      </c>
      <c r="C1737">
        <v>-1.3552005417993289</v>
      </c>
    </row>
    <row r="1738" spans="1:3" x14ac:dyDescent="0.3">
      <c r="A1738">
        <v>1713</v>
      </c>
      <c r="B1738">
        <v>-2.6976583704055201</v>
      </c>
      <c r="C1738">
        <v>8.6976583704055201</v>
      </c>
    </row>
    <row r="1739" spans="1:3" x14ac:dyDescent="0.3">
      <c r="A1739">
        <v>1714</v>
      </c>
      <c r="B1739">
        <v>-4.9529718608926387</v>
      </c>
      <c r="C1739">
        <v>9.9529718608926387</v>
      </c>
    </row>
    <row r="1740" spans="1:3" x14ac:dyDescent="0.3">
      <c r="A1740">
        <v>1715</v>
      </c>
      <c r="B1740">
        <v>9.2254925502487062</v>
      </c>
      <c r="C1740">
        <v>-1.2254925502487062</v>
      </c>
    </row>
    <row r="1741" spans="1:3" x14ac:dyDescent="0.3">
      <c r="A1741">
        <v>1716</v>
      </c>
      <c r="B1741">
        <v>1.7595158132178677</v>
      </c>
      <c r="C1741">
        <v>29.240484186782133</v>
      </c>
    </row>
    <row r="1742" spans="1:3" x14ac:dyDescent="0.3">
      <c r="A1742">
        <v>1717</v>
      </c>
      <c r="B1742">
        <v>1.9521900994394019</v>
      </c>
      <c r="C1742">
        <v>-10.952190099439402</v>
      </c>
    </row>
    <row r="1743" spans="1:3" x14ac:dyDescent="0.3">
      <c r="A1743">
        <v>1718</v>
      </c>
      <c r="B1743">
        <v>4.7640139382920523</v>
      </c>
      <c r="C1743">
        <v>9.2359860617079477</v>
      </c>
    </row>
    <row r="1744" spans="1:3" x14ac:dyDescent="0.3">
      <c r="A1744">
        <v>1719</v>
      </c>
      <c r="B1744">
        <v>-0.27286179783634168</v>
      </c>
      <c r="C1744">
        <v>-18.727138202163658</v>
      </c>
    </row>
    <row r="1745" spans="1:3" x14ac:dyDescent="0.3">
      <c r="A1745">
        <v>1720</v>
      </c>
      <c r="B1745">
        <v>0.83382453031174597</v>
      </c>
      <c r="C1745">
        <v>-9.8338245303117464</v>
      </c>
    </row>
    <row r="1746" spans="1:3" x14ac:dyDescent="0.3">
      <c r="A1746">
        <v>1721</v>
      </c>
      <c r="B1746">
        <v>2.5515442564577286</v>
      </c>
      <c r="C1746">
        <v>13.448455743542272</v>
      </c>
    </row>
    <row r="1747" spans="1:3" x14ac:dyDescent="0.3">
      <c r="A1747">
        <v>1722</v>
      </c>
      <c r="B1747">
        <v>-2.0990532903637078</v>
      </c>
      <c r="C1747">
        <v>-4.9009467096362922</v>
      </c>
    </row>
    <row r="1748" spans="1:3" x14ac:dyDescent="0.3">
      <c r="A1748">
        <v>1723</v>
      </c>
      <c r="B1748">
        <v>0.64287441301005499</v>
      </c>
      <c r="C1748">
        <v>-9.6428744130100554</v>
      </c>
    </row>
    <row r="1749" spans="1:3" x14ac:dyDescent="0.3">
      <c r="A1749">
        <v>1724</v>
      </c>
      <c r="B1749">
        <v>-4.0336645101063695</v>
      </c>
      <c r="C1749">
        <v>-20.96633548989363</v>
      </c>
    </row>
    <row r="1750" spans="1:3" x14ac:dyDescent="0.3">
      <c r="A1750">
        <v>1725</v>
      </c>
      <c r="B1750">
        <v>-4.8985703978402775</v>
      </c>
      <c r="C1750">
        <v>-3.1014296021597225</v>
      </c>
    </row>
    <row r="1751" spans="1:3" x14ac:dyDescent="0.3">
      <c r="A1751">
        <v>1726</v>
      </c>
      <c r="B1751">
        <v>6.8933261149475253</v>
      </c>
      <c r="C1751">
        <v>-25.893326114947527</v>
      </c>
    </row>
    <row r="1752" spans="1:3" x14ac:dyDescent="0.3">
      <c r="A1752">
        <v>1727</v>
      </c>
      <c r="B1752">
        <v>10.610553398899876</v>
      </c>
      <c r="C1752">
        <v>8.3894466011001239</v>
      </c>
    </row>
    <row r="1753" spans="1:3" x14ac:dyDescent="0.3">
      <c r="A1753">
        <v>1728</v>
      </c>
      <c r="B1753">
        <v>4.7434273410106114</v>
      </c>
      <c r="C1753">
        <v>8.2565726589893877</v>
      </c>
    </row>
    <row r="1754" spans="1:3" x14ac:dyDescent="0.3">
      <c r="A1754">
        <v>1729</v>
      </c>
      <c r="B1754">
        <v>7.3079696354413546</v>
      </c>
      <c r="C1754">
        <v>-3.3079696354413546</v>
      </c>
    </row>
    <row r="1755" spans="1:3" x14ac:dyDescent="0.3">
      <c r="A1755">
        <v>1730</v>
      </c>
      <c r="B1755">
        <v>2.6274794838333864</v>
      </c>
      <c r="C1755">
        <v>16.372520516166613</v>
      </c>
    </row>
    <row r="1756" spans="1:3" x14ac:dyDescent="0.3">
      <c r="A1756">
        <v>1731</v>
      </c>
      <c r="B1756">
        <v>5.1813970863772267</v>
      </c>
      <c r="C1756">
        <v>1.8186029136227733</v>
      </c>
    </row>
    <row r="1757" spans="1:3" x14ac:dyDescent="0.3">
      <c r="A1757">
        <v>1732</v>
      </c>
      <c r="B1757">
        <v>-0.81495819037956974</v>
      </c>
      <c r="C1757">
        <v>-0.18504180962043026</v>
      </c>
    </row>
    <row r="1758" spans="1:3" x14ac:dyDescent="0.3">
      <c r="A1758">
        <v>1733</v>
      </c>
      <c r="B1758">
        <v>6.0332959464560387</v>
      </c>
      <c r="C1758">
        <v>3.9667040535439613</v>
      </c>
    </row>
    <row r="1759" spans="1:3" x14ac:dyDescent="0.3">
      <c r="A1759">
        <v>1734</v>
      </c>
      <c r="B1759">
        <v>-0.18952196845336688</v>
      </c>
      <c r="C1759">
        <v>-4.8104780315466336</v>
      </c>
    </row>
    <row r="1760" spans="1:3" x14ac:dyDescent="0.3">
      <c r="A1760">
        <v>1735</v>
      </c>
      <c r="B1760">
        <v>-2.7611407334189035</v>
      </c>
      <c r="C1760">
        <v>28.761140733418905</v>
      </c>
    </row>
    <row r="1761" spans="1:3" x14ac:dyDescent="0.3">
      <c r="A1761">
        <v>1736</v>
      </c>
      <c r="B1761">
        <v>2.8568125145151964</v>
      </c>
      <c r="C1761">
        <v>6.1431874854848036</v>
      </c>
    </row>
    <row r="1762" spans="1:3" x14ac:dyDescent="0.3">
      <c r="A1762">
        <v>1737</v>
      </c>
      <c r="B1762">
        <v>7.3150109265249164</v>
      </c>
      <c r="C1762">
        <v>3.6849890734750836</v>
      </c>
    </row>
    <row r="1763" spans="1:3" x14ac:dyDescent="0.3">
      <c r="A1763">
        <v>1738</v>
      </c>
      <c r="B1763">
        <v>1.840991116310998</v>
      </c>
      <c r="C1763">
        <v>13.159008883689001</v>
      </c>
    </row>
    <row r="1764" spans="1:3" x14ac:dyDescent="0.3">
      <c r="A1764">
        <v>1739</v>
      </c>
      <c r="B1764">
        <v>2.297375052399568</v>
      </c>
      <c r="C1764">
        <v>-21.297375052399566</v>
      </c>
    </row>
    <row r="1765" spans="1:3" x14ac:dyDescent="0.3">
      <c r="A1765">
        <v>1740</v>
      </c>
      <c r="B1765">
        <v>-3.1166903693025629</v>
      </c>
      <c r="C1765">
        <v>-33.88330963069744</v>
      </c>
    </row>
    <row r="1766" spans="1:3" x14ac:dyDescent="0.3">
      <c r="A1766">
        <v>1741</v>
      </c>
      <c r="B1766">
        <v>-0.45991697209768478</v>
      </c>
      <c r="C1766">
        <v>-6.5400830279023152</v>
      </c>
    </row>
    <row r="1767" spans="1:3" x14ac:dyDescent="0.3">
      <c r="A1767">
        <v>1742</v>
      </c>
      <c r="B1767">
        <v>2.7491603710141534</v>
      </c>
      <c r="C1767">
        <v>-9.7491603710141526</v>
      </c>
    </row>
    <row r="1768" spans="1:3" x14ac:dyDescent="0.3">
      <c r="A1768">
        <v>1743</v>
      </c>
      <c r="B1768">
        <v>8.5953790332167781</v>
      </c>
      <c r="C1768">
        <v>-10.595379033216778</v>
      </c>
    </row>
    <row r="1769" spans="1:3" x14ac:dyDescent="0.3">
      <c r="A1769">
        <v>1744</v>
      </c>
      <c r="B1769">
        <v>0.48348385825194873</v>
      </c>
      <c r="C1769">
        <v>-6.4834838582519492</v>
      </c>
    </row>
    <row r="1770" spans="1:3" x14ac:dyDescent="0.3">
      <c r="A1770">
        <v>1745</v>
      </c>
      <c r="B1770">
        <v>11.35178068834643</v>
      </c>
      <c r="C1770">
        <v>-0.35178068834643028</v>
      </c>
    </row>
    <row r="1771" spans="1:3" x14ac:dyDescent="0.3">
      <c r="A1771">
        <v>1746</v>
      </c>
      <c r="B1771">
        <v>5.3508205368846458</v>
      </c>
      <c r="C1771">
        <v>-12.350820536884646</v>
      </c>
    </row>
    <row r="1772" spans="1:3" x14ac:dyDescent="0.3">
      <c r="A1772">
        <v>1747</v>
      </c>
      <c r="B1772">
        <v>-2.3362230227952376</v>
      </c>
      <c r="C1772">
        <v>-11.663776977204762</v>
      </c>
    </row>
    <row r="1773" spans="1:3" x14ac:dyDescent="0.3">
      <c r="A1773">
        <v>1748</v>
      </c>
      <c r="B1773">
        <v>4.4693719919286101</v>
      </c>
      <c r="C1773">
        <v>-13.469371991928611</v>
      </c>
    </row>
    <row r="1774" spans="1:3" x14ac:dyDescent="0.3">
      <c r="A1774">
        <v>1749</v>
      </c>
      <c r="B1774">
        <v>10.543776063547426</v>
      </c>
      <c r="C1774">
        <v>14.456223936452574</v>
      </c>
    </row>
    <row r="1775" spans="1:3" x14ac:dyDescent="0.3">
      <c r="A1775">
        <v>1750</v>
      </c>
      <c r="B1775">
        <v>10.416106473279768</v>
      </c>
      <c r="C1775">
        <v>9.5838935267202316</v>
      </c>
    </row>
    <row r="1776" spans="1:3" x14ac:dyDescent="0.3">
      <c r="A1776">
        <v>1751</v>
      </c>
      <c r="B1776">
        <v>1.1205599047708534</v>
      </c>
      <c r="C1776">
        <v>-13.120559904770854</v>
      </c>
    </row>
    <row r="1777" spans="1:3" x14ac:dyDescent="0.3">
      <c r="A1777">
        <v>1752</v>
      </c>
      <c r="B1777">
        <v>2.297375052399568</v>
      </c>
      <c r="C1777">
        <v>4.702624947600432</v>
      </c>
    </row>
    <row r="1778" spans="1:3" x14ac:dyDescent="0.3">
      <c r="A1778">
        <v>1753</v>
      </c>
      <c r="B1778">
        <v>3.5048963531959041</v>
      </c>
      <c r="C1778">
        <v>2.4951036468040959</v>
      </c>
    </row>
    <row r="1779" spans="1:3" x14ac:dyDescent="0.3">
      <c r="A1779">
        <v>1754</v>
      </c>
      <c r="B1779">
        <v>-5.0555608711241025</v>
      </c>
      <c r="C1779">
        <v>-5.9444391288758975</v>
      </c>
    </row>
    <row r="1780" spans="1:3" x14ac:dyDescent="0.3">
      <c r="A1780">
        <v>1755</v>
      </c>
      <c r="B1780">
        <v>-2.3228458239334033</v>
      </c>
      <c r="C1780">
        <v>8.3228458239334024</v>
      </c>
    </row>
    <row r="1781" spans="1:3" x14ac:dyDescent="0.3">
      <c r="A1781">
        <v>1756</v>
      </c>
      <c r="B1781">
        <v>4.5086052108631156</v>
      </c>
      <c r="C1781">
        <v>-18.508605210863116</v>
      </c>
    </row>
    <row r="1782" spans="1:3" x14ac:dyDescent="0.3">
      <c r="A1782">
        <v>1757</v>
      </c>
      <c r="B1782">
        <v>-6.6388419440339135</v>
      </c>
      <c r="C1782">
        <v>0.63884194403391348</v>
      </c>
    </row>
    <row r="1783" spans="1:3" x14ac:dyDescent="0.3">
      <c r="A1783">
        <v>1758</v>
      </c>
      <c r="B1783">
        <v>1.0789271102895075</v>
      </c>
      <c r="C1783">
        <v>-9.0789271102895075</v>
      </c>
    </row>
    <row r="1784" spans="1:3" x14ac:dyDescent="0.3">
      <c r="A1784">
        <v>1759</v>
      </c>
      <c r="B1784">
        <v>3.299202659238992</v>
      </c>
      <c r="C1784">
        <v>1.700797340761008</v>
      </c>
    </row>
    <row r="1785" spans="1:3" x14ac:dyDescent="0.3">
      <c r="A1785">
        <v>1760</v>
      </c>
      <c r="B1785">
        <v>-2.0511384733260618</v>
      </c>
      <c r="C1785">
        <v>-3.9488615266739382</v>
      </c>
    </row>
    <row r="1786" spans="1:3" x14ac:dyDescent="0.3">
      <c r="A1786">
        <v>1761</v>
      </c>
      <c r="B1786">
        <v>2.1406623012694292</v>
      </c>
      <c r="C1786">
        <v>-3.1406623012694292</v>
      </c>
    </row>
    <row r="1787" spans="1:3" x14ac:dyDescent="0.3">
      <c r="A1787">
        <v>1762</v>
      </c>
      <c r="B1787">
        <v>1.993192234496592</v>
      </c>
      <c r="C1787">
        <v>21.006807765503407</v>
      </c>
    </row>
    <row r="1788" spans="1:3" x14ac:dyDescent="0.3">
      <c r="A1788">
        <v>1763</v>
      </c>
      <c r="B1788">
        <v>-4.4029481906620678</v>
      </c>
      <c r="C1788">
        <v>-7.5970518093379322</v>
      </c>
    </row>
    <row r="1789" spans="1:3" x14ac:dyDescent="0.3">
      <c r="A1789">
        <v>1764</v>
      </c>
      <c r="B1789">
        <v>-4.1680066910127334</v>
      </c>
      <c r="C1789">
        <v>21.168006691012735</v>
      </c>
    </row>
    <row r="1790" spans="1:3" x14ac:dyDescent="0.3">
      <c r="A1790">
        <v>1765</v>
      </c>
      <c r="B1790">
        <v>4.5358474812945664</v>
      </c>
      <c r="C1790">
        <v>4.4641525187054336</v>
      </c>
    </row>
    <row r="1791" spans="1:3" x14ac:dyDescent="0.3">
      <c r="A1791">
        <v>1766</v>
      </c>
      <c r="B1791">
        <v>-2.9222062873293728</v>
      </c>
      <c r="C1791">
        <v>-17.077793712670626</v>
      </c>
    </row>
    <row r="1792" spans="1:3" x14ac:dyDescent="0.3">
      <c r="A1792">
        <v>1767</v>
      </c>
      <c r="B1792">
        <v>-1.1397488750626983</v>
      </c>
      <c r="C1792">
        <v>-28.860251124937303</v>
      </c>
    </row>
    <row r="1793" spans="1:3" x14ac:dyDescent="0.3">
      <c r="A1793">
        <v>1768</v>
      </c>
      <c r="B1793">
        <v>-0.71327527619522701</v>
      </c>
      <c r="C1793">
        <v>-21.286724723804774</v>
      </c>
    </row>
    <row r="1794" spans="1:3" x14ac:dyDescent="0.3">
      <c r="A1794">
        <v>1769</v>
      </c>
      <c r="B1794">
        <v>-4.6024602390368452</v>
      </c>
      <c r="C1794">
        <v>-11.397539760963156</v>
      </c>
    </row>
    <row r="1795" spans="1:3" x14ac:dyDescent="0.3">
      <c r="A1795">
        <v>1770</v>
      </c>
      <c r="B1795">
        <v>1.3745709339902223</v>
      </c>
      <c r="C1795">
        <v>7.6254290660097777</v>
      </c>
    </row>
    <row r="1796" spans="1:3" x14ac:dyDescent="0.3">
      <c r="A1796">
        <v>1771</v>
      </c>
      <c r="B1796">
        <v>-2.4030003581476871</v>
      </c>
      <c r="C1796">
        <v>-0.59699964185231291</v>
      </c>
    </row>
    <row r="1797" spans="1:3" x14ac:dyDescent="0.3">
      <c r="A1797">
        <v>1772</v>
      </c>
      <c r="B1797">
        <v>19.136839429904331</v>
      </c>
      <c r="C1797">
        <v>-13.136839429904331</v>
      </c>
    </row>
    <row r="1798" spans="1:3" x14ac:dyDescent="0.3">
      <c r="A1798">
        <v>1773</v>
      </c>
      <c r="B1798">
        <v>3.347117476276638</v>
      </c>
      <c r="C1798">
        <v>-19.347117476276637</v>
      </c>
    </row>
    <row r="1799" spans="1:3" x14ac:dyDescent="0.3">
      <c r="A1799">
        <v>1774</v>
      </c>
      <c r="B1799">
        <v>5.2669680461032948</v>
      </c>
      <c r="C1799">
        <v>2.7330319538967052</v>
      </c>
    </row>
    <row r="1800" spans="1:3" x14ac:dyDescent="0.3">
      <c r="A1800">
        <v>1775</v>
      </c>
      <c r="B1800">
        <v>4.9505329493348995</v>
      </c>
      <c r="C1800">
        <v>2.0494670506651005</v>
      </c>
    </row>
    <row r="1801" spans="1:3" x14ac:dyDescent="0.3">
      <c r="A1801">
        <v>1776</v>
      </c>
      <c r="B1801">
        <v>4.4405259407751139</v>
      </c>
      <c r="C1801">
        <v>32.559474059224883</v>
      </c>
    </row>
    <row r="1802" spans="1:3" x14ac:dyDescent="0.3">
      <c r="A1802">
        <v>1777</v>
      </c>
      <c r="B1802">
        <v>5.3751422530051602</v>
      </c>
      <c r="C1802">
        <v>-17.375142253005158</v>
      </c>
    </row>
    <row r="1803" spans="1:3" x14ac:dyDescent="0.3">
      <c r="A1803">
        <v>1778</v>
      </c>
      <c r="B1803">
        <v>4.8617858274413832</v>
      </c>
      <c r="C1803">
        <v>-17.861785827441384</v>
      </c>
    </row>
    <row r="1804" spans="1:3" x14ac:dyDescent="0.3">
      <c r="A1804">
        <v>1779</v>
      </c>
      <c r="B1804">
        <v>2.5969769794730264</v>
      </c>
      <c r="C1804">
        <v>18.403023020526973</v>
      </c>
    </row>
    <row r="1805" spans="1:3" x14ac:dyDescent="0.3">
      <c r="A1805">
        <v>1780</v>
      </c>
      <c r="B1805">
        <v>-1.585007409600425</v>
      </c>
      <c r="C1805">
        <v>10.585007409600426</v>
      </c>
    </row>
    <row r="1806" spans="1:3" x14ac:dyDescent="0.3">
      <c r="A1806">
        <v>1781</v>
      </c>
      <c r="B1806">
        <v>-0.16758789397081503</v>
      </c>
      <c r="C1806">
        <v>6.1675878939708149</v>
      </c>
    </row>
    <row r="1807" spans="1:3" x14ac:dyDescent="0.3">
      <c r="A1807">
        <v>1782</v>
      </c>
      <c r="B1807">
        <v>0.81703635228796334</v>
      </c>
      <c r="C1807">
        <v>-7.8170363522879631</v>
      </c>
    </row>
    <row r="1808" spans="1:3" x14ac:dyDescent="0.3">
      <c r="A1808">
        <v>1783</v>
      </c>
      <c r="B1808">
        <v>9.4001002523919137</v>
      </c>
      <c r="C1808">
        <v>-7.4001002523919137</v>
      </c>
    </row>
    <row r="1809" spans="1:3" x14ac:dyDescent="0.3">
      <c r="A1809">
        <v>1784</v>
      </c>
      <c r="B1809">
        <v>4.1847432359339463</v>
      </c>
      <c r="C1809">
        <v>-12.184743235933947</v>
      </c>
    </row>
    <row r="1810" spans="1:3" x14ac:dyDescent="0.3">
      <c r="A1810">
        <v>1785</v>
      </c>
      <c r="B1810">
        <v>-7.2787116288123075</v>
      </c>
      <c r="C1810">
        <v>3.2787116288123075</v>
      </c>
    </row>
    <row r="1811" spans="1:3" x14ac:dyDescent="0.3">
      <c r="A1811">
        <v>1786</v>
      </c>
      <c r="B1811">
        <v>3.9450932349571461</v>
      </c>
      <c r="C1811">
        <v>-29.945093234957145</v>
      </c>
    </row>
    <row r="1812" spans="1:3" x14ac:dyDescent="0.3">
      <c r="A1812">
        <v>1787</v>
      </c>
      <c r="B1812">
        <v>4.4451679294249358</v>
      </c>
      <c r="C1812">
        <v>9.5548320705750633</v>
      </c>
    </row>
    <row r="1813" spans="1:3" x14ac:dyDescent="0.3">
      <c r="A1813">
        <v>1788</v>
      </c>
      <c r="B1813">
        <v>4.8617858274413832</v>
      </c>
      <c r="C1813">
        <v>1.1382141725586168</v>
      </c>
    </row>
    <row r="1814" spans="1:3" x14ac:dyDescent="0.3">
      <c r="A1814">
        <v>1789</v>
      </c>
      <c r="B1814">
        <v>3.2093779329586951</v>
      </c>
      <c r="C1814">
        <v>7.7906220670413049</v>
      </c>
    </row>
    <row r="1815" spans="1:3" x14ac:dyDescent="0.3">
      <c r="A1815">
        <v>1790</v>
      </c>
      <c r="B1815">
        <v>1.4324366447571171</v>
      </c>
      <c r="C1815">
        <v>6.5675633552428829</v>
      </c>
    </row>
    <row r="1816" spans="1:3" x14ac:dyDescent="0.3">
      <c r="A1816">
        <v>1791</v>
      </c>
      <c r="B1816">
        <v>-7.6110029251257965</v>
      </c>
      <c r="C1816">
        <v>9.6110029251257956</v>
      </c>
    </row>
    <row r="1817" spans="1:3" x14ac:dyDescent="0.3">
      <c r="A1817">
        <v>1792</v>
      </c>
      <c r="B1817">
        <v>-1.3574189230084082</v>
      </c>
      <c r="C1817">
        <v>15.357418923008408</v>
      </c>
    </row>
    <row r="1818" spans="1:3" x14ac:dyDescent="0.3">
      <c r="A1818">
        <v>1793</v>
      </c>
      <c r="B1818">
        <v>-1.8804556792096077</v>
      </c>
      <c r="C1818">
        <v>14.880455679209607</v>
      </c>
    </row>
    <row r="1819" spans="1:3" x14ac:dyDescent="0.3">
      <c r="A1819">
        <v>1794</v>
      </c>
      <c r="B1819">
        <v>5.1813970863772267</v>
      </c>
      <c r="C1819">
        <v>-3.1813970863772267</v>
      </c>
    </row>
    <row r="1820" spans="1:3" x14ac:dyDescent="0.3">
      <c r="A1820">
        <v>1795</v>
      </c>
      <c r="B1820">
        <v>5.018316761629789</v>
      </c>
      <c r="C1820">
        <v>-15.018316761629789</v>
      </c>
    </row>
    <row r="1821" spans="1:3" x14ac:dyDescent="0.3">
      <c r="A1821">
        <v>1796</v>
      </c>
      <c r="B1821">
        <v>0.81480727698659761</v>
      </c>
      <c r="C1821">
        <v>-4.8148072769865973</v>
      </c>
    </row>
    <row r="1822" spans="1:3" x14ac:dyDescent="0.3">
      <c r="A1822">
        <v>1797</v>
      </c>
      <c r="B1822">
        <v>3.4449981713174127</v>
      </c>
      <c r="C1822">
        <v>16.555001828682588</v>
      </c>
    </row>
    <row r="1823" spans="1:3" x14ac:dyDescent="0.3">
      <c r="A1823">
        <v>1798</v>
      </c>
      <c r="B1823">
        <v>4.2346352237524609</v>
      </c>
      <c r="C1823">
        <v>11.765364776247539</v>
      </c>
    </row>
    <row r="1824" spans="1:3" x14ac:dyDescent="0.3">
      <c r="A1824">
        <v>1799</v>
      </c>
      <c r="B1824">
        <v>-13.538887140988795</v>
      </c>
      <c r="C1824">
        <v>-19.461112859011205</v>
      </c>
    </row>
    <row r="1825" spans="1:3" x14ac:dyDescent="0.3">
      <c r="A1825">
        <v>1800</v>
      </c>
      <c r="B1825">
        <v>2.9770707451797334</v>
      </c>
      <c r="C1825">
        <v>-33.977070745179731</v>
      </c>
    </row>
    <row r="1826" spans="1:3" x14ac:dyDescent="0.3">
      <c r="A1826">
        <v>1801</v>
      </c>
      <c r="B1826">
        <v>5.4348124872212207</v>
      </c>
      <c r="C1826">
        <v>-0.43481248722122068</v>
      </c>
    </row>
    <row r="1827" spans="1:3" x14ac:dyDescent="0.3">
      <c r="A1827">
        <v>1802</v>
      </c>
      <c r="B1827">
        <v>3.356409831264823</v>
      </c>
      <c r="C1827">
        <v>2.643590168735177</v>
      </c>
    </row>
    <row r="1828" spans="1:3" x14ac:dyDescent="0.3">
      <c r="A1828">
        <v>1803</v>
      </c>
      <c r="B1828">
        <v>-1.0424815203858069</v>
      </c>
      <c r="C1828">
        <v>4.0424815203858069</v>
      </c>
    </row>
    <row r="1829" spans="1:3" x14ac:dyDescent="0.3">
      <c r="A1829">
        <v>1804</v>
      </c>
      <c r="B1829">
        <v>5.6831297350994134</v>
      </c>
      <c r="C1829">
        <v>17.316870264900587</v>
      </c>
    </row>
    <row r="1830" spans="1:3" x14ac:dyDescent="0.3">
      <c r="A1830">
        <v>1805</v>
      </c>
      <c r="B1830">
        <v>7.0917646191760904</v>
      </c>
      <c r="C1830">
        <v>-16.091764619176089</v>
      </c>
    </row>
    <row r="1831" spans="1:3" x14ac:dyDescent="0.3">
      <c r="A1831">
        <v>1806</v>
      </c>
      <c r="B1831">
        <v>5.7669954891109851</v>
      </c>
      <c r="C1831">
        <v>12.233004510889014</v>
      </c>
    </row>
    <row r="1832" spans="1:3" x14ac:dyDescent="0.3">
      <c r="A1832">
        <v>1807</v>
      </c>
      <c r="B1832">
        <v>9.9063949225130941</v>
      </c>
      <c r="C1832">
        <v>11.093605077486906</v>
      </c>
    </row>
    <row r="1833" spans="1:3" x14ac:dyDescent="0.3">
      <c r="A1833">
        <v>1808</v>
      </c>
      <c r="B1833">
        <v>1.0756111533817463</v>
      </c>
      <c r="C1833">
        <v>35.924388846618257</v>
      </c>
    </row>
    <row r="1834" spans="1:3" x14ac:dyDescent="0.3">
      <c r="A1834">
        <v>1809</v>
      </c>
      <c r="B1834">
        <v>4.9561102541081175</v>
      </c>
      <c r="C1834">
        <v>12.043889745891882</v>
      </c>
    </row>
    <row r="1835" spans="1:3" x14ac:dyDescent="0.3">
      <c r="A1835">
        <v>1810</v>
      </c>
      <c r="B1835">
        <v>7.2623273740119592</v>
      </c>
      <c r="C1835">
        <v>5.7376726259880408</v>
      </c>
    </row>
    <row r="1836" spans="1:3" x14ac:dyDescent="0.3">
      <c r="A1836">
        <v>1811</v>
      </c>
      <c r="B1836">
        <v>12.00686326363385</v>
      </c>
      <c r="C1836">
        <v>-4.0068632636338499</v>
      </c>
    </row>
    <row r="1837" spans="1:3" x14ac:dyDescent="0.3">
      <c r="A1837">
        <v>1812</v>
      </c>
      <c r="B1837">
        <v>3.2102614031412635</v>
      </c>
      <c r="C1837">
        <v>23.789738596858736</v>
      </c>
    </row>
    <row r="1838" spans="1:3" x14ac:dyDescent="0.3">
      <c r="A1838">
        <v>1813</v>
      </c>
      <c r="B1838">
        <v>-3.1610321803806309</v>
      </c>
      <c r="C1838">
        <v>7.1610321803806309</v>
      </c>
    </row>
    <row r="1839" spans="1:3" x14ac:dyDescent="0.3">
      <c r="A1839">
        <v>1814</v>
      </c>
      <c r="B1839">
        <v>5.944524037987895</v>
      </c>
      <c r="C1839">
        <v>5.5475962012105029E-2</v>
      </c>
    </row>
    <row r="1840" spans="1:3" x14ac:dyDescent="0.3">
      <c r="A1840">
        <v>1815</v>
      </c>
      <c r="B1840">
        <v>3.6188733404907594</v>
      </c>
      <c r="C1840">
        <v>-10.61887334049076</v>
      </c>
    </row>
    <row r="1841" spans="1:3" x14ac:dyDescent="0.3">
      <c r="A1841">
        <v>1816</v>
      </c>
      <c r="B1841">
        <v>10.102222896852414</v>
      </c>
      <c r="C1841">
        <v>28.897777103147586</v>
      </c>
    </row>
    <row r="1842" spans="1:3" x14ac:dyDescent="0.3">
      <c r="A1842">
        <v>1817</v>
      </c>
      <c r="B1842">
        <v>-1.7978324013672935</v>
      </c>
      <c r="C1842">
        <v>13.797832401367293</v>
      </c>
    </row>
    <row r="1843" spans="1:3" x14ac:dyDescent="0.3">
      <c r="A1843">
        <v>1818</v>
      </c>
      <c r="B1843">
        <v>-1.1948847566018772E-2</v>
      </c>
      <c r="C1843">
        <v>3.0119488475660186</v>
      </c>
    </row>
    <row r="1844" spans="1:3" x14ac:dyDescent="0.3">
      <c r="A1844">
        <v>1819</v>
      </c>
      <c r="B1844">
        <v>-3.0814484613211204</v>
      </c>
      <c r="C1844">
        <v>14.08144846132112</v>
      </c>
    </row>
    <row r="1845" spans="1:3" x14ac:dyDescent="0.3">
      <c r="A1845">
        <v>1820</v>
      </c>
      <c r="B1845">
        <v>2.7409563719236694</v>
      </c>
      <c r="C1845">
        <v>-7.7409563719236694</v>
      </c>
    </row>
    <row r="1846" spans="1:3" x14ac:dyDescent="0.3">
      <c r="A1846">
        <v>1821</v>
      </c>
      <c r="B1846">
        <v>4.3547654290935327</v>
      </c>
      <c r="C1846">
        <v>-15.354765429093533</v>
      </c>
    </row>
    <row r="1847" spans="1:3" x14ac:dyDescent="0.3">
      <c r="A1847">
        <v>1822</v>
      </c>
      <c r="B1847">
        <v>7.9681275924813262</v>
      </c>
      <c r="C1847">
        <v>21.031872407518673</v>
      </c>
    </row>
    <row r="1848" spans="1:3" x14ac:dyDescent="0.3">
      <c r="A1848">
        <v>1823</v>
      </c>
      <c r="B1848">
        <v>5.8547232669847293</v>
      </c>
      <c r="C1848">
        <v>10.145276733015271</v>
      </c>
    </row>
    <row r="1849" spans="1:3" x14ac:dyDescent="0.3">
      <c r="A1849">
        <v>1824</v>
      </c>
      <c r="B1849">
        <v>2.5811417430418238</v>
      </c>
      <c r="C1849">
        <v>-11.581141743041824</v>
      </c>
    </row>
    <row r="1850" spans="1:3" x14ac:dyDescent="0.3">
      <c r="A1850">
        <v>1825</v>
      </c>
      <c r="B1850">
        <v>9.5198816219000637</v>
      </c>
      <c r="C1850">
        <v>-3.5198816219000637</v>
      </c>
    </row>
    <row r="1851" spans="1:3" x14ac:dyDescent="0.3">
      <c r="A1851">
        <v>1826</v>
      </c>
      <c r="B1851">
        <v>3.0172397522865779</v>
      </c>
      <c r="C1851">
        <v>-17.017239752286578</v>
      </c>
    </row>
    <row r="1852" spans="1:3" x14ac:dyDescent="0.3">
      <c r="A1852">
        <v>1827</v>
      </c>
      <c r="B1852">
        <v>4.6085178982870456</v>
      </c>
      <c r="C1852">
        <v>-1.6085178982870456</v>
      </c>
    </row>
    <row r="1853" spans="1:3" x14ac:dyDescent="0.3">
      <c r="A1853">
        <v>1828</v>
      </c>
      <c r="B1853">
        <v>-9.4436975049768286</v>
      </c>
      <c r="C1853">
        <v>5.4436975049768286</v>
      </c>
    </row>
    <row r="1854" spans="1:3" x14ac:dyDescent="0.3">
      <c r="A1854">
        <v>1829</v>
      </c>
      <c r="B1854">
        <v>1.9212845733483079</v>
      </c>
      <c r="C1854">
        <v>-4.9212845733483075</v>
      </c>
    </row>
    <row r="1855" spans="1:3" x14ac:dyDescent="0.3">
      <c r="A1855">
        <v>1830</v>
      </c>
      <c r="B1855">
        <v>12.112532779677434</v>
      </c>
      <c r="C1855">
        <v>16.887467220322566</v>
      </c>
    </row>
    <row r="1856" spans="1:3" x14ac:dyDescent="0.3">
      <c r="A1856">
        <v>1831</v>
      </c>
      <c r="B1856">
        <v>2.4850405377112432</v>
      </c>
      <c r="C1856">
        <v>31.514959462288758</v>
      </c>
    </row>
    <row r="1857" spans="1:3" x14ac:dyDescent="0.3">
      <c r="A1857">
        <v>1832</v>
      </c>
      <c r="B1857">
        <v>1.0221706842360956</v>
      </c>
      <c r="C1857">
        <v>7.9778293157639046</v>
      </c>
    </row>
    <row r="1858" spans="1:3" x14ac:dyDescent="0.3">
      <c r="A1858">
        <v>1833</v>
      </c>
      <c r="B1858">
        <v>10.102222896852414</v>
      </c>
      <c r="C1858">
        <v>13.897777103147586</v>
      </c>
    </row>
    <row r="1859" spans="1:3" x14ac:dyDescent="0.3">
      <c r="A1859">
        <v>1834</v>
      </c>
      <c r="B1859">
        <v>4.1453926377856831</v>
      </c>
      <c r="C1859">
        <v>-40.145392637785683</v>
      </c>
    </row>
    <row r="1860" spans="1:3" x14ac:dyDescent="0.3">
      <c r="A1860">
        <v>1835</v>
      </c>
      <c r="B1860">
        <v>2.573677934745616</v>
      </c>
      <c r="C1860">
        <v>10.426322065254384</v>
      </c>
    </row>
    <row r="1861" spans="1:3" x14ac:dyDescent="0.3">
      <c r="A1861">
        <v>1836</v>
      </c>
      <c r="B1861">
        <v>-5.3228914505769893</v>
      </c>
      <c r="C1861">
        <v>-21.677108549423011</v>
      </c>
    </row>
    <row r="1862" spans="1:3" x14ac:dyDescent="0.3">
      <c r="A1862">
        <v>1837</v>
      </c>
      <c r="B1862">
        <v>1.6031056632221885</v>
      </c>
      <c r="C1862">
        <v>-17.603105663222188</v>
      </c>
    </row>
    <row r="1863" spans="1:3" x14ac:dyDescent="0.3">
      <c r="A1863">
        <v>1838</v>
      </c>
      <c r="B1863">
        <v>7.9681275924813262</v>
      </c>
      <c r="C1863">
        <v>28.031872407518673</v>
      </c>
    </row>
    <row r="1864" spans="1:3" x14ac:dyDescent="0.3">
      <c r="A1864">
        <v>1839</v>
      </c>
      <c r="B1864">
        <v>6.75664004690727</v>
      </c>
      <c r="C1864">
        <v>-8.75664004690727</v>
      </c>
    </row>
    <row r="1865" spans="1:3" x14ac:dyDescent="0.3">
      <c r="A1865">
        <v>1840</v>
      </c>
      <c r="B1865">
        <v>4.8654307022384868</v>
      </c>
      <c r="C1865">
        <v>11.134569297761512</v>
      </c>
    </row>
    <row r="1866" spans="1:3" x14ac:dyDescent="0.3">
      <c r="A1866">
        <v>1841</v>
      </c>
      <c r="B1866">
        <v>13.462587230148106</v>
      </c>
      <c r="C1866">
        <v>-9.462587230148106</v>
      </c>
    </row>
    <row r="1867" spans="1:3" x14ac:dyDescent="0.3">
      <c r="A1867">
        <v>1842</v>
      </c>
      <c r="B1867">
        <v>1.2705074311371556</v>
      </c>
      <c r="C1867">
        <v>-15.270507431137155</v>
      </c>
    </row>
    <row r="1868" spans="1:3" x14ac:dyDescent="0.3">
      <c r="A1868">
        <v>1843</v>
      </c>
      <c r="B1868">
        <v>2.3898419129348394</v>
      </c>
      <c r="C1868">
        <v>2.6101580870651606</v>
      </c>
    </row>
    <row r="1869" spans="1:3" x14ac:dyDescent="0.3">
      <c r="A1869">
        <v>1844</v>
      </c>
      <c r="B1869">
        <v>-5.8930220373792617</v>
      </c>
      <c r="C1869">
        <v>-11.106977962620739</v>
      </c>
    </row>
    <row r="1870" spans="1:3" x14ac:dyDescent="0.3">
      <c r="A1870">
        <v>1845</v>
      </c>
      <c r="B1870">
        <v>-3.0276521837330539</v>
      </c>
      <c r="C1870">
        <v>-12.972347816266947</v>
      </c>
    </row>
    <row r="1871" spans="1:3" x14ac:dyDescent="0.3">
      <c r="A1871">
        <v>1846</v>
      </c>
      <c r="B1871">
        <v>8.7457284737415577</v>
      </c>
      <c r="C1871">
        <v>-19.745728473741558</v>
      </c>
    </row>
    <row r="1872" spans="1:3" x14ac:dyDescent="0.3">
      <c r="A1872">
        <v>1847</v>
      </c>
      <c r="B1872">
        <v>-6.3819262294422447</v>
      </c>
      <c r="C1872">
        <v>10.381926229442245</v>
      </c>
    </row>
    <row r="1873" spans="1:3" x14ac:dyDescent="0.3">
      <c r="A1873">
        <v>1848</v>
      </c>
      <c r="B1873">
        <v>15.778966914673369</v>
      </c>
      <c r="C1873">
        <v>-13.778966914673369</v>
      </c>
    </row>
    <row r="1874" spans="1:3" x14ac:dyDescent="0.3">
      <c r="A1874">
        <v>1849</v>
      </c>
      <c r="B1874">
        <v>8.3052999314780926</v>
      </c>
      <c r="C1874">
        <v>-15.305299931478093</v>
      </c>
    </row>
    <row r="1875" spans="1:3" x14ac:dyDescent="0.3">
      <c r="A1875">
        <v>1850</v>
      </c>
      <c r="B1875">
        <v>2.2574520511192264</v>
      </c>
      <c r="C1875">
        <v>4.7425479488807731</v>
      </c>
    </row>
    <row r="1876" spans="1:3" x14ac:dyDescent="0.3">
      <c r="A1876">
        <v>1851</v>
      </c>
      <c r="B1876">
        <v>2.7701080049191775</v>
      </c>
      <c r="C1876">
        <v>-35.77010800491918</v>
      </c>
    </row>
    <row r="1877" spans="1:3" x14ac:dyDescent="0.3">
      <c r="A1877">
        <v>1852</v>
      </c>
      <c r="B1877">
        <v>8.5871636732606227E-3</v>
      </c>
      <c r="C1877">
        <v>6.9914128363267398</v>
      </c>
    </row>
    <row r="1878" spans="1:3" x14ac:dyDescent="0.3">
      <c r="A1878">
        <v>1853</v>
      </c>
      <c r="B1878">
        <v>14.274703239067481</v>
      </c>
      <c r="C1878">
        <v>2.7252967609325189</v>
      </c>
    </row>
    <row r="1879" spans="1:3" x14ac:dyDescent="0.3">
      <c r="A1879">
        <v>1854</v>
      </c>
      <c r="B1879">
        <v>3.1186983810890645</v>
      </c>
      <c r="C1879">
        <v>-9.1186983810890645</v>
      </c>
    </row>
    <row r="1880" spans="1:3" x14ac:dyDescent="0.3">
      <c r="A1880">
        <v>1855</v>
      </c>
      <c r="B1880">
        <v>3.7258480526356887</v>
      </c>
      <c r="C1880">
        <v>-18.725848052635691</v>
      </c>
    </row>
    <row r="1881" spans="1:3" x14ac:dyDescent="0.3">
      <c r="A1881">
        <v>1856</v>
      </c>
      <c r="B1881">
        <v>0.73295079308991484</v>
      </c>
      <c r="C1881">
        <v>2.2670492069100852</v>
      </c>
    </row>
    <row r="1882" spans="1:3" x14ac:dyDescent="0.3">
      <c r="A1882">
        <v>1857</v>
      </c>
      <c r="B1882">
        <v>2.573677934745616</v>
      </c>
      <c r="C1882">
        <v>-9.573677934745616</v>
      </c>
    </row>
    <row r="1883" spans="1:3" x14ac:dyDescent="0.3">
      <c r="A1883">
        <v>1858</v>
      </c>
      <c r="B1883">
        <v>-5.8930220373792617</v>
      </c>
      <c r="C1883">
        <v>7.8930220373792617</v>
      </c>
    </row>
    <row r="1884" spans="1:3" x14ac:dyDescent="0.3">
      <c r="A1884">
        <v>1859</v>
      </c>
      <c r="B1884">
        <v>-1.7326197016606166</v>
      </c>
      <c r="C1884">
        <v>-6.2673802983393836</v>
      </c>
    </row>
    <row r="1885" spans="1:3" x14ac:dyDescent="0.3">
      <c r="A1885">
        <v>1860</v>
      </c>
      <c r="B1885">
        <v>7.2595349736332988</v>
      </c>
      <c r="C1885">
        <v>-0.2595349736332988</v>
      </c>
    </row>
    <row r="1886" spans="1:3" x14ac:dyDescent="0.3">
      <c r="A1886">
        <v>1861</v>
      </c>
      <c r="B1886">
        <v>7.8017261773746673</v>
      </c>
      <c r="C1886">
        <v>-23.801726177374668</v>
      </c>
    </row>
    <row r="1887" spans="1:3" x14ac:dyDescent="0.3">
      <c r="A1887">
        <v>1862</v>
      </c>
      <c r="B1887">
        <v>2.7579652571148046</v>
      </c>
      <c r="C1887">
        <v>24.242034742885195</v>
      </c>
    </row>
    <row r="1888" spans="1:3" x14ac:dyDescent="0.3">
      <c r="A1888">
        <v>1863</v>
      </c>
      <c r="B1888">
        <v>-7.3748885518697325</v>
      </c>
      <c r="C1888">
        <v>-13.625111448130268</v>
      </c>
    </row>
    <row r="1889" spans="1:3" x14ac:dyDescent="0.3">
      <c r="A1889">
        <v>1864</v>
      </c>
      <c r="B1889">
        <v>-0.96638610909405531</v>
      </c>
      <c r="C1889">
        <v>-20.033613890905944</v>
      </c>
    </row>
    <row r="1890" spans="1:3" x14ac:dyDescent="0.3">
      <c r="A1890">
        <v>1865</v>
      </c>
      <c r="B1890">
        <v>11.315950260072889</v>
      </c>
      <c r="C1890">
        <v>16.684049739927111</v>
      </c>
    </row>
    <row r="1891" spans="1:3" x14ac:dyDescent="0.3">
      <c r="A1891">
        <v>1866</v>
      </c>
      <c r="B1891">
        <v>1.1804310510572957</v>
      </c>
      <c r="C1891">
        <v>-18.180431051057298</v>
      </c>
    </row>
    <row r="1892" spans="1:3" x14ac:dyDescent="0.3">
      <c r="A1892">
        <v>1867</v>
      </c>
      <c r="B1892">
        <v>1.3679455519171064</v>
      </c>
      <c r="C1892">
        <v>-0.36794555191710643</v>
      </c>
    </row>
    <row r="1893" spans="1:3" x14ac:dyDescent="0.3">
      <c r="A1893">
        <v>1868</v>
      </c>
      <c r="B1893">
        <v>8.1308182442279282</v>
      </c>
      <c r="C1893">
        <v>-1.1308182442279282</v>
      </c>
    </row>
    <row r="1894" spans="1:3" x14ac:dyDescent="0.3">
      <c r="A1894">
        <v>1869</v>
      </c>
      <c r="B1894">
        <v>1.5807608804457598</v>
      </c>
      <c r="C1894">
        <v>-26.580760880445759</v>
      </c>
    </row>
    <row r="1895" spans="1:3" x14ac:dyDescent="0.3">
      <c r="A1895">
        <v>1870</v>
      </c>
      <c r="B1895">
        <v>1.6549039665843841</v>
      </c>
      <c r="C1895">
        <v>-23.654903966584385</v>
      </c>
    </row>
    <row r="1896" spans="1:3" x14ac:dyDescent="0.3">
      <c r="A1896">
        <v>1871</v>
      </c>
      <c r="B1896">
        <v>4.1196472595511748</v>
      </c>
      <c r="C1896">
        <v>3.8803527404488252</v>
      </c>
    </row>
    <row r="1897" spans="1:3" x14ac:dyDescent="0.3">
      <c r="A1897">
        <v>1872</v>
      </c>
      <c r="B1897">
        <v>-2.6441802073674041</v>
      </c>
      <c r="C1897">
        <v>9.6441802073674037</v>
      </c>
    </row>
    <row r="1898" spans="1:3" x14ac:dyDescent="0.3">
      <c r="A1898">
        <v>1873</v>
      </c>
      <c r="B1898">
        <v>0.30938553586798201</v>
      </c>
      <c r="C1898">
        <v>-8.3093855358679818</v>
      </c>
    </row>
    <row r="1899" spans="1:3" x14ac:dyDescent="0.3">
      <c r="A1899">
        <v>1874</v>
      </c>
      <c r="B1899">
        <v>7.701925118357094</v>
      </c>
      <c r="C1899">
        <v>-2.701925118357094</v>
      </c>
    </row>
    <row r="1900" spans="1:3" x14ac:dyDescent="0.3">
      <c r="A1900">
        <v>1875</v>
      </c>
      <c r="B1900">
        <v>4.1061141446200269</v>
      </c>
      <c r="C1900">
        <v>-40.10611414462003</v>
      </c>
    </row>
    <row r="1901" spans="1:3" x14ac:dyDescent="0.3">
      <c r="A1901">
        <v>1876</v>
      </c>
      <c r="B1901">
        <v>-2.0214210348997348</v>
      </c>
      <c r="C1901">
        <v>15.021421034899735</v>
      </c>
    </row>
    <row r="1902" spans="1:3" x14ac:dyDescent="0.3">
      <c r="A1902">
        <v>1877</v>
      </c>
      <c r="B1902">
        <v>3.306816053738646</v>
      </c>
      <c r="C1902">
        <v>2.693183946261354</v>
      </c>
    </row>
    <row r="1903" spans="1:3" x14ac:dyDescent="0.3">
      <c r="A1903">
        <v>1878</v>
      </c>
      <c r="B1903">
        <v>7.4852210040550702</v>
      </c>
      <c r="C1903">
        <v>1.5147789959449298</v>
      </c>
    </row>
    <row r="1904" spans="1:3" x14ac:dyDescent="0.3">
      <c r="A1904">
        <v>1879</v>
      </c>
      <c r="B1904">
        <v>-1.3342127729520605</v>
      </c>
      <c r="C1904">
        <v>34.334212772952057</v>
      </c>
    </row>
    <row r="1905" spans="1:3" x14ac:dyDescent="0.3">
      <c r="A1905">
        <v>1880</v>
      </c>
      <c r="B1905">
        <v>9.9527326633046584</v>
      </c>
      <c r="C1905">
        <v>52.047267336695342</v>
      </c>
    </row>
    <row r="1906" spans="1:3" x14ac:dyDescent="0.3">
      <c r="A1906">
        <v>1881</v>
      </c>
      <c r="B1906">
        <v>-0.61003413683310903</v>
      </c>
      <c r="C1906">
        <v>4.610034136833109</v>
      </c>
    </row>
    <row r="1907" spans="1:3" x14ac:dyDescent="0.3">
      <c r="A1907">
        <v>1882</v>
      </c>
      <c r="B1907">
        <v>0.81909475529326503</v>
      </c>
      <c r="C1907">
        <v>-18.819094755293264</v>
      </c>
    </row>
    <row r="1908" spans="1:3" x14ac:dyDescent="0.3">
      <c r="A1908">
        <v>1883</v>
      </c>
      <c r="B1908">
        <v>2.5833929481188416</v>
      </c>
      <c r="C1908">
        <v>-20.583392948118842</v>
      </c>
    </row>
    <row r="1909" spans="1:3" x14ac:dyDescent="0.3">
      <c r="A1909">
        <v>1884</v>
      </c>
      <c r="B1909">
        <v>-1.253724313958398</v>
      </c>
      <c r="C1909">
        <v>-0.74627568604160199</v>
      </c>
    </row>
    <row r="1910" spans="1:3" x14ac:dyDescent="0.3">
      <c r="A1910">
        <v>1885</v>
      </c>
      <c r="B1910">
        <v>6.2694103197121027</v>
      </c>
      <c r="C1910">
        <v>12.730589680287897</v>
      </c>
    </row>
    <row r="1911" spans="1:3" x14ac:dyDescent="0.3">
      <c r="A1911">
        <v>1886</v>
      </c>
      <c r="B1911">
        <v>0.31157879883053541</v>
      </c>
      <c r="C1911">
        <v>-9.311578798830535</v>
      </c>
    </row>
    <row r="1912" spans="1:3" x14ac:dyDescent="0.3">
      <c r="A1912">
        <v>1887</v>
      </c>
      <c r="B1912">
        <v>2.1059616130964778</v>
      </c>
      <c r="C1912">
        <v>-11.105961613096477</v>
      </c>
    </row>
    <row r="1913" spans="1:3" x14ac:dyDescent="0.3">
      <c r="A1913">
        <v>1888</v>
      </c>
      <c r="B1913">
        <v>3.1209323478181061</v>
      </c>
      <c r="C1913">
        <v>-0.12093234781810613</v>
      </c>
    </row>
    <row r="1914" spans="1:3" x14ac:dyDescent="0.3">
      <c r="A1914">
        <v>1889</v>
      </c>
      <c r="B1914">
        <v>10.664757757753275</v>
      </c>
      <c r="C1914">
        <v>12.335242242246725</v>
      </c>
    </row>
    <row r="1915" spans="1:3" x14ac:dyDescent="0.3">
      <c r="A1915">
        <v>1890</v>
      </c>
      <c r="B1915">
        <v>-5.8863492903916663</v>
      </c>
      <c r="C1915">
        <v>41.886349290391664</v>
      </c>
    </row>
    <row r="1916" spans="1:3" x14ac:dyDescent="0.3">
      <c r="A1916">
        <v>1891</v>
      </c>
      <c r="B1916">
        <v>-0.2168575556123542</v>
      </c>
      <c r="C1916">
        <v>32.216857555612357</v>
      </c>
    </row>
    <row r="1917" spans="1:3" x14ac:dyDescent="0.3">
      <c r="A1917">
        <v>1892</v>
      </c>
      <c r="B1917">
        <v>4.9182301535394028</v>
      </c>
      <c r="C1917">
        <v>7.0817698464605972</v>
      </c>
    </row>
    <row r="1918" spans="1:3" x14ac:dyDescent="0.3">
      <c r="A1918">
        <v>1893</v>
      </c>
      <c r="B1918">
        <v>15.757378863559312</v>
      </c>
      <c r="C1918">
        <v>16.24262113644069</v>
      </c>
    </row>
    <row r="1919" spans="1:3" x14ac:dyDescent="0.3">
      <c r="A1919">
        <v>1894</v>
      </c>
      <c r="B1919">
        <v>4.1700848529211267</v>
      </c>
      <c r="C1919">
        <v>-32.170084852921129</v>
      </c>
    </row>
    <row r="1920" spans="1:3" x14ac:dyDescent="0.3">
      <c r="A1920">
        <v>1895</v>
      </c>
      <c r="B1920">
        <v>0.85305306325331376</v>
      </c>
      <c r="C1920">
        <v>-12.853053063253313</v>
      </c>
    </row>
    <row r="1921" spans="1:3" x14ac:dyDescent="0.3">
      <c r="A1921">
        <v>1896</v>
      </c>
      <c r="B1921">
        <v>4.0562259417299877</v>
      </c>
      <c r="C1921">
        <v>6.9437740582700123</v>
      </c>
    </row>
    <row r="1922" spans="1:3" x14ac:dyDescent="0.3">
      <c r="A1922">
        <v>1897</v>
      </c>
      <c r="B1922">
        <v>5.4811502280127833</v>
      </c>
      <c r="C1922">
        <v>6.5188497719872167</v>
      </c>
    </row>
    <row r="1923" spans="1:3" x14ac:dyDescent="0.3">
      <c r="A1923">
        <v>1898</v>
      </c>
      <c r="B1923">
        <v>1.6581352638215847</v>
      </c>
      <c r="C1923">
        <v>-11.658135263821585</v>
      </c>
    </row>
    <row r="1924" spans="1:3" x14ac:dyDescent="0.3">
      <c r="A1924">
        <v>1899</v>
      </c>
      <c r="B1924">
        <v>-5.8863492903916663</v>
      </c>
      <c r="C1924">
        <v>-0.11365070960833368</v>
      </c>
    </row>
    <row r="1925" spans="1:3" ht="15" thickBot="1" x14ac:dyDescent="0.35">
      <c r="A1925" s="5">
        <v>1900</v>
      </c>
      <c r="B1925" s="5">
        <v>0.99004019365567841</v>
      </c>
      <c r="C1925" s="5">
        <v>6.0099598063443214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4A7D8-8370-4797-BE0B-D5339473A069}">
  <dimension ref="A1:M1901"/>
  <sheetViews>
    <sheetView workbookViewId="0">
      <selection activeCell="A2" sqref="A2:A13"/>
    </sheetView>
  </sheetViews>
  <sheetFormatPr defaultRowHeight="14.4" x14ac:dyDescent="0.3"/>
  <cols>
    <col min="1" max="1" width="10.33203125" bestFit="1" customWidth="1"/>
    <col min="2" max="2" width="21.77734375" bestFit="1" customWidth="1"/>
    <col min="4" max="4" width="21.77734375" bestFit="1" customWidth="1"/>
    <col min="5" max="5" width="12.77734375" customWidth="1"/>
    <col min="6" max="6" width="11.33203125" customWidth="1"/>
    <col min="8" max="8" width="10.33203125" bestFit="1" customWidth="1"/>
    <col min="9" max="9" width="11.77734375" customWidth="1"/>
  </cols>
  <sheetData>
    <row r="1" spans="1:13" x14ac:dyDescent="0.3">
      <c r="A1" t="s">
        <v>0</v>
      </c>
      <c r="B1" t="s">
        <v>37</v>
      </c>
      <c r="C1" t="s">
        <v>1</v>
      </c>
      <c r="D1" t="s">
        <v>36</v>
      </c>
      <c r="E1" t="s">
        <v>2</v>
      </c>
      <c r="F1" t="s">
        <v>35</v>
      </c>
      <c r="G1" t="s">
        <v>653</v>
      </c>
      <c r="I1" t="s">
        <v>734</v>
      </c>
      <c r="J1" t="s">
        <v>733</v>
      </c>
      <c r="K1" t="s">
        <v>735</v>
      </c>
      <c r="L1" t="s">
        <v>736</v>
      </c>
    </row>
    <row r="2" spans="1:13" x14ac:dyDescent="0.3">
      <c r="A2" s="1">
        <v>44852</v>
      </c>
      <c r="B2" t="s">
        <v>3</v>
      </c>
      <c r="C2">
        <v>117</v>
      </c>
      <c r="D2" t="s">
        <v>4</v>
      </c>
      <c r="E2">
        <v>126</v>
      </c>
      <c r="G2">
        <f t="shared" ref="G2:G65" si="0">E2-C2</f>
        <v>9</v>
      </c>
      <c r="H2" s="2"/>
      <c r="I2" s="3">
        <f>VLOOKUP(October_Schedule_Table11[[#This Row],[Home]],NEW!$A$1:$E$31,4,FALSE)</f>
        <v>15.200000000000001</v>
      </c>
      <c r="J2" s="3">
        <f>VLOOKUP(October_Schedule_Table11[[#This Row],[Visitor]],NEW!$A$1:$E$31,4,FALSE)</f>
        <v>3.5</v>
      </c>
      <c r="K2" s="3" t="e">
        <f>VLOOKUP(October_Schedule_Table11[[#This Row],[Home]],NEW!$A$1:$F$31,7,FALSE)</f>
        <v>#REF!</v>
      </c>
      <c r="L2" s="3" t="e">
        <f>VLOOKUP(October_Schedule_Table11[[#This Row],[Visitor]],NEW!$A$1:$F$31,7,FALSE)</f>
        <v>#REF!</v>
      </c>
      <c r="M2" s="4"/>
    </row>
    <row r="3" spans="1:13" x14ac:dyDescent="0.3">
      <c r="A3" s="1">
        <v>44852</v>
      </c>
      <c r="B3" t="s">
        <v>5</v>
      </c>
      <c r="C3">
        <v>109</v>
      </c>
      <c r="D3" t="s">
        <v>6</v>
      </c>
      <c r="E3">
        <v>123</v>
      </c>
      <c r="G3">
        <f t="shared" si="0"/>
        <v>14</v>
      </c>
      <c r="H3" s="2"/>
      <c r="I3" s="3">
        <f>VLOOKUP(October_Schedule_Table11[[#This Row],[Home]],NEW!$A$1:$E$31,4,FALSE)</f>
        <v>1.6999999999999988</v>
      </c>
      <c r="J3" s="3">
        <f>VLOOKUP(October_Schedule_Table11[[#This Row],[Visitor]],NEW!$A$1:$E$31,4,FALSE)</f>
        <v>-4.300000000000006</v>
      </c>
      <c r="K3" s="3" t="e">
        <f>VLOOKUP(October_Schedule_Table11[[#This Row],[Home]],NEW!$A$1:$F$31,7,FALSE)</f>
        <v>#REF!</v>
      </c>
      <c r="L3" s="3" t="e">
        <f>VLOOKUP(October_Schedule_Table11[[#This Row],[Visitor]],NEW!$A$1:$F$31,7,FALSE)</f>
        <v>#REF!</v>
      </c>
      <c r="M3" s="4"/>
    </row>
    <row r="4" spans="1:13" x14ac:dyDescent="0.3">
      <c r="A4" s="1">
        <v>44853</v>
      </c>
      <c r="B4" t="s">
        <v>7</v>
      </c>
      <c r="C4">
        <v>109</v>
      </c>
      <c r="D4" t="s">
        <v>8</v>
      </c>
      <c r="E4">
        <v>113</v>
      </c>
      <c r="G4">
        <f t="shared" si="0"/>
        <v>4</v>
      </c>
      <c r="H4" s="2"/>
      <c r="I4" s="3">
        <f>VLOOKUP(October_Schedule_Table11[[#This Row],[Home]],NEW!$A$1:$E$31,4,FALSE)</f>
        <v>-24.200000000000003</v>
      </c>
      <c r="J4" s="3">
        <f>VLOOKUP(October_Schedule_Table11[[#This Row],[Visitor]],NEW!$A$1:$E$31,4,FALSE)</f>
        <v>-14.7</v>
      </c>
      <c r="K4" s="3" t="e">
        <f>VLOOKUP(October_Schedule_Table11[[#This Row],[Home]],NEW!$A$1:$F$31,7,FALSE)</f>
        <v>#REF!</v>
      </c>
      <c r="L4" s="3" t="e">
        <f>VLOOKUP(October_Schedule_Table11[[#This Row],[Visitor]],NEW!$A$1:$F$31,7,FALSE)</f>
        <v>#REF!</v>
      </c>
      <c r="M4" s="4"/>
    </row>
    <row r="5" spans="1:13" x14ac:dyDescent="0.3">
      <c r="A5" s="1">
        <v>44853</v>
      </c>
      <c r="B5" t="s">
        <v>9</v>
      </c>
      <c r="C5">
        <v>114</v>
      </c>
      <c r="D5" t="s">
        <v>10</v>
      </c>
      <c r="E5">
        <v>107</v>
      </c>
      <c r="G5">
        <f t="shared" si="0"/>
        <v>-7</v>
      </c>
      <c r="H5" s="2"/>
      <c r="I5" s="3">
        <f>VLOOKUP(October_Schedule_Table11[[#This Row],[Home]],NEW!$A$1:$E$31,4,FALSE)</f>
        <v>-10.600000000000001</v>
      </c>
      <c r="J5" s="3">
        <f>VLOOKUP(October_Schedule_Table11[[#This Row],[Visitor]],NEW!$A$1:$E$31,4,FALSE)</f>
        <v>-14.600000000000001</v>
      </c>
      <c r="K5" s="3" t="e">
        <f>VLOOKUP(October_Schedule_Table11[[#This Row],[Home]],NEW!$A$1:$F$31,7,FALSE)</f>
        <v>#REF!</v>
      </c>
      <c r="L5" s="3" t="e">
        <f>VLOOKUP(October_Schedule_Table11[[#This Row],[Visitor]],NEW!$A$1:$F$31,7,FALSE)</f>
        <v>#REF!</v>
      </c>
      <c r="M5" s="4"/>
    </row>
    <row r="6" spans="1:13" x14ac:dyDescent="0.3">
      <c r="A6" s="1">
        <v>44853</v>
      </c>
      <c r="B6" t="s">
        <v>11</v>
      </c>
      <c r="C6">
        <v>107</v>
      </c>
      <c r="D6" t="s">
        <v>12</v>
      </c>
      <c r="E6">
        <v>117</v>
      </c>
      <c r="G6">
        <f t="shared" si="0"/>
        <v>10</v>
      </c>
      <c r="H6" s="2"/>
      <c r="I6" s="3">
        <f>VLOOKUP(October_Schedule_Table11[[#This Row],[Home]],NEW!$A$1:$E$31,4,FALSE)</f>
        <v>-2.4999999999999982</v>
      </c>
      <c r="J6" s="3">
        <f>VLOOKUP(October_Schedule_Table11[[#This Row],[Visitor]],NEW!$A$1:$E$31,4,FALSE)</f>
        <v>-33.299999999999997</v>
      </c>
      <c r="K6" s="3" t="e">
        <f>VLOOKUP(October_Schedule_Table11[[#This Row],[Home]],NEW!$A$1:$F$31,7,FALSE)</f>
        <v>#REF!</v>
      </c>
      <c r="L6" s="3" t="e">
        <f>VLOOKUP(October_Schedule_Table11[[#This Row],[Visitor]],NEW!$A$1:$F$31,7,FALSE)</f>
        <v>#REF!</v>
      </c>
      <c r="M6" s="4"/>
    </row>
    <row r="7" spans="1:13" x14ac:dyDescent="0.3">
      <c r="A7" s="1">
        <v>44853</v>
      </c>
      <c r="B7" t="s">
        <v>13</v>
      </c>
      <c r="C7">
        <v>130</v>
      </c>
      <c r="D7" t="s">
        <v>14</v>
      </c>
      <c r="E7">
        <v>108</v>
      </c>
      <c r="G7">
        <f t="shared" si="0"/>
        <v>-22</v>
      </c>
      <c r="H7" s="2"/>
      <c r="I7" s="3">
        <f>VLOOKUP(October_Schedule_Table11[[#This Row],[Home]],NEW!$A$1:$E$31,4,FALSE)</f>
        <v>-1.5000000000000022</v>
      </c>
      <c r="J7" s="3">
        <f>VLOOKUP(October_Schedule_Table11[[#This Row],[Visitor]],NEW!$A$1:$E$31,4,FALSE)</f>
        <v>4.5</v>
      </c>
      <c r="K7" s="3" t="e">
        <f>VLOOKUP(October_Schedule_Table11[[#This Row],[Home]],NEW!$A$1:$F$31,7,FALSE)</f>
        <v>#REF!</v>
      </c>
      <c r="L7" s="3" t="e">
        <f>VLOOKUP(October_Schedule_Table11[[#This Row],[Visitor]],NEW!$A$1:$F$31,7,FALSE)</f>
        <v>#REF!</v>
      </c>
      <c r="M7" s="4"/>
    </row>
    <row r="8" spans="1:13" x14ac:dyDescent="0.3">
      <c r="A8" s="1">
        <v>44853</v>
      </c>
      <c r="B8" t="s">
        <v>15</v>
      </c>
      <c r="C8">
        <v>112</v>
      </c>
      <c r="D8" t="s">
        <v>16</v>
      </c>
      <c r="E8">
        <v>115</v>
      </c>
      <c r="F8" t="s">
        <v>17</v>
      </c>
      <c r="G8">
        <f t="shared" si="0"/>
        <v>3</v>
      </c>
      <c r="H8" s="2"/>
      <c r="I8" s="3">
        <f>VLOOKUP(October_Schedule_Table11[[#This Row],[Home]],NEW!$A$1:$E$31,4,FALSE)</f>
        <v>5.6</v>
      </c>
      <c r="J8" s="3">
        <f>VLOOKUP(October_Schedule_Table11[[#This Row],[Visitor]],NEW!$A$1:$E$31,4,FALSE)</f>
        <v>1.9999999999999982</v>
      </c>
      <c r="K8" s="3" t="e">
        <f>VLOOKUP(October_Schedule_Table11[[#This Row],[Home]],NEW!$A$1:$F$31,7,FALSE)</f>
        <v>#REF!</v>
      </c>
      <c r="L8" s="3" t="e">
        <f>VLOOKUP(October_Schedule_Table11[[#This Row],[Visitor]],NEW!$A$1:$F$31,7,FALSE)</f>
        <v>#REF!</v>
      </c>
      <c r="M8" s="4"/>
    </row>
    <row r="9" spans="1:13" x14ac:dyDescent="0.3">
      <c r="A9" s="1">
        <v>44853</v>
      </c>
      <c r="B9" t="s">
        <v>18</v>
      </c>
      <c r="C9">
        <v>116</v>
      </c>
      <c r="D9" t="s">
        <v>19</v>
      </c>
      <c r="E9">
        <v>108</v>
      </c>
      <c r="G9">
        <f t="shared" si="0"/>
        <v>-8</v>
      </c>
      <c r="H9" s="2"/>
      <c r="I9" s="3">
        <f>VLOOKUP(October_Schedule_Table11[[#This Row],[Home]],NEW!$A$1:$E$31,4,FALSE)</f>
        <v>-8.7000000000000011</v>
      </c>
      <c r="J9" s="3">
        <f>VLOOKUP(October_Schedule_Table11[[#This Row],[Visitor]],NEW!$A$1:$E$31,4,FALSE)</f>
        <v>-29.2</v>
      </c>
      <c r="K9" s="3" t="e">
        <f>VLOOKUP(October_Schedule_Table11[[#This Row],[Home]],NEW!$A$1:$F$31,7,FALSE)</f>
        <v>#REF!</v>
      </c>
      <c r="L9" s="3" t="e">
        <f>VLOOKUP(October_Schedule_Table11[[#This Row],[Visitor]],NEW!$A$1:$F$31,7,FALSE)</f>
        <v>#REF!</v>
      </c>
      <c r="M9" s="4"/>
    </row>
    <row r="10" spans="1:13" x14ac:dyDescent="0.3">
      <c r="A10" s="1">
        <v>44853</v>
      </c>
      <c r="B10" t="s">
        <v>20</v>
      </c>
      <c r="C10">
        <v>105</v>
      </c>
      <c r="D10" t="s">
        <v>21</v>
      </c>
      <c r="E10">
        <v>108</v>
      </c>
      <c r="G10">
        <f t="shared" si="0"/>
        <v>3</v>
      </c>
      <c r="H10" s="2"/>
      <c r="I10" s="3">
        <f>VLOOKUP(October_Schedule_Table11[[#This Row],[Home]],NEW!$A$1:$E$31,4,FALSE)</f>
        <v>-3</v>
      </c>
      <c r="J10" s="3">
        <f>VLOOKUP(October_Schedule_Table11[[#This Row],[Visitor]],NEW!$A$1:$E$31,4,FALSE)</f>
        <v>6.5000000000000009</v>
      </c>
      <c r="K10" s="3" t="e">
        <f>VLOOKUP(October_Schedule_Table11[[#This Row],[Home]],NEW!$A$1:$F$31,7,FALSE)</f>
        <v>#REF!</v>
      </c>
      <c r="L10" s="3" t="e">
        <f>VLOOKUP(October_Schedule_Table11[[#This Row],[Visitor]],NEW!$A$1:$F$31,7,FALSE)</f>
        <v>#REF!</v>
      </c>
      <c r="M10" s="4"/>
    </row>
    <row r="11" spans="1:13" x14ac:dyDescent="0.3">
      <c r="A11" s="1">
        <v>44853</v>
      </c>
      <c r="B11" t="s">
        <v>22</v>
      </c>
      <c r="C11">
        <v>108</v>
      </c>
      <c r="D11" t="s">
        <v>23</v>
      </c>
      <c r="E11">
        <v>115</v>
      </c>
      <c r="G11">
        <f t="shared" si="0"/>
        <v>7</v>
      </c>
      <c r="H11" s="2"/>
      <c r="I11" s="3">
        <f>VLOOKUP(October_Schedule_Table11[[#This Row],[Home]],NEW!$A$1:$E$31,4,FALSE)</f>
        <v>0.90000000000000036</v>
      </c>
      <c r="J11" s="3">
        <f>VLOOKUP(October_Schedule_Table11[[#This Row],[Visitor]],NEW!$A$1:$E$31,4,FALSE)</f>
        <v>-6.4</v>
      </c>
      <c r="K11" s="3" t="e">
        <f>VLOOKUP(October_Schedule_Table11[[#This Row],[Home]],NEW!$A$1:$F$31,7,FALSE)</f>
        <v>#REF!</v>
      </c>
      <c r="L11" s="3" t="e">
        <f>VLOOKUP(October_Schedule_Table11[[#This Row],[Visitor]],NEW!$A$1:$F$31,7,FALSE)</f>
        <v>#REF!</v>
      </c>
      <c r="M11" s="4"/>
    </row>
    <row r="12" spans="1:13" x14ac:dyDescent="0.3">
      <c r="A12" s="1">
        <v>44853</v>
      </c>
      <c r="B12" t="s">
        <v>24</v>
      </c>
      <c r="C12">
        <v>129</v>
      </c>
      <c r="D12" t="s">
        <v>25</v>
      </c>
      <c r="E12">
        <v>102</v>
      </c>
      <c r="G12">
        <f t="shared" si="0"/>
        <v>-27</v>
      </c>
      <c r="H12" s="2"/>
      <c r="I12" s="3">
        <f>VLOOKUP(October_Schedule_Table11[[#This Row],[Home]],NEW!$A$1:$E$31,4,FALSE)</f>
        <v>-41.3</v>
      </c>
      <c r="J12" s="3">
        <f>VLOOKUP(October_Schedule_Table11[[#This Row],[Visitor]],NEW!$A$1:$E$31,4,FALSE)</f>
        <v>-0.59999999999999964</v>
      </c>
      <c r="K12" s="3" t="e">
        <f>VLOOKUP(October_Schedule_Table11[[#This Row],[Home]],NEW!$A$1:$F$31,7,FALSE)</f>
        <v>#REF!</v>
      </c>
      <c r="L12" s="3" t="e">
        <f>VLOOKUP(October_Schedule_Table11[[#This Row],[Visitor]],NEW!$A$1:$F$31,7,FALSE)</f>
        <v>#REF!</v>
      </c>
      <c r="M12" s="4"/>
    </row>
    <row r="13" spans="1:13" x14ac:dyDescent="0.3">
      <c r="A13" s="1">
        <v>44853</v>
      </c>
      <c r="B13" t="s">
        <v>26</v>
      </c>
      <c r="C13">
        <v>102</v>
      </c>
      <c r="D13" t="s">
        <v>27</v>
      </c>
      <c r="E13">
        <v>123</v>
      </c>
      <c r="G13">
        <f t="shared" si="0"/>
        <v>21</v>
      </c>
      <c r="H13" s="2"/>
      <c r="I13" s="3">
        <f>VLOOKUP(October_Schedule_Table11[[#This Row],[Home]],NEW!$A$1:$E$31,4,FALSE)</f>
        <v>-6.4000000000000012</v>
      </c>
      <c r="J13" s="3">
        <f>VLOOKUP(October_Schedule_Table11[[#This Row],[Visitor]],NEW!$A$1:$E$31,4,FALSE)</f>
        <v>1.1999999999999948</v>
      </c>
      <c r="K13" s="3" t="e">
        <f>VLOOKUP(October_Schedule_Table11[[#This Row],[Home]],NEW!$A$1:$F$31,7,FALSE)</f>
        <v>#REF!</v>
      </c>
      <c r="L13" s="3" t="e">
        <f>VLOOKUP(October_Schedule_Table11[[#This Row],[Visitor]],NEW!$A$1:$F$31,7,FALSE)</f>
        <v>#REF!</v>
      </c>
      <c r="M13" s="4"/>
    </row>
    <row r="14" spans="1:13" x14ac:dyDescent="0.3">
      <c r="A14" s="1">
        <v>44853</v>
      </c>
      <c r="B14" t="s">
        <v>28</v>
      </c>
      <c r="C14">
        <v>105</v>
      </c>
      <c r="D14" t="s">
        <v>29</v>
      </c>
      <c r="E14">
        <v>107</v>
      </c>
      <c r="G14">
        <f t="shared" si="0"/>
        <v>2</v>
      </c>
      <c r="H14" s="2"/>
      <c r="I14" s="3">
        <f>VLOOKUP(October_Schedule_Table11[[#This Row],[Home]],NEW!$A$1:$E$31,4,FALSE)</f>
        <v>2.8000000000000016</v>
      </c>
      <c r="J14" s="3">
        <f>VLOOKUP(October_Schedule_Table11[[#This Row],[Visitor]],NEW!$A$1:$E$31,4,FALSE)</f>
        <v>-5.1000000000000014</v>
      </c>
      <c r="K14" s="3" t="e">
        <f>VLOOKUP(October_Schedule_Table11[[#This Row],[Home]],NEW!$A$1:$F$31,7,FALSE)</f>
        <v>#REF!</v>
      </c>
      <c r="L14" s="3" t="e">
        <f>VLOOKUP(October_Schedule_Table11[[#This Row],[Visitor]],NEW!$A$1:$F$31,7,FALSE)</f>
        <v>#REF!</v>
      </c>
      <c r="M14" s="4"/>
    </row>
    <row r="15" spans="1:13" x14ac:dyDescent="0.3">
      <c r="A15" s="1">
        <v>44853</v>
      </c>
      <c r="B15" t="s">
        <v>30</v>
      </c>
      <c r="C15">
        <v>115</v>
      </c>
      <c r="D15" t="s">
        <v>31</v>
      </c>
      <c r="E15">
        <v>108</v>
      </c>
      <c r="G15">
        <f t="shared" si="0"/>
        <v>-7</v>
      </c>
      <c r="H15" s="2"/>
      <c r="I15" s="3">
        <f>VLOOKUP(October_Schedule_Table11[[#This Row],[Home]],NEW!$A$1:$E$31,4,FALSE)</f>
        <v>2.6000000000000023</v>
      </c>
      <c r="J15" s="3">
        <f>VLOOKUP(October_Schedule_Table11[[#This Row],[Visitor]],NEW!$A$1:$E$31,4,FALSE)</f>
        <v>-22.1</v>
      </c>
      <c r="K15" s="3" t="e">
        <f>VLOOKUP(October_Schedule_Table11[[#This Row],[Home]],NEW!$A$1:$F$31,7,FALSE)</f>
        <v>#REF!</v>
      </c>
      <c r="L15" s="3" t="e">
        <f>VLOOKUP(October_Schedule_Table11[[#This Row],[Visitor]],NEW!$A$1:$F$31,7,FALSE)</f>
        <v>#REF!</v>
      </c>
      <c r="M15" s="4"/>
    </row>
    <row r="16" spans="1:13" x14ac:dyDescent="0.3">
      <c r="A16" s="1">
        <v>44854</v>
      </c>
      <c r="B16" t="s">
        <v>32</v>
      </c>
      <c r="C16">
        <v>90</v>
      </c>
      <c r="D16" t="s">
        <v>3</v>
      </c>
      <c r="E16">
        <v>88</v>
      </c>
      <c r="G16">
        <f t="shared" si="0"/>
        <v>-2</v>
      </c>
      <c r="H16" s="2"/>
      <c r="I16" s="3">
        <f>VLOOKUP(October_Schedule_Table11[[#This Row],[Home]],NEW!$A$1:$E$31,4,FALSE)</f>
        <v>3.5</v>
      </c>
      <c r="J16" s="3">
        <f>VLOOKUP(October_Schedule_Table11[[#This Row],[Visitor]],NEW!$A$1:$E$31,4,FALSE)</f>
        <v>1.4000000000000004</v>
      </c>
      <c r="K16" s="3" t="e">
        <f>VLOOKUP(October_Schedule_Table11[[#This Row],[Home]],NEW!$A$1:$F$31,7,FALSE)</f>
        <v>#REF!</v>
      </c>
      <c r="L16" s="3" t="e">
        <f>VLOOKUP(October_Schedule_Table11[[#This Row],[Visitor]],NEW!$A$1:$F$31,7,FALSE)</f>
        <v>#REF!</v>
      </c>
      <c r="M16" s="4"/>
    </row>
    <row r="17" spans="1:13" x14ac:dyDescent="0.3">
      <c r="A17" s="1">
        <v>44854</v>
      </c>
      <c r="B17" t="s">
        <v>33</v>
      </c>
      <c r="C17">
        <v>103</v>
      </c>
      <c r="D17" t="s">
        <v>5</v>
      </c>
      <c r="E17">
        <v>97</v>
      </c>
      <c r="G17">
        <f t="shared" si="0"/>
        <v>-6</v>
      </c>
      <c r="H17" s="2"/>
      <c r="I17" s="3">
        <f>VLOOKUP(October_Schedule_Table11[[#This Row],[Home]],NEW!$A$1:$E$31,4,FALSE)</f>
        <v>-4.300000000000006</v>
      </c>
      <c r="J17" s="3">
        <f>VLOOKUP(October_Schedule_Table11[[#This Row],[Visitor]],NEW!$A$1:$E$31,4,FALSE)</f>
        <v>-0.70000000000000018</v>
      </c>
      <c r="K17" s="3" t="e">
        <f>VLOOKUP(October_Schedule_Table11[[#This Row],[Home]],NEW!$A$1:$F$31,7,FALSE)</f>
        <v>#REF!</v>
      </c>
      <c r="L17" s="3" t="e">
        <f>VLOOKUP(October_Schedule_Table11[[#This Row],[Visitor]],NEW!$A$1:$F$31,7,FALSE)</f>
        <v>#REF!</v>
      </c>
      <c r="M17" s="4"/>
    </row>
    <row r="18" spans="1:13" x14ac:dyDescent="0.3">
      <c r="A18" s="1">
        <v>44855</v>
      </c>
      <c r="B18" t="s">
        <v>13</v>
      </c>
      <c r="C18">
        <v>124</v>
      </c>
      <c r="D18" t="s">
        <v>24</v>
      </c>
      <c r="E18">
        <v>112</v>
      </c>
      <c r="G18">
        <f t="shared" si="0"/>
        <v>-12</v>
      </c>
      <c r="H18" s="2"/>
      <c r="I18" s="3">
        <f>VLOOKUP(October_Schedule_Table11[[#This Row],[Home]],NEW!$A$1:$E$31,4,FALSE)</f>
        <v>-0.59999999999999964</v>
      </c>
      <c r="J18" s="3">
        <f>VLOOKUP(October_Schedule_Table11[[#This Row],[Visitor]],NEW!$A$1:$E$31,4,FALSE)</f>
        <v>4.5</v>
      </c>
      <c r="K18" s="3" t="e">
        <f>VLOOKUP(October_Schedule_Table11[[#This Row],[Home]],NEW!$A$1:$F$31,7,FALSE)</f>
        <v>#REF!</v>
      </c>
      <c r="L18" s="3" t="e">
        <f>VLOOKUP(October_Schedule_Table11[[#This Row],[Visitor]],NEW!$A$1:$F$31,7,FALSE)</f>
        <v>#REF!</v>
      </c>
      <c r="M18" s="4"/>
    </row>
    <row r="19" spans="1:13" x14ac:dyDescent="0.3">
      <c r="A19" s="1">
        <v>44855</v>
      </c>
      <c r="B19" t="s">
        <v>25</v>
      </c>
      <c r="C19">
        <v>137</v>
      </c>
      <c r="D19" t="s">
        <v>10</v>
      </c>
      <c r="E19">
        <v>134</v>
      </c>
      <c r="G19">
        <f t="shared" si="0"/>
        <v>-3</v>
      </c>
      <c r="H19" s="2"/>
      <c r="I19" s="3">
        <f>VLOOKUP(October_Schedule_Table11[[#This Row],[Home]],NEW!$A$1:$E$31,4,FALSE)</f>
        <v>-10.600000000000001</v>
      </c>
      <c r="J19" s="3">
        <f>VLOOKUP(October_Schedule_Table11[[#This Row],[Visitor]],NEW!$A$1:$E$31,4,FALSE)</f>
        <v>-41.3</v>
      </c>
      <c r="K19" s="3" t="e">
        <f>VLOOKUP(October_Schedule_Table11[[#This Row],[Home]],NEW!$A$1:$F$31,7,FALSE)</f>
        <v>#REF!</v>
      </c>
      <c r="L19" s="3" t="e">
        <f>VLOOKUP(October_Schedule_Table11[[#This Row],[Visitor]],NEW!$A$1:$F$31,7,FALSE)</f>
        <v>#REF!</v>
      </c>
      <c r="M19" s="4"/>
    </row>
    <row r="20" spans="1:13" x14ac:dyDescent="0.3">
      <c r="A20" s="1">
        <v>44855</v>
      </c>
      <c r="B20" t="s">
        <v>18</v>
      </c>
      <c r="C20">
        <v>100</v>
      </c>
      <c r="D20" t="s">
        <v>9</v>
      </c>
      <c r="E20">
        <v>102</v>
      </c>
      <c r="G20">
        <f t="shared" si="0"/>
        <v>2</v>
      </c>
      <c r="H20" s="2"/>
      <c r="I20" s="3">
        <f>VLOOKUP(October_Schedule_Table11[[#This Row],[Home]],NEW!$A$1:$E$31,4,FALSE)</f>
        <v>-14.600000000000001</v>
      </c>
      <c r="J20" s="3">
        <f>VLOOKUP(October_Schedule_Table11[[#This Row],[Visitor]],NEW!$A$1:$E$31,4,FALSE)</f>
        <v>-29.2</v>
      </c>
      <c r="K20" s="3" t="e">
        <f>VLOOKUP(October_Schedule_Table11[[#This Row],[Home]],NEW!$A$1:$F$31,7,FALSE)</f>
        <v>#REF!</v>
      </c>
      <c r="L20" s="3" t="e">
        <f>VLOOKUP(October_Schedule_Table11[[#This Row],[Visitor]],NEW!$A$1:$F$31,7,FALSE)</f>
        <v>#REF!</v>
      </c>
      <c r="M20" s="4"/>
    </row>
    <row r="21" spans="1:13" x14ac:dyDescent="0.3">
      <c r="A21" s="1">
        <v>44855</v>
      </c>
      <c r="B21" t="s">
        <v>7</v>
      </c>
      <c r="C21">
        <v>98</v>
      </c>
      <c r="D21" t="s">
        <v>12</v>
      </c>
      <c r="E21">
        <v>108</v>
      </c>
      <c r="G21">
        <f t="shared" si="0"/>
        <v>10</v>
      </c>
      <c r="H21" s="2"/>
      <c r="I21" s="3">
        <f>VLOOKUP(October_Schedule_Table11[[#This Row],[Home]],NEW!$A$1:$E$31,4,FALSE)</f>
        <v>-2.4999999999999982</v>
      </c>
      <c r="J21" s="3">
        <f>VLOOKUP(October_Schedule_Table11[[#This Row],[Visitor]],NEW!$A$1:$E$31,4,FALSE)</f>
        <v>-14.7</v>
      </c>
      <c r="K21" s="3" t="e">
        <f>VLOOKUP(October_Schedule_Table11[[#This Row],[Home]],NEW!$A$1:$F$31,7,FALSE)</f>
        <v>#REF!</v>
      </c>
      <c r="L21" s="3" t="e">
        <f>VLOOKUP(October_Schedule_Table11[[#This Row],[Visitor]],NEW!$A$1:$F$31,7,FALSE)</f>
        <v>#REF!</v>
      </c>
      <c r="M21" s="4"/>
    </row>
    <row r="22" spans="1:13" x14ac:dyDescent="0.3">
      <c r="A22" s="1">
        <v>44855</v>
      </c>
      <c r="B22" t="s">
        <v>21</v>
      </c>
      <c r="C22">
        <v>105</v>
      </c>
      <c r="D22" t="s">
        <v>14</v>
      </c>
      <c r="E22">
        <v>109</v>
      </c>
      <c r="G22">
        <f t="shared" si="0"/>
        <v>4</v>
      </c>
      <c r="H22" s="2"/>
      <c r="I22" s="3">
        <f>VLOOKUP(October_Schedule_Table11[[#This Row],[Home]],NEW!$A$1:$E$31,4,FALSE)</f>
        <v>-1.5000000000000022</v>
      </c>
      <c r="J22" s="3">
        <f>VLOOKUP(October_Schedule_Table11[[#This Row],[Visitor]],NEW!$A$1:$E$31,4,FALSE)</f>
        <v>-3</v>
      </c>
      <c r="K22" s="3" t="e">
        <f>VLOOKUP(October_Schedule_Table11[[#This Row],[Home]],NEW!$A$1:$F$31,7,FALSE)</f>
        <v>#REF!</v>
      </c>
      <c r="L22" s="3" t="e">
        <f>VLOOKUP(October_Schedule_Table11[[#This Row],[Visitor]],NEW!$A$1:$F$31,7,FALSE)</f>
        <v>#REF!</v>
      </c>
      <c r="M22" s="4"/>
    </row>
    <row r="23" spans="1:13" x14ac:dyDescent="0.3">
      <c r="A23" s="1">
        <v>44855</v>
      </c>
      <c r="B23" t="s">
        <v>4</v>
      </c>
      <c r="C23">
        <v>111</v>
      </c>
      <c r="D23" t="s">
        <v>19</v>
      </c>
      <c r="E23">
        <v>104</v>
      </c>
      <c r="G23">
        <f t="shared" si="0"/>
        <v>-7</v>
      </c>
      <c r="H23" s="2"/>
      <c r="I23" s="3">
        <f>VLOOKUP(October_Schedule_Table11[[#This Row],[Home]],NEW!$A$1:$E$31,4,FALSE)</f>
        <v>-8.7000000000000011</v>
      </c>
      <c r="J23" s="3">
        <f>VLOOKUP(October_Schedule_Table11[[#This Row],[Visitor]],NEW!$A$1:$E$31,4,FALSE)</f>
        <v>15.200000000000001</v>
      </c>
      <c r="K23" s="3" t="e">
        <f>VLOOKUP(October_Schedule_Table11[[#This Row],[Home]],NEW!$A$1:$F$31,7,FALSE)</f>
        <v>#REF!</v>
      </c>
      <c r="L23" s="3" t="e">
        <f>VLOOKUP(October_Schedule_Table11[[#This Row],[Visitor]],NEW!$A$1:$F$31,7,FALSE)</f>
        <v>#REF!</v>
      </c>
      <c r="M23" s="4"/>
    </row>
    <row r="24" spans="1:13" x14ac:dyDescent="0.3">
      <c r="A24" s="1">
        <v>44855</v>
      </c>
      <c r="B24" t="s">
        <v>8</v>
      </c>
      <c r="C24">
        <v>106</v>
      </c>
      <c r="D24" t="s">
        <v>15</v>
      </c>
      <c r="E24">
        <v>130</v>
      </c>
      <c r="G24">
        <f t="shared" si="0"/>
        <v>24</v>
      </c>
      <c r="H24" s="2"/>
      <c r="I24" s="3">
        <f>VLOOKUP(October_Schedule_Table11[[#This Row],[Home]],NEW!$A$1:$E$31,4,FALSE)</f>
        <v>1.9999999999999982</v>
      </c>
      <c r="J24" s="3">
        <f>VLOOKUP(October_Schedule_Table11[[#This Row],[Visitor]],NEW!$A$1:$E$31,4,FALSE)</f>
        <v>-24.200000000000003</v>
      </c>
      <c r="K24" s="3" t="e">
        <f>VLOOKUP(October_Schedule_Table11[[#This Row],[Home]],NEW!$A$1:$F$31,7,FALSE)</f>
        <v>#REF!</v>
      </c>
      <c r="L24" s="3" t="e">
        <f>VLOOKUP(October_Schedule_Table11[[#This Row],[Visitor]],NEW!$A$1:$F$31,7,FALSE)</f>
        <v>#REF!</v>
      </c>
      <c r="M24" s="4"/>
    </row>
    <row r="25" spans="1:13" x14ac:dyDescent="0.3">
      <c r="A25" s="1">
        <v>44855</v>
      </c>
      <c r="B25" t="s">
        <v>16</v>
      </c>
      <c r="C25">
        <v>129</v>
      </c>
      <c r="D25" t="s">
        <v>11</v>
      </c>
      <c r="E25">
        <v>122</v>
      </c>
      <c r="G25">
        <f t="shared" si="0"/>
        <v>-7</v>
      </c>
      <c r="H25" s="2"/>
      <c r="I25" s="3">
        <f>VLOOKUP(October_Schedule_Table11[[#This Row],[Home]],NEW!$A$1:$E$31,4,FALSE)</f>
        <v>-33.299999999999997</v>
      </c>
      <c r="J25" s="3">
        <f>VLOOKUP(October_Schedule_Table11[[#This Row],[Visitor]],NEW!$A$1:$E$31,4,FALSE)</f>
        <v>5.6</v>
      </c>
      <c r="K25" s="3" t="e">
        <f>VLOOKUP(October_Schedule_Table11[[#This Row],[Home]],NEW!$A$1:$F$31,7,FALSE)</f>
        <v>#REF!</v>
      </c>
      <c r="L25" s="3" t="e">
        <f>VLOOKUP(October_Schedule_Table11[[#This Row],[Visitor]],NEW!$A$1:$F$31,7,FALSE)</f>
        <v>#REF!</v>
      </c>
      <c r="M25" s="4"/>
    </row>
    <row r="26" spans="1:13" x14ac:dyDescent="0.3">
      <c r="A26" s="1">
        <v>44855</v>
      </c>
      <c r="B26" t="s">
        <v>27</v>
      </c>
      <c r="C26">
        <v>132</v>
      </c>
      <c r="D26" t="s">
        <v>23</v>
      </c>
      <c r="E26">
        <v>126</v>
      </c>
      <c r="F26" t="s">
        <v>17</v>
      </c>
      <c r="G26">
        <f t="shared" si="0"/>
        <v>-6</v>
      </c>
      <c r="H26" s="2"/>
      <c r="I26" s="3">
        <f>VLOOKUP(October_Schedule_Table11[[#This Row],[Home]],NEW!$A$1:$E$31,4,FALSE)</f>
        <v>0.90000000000000036</v>
      </c>
      <c r="J26" s="3">
        <f>VLOOKUP(October_Schedule_Table11[[#This Row],[Visitor]],NEW!$A$1:$E$31,4,FALSE)</f>
        <v>-6.4000000000000012</v>
      </c>
      <c r="K26" s="3" t="e">
        <f>VLOOKUP(October_Schedule_Table11[[#This Row],[Home]],NEW!$A$1:$F$31,7,FALSE)</f>
        <v>#REF!</v>
      </c>
      <c r="L26" s="3" t="e">
        <f>VLOOKUP(October_Schedule_Table11[[#This Row],[Visitor]],NEW!$A$1:$F$31,7,FALSE)</f>
        <v>#REF!</v>
      </c>
      <c r="M26" s="4"/>
    </row>
    <row r="27" spans="1:13" x14ac:dyDescent="0.3">
      <c r="A27" s="1">
        <v>44855</v>
      </c>
      <c r="B27" t="s">
        <v>26</v>
      </c>
      <c r="C27">
        <v>128</v>
      </c>
      <c r="D27" t="s">
        <v>6</v>
      </c>
      <c r="E27">
        <v>123</v>
      </c>
      <c r="G27">
        <f t="shared" si="0"/>
        <v>-5</v>
      </c>
      <c r="H27" s="2"/>
      <c r="I27" s="3">
        <f>VLOOKUP(October_Schedule_Table11[[#This Row],[Home]],NEW!$A$1:$E$31,4,FALSE)</f>
        <v>1.6999999999999988</v>
      </c>
      <c r="J27" s="3">
        <f>VLOOKUP(October_Schedule_Table11[[#This Row],[Visitor]],NEW!$A$1:$E$31,4,FALSE)</f>
        <v>1.1999999999999948</v>
      </c>
      <c r="K27" s="3" t="e">
        <f>VLOOKUP(October_Schedule_Table11[[#This Row],[Home]],NEW!$A$1:$F$31,7,FALSE)</f>
        <v>#REF!</v>
      </c>
      <c r="L27" s="3" t="e">
        <f>VLOOKUP(October_Schedule_Table11[[#This Row],[Visitor]],NEW!$A$1:$F$31,7,FALSE)</f>
        <v>#REF!</v>
      </c>
      <c r="M27" s="4"/>
    </row>
    <row r="28" spans="1:13" x14ac:dyDescent="0.3">
      <c r="A28" s="1">
        <v>44855</v>
      </c>
      <c r="B28" t="s">
        <v>29</v>
      </c>
      <c r="C28">
        <v>111</v>
      </c>
      <c r="D28" t="s">
        <v>30</v>
      </c>
      <c r="E28">
        <v>113</v>
      </c>
      <c r="F28" t="s">
        <v>17</v>
      </c>
      <c r="G28">
        <f t="shared" si="0"/>
        <v>2</v>
      </c>
      <c r="H28" s="2"/>
      <c r="I28" s="3">
        <f>VLOOKUP(October_Schedule_Table11[[#This Row],[Home]],NEW!$A$1:$E$31,4,FALSE)</f>
        <v>-22.1</v>
      </c>
      <c r="J28" s="3">
        <f>VLOOKUP(October_Schedule_Table11[[#This Row],[Visitor]],NEW!$A$1:$E$31,4,FALSE)</f>
        <v>2.8000000000000016</v>
      </c>
      <c r="K28" s="3" t="e">
        <f>VLOOKUP(October_Schedule_Table11[[#This Row],[Home]],NEW!$A$1:$F$31,7,FALSE)</f>
        <v>#REF!</v>
      </c>
      <c r="L28" s="3" t="e">
        <f>VLOOKUP(October_Schedule_Table11[[#This Row],[Visitor]],NEW!$A$1:$F$31,7,FALSE)</f>
        <v>#REF!</v>
      </c>
      <c r="M28" s="4"/>
    </row>
    <row r="29" spans="1:13" x14ac:dyDescent="0.3">
      <c r="A29" s="1">
        <v>44856</v>
      </c>
      <c r="B29" t="s">
        <v>25</v>
      </c>
      <c r="C29">
        <v>114</v>
      </c>
      <c r="D29" t="s">
        <v>3</v>
      </c>
      <c r="E29">
        <v>105</v>
      </c>
      <c r="G29">
        <f t="shared" si="0"/>
        <v>-9</v>
      </c>
      <c r="H29" s="2"/>
      <c r="I29" s="3">
        <f>VLOOKUP(October_Schedule_Table11[[#This Row],[Home]],NEW!$A$1:$E$31,4,FALSE)</f>
        <v>3.5</v>
      </c>
      <c r="J29" s="3">
        <f>VLOOKUP(October_Schedule_Table11[[#This Row],[Visitor]],NEW!$A$1:$E$31,4,FALSE)</f>
        <v>-41.3</v>
      </c>
      <c r="K29" s="3" t="e">
        <f>VLOOKUP(October_Schedule_Table11[[#This Row],[Home]],NEW!$A$1:$F$31,7,FALSE)</f>
        <v>#REF!</v>
      </c>
      <c r="L29" s="3" t="e">
        <f>VLOOKUP(October_Schedule_Table11[[#This Row],[Visitor]],NEW!$A$1:$F$31,7,FALSE)</f>
        <v>#REF!</v>
      </c>
      <c r="M29" s="4"/>
    </row>
    <row r="30" spans="1:13" x14ac:dyDescent="0.3">
      <c r="A30" s="1">
        <v>44856</v>
      </c>
      <c r="B30" t="s">
        <v>8</v>
      </c>
      <c r="C30">
        <v>115</v>
      </c>
      <c r="D30" t="s">
        <v>10</v>
      </c>
      <c r="E30">
        <v>124</v>
      </c>
      <c r="G30">
        <f t="shared" si="0"/>
        <v>9</v>
      </c>
      <c r="H30" s="2"/>
      <c r="I30" s="3">
        <f>VLOOKUP(October_Schedule_Table11[[#This Row],[Home]],NEW!$A$1:$E$31,4,FALSE)</f>
        <v>-10.600000000000001</v>
      </c>
      <c r="J30" s="3">
        <f>VLOOKUP(October_Schedule_Table11[[#This Row],[Visitor]],NEW!$A$1:$E$31,4,FALSE)</f>
        <v>-24.200000000000003</v>
      </c>
      <c r="K30" s="3" t="e">
        <f>VLOOKUP(October_Schedule_Table11[[#This Row],[Home]],NEW!$A$1:$F$31,7,FALSE)</f>
        <v>#REF!</v>
      </c>
      <c r="L30" s="3" t="e">
        <f>VLOOKUP(October_Schedule_Table11[[#This Row],[Visitor]],NEW!$A$1:$F$31,7,FALSE)</f>
        <v>#REF!</v>
      </c>
      <c r="M30" s="4"/>
    </row>
    <row r="31" spans="1:13" x14ac:dyDescent="0.3">
      <c r="A31" s="1">
        <v>44856</v>
      </c>
      <c r="B31" t="s">
        <v>4</v>
      </c>
      <c r="C31">
        <v>126</v>
      </c>
      <c r="D31" t="s">
        <v>7</v>
      </c>
      <c r="E31">
        <v>120</v>
      </c>
      <c r="G31">
        <f t="shared" si="0"/>
        <v>-6</v>
      </c>
      <c r="H31" s="2"/>
      <c r="I31" s="3">
        <f>VLOOKUP(October_Schedule_Table11[[#This Row],[Home]],NEW!$A$1:$E$31,4,FALSE)</f>
        <v>-14.7</v>
      </c>
      <c r="J31" s="3">
        <f>VLOOKUP(October_Schedule_Table11[[#This Row],[Visitor]],NEW!$A$1:$E$31,4,FALSE)</f>
        <v>15.200000000000001</v>
      </c>
      <c r="K31" s="3" t="e">
        <f>VLOOKUP(October_Schedule_Table11[[#This Row],[Home]],NEW!$A$1:$F$31,7,FALSE)</f>
        <v>#REF!</v>
      </c>
      <c r="L31" s="3" t="e">
        <f>VLOOKUP(October_Schedule_Table11[[#This Row],[Visitor]],NEW!$A$1:$F$31,7,FALSE)</f>
        <v>#REF!</v>
      </c>
      <c r="M31" s="4"/>
    </row>
    <row r="32" spans="1:13" x14ac:dyDescent="0.3">
      <c r="A32" s="1">
        <v>44856</v>
      </c>
      <c r="B32" t="s">
        <v>20</v>
      </c>
      <c r="C32">
        <v>128</v>
      </c>
      <c r="D32" t="s">
        <v>18</v>
      </c>
      <c r="E32">
        <v>96</v>
      </c>
      <c r="G32">
        <f t="shared" si="0"/>
        <v>-32</v>
      </c>
      <c r="H32" s="2"/>
      <c r="I32" s="3">
        <f>VLOOKUP(October_Schedule_Table11[[#This Row],[Home]],NEW!$A$1:$E$31,4,FALSE)</f>
        <v>-29.2</v>
      </c>
      <c r="J32" s="3">
        <f>VLOOKUP(October_Schedule_Table11[[#This Row],[Visitor]],NEW!$A$1:$E$31,4,FALSE)</f>
        <v>6.5000000000000009</v>
      </c>
      <c r="K32" s="3" t="e">
        <f>VLOOKUP(October_Schedule_Table11[[#This Row],[Home]],NEW!$A$1:$F$31,7,FALSE)</f>
        <v>#REF!</v>
      </c>
      <c r="L32" s="3" t="e">
        <f>VLOOKUP(October_Schedule_Table11[[#This Row],[Visitor]],NEW!$A$1:$F$31,7,FALSE)</f>
        <v>#REF!</v>
      </c>
      <c r="M32" s="4"/>
    </row>
    <row r="33" spans="1:13" x14ac:dyDescent="0.3">
      <c r="A33" s="1">
        <v>44856</v>
      </c>
      <c r="B33" t="s">
        <v>21</v>
      </c>
      <c r="C33">
        <v>109</v>
      </c>
      <c r="D33" t="s">
        <v>19</v>
      </c>
      <c r="E33">
        <v>112</v>
      </c>
      <c r="G33">
        <f t="shared" si="0"/>
        <v>3</v>
      </c>
      <c r="H33" s="2"/>
      <c r="I33" s="3">
        <f>VLOOKUP(October_Schedule_Table11[[#This Row],[Home]],NEW!$A$1:$E$31,4,FALSE)</f>
        <v>-8.7000000000000011</v>
      </c>
      <c r="J33" s="3">
        <f>VLOOKUP(October_Schedule_Table11[[#This Row],[Visitor]],NEW!$A$1:$E$31,4,FALSE)</f>
        <v>-3</v>
      </c>
      <c r="K33" s="3" t="e">
        <f>VLOOKUP(October_Schedule_Table11[[#This Row],[Home]],NEW!$A$1:$F$31,7,FALSE)</f>
        <v>#REF!</v>
      </c>
      <c r="L33" s="3" t="e">
        <f>VLOOKUP(October_Schedule_Table11[[#This Row],[Visitor]],NEW!$A$1:$F$31,7,FALSE)</f>
        <v>#REF!</v>
      </c>
      <c r="M33" s="4"/>
    </row>
    <row r="34" spans="1:13" x14ac:dyDescent="0.3">
      <c r="A34" s="1">
        <v>44856</v>
      </c>
      <c r="B34" t="s">
        <v>11</v>
      </c>
      <c r="C34">
        <v>105</v>
      </c>
      <c r="D34" t="s">
        <v>32</v>
      </c>
      <c r="E34">
        <v>125</v>
      </c>
      <c r="G34">
        <f t="shared" si="0"/>
        <v>20</v>
      </c>
      <c r="H34" s="2"/>
      <c r="I34" s="3">
        <f>VLOOKUP(October_Schedule_Table11[[#This Row],[Home]],NEW!$A$1:$E$31,4,FALSE)</f>
        <v>1.4000000000000004</v>
      </c>
      <c r="J34" s="3">
        <f>VLOOKUP(October_Schedule_Table11[[#This Row],[Visitor]],NEW!$A$1:$E$31,4,FALSE)</f>
        <v>-33.299999999999997</v>
      </c>
      <c r="K34" s="3" t="e">
        <f>VLOOKUP(October_Schedule_Table11[[#This Row],[Home]],NEW!$A$1:$F$31,7,FALSE)</f>
        <v>#REF!</v>
      </c>
      <c r="L34" s="3" t="e">
        <f>VLOOKUP(October_Schedule_Table11[[#This Row],[Visitor]],NEW!$A$1:$F$31,7,FALSE)</f>
        <v>#REF!</v>
      </c>
      <c r="M34" s="4"/>
    </row>
    <row r="35" spans="1:13" x14ac:dyDescent="0.3">
      <c r="A35" s="1">
        <v>44856</v>
      </c>
      <c r="B35" t="s">
        <v>16</v>
      </c>
      <c r="C35">
        <v>96</v>
      </c>
      <c r="D35" t="s">
        <v>28</v>
      </c>
      <c r="E35">
        <v>137</v>
      </c>
      <c r="G35">
        <f t="shared" si="0"/>
        <v>41</v>
      </c>
      <c r="H35" s="2"/>
      <c r="I35" s="3">
        <f>VLOOKUP(October_Schedule_Table11[[#This Row],[Home]],NEW!$A$1:$E$31,4,FALSE)</f>
        <v>-5.1000000000000014</v>
      </c>
      <c r="J35" s="3">
        <f>VLOOKUP(October_Schedule_Table11[[#This Row],[Visitor]],NEW!$A$1:$E$31,4,FALSE)</f>
        <v>5.6</v>
      </c>
      <c r="K35" s="3" t="e">
        <f>VLOOKUP(October_Schedule_Table11[[#This Row],[Home]],NEW!$A$1:$F$31,7,FALSE)</f>
        <v>#REF!</v>
      </c>
      <c r="L35" s="3" t="e">
        <f>VLOOKUP(October_Schedule_Table11[[#This Row],[Visitor]],NEW!$A$1:$F$31,7,FALSE)</f>
        <v>#REF!</v>
      </c>
      <c r="M35" s="4"/>
    </row>
    <row r="36" spans="1:13" x14ac:dyDescent="0.3">
      <c r="A36" s="1">
        <v>44856</v>
      </c>
      <c r="B36" t="s">
        <v>22</v>
      </c>
      <c r="C36">
        <v>117</v>
      </c>
      <c r="D36" t="s">
        <v>26</v>
      </c>
      <c r="E36">
        <v>122</v>
      </c>
      <c r="G36">
        <f t="shared" si="0"/>
        <v>5</v>
      </c>
      <c r="H36" s="2"/>
      <c r="I36" s="3">
        <f>VLOOKUP(October_Schedule_Table11[[#This Row],[Home]],NEW!$A$1:$E$31,4,FALSE)</f>
        <v>1.1999999999999948</v>
      </c>
      <c r="J36" s="3">
        <f>VLOOKUP(October_Schedule_Table11[[#This Row],[Visitor]],NEW!$A$1:$E$31,4,FALSE)</f>
        <v>-6.4</v>
      </c>
      <c r="K36" s="3" t="e">
        <f>VLOOKUP(October_Schedule_Table11[[#This Row],[Home]],NEW!$A$1:$F$31,7,FALSE)</f>
        <v>#REF!</v>
      </c>
      <c r="L36" s="3" t="e">
        <f>VLOOKUP(October_Schedule_Table11[[#This Row],[Visitor]],NEW!$A$1:$F$31,7,FALSE)</f>
        <v>#REF!</v>
      </c>
      <c r="M36" s="4"/>
    </row>
    <row r="37" spans="1:13" x14ac:dyDescent="0.3">
      <c r="A37" s="1">
        <v>44856</v>
      </c>
      <c r="B37" t="s">
        <v>33</v>
      </c>
      <c r="C37">
        <v>111</v>
      </c>
      <c r="D37" t="s">
        <v>31</v>
      </c>
      <c r="E37">
        <v>109</v>
      </c>
      <c r="G37">
        <f t="shared" si="0"/>
        <v>-2</v>
      </c>
      <c r="H37" s="2"/>
      <c r="I37" s="3">
        <f>VLOOKUP(October_Schedule_Table11[[#This Row],[Home]],NEW!$A$1:$E$31,4,FALSE)</f>
        <v>2.6000000000000023</v>
      </c>
      <c r="J37" s="3">
        <f>VLOOKUP(October_Schedule_Table11[[#This Row],[Visitor]],NEW!$A$1:$E$31,4,FALSE)</f>
        <v>-0.70000000000000018</v>
      </c>
      <c r="K37" s="3" t="e">
        <f>VLOOKUP(October_Schedule_Table11[[#This Row],[Home]],NEW!$A$1:$F$31,7,FALSE)</f>
        <v>#REF!</v>
      </c>
      <c r="L37" s="3" t="e">
        <f>VLOOKUP(October_Schedule_Table11[[#This Row],[Visitor]],NEW!$A$1:$F$31,7,FALSE)</f>
        <v>#REF!</v>
      </c>
      <c r="M37" s="4"/>
    </row>
    <row r="38" spans="1:13" x14ac:dyDescent="0.3">
      <c r="A38" s="1">
        <v>44857</v>
      </c>
      <c r="B38" t="s">
        <v>30</v>
      </c>
      <c r="C38">
        <v>106</v>
      </c>
      <c r="D38" t="s">
        <v>5</v>
      </c>
      <c r="E38">
        <v>104</v>
      </c>
      <c r="G38">
        <f t="shared" si="0"/>
        <v>-2</v>
      </c>
      <c r="H38" s="2"/>
      <c r="I38" s="3">
        <f>VLOOKUP(October_Schedule_Table11[[#This Row],[Home]],NEW!$A$1:$E$31,4,FALSE)</f>
        <v>-4.300000000000006</v>
      </c>
      <c r="J38" s="3">
        <f>VLOOKUP(October_Schedule_Table11[[#This Row],[Visitor]],NEW!$A$1:$E$31,4,FALSE)</f>
        <v>-22.1</v>
      </c>
      <c r="K38" s="3" t="e">
        <f>VLOOKUP(October_Schedule_Table11[[#This Row],[Home]],NEW!$A$1:$F$31,7,FALSE)</f>
        <v>#REF!</v>
      </c>
      <c r="L38" s="3" t="e">
        <f>VLOOKUP(October_Schedule_Table11[[#This Row],[Visitor]],NEW!$A$1:$F$31,7,FALSE)</f>
        <v>#REF!</v>
      </c>
      <c r="M38" s="4"/>
    </row>
    <row r="39" spans="1:13" x14ac:dyDescent="0.3">
      <c r="A39" s="1">
        <v>44857</v>
      </c>
      <c r="B39" t="s">
        <v>24</v>
      </c>
      <c r="C39">
        <v>126</v>
      </c>
      <c r="D39" t="s">
        <v>12</v>
      </c>
      <c r="E39">
        <v>109</v>
      </c>
      <c r="G39">
        <f t="shared" si="0"/>
        <v>-17</v>
      </c>
      <c r="H39" s="2"/>
      <c r="I39" s="3">
        <f>VLOOKUP(October_Schedule_Table11[[#This Row],[Home]],NEW!$A$1:$E$31,4,FALSE)</f>
        <v>-2.4999999999999982</v>
      </c>
      <c r="J39" s="3">
        <f>VLOOKUP(October_Schedule_Table11[[#This Row],[Visitor]],NEW!$A$1:$E$31,4,FALSE)</f>
        <v>-0.59999999999999964</v>
      </c>
      <c r="K39" s="3" t="e">
        <f>VLOOKUP(October_Schedule_Table11[[#This Row],[Home]],NEW!$A$1:$F$31,7,FALSE)</f>
        <v>#REF!</v>
      </c>
      <c r="L39" s="3" t="e">
        <f>VLOOKUP(October_Schedule_Table11[[#This Row],[Visitor]],NEW!$A$1:$F$31,7,FALSE)</f>
        <v>#REF!</v>
      </c>
      <c r="M39" s="4"/>
    </row>
    <row r="40" spans="1:13" x14ac:dyDescent="0.3">
      <c r="A40" s="1">
        <v>44857</v>
      </c>
      <c r="B40" t="s">
        <v>9</v>
      </c>
      <c r="C40">
        <v>107</v>
      </c>
      <c r="D40" t="s">
        <v>20</v>
      </c>
      <c r="E40">
        <v>117</v>
      </c>
      <c r="F40" t="s">
        <v>17</v>
      </c>
      <c r="G40">
        <f t="shared" si="0"/>
        <v>10</v>
      </c>
      <c r="H40" s="2"/>
      <c r="I40" s="3">
        <f>VLOOKUP(October_Schedule_Table11[[#This Row],[Home]],NEW!$A$1:$E$31,4,FALSE)</f>
        <v>6.5000000000000009</v>
      </c>
      <c r="J40" s="3">
        <f>VLOOKUP(October_Schedule_Table11[[#This Row],[Visitor]],NEW!$A$1:$E$31,4,FALSE)</f>
        <v>-14.600000000000001</v>
      </c>
      <c r="K40" s="3" t="e">
        <f>VLOOKUP(October_Schedule_Table11[[#This Row],[Home]],NEW!$A$1:$F$31,7,FALSE)</f>
        <v>#REF!</v>
      </c>
      <c r="L40" s="3" t="e">
        <f>VLOOKUP(October_Schedule_Table11[[#This Row],[Visitor]],NEW!$A$1:$F$31,7,FALSE)</f>
        <v>#REF!</v>
      </c>
      <c r="M40" s="4"/>
    </row>
    <row r="41" spans="1:13" x14ac:dyDescent="0.3">
      <c r="A41" s="1">
        <v>44857</v>
      </c>
      <c r="B41" t="s">
        <v>27</v>
      </c>
      <c r="C41">
        <v>122</v>
      </c>
      <c r="D41" t="s">
        <v>13</v>
      </c>
      <c r="E41">
        <v>121</v>
      </c>
      <c r="F41" t="s">
        <v>17</v>
      </c>
      <c r="G41">
        <f t="shared" si="0"/>
        <v>-1</v>
      </c>
      <c r="H41" s="2"/>
      <c r="I41" s="3">
        <f>VLOOKUP(October_Schedule_Table11[[#This Row],[Home]],NEW!$A$1:$E$31,4,FALSE)</f>
        <v>4.5</v>
      </c>
      <c r="J41" s="3">
        <f>VLOOKUP(October_Schedule_Table11[[#This Row],[Visitor]],NEW!$A$1:$E$31,4,FALSE)</f>
        <v>-6.4000000000000012</v>
      </c>
      <c r="K41" s="3" t="e">
        <f>VLOOKUP(October_Schedule_Table11[[#This Row],[Home]],NEW!$A$1:$F$31,7,FALSE)</f>
        <v>#REF!</v>
      </c>
      <c r="L41" s="3" t="e">
        <f>VLOOKUP(October_Schedule_Table11[[#This Row],[Visitor]],NEW!$A$1:$F$31,7,FALSE)</f>
        <v>#REF!</v>
      </c>
      <c r="M41" s="4"/>
    </row>
    <row r="42" spans="1:13" x14ac:dyDescent="0.3">
      <c r="A42" s="1">
        <v>44857</v>
      </c>
      <c r="B42" t="s">
        <v>23</v>
      </c>
      <c r="C42">
        <v>116</v>
      </c>
      <c r="D42" t="s">
        <v>22</v>
      </c>
      <c r="E42">
        <v>106</v>
      </c>
      <c r="G42">
        <f t="shared" si="0"/>
        <v>-10</v>
      </c>
      <c r="H42" s="2"/>
      <c r="I42" s="3">
        <f>VLOOKUP(October_Schedule_Table11[[#This Row],[Home]],NEW!$A$1:$E$31,4,FALSE)</f>
        <v>-6.4</v>
      </c>
      <c r="J42" s="3">
        <f>VLOOKUP(October_Schedule_Table11[[#This Row],[Visitor]],NEW!$A$1:$E$31,4,FALSE)</f>
        <v>0.90000000000000036</v>
      </c>
      <c r="K42" s="3" t="e">
        <f>VLOOKUP(October_Schedule_Table11[[#This Row],[Home]],NEW!$A$1:$F$31,7,FALSE)</f>
        <v>#REF!</v>
      </c>
      <c r="L42" s="3" t="e">
        <f>VLOOKUP(October_Schedule_Table11[[#This Row],[Visitor]],NEW!$A$1:$F$31,7,FALSE)</f>
        <v>#REF!</v>
      </c>
      <c r="M42" s="4"/>
    </row>
    <row r="43" spans="1:13" x14ac:dyDescent="0.3">
      <c r="A43" s="1">
        <v>44857</v>
      </c>
      <c r="B43" t="s">
        <v>31</v>
      </c>
      <c r="C43">
        <v>125</v>
      </c>
      <c r="D43" t="s">
        <v>6</v>
      </c>
      <c r="E43">
        <v>130</v>
      </c>
      <c r="G43">
        <f t="shared" si="0"/>
        <v>5</v>
      </c>
      <c r="H43" s="2"/>
      <c r="I43" s="3">
        <f>VLOOKUP(October_Schedule_Table11[[#This Row],[Home]],NEW!$A$1:$E$31,4,FALSE)</f>
        <v>1.6999999999999988</v>
      </c>
      <c r="J43" s="3">
        <f>VLOOKUP(October_Schedule_Table11[[#This Row],[Visitor]],NEW!$A$1:$E$31,4,FALSE)</f>
        <v>2.6000000000000023</v>
      </c>
      <c r="K43" s="3" t="e">
        <f>VLOOKUP(October_Schedule_Table11[[#This Row],[Home]],NEW!$A$1:$F$31,7,FALSE)</f>
        <v>#REF!</v>
      </c>
      <c r="L43" s="3" t="e">
        <f>VLOOKUP(October_Schedule_Table11[[#This Row],[Visitor]],NEW!$A$1:$F$31,7,FALSE)</f>
        <v>#REF!</v>
      </c>
      <c r="M43" s="4"/>
    </row>
    <row r="44" spans="1:13" x14ac:dyDescent="0.3">
      <c r="A44" s="1">
        <v>44857</v>
      </c>
      <c r="B44" t="s">
        <v>29</v>
      </c>
      <c r="C44">
        <v>112</v>
      </c>
      <c r="D44" t="s">
        <v>33</v>
      </c>
      <c r="E44">
        <v>95</v>
      </c>
      <c r="G44">
        <f t="shared" si="0"/>
        <v>-17</v>
      </c>
      <c r="H44" s="2"/>
      <c r="I44" s="3">
        <f>VLOOKUP(October_Schedule_Table11[[#This Row],[Home]],NEW!$A$1:$E$31,4,FALSE)</f>
        <v>-0.70000000000000018</v>
      </c>
      <c r="J44" s="3">
        <f>VLOOKUP(October_Schedule_Table11[[#This Row],[Visitor]],NEW!$A$1:$E$31,4,FALSE)</f>
        <v>2.8000000000000016</v>
      </c>
      <c r="K44" s="3" t="e">
        <f>VLOOKUP(October_Schedule_Table11[[#This Row],[Home]],NEW!$A$1:$F$31,7,FALSE)</f>
        <v>#REF!</v>
      </c>
      <c r="L44" s="3" t="e">
        <f>VLOOKUP(October_Schedule_Table11[[#This Row],[Visitor]],NEW!$A$1:$F$31,7,FALSE)</f>
        <v>#REF!</v>
      </c>
      <c r="M44" s="4"/>
    </row>
    <row r="45" spans="1:13" x14ac:dyDescent="0.3">
      <c r="A45" s="1">
        <v>44858</v>
      </c>
      <c r="B45" t="s">
        <v>10</v>
      </c>
      <c r="C45">
        <v>106</v>
      </c>
      <c r="D45" t="s">
        <v>3</v>
      </c>
      <c r="E45">
        <v>120</v>
      </c>
      <c r="G45">
        <f t="shared" si="0"/>
        <v>14</v>
      </c>
      <c r="H45" s="2"/>
      <c r="I45" s="3">
        <f>VLOOKUP(October_Schedule_Table11[[#This Row],[Home]],NEW!$A$1:$E$31,4,FALSE)</f>
        <v>3.5</v>
      </c>
      <c r="J45" s="3">
        <f>VLOOKUP(October_Schedule_Table11[[#This Row],[Visitor]],NEW!$A$1:$E$31,4,FALSE)</f>
        <v>-10.600000000000001</v>
      </c>
      <c r="K45" s="3" t="e">
        <f>VLOOKUP(October_Schedule_Table11[[#This Row],[Home]],NEW!$A$1:$F$31,7,FALSE)</f>
        <v>#REF!</v>
      </c>
      <c r="L45" s="3" t="e">
        <f>VLOOKUP(October_Schedule_Table11[[#This Row],[Visitor]],NEW!$A$1:$F$31,7,FALSE)</f>
        <v>#REF!</v>
      </c>
      <c r="M45" s="4"/>
    </row>
    <row r="46" spans="1:13" x14ac:dyDescent="0.3">
      <c r="A46" s="1">
        <v>44858</v>
      </c>
      <c r="B46" t="s">
        <v>21</v>
      </c>
      <c r="C46">
        <v>98</v>
      </c>
      <c r="D46" t="s">
        <v>19</v>
      </c>
      <c r="E46">
        <v>90</v>
      </c>
      <c r="G46">
        <f t="shared" si="0"/>
        <v>-8</v>
      </c>
      <c r="H46" s="2"/>
      <c r="I46" s="3">
        <f>VLOOKUP(October_Schedule_Table11[[#This Row],[Home]],NEW!$A$1:$E$31,4,FALSE)</f>
        <v>-8.7000000000000011</v>
      </c>
      <c r="J46" s="3">
        <f>VLOOKUP(October_Schedule_Table11[[#This Row],[Visitor]],NEW!$A$1:$E$31,4,FALSE)</f>
        <v>-3</v>
      </c>
      <c r="K46" s="3" t="e">
        <f>VLOOKUP(October_Schedule_Table11[[#This Row],[Home]],NEW!$A$1:$F$31,7,FALSE)</f>
        <v>#REF!</v>
      </c>
      <c r="L46" s="3" t="e">
        <f>VLOOKUP(October_Schedule_Table11[[#This Row],[Visitor]],NEW!$A$1:$F$31,7,FALSE)</f>
        <v>#REF!</v>
      </c>
      <c r="M46" s="4"/>
    </row>
    <row r="47" spans="1:13" x14ac:dyDescent="0.3">
      <c r="A47" s="1">
        <v>44858</v>
      </c>
      <c r="B47" t="s">
        <v>7</v>
      </c>
      <c r="C47">
        <v>102</v>
      </c>
      <c r="D47" t="s">
        <v>15</v>
      </c>
      <c r="E47">
        <v>115</v>
      </c>
      <c r="G47">
        <f t="shared" si="0"/>
        <v>13</v>
      </c>
      <c r="H47" s="2"/>
      <c r="I47" s="3">
        <f>VLOOKUP(October_Schedule_Table11[[#This Row],[Home]],NEW!$A$1:$E$31,4,FALSE)</f>
        <v>1.9999999999999982</v>
      </c>
      <c r="J47" s="3">
        <f>VLOOKUP(October_Schedule_Table11[[#This Row],[Visitor]],NEW!$A$1:$E$31,4,FALSE)</f>
        <v>-14.7</v>
      </c>
      <c r="K47" s="3" t="e">
        <f>VLOOKUP(October_Schedule_Table11[[#This Row],[Home]],NEW!$A$1:$F$31,7,FALSE)</f>
        <v>#REF!</v>
      </c>
      <c r="L47" s="3" t="e">
        <f>VLOOKUP(October_Schedule_Table11[[#This Row],[Visitor]],NEW!$A$1:$F$31,7,FALSE)</f>
        <v>#REF!</v>
      </c>
      <c r="M47" s="4"/>
    </row>
    <row r="48" spans="1:13" x14ac:dyDescent="0.3">
      <c r="A48" s="1">
        <v>44858</v>
      </c>
      <c r="B48" t="s">
        <v>4</v>
      </c>
      <c r="C48">
        <v>102</v>
      </c>
      <c r="D48" t="s">
        <v>18</v>
      </c>
      <c r="E48">
        <v>120</v>
      </c>
      <c r="G48">
        <f t="shared" si="0"/>
        <v>18</v>
      </c>
      <c r="H48" s="2"/>
      <c r="I48" s="3">
        <f>VLOOKUP(October_Schedule_Table11[[#This Row],[Home]],NEW!$A$1:$E$31,4,FALSE)</f>
        <v>-29.2</v>
      </c>
      <c r="J48" s="3">
        <f>VLOOKUP(October_Schedule_Table11[[#This Row],[Visitor]],NEW!$A$1:$E$31,4,FALSE)</f>
        <v>15.200000000000001</v>
      </c>
      <c r="K48" s="3" t="e">
        <f>VLOOKUP(October_Schedule_Table11[[#This Row],[Home]],NEW!$A$1:$F$31,7,FALSE)</f>
        <v>#REF!</v>
      </c>
      <c r="L48" s="3" t="e">
        <f>VLOOKUP(October_Schedule_Table11[[#This Row],[Visitor]],NEW!$A$1:$F$31,7,FALSE)</f>
        <v>#REF!</v>
      </c>
      <c r="M48" s="4"/>
    </row>
    <row r="49" spans="1:13" x14ac:dyDescent="0.3">
      <c r="A49" s="1">
        <v>44858</v>
      </c>
      <c r="B49" t="s">
        <v>27</v>
      </c>
      <c r="C49">
        <v>108</v>
      </c>
      <c r="D49" t="s">
        <v>11</v>
      </c>
      <c r="E49">
        <v>114</v>
      </c>
      <c r="G49">
        <f t="shared" si="0"/>
        <v>6</v>
      </c>
      <c r="H49" s="2"/>
      <c r="I49" s="3">
        <f>VLOOKUP(October_Schedule_Table11[[#This Row],[Home]],NEW!$A$1:$E$31,4,FALSE)</f>
        <v>-33.299999999999997</v>
      </c>
      <c r="J49" s="3">
        <f>VLOOKUP(October_Schedule_Table11[[#This Row],[Visitor]],NEW!$A$1:$E$31,4,FALSE)</f>
        <v>-6.4000000000000012</v>
      </c>
      <c r="K49" s="3" t="e">
        <f>VLOOKUP(October_Schedule_Table11[[#This Row],[Home]],NEW!$A$1:$F$31,7,FALSE)</f>
        <v>#REF!</v>
      </c>
      <c r="L49" s="3" t="e">
        <f>VLOOKUP(October_Schedule_Table11[[#This Row],[Visitor]],NEW!$A$1:$F$31,7,FALSE)</f>
        <v>#REF!</v>
      </c>
      <c r="M49" s="4"/>
    </row>
    <row r="50" spans="1:13" x14ac:dyDescent="0.3">
      <c r="A50" s="1">
        <v>44858</v>
      </c>
      <c r="B50" t="s">
        <v>14</v>
      </c>
      <c r="C50">
        <v>124</v>
      </c>
      <c r="D50" t="s">
        <v>16</v>
      </c>
      <c r="E50">
        <v>134</v>
      </c>
      <c r="G50">
        <f t="shared" si="0"/>
        <v>10</v>
      </c>
      <c r="H50" s="2"/>
      <c r="I50" s="3">
        <f>VLOOKUP(October_Schedule_Table11[[#This Row],[Home]],NEW!$A$1:$E$31,4,FALSE)</f>
        <v>5.6</v>
      </c>
      <c r="J50" s="3">
        <f>VLOOKUP(October_Schedule_Table11[[#This Row],[Visitor]],NEW!$A$1:$E$31,4,FALSE)</f>
        <v>-1.5000000000000022</v>
      </c>
      <c r="K50" s="3" t="e">
        <f>VLOOKUP(October_Schedule_Table11[[#This Row],[Home]],NEW!$A$1:$F$31,7,FALSE)</f>
        <v>#REF!</v>
      </c>
      <c r="L50" s="3" t="e">
        <f>VLOOKUP(October_Schedule_Table11[[#This Row],[Visitor]],NEW!$A$1:$F$31,7,FALSE)</f>
        <v>#REF!</v>
      </c>
      <c r="M50" s="4"/>
    </row>
    <row r="51" spans="1:13" x14ac:dyDescent="0.3">
      <c r="A51" s="1">
        <v>44858</v>
      </c>
      <c r="B51" t="s">
        <v>25</v>
      </c>
      <c r="C51">
        <v>115</v>
      </c>
      <c r="D51" t="s">
        <v>23</v>
      </c>
      <c r="E51">
        <v>106</v>
      </c>
      <c r="G51">
        <f t="shared" si="0"/>
        <v>-9</v>
      </c>
      <c r="H51" s="2"/>
      <c r="I51" s="3">
        <f>VLOOKUP(October_Schedule_Table11[[#This Row],[Home]],NEW!$A$1:$E$31,4,FALSE)</f>
        <v>0.90000000000000036</v>
      </c>
      <c r="J51" s="3">
        <f>VLOOKUP(October_Schedule_Table11[[#This Row],[Visitor]],NEW!$A$1:$E$31,4,FALSE)</f>
        <v>-41.3</v>
      </c>
      <c r="K51" s="3" t="e">
        <f>VLOOKUP(October_Schedule_Table11[[#This Row],[Home]],NEW!$A$1:$F$31,7,FALSE)</f>
        <v>#REF!</v>
      </c>
      <c r="L51" s="3" t="e">
        <f>VLOOKUP(October_Schedule_Table11[[#This Row],[Visitor]],NEW!$A$1:$F$31,7,FALSE)</f>
        <v>#REF!</v>
      </c>
      <c r="M51" s="4"/>
    </row>
    <row r="52" spans="1:13" x14ac:dyDescent="0.3">
      <c r="A52" s="1">
        <v>44858</v>
      </c>
      <c r="B52" t="s">
        <v>26</v>
      </c>
      <c r="C52">
        <v>110</v>
      </c>
      <c r="D52" t="s">
        <v>30</v>
      </c>
      <c r="E52">
        <v>135</v>
      </c>
      <c r="G52">
        <f t="shared" si="0"/>
        <v>25</v>
      </c>
      <c r="H52" s="2"/>
      <c r="I52" s="3">
        <f>VLOOKUP(October_Schedule_Table11[[#This Row],[Home]],NEW!$A$1:$E$31,4,FALSE)</f>
        <v>-22.1</v>
      </c>
      <c r="J52" s="3">
        <f>VLOOKUP(October_Schedule_Table11[[#This Row],[Visitor]],NEW!$A$1:$E$31,4,FALSE)</f>
        <v>1.1999999999999948</v>
      </c>
      <c r="K52" s="3" t="e">
        <f>VLOOKUP(October_Schedule_Table11[[#This Row],[Home]],NEW!$A$1:$F$31,7,FALSE)</f>
        <v>#REF!</v>
      </c>
      <c r="L52" s="3" t="e">
        <f>VLOOKUP(October_Schedule_Table11[[#This Row],[Visitor]],NEW!$A$1:$F$31,7,FALSE)</f>
        <v>#REF!</v>
      </c>
      <c r="M52" s="4"/>
    </row>
    <row r="53" spans="1:13" x14ac:dyDescent="0.3">
      <c r="A53" s="1">
        <v>44859</v>
      </c>
      <c r="B53" t="s">
        <v>8</v>
      </c>
      <c r="C53">
        <v>99</v>
      </c>
      <c r="D53" t="s">
        <v>9</v>
      </c>
      <c r="E53">
        <v>120</v>
      </c>
      <c r="G53">
        <f t="shared" si="0"/>
        <v>21</v>
      </c>
      <c r="H53" s="2"/>
      <c r="I53" s="3">
        <f>VLOOKUP(October_Schedule_Table11[[#This Row],[Home]],NEW!$A$1:$E$31,4,FALSE)</f>
        <v>-14.600000000000001</v>
      </c>
      <c r="J53" s="3">
        <f>VLOOKUP(October_Schedule_Table11[[#This Row],[Visitor]],NEW!$A$1:$E$31,4,FALSE)</f>
        <v>-24.200000000000003</v>
      </c>
      <c r="K53" s="3" t="e">
        <f>VLOOKUP(October_Schedule_Table11[[#This Row],[Home]],NEW!$A$1:$F$31,7,FALSE)</f>
        <v>#REF!</v>
      </c>
      <c r="L53" s="3" t="e">
        <f>VLOOKUP(October_Schedule_Table11[[#This Row],[Visitor]],NEW!$A$1:$F$31,7,FALSE)</f>
        <v>#REF!</v>
      </c>
      <c r="M53" s="4"/>
    </row>
    <row r="54" spans="1:13" x14ac:dyDescent="0.3">
      <c r="A54" s="1">
        <v>44859</v>
      </c>
      <c r="B54" t="s">
        <v>28</v>
      </c>
      <c r="C54">
        <v>111</v>
      </c>
      <c r="D54" t="s">
        <v>13</v>
      </c>
      <c r="E54">
        <v>113</v>
      </c>
      <c r="G54">
        <f t="shared" si="0"/>
        <v>2</v>
      </c>
      <c r="H54" s="2"/>
      <c r="I54" s="3">
        <f>VLOOKUP(October_Schedule_Table11[[#This Row],[Home]],NEW!$A$1:$E$31,4,FALSE)</f>
        <v>4.5</v>
      </c>
      <c r="J54" s="3">
        <f>VLOOKUP(October_Schedule_Table11[[#This Row],[Visitor]],NEW!$A$1:$E$31,4,FALSE)</f>
        <v>-5.1000000000000014</v>
      </c>
      <c r="K54" s="3" t="e">
        <f>VLOOKUP(October_Schedule_Table11[[#This Row],[Home]],NEW!$A$1:$F$31,7,FALSE)</f>
        <v>#REF!</v>
      </c>
      <c r="L54" s="3" t="e">
        <f>VLOOKUP(October_Schedule_Table11[[#This Row],[Visitor]],NEW!$A$1:$F$31,7,FALSE)</f>
        <v>#REF!</v>
      </c>
      <c r="M54" s="4"/>
    </row>
    <row r="55" spans="1:13" x14ac:dyDescent="0.3">
      <c r="A55" s="1">
        <v>44859</v>
      </c>
      <c r="B55" t="s">
        <v>33</v>
      </c>
      <c r="C55">
        <v>94</v>
      </c>
      <c r="D55" t="s">
        <v>22</v>
      </c>
      <c r="E55">
        <v>108</v>
      </c>
      <c r="G55">
        <f t="shared" si="0"/>
        <v>14</v>
      </c>
      <c r="H55" s="2"/>
      <c r="I55" s="3">
        <f>VLOOKUP(October_Schedule_Table11[[#This Row],[Home]],NEW!$A$1:$E$31,4,FALSE)</f>
        <v>-6.4</v>
      </c>
      <c r="J55" s="3">
        <f>VLOOKUP(October_Schedule_Table11[[#This Row],[Visitor]],NEW!$A$1:$E$31,4,FALSE)</f>
        <v>-0.70000000000000018</v>
      </c>
      <c r="K55" s="3" t="e">
        <f>VLOOKUP(October_Schedule_Table11[[#This Row],[Home]],NEW!$A$1:$F$31,7,FALSE)</f>
        <v>#REF!</v>
      </c>
      <c r="L55" s="3" t="e">
        <f>VLOOKUP(October_Schedule_Table11[[#This Row],[Visitor]],NEW!$A$1:$F$31,7,FALSE)</f>
        <v>#REF!</v>
      </c>
      <c r="M55" s="4"/>
    </row>
    <row r="56" spans="1:13" x14ac:dyDescent="0.3">
      <c r="A56" s="1">
        <v>44859</v>
      </c>
      <c r="B56" t="s">
        <v>6</v>
      </c>
      <c r="C56">
        <v>105</v>
      </c>
      <c r="D56" t="s">
        <v>29</v>
      </c>
      <c r="E56">
        <v>134</v>
      </c>
      <c r="G56">
        <f t="shared" si="0"/>
        <v>29</v>
      </c>
      <c r="H56" s="2"/>
      <c r="I56" s="3">
        <f>VLOOKUP(October_Schedule_Table11[[#This Row],[Home]],NEW!$A$1:$E$31,4,FALSE)</f>
        <v>2.8000000000000016</v>
      </c>
      <c r="J56" s="3">
        <f>VLOOKUP(October_Schedule_Table11[[#This Row],[Visitor]],NEW!$A$1:$E$31,4,FALSE)</f>
        <v>1.6999999999999988</v>
      </c>
      <c r="K56" s="3" t="e">
        <f>VLOOKUP(October_Schedule_Table11[[#This Row],[Home]],NEW!$A$1:$F$31,7,FALSE)</f>
        <v>#REF!</v>
      </c>
      <c r="L56" s="3" t="e">
        <f>VLOOKUP(October_Schedule_Table11[[#This Row],[Visitor]],NEW!$A$1:$F$31,7,FALSE)</f>
        <v>#REF!</v>
      </c>
      <c r="M56" s="4"/>
    </row>
    <row r="57" spans="1:13" x14ac:dyDescent="0.3">
      <c r="A57" s="1">
        <v>44860</v>
      </c>
      <c r="B57" t="s">
        <v>7</v>
      </c>
      <c r="C57">
        <v>92</v>
      </c>
      <c r="D57" t="s">
        <v>20</v>
      </c>
      <c r="E57">
        <v>103</v>
      </c>
      <c r="G57">
        <f t="shared" si="0"/>
        <v>11</v>
      </c>
      <c r="H57" s="2"/>
      <c r="I57" s="3">
        <f>VLOOKUP(October_Schedule_Table11[[#This Row],[Home]],NEW!$A$1:$E$31,4,FALSE)</f>
        <v>6.5000000000000009</v>
      </c>
      <c r="J57" s="3">
        <f>VLOOKUP(October_Schedule_Table11[[#This Row],[Visitor]],NEW!$A$1:$E$31,4,FALSE)</f>
        <v>-14.7</v>
      </c>
      <c r="K57" s="3" t="e">
        <f>VLOOKUP(October_Schedule_Table11[[#This Row],[Home]],NEW!$A$1:$F$31,7,FALSE)</f>
        <v>#REF!</v>
      </c>
      <c r="L57" s="3" t="e">
        <f>VLOOKUP(October_Schedule_Table11[[#This Row],[Visitor]],NEW!$A$1:$F$31,7,FALSE)</f>
        <v>#REF!</v>
      </c>
      <c r="M57" s="4"/>
    </row>
    <row r="58" spans="1:13" x14ac:dyDescent="0.3">
      <c r="A58" s="1">
        <v>44860</v>
      </c>
      <c r="B58" t="s">
        <v>12</v>
      </c>
      <c r="C58">
        <v>118</v>
      </c>
      <c r="D58" t="s">
        <v>8</v>
      </c>
      <c r="E58">
        <v>113</v>
      </c>
      <c r="G58">
        <f t="shared" si="0"/>
        <v>-5</v>
      </c>
      <c r="H58" s="2"/>
      <c r="I58" s="3">
        <f>VLOOKUP(October_Schedule_Table11[[#This Row],[Home]],NEW!$A$1:$E$31,4,FALSE)</f>
        <v>-24.200000000000003</v>
      </c>
      <c r="J58" s="3">
        <f>VLOOKUP(October_Schedule_Table11[[#This Row],[Visitor]],NEW!$A$1:$E$31,4,FALSE)</f>
        <v>-2.4999999999999982</v>
      </c>
      <c r="K58" s="3" t="e">
        <f>VLOOKUP(October_Schedule_Table11[[#This Row],[Home]],NEW!$A$1:$F$31,7,FALSE)</f>
        <v>#REF!</v>
      </c>
      <c r="L58" s="3" t="e">
        <f>VLOOKUP(October_Schedule_Table11[[#This Row],[Visitor]],NEW!$A$1:$F$31,7,FALSE)</f>
        <v>#REF!</v>
      </c>
      <c r="M58" s="4"/>
    </row>
    <row r="59" spans="1:13" x14ac:dyDescent="0.3">
      <c r="A59" s="1">
        <v>44860</v>
      </c>
      <c r="B59" t="s">
        <v>14</v>
      </c>
      <c r="C59">
        <v>99</v>
      </c>
      <c r="D59" t="s">
        <v>32</v>
      </c>
      <c r="E59">
        <v>110</v>
      </c>
      <c r="G59">
        <f t="shared" si="0"/>
        <v>11</v>
      </c>
      <c r="H59" s="2"/>
      <c r="I59" s="3">
        <f>VLOOKUP(October_Schedule_Table11[[#This Row],[Home]],NEW!$A$1:$E$31,4,FALSE)</f>
        <v>1.4000000000000004</v>
      </c>
      <c r="J59" s="3">
        <f>VLOOKUP(October_Schedule_Table11[[#This Row],[Visitor]],NEW!$A$1:$E$31,4,FALSE)</f>
        <v>-1.5000000000000022</v>
      </c>
      <c r="K59" s="3" t="e">
        <f>VLOOKUP(October_Schedule_Table11[[#This Row],[Home]],NEW!$A$1:$F$31,7,FALSE)</f>
        <v>#REF!</v>
      </c>
      <c r="L59" s="3" t="e">
        <f>VLOOKUP(October_Schedule_Table11[[#This Row],[Visitor]],NEW!$A$1:$F$31,7,FALSE)</f>
        <v>#REF!</v>
      </c>
      <c r="M59" s="4"/>
    </row>
    <row r="60" spans="1:13" x14ac:dyDescent="0.3">
      <c r="A60" s="1">
        <v>44860</v>
      </c>
      <c r="B60" t="s">
        <v>24</v>
      </c>
      <c r="C60">
        <v>131</v>
      </c>
      <c r="D60" t="s">
        <v>15</v>
      </c>
      <c r="E60">
        <v>134</v>
      </c>
      <c r="F60" t="s">
        <v>17</v>
      </c>
      <c r="G60">
        <f t="shared" si="0"/>
        <v>3</v>
      </c>
      <c r="H60" s="2"/>
      <c r="I60" s="3">
        <f>VLOOKUP(October_Schedule_Table11[[#This Row],[Home]],NEW!$A$1:$E$31,4,FALSE)</f>
        <v>1.9999999999999982</v>
      </c>
      <c r="J60" s="3">
        <f>VLOOKUP(October_Schedule_Table11[[#This Row],[Visitor]],NEW!$A$1:$E$31,4,FALSE)</f>
        <v>-0.59999999999999964</v>
      </c>
      <c r="K60" s="3" t="e">
        <f>VLOOKUP(October_Schedule_Table11[[#This Row],[Home]],NEW!$A$1:$F$31,7,FALSE)</f>
        <v>#REF!</v>
      </c>
      <c r="L60" s="3" t="e">
        <f>VLOOKUP(October_Schedule_Table11[[#This Row],[Visitor]],NEW!$A$1:$F$31,7,FALSE)</f>
        <v>#REF!</v>
      </c>
      <c r="M60" s="4"/>
    </row>
    <row r="61" spans="1:13" x14ac:dyDescent="0.3">
      <c r="A61" s="1">
        <v>44860</v>
      </c>
      <c r="B61" t="s">
        <v>3</v>
      </c>
      <c r="C61">
        <v>109</v>
      </c>
      <c r="D61" t="s">
        <v>21</v>
      </c>
      <c r="E61">
        <v>119</v>
      </c>
      <c r="G61">
        <f t="shared" si="0"/>
        <v>10</v>
      </c>
      <c r="H61" s="2"/>
      <c r="I61" s="3">
        <f>VLOOKUP(October_Schedule_Table11[[#This Row],[Home]],NEW!$A$1:$E$31,4,FALSE)</f>
        <v>-3</v>
      </c>
      <c r="J61" s="3">
        <f>VLOOKUP(October_Schedule_Table11[[#This Row],[Visitor]],NEW!$A$1:$E$31,4,FALSE)</f>
        <v>3.5</v>
      </c>
      <c r="K61" s="3" t="e">
        <f>VLOOKUP(October_Schedule_Table11[[#This Row],[Home]],NEW!$A$1:$F$31,7,FALSE)</f>
        <v>#REF!</v>
      </c>
      <c r="L61" s="3" t="e">
        <f>VLOOKUP(October_Schedule_Table11[[#This Row],[Visitor]],NEW!$A$1:$F$31,7,FALSE)</f>
        <v>#REF!</v>
      </c>
      <c r="M61" s="4"/>
    </row>
    <row r="62" spans="1:13" x14ac:dyDescent="0.3">
      <c r="A62" s="1">
        <v>44860</v>
      </c>
      <c r="B62" t="s">
        <v>10</v>
      </c>
      <c r="C62">
        <v>109</v>
      </c>
      <c r="D62" t="s">
        <v>18</v>
      </c>
      <c r="E62">
        <v>124</v>
      </c>
      <c r="G62">
        <f t="shared" si="0"/>
        <v>15</v>
      </c>
      <c r="H62" s="2"/>
      <c r="I62" s="3">
        <f>VLOOKUP(October_Schedule_Table11[[#This Row],[Home]],NEW!$A$1:$E$31,4,FALSE)</f>
        <v>-29.2</v>
      </c>
      <c r="J62" s="3">
        <f>VLOOKUP(October_Schedule_Table11[[#This Row],[Visitor]],NEW!$A$1:$E$31,4,FALSE)</f>
        <v>-10.600000000000001</v>
      </c>
      <c r="K62" s="3" t="e">
        <f>VLOOKUP(October_Schedule_Table11[[#This Row],[Home]],NEW!$A$1:$F$31,7,FALSE)</f>
        <v>#REF!</v>
      </c>
      <c r="L62" s="3" t="e">
        <f>VLOOKUP(October_Schedule_Table11[[#This Row],[Visitor]],NEW!$A$1:$F$31,7,FALSE)</f>
        <v>#REF!</v>
      </c>
      <c r="M62" s="4"/>
    </row>
    <row r="63" spans="1:13" x14ac:dyDescent="0.3">
      <c r="A63" s="1">
        <v>44860</v>
      </c>
      <c r="B63" t="s">
        <v>25</v>
      </c>
      <c r="C63">
        <v>122</v>
      </c>
      <c r="D63" t="s">
        <v>23</v>
      </c>
      <c r="E63">
        <v>134</v>
      </c>
      <c r="G63">
        <f t="shared" si="0"/>
        <v>12</v>
      </c>
      <c r="H63" s="2"/>
      <c r="I63" s="3">
        <f>VLOOKUP(October_Schedule_Table11[[#This Row],[Home]],NEW!$A$1:$E$31,4,FALSE)</f>
        <v>0.90000000000000036</v>
      </c>
      <c r="J63" s="3">
        <f>VLOOKUP(October_Schedule_Table11[[#This Row],[Visitor]],NEW!$A$1:$E$31,4,FALSE)</f>
        <v>-41.3</v>
      </c>
      <c r="K63" s="3" t="e">
        <f>VLOOKUP(October_Schedule_Table11[[#This Row],[Home]],NEW!$A$1:$F$31,7,FALSE)</f>
        <v>#REF!</v>
      </c>
      <c r="L63" s="3" t="e">
        <f>VLOOKUP(October_Schedule_Table11[[#This Row],[Visitor]],NEW!$A$1:$F$31,7,FALSE)</f>
        <v>#REF!</v>
      </c>
      <c r="M63" s="4"/>
    </row>
    <row r="64" spans="1:13" x14ac:dyDescent="0.3">
      <c r="A64" s="1">
        <v>44860</v>
      </c>
      <c r="B64" t="s">
        <v>11</v>
      </c>
      <c r="C64">
        <v>101</v>
      </c>
      <c r="D64" t="s">
        <v>27</v>
      </c>
      <c r="E64">
        <v>109</v>
      </c>
      <c r="G64">
        <f t="shared" si="0"/>
        <v>8</v>
      </c>
      <c r="H64" s="2"/>
      <c r="I64" s="3">
        <f>VLOOKUP(October_Schedule_Table11[[#This Row],[Home]],NEW!$A$1:$E$31,4,FALSE)</f>
        <v>-6.4000000000000012</v>
      </c>
      <c r="J64" s="3">
        <f>VLOOKUP(October_Schedule_Table11[[#This Row],[Visitor]],NEW!$A$1:$E$31,4,FALSE)</f>
        <v>-33.299999999999997</v>
      </c>
      <c r="K64" s="3" t="e">
        <f>VLOOKUP(October_Schedule_Table11[[#This Row],[Home]],NEW!$A$1:$F$31,7,FALSE)</f>
        <v>#REF!</v>
      </c>
      <c r="L64" s="3" t="e">
        <f>VLOOKUP(October_Schedule_Table11[[#This Row],[Visitor]],NEW!$A$1:$F$31,7,FALSE)</f>
        <v>#REF!</v>
      </c>
      <c r="M64" s="4"/>
    </row>
    <row r="65" spans="1:13" x14ac:dyDescent="0.3">
      <c r="A65" s="1">
        <v>44860</v>
      </c>
      <c r="B65" t="s">
        <v>5</v>
      </c>
      <c r="C65">
        <v>99</v>
      </c>
      <c r="D65" t="s">
        <v>26</v>
      </c>
      <c r="E65">
        <v>110</v>
      </c>
      <c r="G65">
        <f t="shared" si="0"/>
        <v>11</v>
      </c>
      <c r="H65" s="2"/>
      <c r="I65" s="3">
        <f>VLOOKUP(October_Schedule_Table11[[#This Row],[Home]],NEW!$A$1:$E$31,4,FALSE)</f>
        <v>1.1999999999999948</v>
      </c>
      <c r="J65" s="3">
        <f>VLOOKUP(October_Schedule_Table11[[#This Row],[Visitor]],NEW!$A$1:$E$31,4,FALSE)</f>
        <v>-4.300000000000006</v>
      </c>
      <c r="K65" s="3" t="e">
        <f>VLOOKUP(October_Schedule_Table11[[#This Row],[Home]],NEW!$A$1:$F$31,7,FALSE)</f>
        <v>#REF!</v>
      </c>
      <c r="L65" s="3" t="e">
        <f>VLOOKUP(October_Schedule_Table11[[#This Row],[Visitor]],NEW!$A$1:$F$31,7,FALSE)</f>
        <v>#REF!</v>
      </c>
      <c r="M65" s="4"/>
    </row>
    <row r="66" spans="1:13" x14ac:dyDescent="0.3">
      <c r="A66" s="1">
        <v>44860</v>
      </c>
      <c r="B66" t="s">
        <v>19</v>
      </c>
      <c r="C66">
        <v>119</v>
      </c>
      <c r="D66" t="s">
        <v>30</v>
      </c>
      <c r="E66">
        <v>98</v>
      </c>
      <c r="G66">
        <f t="shared" ref="G66:G129" si="1">E66-C66</f>
        <v>-21</v>
      </c>
      <c r="H66" s="2"/>
      <c r="I66" s="3">
        <f>VLOOKUP(October_Schedule_Table11[[#This Row],[Home]],NEW!$A$1:$E$31,4,FALSE)</f>
        <v>-22.1</v>
      </c>
      <c r="J66" s="3">
        <f>VLOOKUP(October_Schedule_Table11[[#This Row],[Visitor]],NEW!$A$1:$E$31,4,FALSE)</f>
        <v>-8.7000000000000011</v>
      </c>
      <c r="K66" s="3" t="e">
        <f>VLOOKUP(October_Schedule_Table11[[#This Row],[Home]],NEW!$A$1:$F$31,7,FALSE)</f>
        <v>#REF!</v>
      </c>
      <c r="L66" s="3" t="e">
        <f>VLOOKUP(October_Schedule_Table11[[#This Row],[Visitor]],NEW!$A$1:$F$31,7,FALSE)</f>
        <v>#REF!</v>
      </c>
      <c r="M66" s="4"/>
    </row>
    <row r="67" spans="1:13" x14ac:dyDescent="0.3">
      <c r="A67" s="1">
        <v>44861</v>
      </c>
      <c r="B67" t="s">
        <v>28</v>
      </c>
      <c r="C67">
        <v>129</v>
      </c>
      <c r="D67" t="s">
        <v>14</v>
      </c>
      <c r="E67">
        <v>125</v>
      </c>
      <c r="F67" t="s">
        <v>17</v>
      </c>
      <c r="G67">
        <f t="shared" si="1"/>
        <v>-4</v>
      </c>
      <c r="H67" s="2"/>
      <c r="I67" s="3">
        <f>VLOOKUP(October_Schedule_Table11[[#This Row],[Home]],NEW!$A$1:$E$31,4,FALSE)</f>
        <v>-1.5000000000000022</v>
      </c>
      <c r="J67" s="3">
        <f>VLOOKUP(October_Schedule_Table11[[#This Row],[Visitor]],NEW!$A$1:$E$31,4,FALSE)</f>
        <v>-5.1000000000000014</v>
      </c>
      <c r="K67" s="3" t="e">
        <f>VLOOKUP(October_Schedule_Table11[[#This Row],[Home]],NEW!$A$1:$F$31,7,FALSE)</f>
        <v>#REF!</v>
      </c>
      <c r="L67" s="3" t="e">
        <f>VLOOKUP(October_Schedule_Table11[[#This Row],[Visitor]],NEW!$A$1:$F$31,7,FALSE)</f>
        <v>#REF!</v>
      </c>
      <c r="M67" s="4"/>
    </row>
    <row r="68" spans="1:13" x14ac:dyDescent="0.3">
      <c r="A68" s="1">
        <v>44861</v>
      </c>
      <c r="B68" t="s">
        <v>33</v>
      </c>
      <c r="C68">
        <v>110</v>
      </c>
      <c r="D68" t="s">
        <v>22</v>
      </c>
      <c r="E68">
        <v>118</v>
      </c>
      <c r="G68">
        <f t="shared" si="1"/>
        <v>8</v>
      </c>
      <c r="H68" s="2"/>
      <c r="I68" s="3">
        <f>VLOOKUP(October_Schedule_Table11[[#This Row],[Home]],NEW!$A$1:$E$31,4,FALSE)</f>
        <v>-6.4</v>
      </c>
      <c r="J68" s="3">
        <f>VLOOKUP(October_Schedule_Table11[[#This Row],[Visitor]],NEW!$A$1:$E$31,4,FALSE)</f>
        <v>-0.70000000000000018</v>
      </c>
      <c r="K68" s="3" t="e">
        <f>VLOOKUP(October_Schedule_Table11[[#This Row],[Home]],NEW!$A$1:$F$31,7,FALSE)</f>
        <v>#REF!</v>
      </c>
      <c r="L68" s="3" t="e">
        <f>VLOOKUP(October_Schedule_Table11[[#This Row],[Visitor]],NEW!$A$1:$F$31,7,FALSE)</f>
        <v>#REF!</v>
      </c>
      <c r="M68" s="4"/>
    </row>
    <row r="69" spans="1:13" x14ac:dyDescent="0.3">
      <c r="A69" s="1">
        <v>44861</v>
      </c>
      <c r="B69" t="s">
        <v>19</v>
      </c>
      <c r="C69">
        <v>110</v>
      </c>
      <c r="D69" t="s">
        <v>6</v>
      </c>
      <c r="E69">
        <v>123</v>
      </c>
      <c r="G69">
        <f t="shared" si="1"/>
        <v>13</v>
      </c>
      <c r="H69" s="2"/>
      <c r="I69" s="3">
        <f>VLOOKUP(October_Schedule_Table11[[#This Row],[Home]],NEW!$A$1:$E$31,4,FALSE)</f>
        <v>1.6999999999999988</v>
      </c>
      <c r="J69" s="3">
        <f>VLOOKUP(October_Schedule_Table11[[#This Row],[Visitor]],NEW!$A$1:$E$31,4,FALSE)</f>
        <v>-8.7000000000000011</v>
      </c>
      <c r="K69" s="3" t="e">
        <f>VLOOKUP(October_Schedule_Table11[[#This Row],[Home]],NEW!$A$1:$F$31,7,FALSE)</f>
        <v>#REF!</v>
      </c>
      <c r="L69" s="3" t="e">
        <f>VLOOKUP(October_Schedule_Table11[[#This Row],[Visitor]],NEW!$A$1:$F$31,7,FALSE)</f>
        <v>#REF!</v>
      </c>
      <c r="M69" s="4"/>
    </row>
    <row r="70" spans="1:13" x14ac:dyDescent="0.3">
      <c r="A70" s="1">
        <v>44861</v>
      </c>
      <c r="B70" t="s">
        <v>16</v>
      </c>
      <c r="C70">
        <v>125</v>
      </c>
      <c r="D70" t="s">
        <v>31</v>
      </c>
      <c r="E70">
        <v>110</v>
      </c>
      <c r="G70">
        <f t="shared" si="1"/>
        <v>-15</v>
      </c>
      <c r="H70" s="2"/>
      <c r="I70" s="3">
        <f>VLOOKUP(October_Schedule_Table11[[#This Row],[Home]],NEW!$A$1:$E$31,4,FALSE)</f>
        <v>2.6000000000000023</v>
      </c>
      <c r="J70" s="3">
        <f>VLOOKUP(October_Schedule_Table11[[#This Row],[Visitor]],NEW!$A$1:$E$31,4,FALSE)</f>
        <v>5.6</v>
      </c>
      <c r="K70" s="3" t="e">
        <f>VLOOKUP(October_Schedule_Table11[[#This Row],[Home]],NEW!$A$1:$F$31,7,FALSE)</f>
        <v>#REF!</v>
      </c>
      <c r="L70" s="3" t="e">
        <f>VLOOKUP(October_Schedule_Table11[[#This Row],[Visitor]],NEW!$A$1:$F$31,7,FALSE)</f>
        <v>#REF!</v>
      </c>
      <c r="M70" s="4"/>
    </row>
    <row r="71" spans="1:13" x14ac:dyDescent="0.3">
      <c r="A71" s="1">
        <v>44862</v>
      </c>
      <c r="B71" t="s">
        <v>12</v>
      </c>
      <c r="C71">
        <v>136</v>
      </c>
      <c r="D71" t="s">
        <v>8</v>
      </c>
      <c r="E71">
        <v>112</v>
      </c>
      <c r="G71">
        <f t="shared" si="1"/>
        <v>-24</v>
      </c>
      <c r="H71" s="2"/>
      <c r="I71" s="3">
        <f>VLOOKUP(October_Schedule_Table11[[#This Row],[Home]],NEW!$A$1:$E$31,4,FALSE)</f>
        <v>-24.200000000000003</v>
      </c>
      <c r="J71" s="3">
        <f>VLOOKUP(October_Schedule_Table11[[#This Row],[Visitor]],NEW!$A$1:$E$31,4,FALSE)</f>
        <v>-2.4999999999999982</v>
      </c>
      <c r="K71" s="3" t="e">
        <f>VLOOKUP(October_Schedule_Table11[[#This Row],[Home]],NEW!$A$1:$F$31,7,FALSE)</f>
        <v>#REF!</v>
      </c>
      <c r="L71" s="3" t="e">
        <f>VLOOKUP(October_Schedule_Table11[[#This Row],[Visitor]],NEW!$A$1:$F$31,7,FALSE)</f>
        <v>#REF!</v>
      </c>
      <c r="M71" s="4"/>
    </row>
    <row r="72" spans="1:13" x14ac:dyDescent="0.3">
      <c r="A72" s="1">
        <v>44862</v>
      </c>
      <c r="B72" t="s">
        <v>24</v>
      </c>
      <c r="C72">
        <v>93</v>
      </c>
      <c r="D72" t="s">
        <v>7</v>
      </c>
      <c r="E72">
        <v>113</v>
      </c>
      <c r="G72">
        <f t="shared" si="1"/>
        <v>20</v>
      </c>
      <c r="H72" s="2"/>
      <c r="I72" s="3">
        <f>VLOOKUP(October_Schedule_Table11[[#This Row],[Home]],NEW!$A$1:$E$31,4,FALSE)</f>
        <v>-14.7</v>
      </c>
      <c r="J72" s="3">
        <f>VLOOKUP(October_Schedule_Table11[[#This Row],[Visitor]],NEW!$A$1:$E$31,4,FALSE)</f>
        <v>-0.59999999999999964</v>
      </c>
      <c r="K72" s="3" t="e">
        <f>VLOOKUP(October_Schedule_Table11[[#This Row],[Home]],NEW!$A$1:$F$31,7,FALSE)</f>
        <v>#REF!</v>
      </c>
      <c r="L72" s="3" t="e">
        <f>VLOOKUP(October_Schedule_Table11[[#This Row],[Visitor]],NEW!$A$1:$F$31,7,FALSE)</f>
        <v>#REF!</v>
      </c>
      <c r="M72" s="4"/>
    </row>
    <row r="73" spans="1:13" x14ac:dyDescent="0.3">
      <c r="A73" s="1">
        <v>44862</v>
      </c>
      <c r="B73" t="s">
        <v>20</v>
      </c>
      <c r="C73">
        <v>132</v>
      </c>
      <c r="D73" t="s">
        <v>4</v>
      </c>
      <c r="E73">
        <v>123</v>
      </c>
      <c r="F73" t="s">
        <v>17</v>
      </c>
      <c r="G73">
        <f t="shared" si="1"/>
        <v>-9</v>
      </c>
      <c r="H73" s="2"/>
      <c r="I73" s="3">
        <f>VLOOKUP(October_Schedule_Table11[[#This Row],[Home]],NEW!$A$1:$E$31,4,FALSE)</f>
        <v>15.200000000000001</v>
      </c>
      <c r="J73" s="3">
        <f>VLOOKUP(October_Schedule_Table11[[#This Row],[Visitor]],NEW!$A$1:$E$31,4,FALSE)</f>
        <v>6.5000000000000009</v>
      </c>
      <c r="K73" s="3" t="e">
        <f>VLOOKUP(October_Schedule_Table11[[#This Row],[Home]],NEW!$A$1:$F$31,7,FALSE)</f>
        <v>#REF!</v>
      </c>
      <c r="L73" s="3" t="e">
        <f>VLOOKUP(October_Schedule_Table11[[#This Row],[Visitor]],NEW!$A$1:$F$31,7,FALSE)</f>
        <v>#REF!</v>
      </c>
      <c r="M73" s="4"/>
    </row>
    <row r="74" spans="1:13" x14ac:dyDescent="0.3">
      <c r="A74" s="1">
        <v>44862</v>
      </c>
      <c r="B74" t="s">
        <v>3</v>
      </c>
      <c r="C74">
        <v>112</v>
      </c>
      <c r="D74" t="s">
        <v>21</v>
      </c>
      <c r="E74">
        <v>90</v>
      </c>
      <c r="G74">
        <f t="shared" si="1"/>
        <v>-22</v>
      </c>
      <c r="H74" s="2"/>
      <c r="I74" s="3">
        <f>VLOOKUP(October_Schedule_Table11[[#This Row],[Home]],NEW!$A$1:$E$31,4,FALSE)</f>
        <v>-3</v>
      </c>
      <c r="J74" s="3">
        <f>VLOOKUP(October_Schedule_Table11[[#This Row],[Visitor]],NEW!$A$1:$E$31,4,FALSE)</f>
        <v>3.5</v>
      </c>
      <c r="K74" s="3" t="e">
        <f>VLOOKUP(October_Schedule_Table11[[#This Row],[Home]],NEW!$A$1:$F$31,7,FALSE)</f>
        <v>#REF!</v>
      </c>
      <c r="L74" s="3" t="e">
        <f>VLOOKUP(October_Schedule_Table11[[#This Row],[Visitor]],NEW!$A$1:$F$31,7,FALSE)</f>
        <v>#REF!</v>
      </c>
      <c r="M74" s="4"/>
    </row>
    <row r="75" spans="1:13" x14ac:dyDescent="0.3">
      <c r="A75" s="1">
        <v>44862</v>
      </c>
      <c r="B75" t="s">
        <v>10</v>
      </c>
      <c r="C75">
        <v>127</v>
      </c>
      <c r="D75" t="s">
        <v>9</v>
      </c>
      <c r="E75">
        <v>117</v>
      </c>
      <c r="G75">
        <f t="shared" si="1"/>
        <v>-10</v>
      </c>
      <c r="H75" s="2"/>
      <c r="I75" s="3">
        <f>VLOOKUP(October_Schedule_Table11[[#This Row],[Home]],NEW!$A$1:$E$31,4,FALSE)</f>
        <v>-14.600000000000001</v>
      </c>
      <c r="J75" s="3">
        <f>VLOOKUP(October_Schedule_Table11[[#This Row],[Visitor]],NEW!$A$1:$E$31,4,FALSE)</f>
        <v>-10.600000000000001</v>
      </c>
      <c r="K75" s="3" t="e">
        <f>VLOOKUP(October_Schedule_Table11[[#This Row],[Home]],NEW!$A$1:$F$31,7,FALSE)</f>
        <v>#REF!</v>
      </c>
      <c r="L75" s="3" t="e">
        <f>VLOOKUP(October_Schedule_Table11[[#This Row],[Visitor]],NEW!$A$1:$F$31,7,FALSE)</f>
        <v>#REF!</v>
      </c>
      <c r="M75" s="4"/>
    </row>
    <row r="76" spans="1:13" x14ac:dyDescent="0.3">
      <c r="A76" s="1">
        <v>44862</v>
      </c>
      <c r="B76" t="s">
        <v>15</v>
      </c>
      <c r="C76">
        <v>108</v>
      </c>
      <c r="D76" t="s">
        <v>32</v>
      </c>
      <c r="E76">
        <v>119</v>
      </c>
      <c r="G76">
        <f t="shared" si="1"/>
        <v>11</v>
      </c>
      <c r="H76" s="2"/>
      <c r="I76" s="3">
        <f>VLOOKUP(October_Schedule_Table11[[#This Row],[Home]],NEW!$A$1:$E$31,4,FALSE)</f>
        <v>1.4000000000000004</v>
      </c>
      <c r="J76" s="3">
        <f>VLOOKUP(October_Schedule_Table11[[#This Row],[Visitor]],NEW!$A$1:$E$31,4,FALSE)</f>
        <v>1.9999999999999982</v>
      </c>
      <c r="K76" s="3" t="e">
        <f>VLOOKUP(October_Schedule_Table11[[#This Row],[Home]],NEW!$A$1:$F$31,7,FALSE)</f>
        <v>#REF!</v>
      </c>
      <c r="L76" s="3" t="e">
        <f>VLOOKUP(October_Schedule_Table11[[#This Row],[Visitor]],NEW!$A$1:$F$31,7,FALSE)</f>
        <v>#REF!</v>
      </c>
      <c r="M76" s="4"/>
    </row>
    <row r="77" spans="1:13" x14ac:dyDescent="0.3">
      <c r="A77" s="1">
        <v>44862</v>
      </c>
      <c r="B77" t="s">
        <v>5</v>
      </c>
      <c r="C77">
        <v>102</v>
      </c>
      <c r="D77" t="s">
        <v>23</v>
      </c>
      <c r="E77">
        <v>111</v>
      </c>
      <c r="G77">
        <f t="shared" si="1"/>
        <v>9</v>
      </c>
      <c r="H77" s="2"/>
      <c r="I77" s="3">
        <f>VLOOKUP(October_Schedule_Table11[[#This Row],[Home]],NEW!$A$1:$E$31,4,FALSE)</f>
        <v>0.90000000000000036</v>
      </c>
      <c r="J77" s="3">
        <f>VLOOKUP(October_Schedule_Table11[[#This Row],[Visitor]],NEW!$A$1:$E$31,4,FALSE)</f>
        <v>-4.300000000000006</v>
      </c>
      <c r="K77" s="3" t="e">
        <f>VLOOKUP(October_Schedule_Table11[[#This Row],[Home]],NEW!$A$1:$F$31,7,FALSE)</f>
        <v>#REF!</v>
      </c>
      <c r="L77" s="3" t="e">
        <f>VLOOKUP(October_Schedule_Table11[[#This Row],[Visitor]],NEW!$A$1:$F$31,7,FALSE)</f>
        <v>#REF!</v>
      </c>
      <c r="M77" s="4"/>
    </row>
    <row r="78" spans="1:13" x14ac:dyDescent="0.3">
      <c r="A78" s="1">
        <v>44862</v>
      </c>
      <c r="B78" t="s">
        <v>18</v>
      </c>
      <c r="C78">
        <v>124</v>
      </c>
      <c r="D78" t="s">
        <v>25</v>
      </c>
      <c r="E78">
        <v>129</v>
      </c>
      <c r="G78">
        <f t="shared" si="1"/>
        <v>5</v>
      </c>
      <c r="H78" s="2"/>
      <c r="I78" s="3">
        <f>VLOOKUP(October_Schedule_Table11[[#This Row],[Home]],NEW!$A$1:$E$31,4,FALSE)</f>
        <v>-41.3</v>
      </c>
      <c r="J78" s="3">
        <f>VLOOKUP(October_Schedule_Table11[[#This Row],[Visitor]],NEW!$A$1:$E$31,4,FALSE)</f>
        <v>-29.2</v>
      </c>
      <c r="K78" s="3" t="e">
        <f>VLOOKUP(October_Schedule_Table11[[#This Row],[Home]],NEW!$A$1:$F$31,7,FALSE)</f>
        <v>#REF!</v>
      </c>
      <c r="L78" s="3" t="e">
        <f>VLOOKUP(October_Schedule_Table11[[#This Row],[Visitor]],NEW!$A$1:$F$31,7,FALSE)</f>
        <v>#REF!</v>
      </c>
      <c r="M78" s="4"/>
    </row>
    <row r="79" spans="1:13" x14ac:dyDescent="0.3">
      <c r="A79" s="1">
        <v>44862</v>
      </c>
      <c r="B79" t="s">
        <v>27</v>
      </c>
      <c r="C79">
        <v>101</v>
      </c>
      <c r="D79" t="s">
        <v>26</v>
      </c>
      <c r="E79">
        <v>117</v>
      </c>
      <c r="G79">
        <f t="shared" si="1"/>
        <v>16</v>
      </c>
      <c r="H79" s="2"/>
      <c r="I79" s="3">
        <f>VLOOKUP(October_Schedule_Table11[[#This Row],[Home]],NEW!$A$1:$E$31,4,FALSE)</f>
        <v>1.1999999999999948</v>
      </c>
      <c r="J79" s="3">
        <f>VLOOKUP(October_Schedule_Table11[[#This Row],[Visitor]],NEW!$A$1:$E$31,4,FALSE)</f>
        <v>-6.4000000000000012</v>
      </c>
      <c r="K79" s="3" t="e">
        <f>VLOOKUP(October_Schedule_Table11[[#This Row],[Home]],NEW!$A$1:$F$31,7,FALSE)</f>
        <v>#REF!</v>
      </c>
      <c r="L79" s="3" t="e">
        <f>VLOOKUP(October_Schedule_Table11[[#This Row],[Visitor]],NEW!$A$1:$F$31,7,FALSE)</f>
        <v>#REF!</v>
      </c>
      <c r="M79" s="4"/>
    </row>
    <row r="80" spans="1:13" x14ac:dyDescent="0.3">
      <c r="A80" s="1">
        <v>44862</v>
      </c>
      <c r="B80" t="s">
        <v>13</v>
      </c>
      <c r="C80">
        <v>111</v>
      </c>
      <c r="D80" t="s">
        <v>29</v>
      </c>
      <c r="E80">
        <v>124</v>
      </c>
      <c r="G80">
        <f t="shared" si="1"/>
        <v>13</v>
      </c>
      <c r="H80" s="2"/>
      <c r="I80" s="3">
        <f>VLOOKUP(October_Schedule_Table11[[#This Row],[Home]],NEW!$A$1:$E$31,4,FALSE)</f>
        <v>2.8000000000000016</v>
      </c>
      <c r="J80" s="3">
        <f>VLOOKUP(October_Schedule_Table11[[#This Row],[Visitor]],NEW!$A$1:$E$31,4,FALSE)</f>
        <v>4.5</v>
      </c>
      <c r="K80" s="3" t="e">
        <f>VLOOKUP(October_Schedule_Table11[[#This Row],[Home]],NEW!$A$1:$F$31,7,FALSE)</f>
        <v>#REF!</v>
      </c>
      <c r="L80" s="3" t="e">
        <f>VLOOKUP(October_Schedule_Table11[[#This Row],[Visitor]],NEW!$A$1:$F$31,7,FALSE)</f>
        <v>#REF!</v>
      </c>
      <c r="M80" s="4"/>
    </row>
    <row r="81" spans="1:13" x14ac:dyDescent="0.3">
      <c r="A81" s="1">
        <v>44862</v>
      </c>
      <c r="B81" t="s">
        <v>11</v>
      </c>
      <c r="C81">
        <v>111</v>
      </c>
      <c r="D81" t="s">
        <v>30</v>
      </c>
      <c r="E81">
        <v>125</v>
      </c>
      <c r="G81">
        <f t="shared" si="1"/>
        <v>14</v>
      </c>
      <c r="H81" s="2"/>
      <c r="I81" s="3">
        <f>VLOOKUP(October_Schedule_Table11[[#This Row],[Home]],NEW!$A$1:$E$31,4,FALSE)</f>
        <v>-22.1</v>
      </c>
      <c r="J81" s="3">
        <f>VLOOKUP(October_Schedule_Table11[[#This Row],[Visitor]],NEW!$A$1:$E$31,4,FALSE)</f>
        <v>-33.299999999999997</v>
      </c>
      <c r="K81" s="3" t="e">
        <f>VLOOKUP(October_Schedule_Table11[[#This Row],[Home]],NEW!$A$1:$F$31,7,FALSE)</f>
        <v>#REF!</v>
      </c>
      <c r="L81" s="3" t="e">
        <f>VLOOKUP(October_Schedule_Table11[[#This Row],[Visitor]],NEW!$A$1:$F$31,7,FALSE)</f>
        <v>#REF!</v>
      </c>
      <c r="M81" s="4"/>
    </row>
    <row r="82" spans="1:13" x14ac:dyDescent="0.3">
      <c r="A82" s="1">
        <v>44863</v>
      </c>
      <c r="B82" t="s">
        <v>19</v>
      </c>
      <c r="C82">
        <v>113</v>
      </c>
      <c r="D82" t="s">
        <v>31</v>
      </c>
      <c r="E82">
        <v>119</v>
      </c>
      <c r="G82">
        <f t="shared" si="1"/>
        <v>6</v>
      </c>
      <c r="H82" s="2"/>
      <c r="I82" s="3">
        <f>VLOOKUP(October_Schedule_Table11[[#This Row],[Home]],NEW!$A$1:$E$31,4,FALSE)</f>
        <v>2.6000000000000023</v>
      </c>
      <c r="J82" s="3">
        <f>VLOOKUP(October_Schedule_Table11[[#This Row],[Visitor]],NEW!$A$1:$E$31,4,FALSE)</f>
        <v>-8.7000000000000011</v>
      </c>
      <c r="K82" s="3" t="e">
        <f>VLOOKUP(October_Schedule_Table11[[#This Row],[Home]],NEW!$A$1:$F$31,7,FALSE)</f>
        <v>#REF!</v>
      </c>
      <c r="L82" s="3" t="e">
        <f>VLOOKUP(October_Schedule_Table11[[#This Row],[Visitor]],NEW!$A$1:$F$31,7,FALSE)</f>
        <v>#REF!</v>
      </c>
      <c r="M82" s="4"/>
    </row>
    <row r="83" spans="1:13" x14ac:dyDescent="0.3">
      <c r="A83" s="1">
        <v>44863</v>
      </c>
      <c r="B83" t="s">
        <v>6</v>
      </c>
      <c r="C83">
        <v>113</v>
      </c>
      <c r="D83" t="s">
        <v>24</v>
      </c>
      <c r="E83">
        <v>120</v>
      </c>
      <c r="F83" t="s">
        <v>17</v>
      </c>
      <c r="G83">
        <f t="shared" si="1"/>
        <v>7</v>
      </c>
      <c r="H83" s="2"/>
      <c r="I83" s="3">
        <f>VLOOKUP(October_Schedule_Table11[[#This Row],[Home]],NEW!$A$1:$E$31,4,FALSE)</f>
        <v>-0.59999999999999964</v>
      </c>
      <c r="J83" s="3">
        <f>VLOOKUP(October_Schedule_Table11[[#This Row],[Visitor]],NEW!$A$1:$E$31,4,FALSE)</f>
        <v>1.6999999999999988</v>
      </c>
      <c r="K83" s="3" t="e">
        <f>VLOOKUP(October_Schedule_Table11[[#This Row],[Home]],NEW!$A$1:$F$31,7,FALSE)</f>
        <v>#REF!</v>
      </c>
      <c r="L83" s="3" t="e">
        <f>VLOOKUP(October_Schedule_Table11[[#This Row],[Visitor]],NEW!$A$1:$F$31,7,FALSE)</f>
        <v>#REF!</v>
      </c>
      <c r="M83" s="4"/>
    </row>
    <row r="84" spans="1:13" x14ac:dyDescent="0.3">
      <c r="A84" s="1">
        <v>44863</v>
      </c>
      <c r="B84" t="s">
        <v>10</v>
      </c>
      <c r="C84">
        <v>125</v>
      </c>
      <c r="D84" t="s">
        <v>14</v>
      </c>
      <c r="E84">
        <v>116</v>
      </c>
      <c r="G84">
        <f t="shared" si="1"/>
        <v>-9</v>
      </c>
      <c r="H84" s="2"/>
      <c r="I84" s="3">
        <f>VLOOKUP(October_Schedule_Table11[[#This Row],[Home]],NEW!$A$1:$E$31,4,FALSE)</f>
        <v>-1.5000000000000022</v>
      </c>
      <c r="J84" s="3">
        <f>VLOOKUP(October_Schedule_Table11[[#This Row],[Visitor]],NEW!$A$1:$E$31,4,FALSE)</f>
        <v>-10.600000000000001</v>
      </c>
      <c r="K84" s="3" t="e">
        <f>VLOOKUP(October_Schedule_Table11[[#This Row],[Home]],NEW!$A$1:$F$31,7,FALSE)</f>
        <v>#REF!</v>
      </c>
      <c r="L84" s="3" t="e">
        <f>VLOOKUP(October_Schedule_Table11[[#This Row],[Visitor]],NEW!$A$1:$F$31,7,FALSE)</f>
        <v>#REF!</v>
      </c>
      <c r="M84" s="4"/>
    </row>
    <row r="85" spans="1:13" x14ac:dyDescent="0.3">
      <c r="A85" s="1">
        <v>44863</v>
      </c>
      <c r="B85" t="s">
        <v>3</v>
      </c>
      <c r="C85">
        <v>114</v>
      </c>
      <c r="D85" t="s">
        <v>18</v>
      </c>
      <c r="E85">
        <v>109</v>
      </c>
      <c r="G85">
        <f t="shared" si="1"/>
        <v>-5</v>
      </c>
      <c r="H85" s="2"/>
      <c r="I85" s="3">
        <f>VLOOKUP(October_Schedule_Table11[[#This Row],[Home]],NEW!$A$1:$E$31,4,FALSE)</f>
        <v>-29.2</v>
      </c>
      <c r="J85" s="3">
        <f>VLOOKUP(October_Schedule_Table11[[#This Row],[Visitor]],NEW!$A$1:$E$31,4,FALSE)</f>
        <v>3.5</v>
      </c>
      <c r="K85" s="3" t="e">
        <f>VLOOKUP(October_Schedule_Table11[[#This Row],[Home]],NEW!$A$1:$F$31,7,FALSE)</f>
        <v>#REF!</v>
      </c>
      <c r="L85" s="3" t="e">
        <f>VLOOKUP(October_Schedule_Table11[[#This Row],[Visitor]],NEW!$A$1:$F$31,7,FALSE)</f>
        <v>#REF!</v>
      </c>
      <c r="M85" s="4"/>
    </row>
    <row r="86" spans="1:13" x14ac:dyDescent="0.3">
      <c r="A86" s="1">
        <v>44863</v>
      </c>
      <c r="B86" t="s">
        <v>12</v>
      </c>
      <c r="C86">
        <v>115</v>
      </c>
      <c r="D86" t="s">
        <v>32</v>
      </c>
      <c r="E86">
        <v>123</v>
      </c>
      <c r="G86">
        <f t="shared" si="1"/>
        <v>8</v>
      </c>
      <c r="H86" s="2"/>
      <c r="I86" s="3">
        <f>VLOOKUP(October_Schedule_Table11[[#This Row],[Home]],NEW!$A$1:$E$31,4,FALSE)</f>
        <v>1.4000000000000004</v>
      </c>
      <c r="J86" s="3">
        <f>VLOOKUP(October_Schedule_Table11[[#This Row],[Visitor]],NEW!$A$1:$E$31,4,FALSE)</f>
        <v>-2.4999999999999982</v>
      </c>
      <c r="K86" s="3" t="e">
        <f>VLOOKUP(October_Schedule_Table11[[#This Row],[Home]],NEW!$A$1:$F$31,7,FALSE)</f>
        <v>#REF!</v>
      </c>
      <c r="L86" s="3" t="e">
        <f>VLOOKUP(October_Schedule_Table11[[#This Row],[Visitor]],NEW!$A$1:$F$31,7,FALSE)</f>
        <v>#REF!</v>
      </c>
      <c r="M86" s="4"/>
    </row>
    <row r="87" spans="1:13" x14ac:dyDescent="0.3">
      <c r="A87" s="1">
        <v>44863</v>
      </c>
      <c r="B87" t="s">
        <v>22</v>
      </c>
      <c r="C87">
        <v>117</v>
      </c>
      <c r="D87" t="s">
        <v>28</v>
      </c>
      <c r="E87">
        <v>111</v>
      </c>
      <c r="F87" t="s">
        <v>17</v>
      </c>
      <c r="G87">
        <f t="shared" si="1"/>
        <v>-6</v>
      </c>
      <c r="H87" s="2"/>
      <c r="I87" s="3">
        <f>VLOOKUP(October_Schedule_Table11[[#This Row],[Home]],NEW!$A$1:$E$31,4,FALSE)</f>
        <v>-5.1000000000000014</v>
      </c>
      <c r="J87" s="3">
        <f>VLOOKUP(October_Schedule_Table11[[#This Row],[Visitor]],NEW!$A$1:$E$31,4,FALSE)</f>
        <v>-6.4</v>
      </c>
      <c r="K87" s="3" t="e">
        <f>VLOOKUP(October_Schedule_Table11[[#This Row],[Home]],NEW!$A$1:$F$31,7,FALSE)</f>
        <v>#REF!</v>
      </c>
      <c r="L87" s="3" t="e">
        <f>VLOOKUP(October_Schedule_Table11[[#This Row],[Visitor]],NEW!$A$1:$F$31,7,FALSE)</f>
        <v>#REF!</v>
      </c>
      <c r="M87" s="4"/>
    </row>
    <row r="88" spans="1:13" x14ac:dyDescent="0.3">
      <c r="A88" s="1">
        <v>44863</v>
      </c>
      <c r="B88" t="s">
        <v>16</v>
      </c>
      <c r="C88">
        <v>123</v>
      </c>
      <c r="D88" t="s">
        <v>27</v>
      </c>
      <c r="E88">
        <v>124</v>
      </c>
      <c r="G88">
        <f t="shared" si="1"/>
        <v>1</v>
      </c>
      <c r="H88" s="2"/>
      <c r="I88" s="3">
        <f>VLOOKUP(October_Schedule_Table11[[#This Row],[Home]],NEW!$A$1:$E$31,4,FALSE)</f>
        <v>-6.4000000000000012</v>
      </c>
      <c r="J88" s="3">
        <f>VLOOKUP(October_Schedule_Table11[[#This Row],[Visitor]],NEW!$A$1:$E$31,4,FALSE)</f>
        <v>5.6</v>
      </c>
      <c r="K88" s="3" t="e">
        <f>VLOOKUP(October_Schedule_Table11[[#This Row],[Home]],NEW!$A$1:$F$31,7,FALSE)</f>
        <v>#REF!</v>
      </c>
      <c r="L88" s="3" t="e">
        <f>VLOOKUP(October_Schedule_Table11[[#This Row],[Visitor]],NEW!$A$1:$F$31,7,FALSE)</f>
        <v>#REF!</v>
      </c>
      <c r="M88" s="4"/>
    </row>
    <row r="89" spans="1:13" x14ac:dyDescent="0.3">
      <c r="A89" s="1">
        <v>44864</v>
      </c>
      <c r="B89" t="s">
        <v>13</v>
      </c>
      <c r="C89">
        <v>112</v>
      </c>
      <c r="D89" t="s">
        <v>33</v>
      </c>
      <c r="E89">
        <v>91</v>
      </c>
      <c r="G89">
        <f t="shared" si="1"/>
        <v>-21</v>
      </c>
      <c r="H89" s="2"/>
      <c r="I89" s="3">
        <f>VLOOKUP(October_Schedule_Table11[[#This Row],[Home]],NEW!$A$1:$E$31,4,FALSE)</f>
        <v>-0.70000000000000018</v>
      </c>
      <c r="J89" s="3">
        <f>VLOOKUP(October_Schedule_Table11[[#This Row],[Visitor]],NEW!$A$1:$E$31,4,FALSE)</f>
        <v>4.5</v>
      </c>
      <c r="K89" s="3" t="e">
        <f>VLOOKUP(October_Schedule_Table11[[#This Row],[Home]],NEW!$A$1:$F$31,7,FALSE)</f>
        <v>#REF!</v>
      </c>
      <c r="L89" s="3" t="e">
        <f>VLOOKUP(October_Schedule_Table11[[#This Row],[Visitor]],NEW!$A$1:$F$31,7,FALSE)</f>
        <v>#REF!</v>
      </c>
      <c r="M89" s="4"/>
    </row>
    <row r="90" spans="1:13" x14ac:dyDescent="0.3">
      <c r="A90" s="1">
        <v>44864</v>
      </c>
      <c r="B90" t="s">
        <v>9</v>
      </c>
      <c r="C90">
        <v>94</v>
      </c>
      <c r="D90" t="s">
        <v>4</v>
      </c>
      <c r="E90">
        <v>112</v>
      </c>
      <c r="G90">
        <f t="shared" si="1"/>
        <v>18</v>
      </c>
      <c r="H90" s="2"/>
      <c r="I90" s="3">
        <f>VLOOKUP(October_Schedule_Table11[[#This Row],[Home]],NEW!$A$1:$E$31,4,FALSE)</f>
        <v>15.200000000000001</v>
      </c>
      <c r="J90" s="3">
        <f>VLOOKUP(October_Schedule_Table11[[#This Row],[Visitor]],NEW!$A$1:$E$31,4,FALSE)</f>
        <v>-14.600000000000001</v>
      </c>
      <c r="K90" s="3" t="e">
        <f>VLOOKUP(October_Schedule_Table11[[#This Row],[Home]],NEW!$A$1:$F$31,7,FALSE)</f>
        <v>#REF!</v>
      </c>
      <c r="L90" s="3" t="e">
        <f>VLOOKUP(October_Schedule_Table11[[#This Row],[Visitor]],NEW!$A$1:$F$31,7,FALSE)</f>
        <v>#REF!</v>
      </c>
      <c r="M90" s="4"/>
    </row>
    <row r="91" spans="1:13" x14ac:dyDescent="0.3">
      <c r="A91" s="1">
        <v>44864</v>
      </c>
      <c r="B91" t="s">
        <v>15</v>
      </c>
      <c r="C91">
        <v>108</v>
      </c>
      <c r="D91" t="s">
        <v>20</v>
      </c>
      <c r="E91">
        <v>121</v>
      </c>
      <c r="G91">
        <f t="shared" si="1"/>
        <v>13</v>
      </c>
      <c r="H91" s="2"/>
      <c r="I91" s="3">
        <f>VLOOKUP(October_Schedule_Table11[[#This Row],[Home]],NEW!$A$1:$E$31,4,FALSE)</f>
        <v>6.5000000000000009</v>
      </c>
      <c r="J91" s="3">
        <f>VLOOKUP(October_Schedule_Table11[[#This Row],[Visitor]],NEW!$A$1:$E$31,4,FALSE)</f>
        <v>1.9999999999999982</v>
      </c>
      <c r="K91" s="3" t="e">
        <f>VLOOKUP(October_Schedule_Table11[[#This Row],[Home]],NEW!$A$1:$F$31,7,FALSE)</f>
        <v>#REF!</v>
      </c>
      <c r="L91" s="3" t="e">
        <f>VLOOKUP(October_Schedule_Table11[[#This Row],[Visitor]],NEW!$A$1:$F$31,7,FALSE)</f>
        <v>#REF!</v>
      </c>
      <c r="M91" s="4"/>
    </row>
    <row r="92" spans="1:13" x14ac:dyDescent="0.3">
      <c r="A92" s="1">
        <v>44864</v>
      </c>
      <c r="B92" t="s">
        <v>6</v>
      </c>
      <c r="C92">
        <v>114</v>
      </c>
      <c r="D92" t="s">
        <v>8</v>
      </c>
      <c r="E92">
        <v>128</v>
      </c>
      <c r="G92">
        <f t="shared" si="1"/>
        <v>14</v>
      </c>
      <c r="H92" s="2"/>
      <c r="I92" s="3">
        <f>VLOOKUP(October_Schedule_Table11[[#This Row],[Home]],NEW!$A$1:$E$31,4,FALSE)</f>
        <v>-24.200000000000003</v>
      </c>
      <c r="J92" s="3">
        <f>VLOOKUP(October_Schedule_Table11[[#This Row],[Visitor]],NEW!$A$1:$E$31,4,FALSE)</f>
        <v>1.6999999999999988</v>
      </c>
      <c r="K92" s="3" t="e">
        <f>VLOOKUP(October_Schedule_Table11[[#This Row],[Home]],NEW!$A$1:$F$31,7,FALSE)</f>
        <v>#REF!</v>
      </c>
      <c r="L92" s="3" t="e">
        <f>VLOOKUP(October_Schedule_Table11[[#This Row],[Visitor]],NEW!$A$1:$F$31,7,FALSE)</f>
        <v>#REF!</v>
      </c>
      <c r="M92" s="4"/>
    </row>
    <row r="93" spans="1:13" x14ac:dyDescent="0.3">
      <c r="A93" s="1">
        <v>44864</v>
      </c>
      <c r="B93" t="s">
        <v>23</v>
      </c>
      <c r="C93">
        <v>98</v>
      </c>
      <c r="D93" t="s">
        <v>25</v>
      </c>
      <c r="E93">
        <v>107</v>
      </c>
      <c r="G93">
        <f t="shared" si="1"/>
        <v>9</v>
      </c>
      <c r="H93" s="2"/>
      <c r="I93" s="3">
        <f>VLOOKUP(October_Schedule_Table11[[#This Row],[Home]],NEW!$A$1:$E$31,4,FALSE)</f>
        <v>-41.3</v>
      </c>
      <c r="J93" s="3">
        <f>VLOOKUP(October_Schedule_Table11[[#This Row],[Visitor]],NEW!$A$1:$E$31,4,FALSE)</f>
        <v>0.90000000000000036</v>
      </c>
      <c r="K93" s="3" t="e">
        <f>VLOOKUP(October_Schedule_Table11[[#This Row],[Home]],NEW!$A$1:$F$31,7,FALSE)</f>
        <v>#REF!</v>
      </c>
      <c r="L93" s="3" t="e">
        <f>VLOOKUP(October_Schedule_Table11[[#This Row],[Visitor]],NEW!$A$1:$F$31,7,FALSE)</f>
        <v>#REF!</v>
      </c>
      <c r="M93" s="4"/>
    </row>
    <row r="94" spans="1:13" x14ac:dyDescent="0.3">
      <c r="A94" s="1">
        <v>44864</v>
      </c>
      <c r="B94" t="s">
        <v>7</v>
      </c>
      <c r="C94">
        <v>105</v>
      </c>
      <c r="D94" t="s">
        <v>28</v>
      </c>
      <c r="E94">
        <v>114</v>
      </c>
      <c r="G94">
        <f t="shared" si="1"/>
        <v>9</v>
      </c>
      <c r="H94" s="2"/>
      <c r="I94" s="3">
        <f>VLOOKUP(October_Schedule_Table11[[#This Row],[Home]],NEW!$A$1:$E$31,4,FALSE)</f>
        <v>-5.1000000000000014</v>
      </c>
      <c r="J94" s="3">
        <f>VLOOKUP(October_Schedule_Table11[[#This Row],[Visitor]],NEW!$A$1:$E$31,4,FALSE)</f>
        <v>-14.7</v>
      </c>
      <c r="K94" s="3" t="e">
        <f>VLOOKUP(October_Schedule_Table11[[#This Row],[Home]],NEW!$A$1:$F$31,7,FALSE)</f>
        <v>#REF!</v>
      </c>
      <c r="L94" s="3" t="e">
        <f>VLOOKUP(October_Schedule_Table11[[#This Row],[Visitor]],NEW!$A$1:$F$31,7,FALSE)</f>
        <v>#REF!</v>
      </c>
      <c r="M94" s="4"/>
    </row>
    <row r="95" spans="1:13" x14ac:dyDescent="0.3">
      <c r="A95" s="1">
        <v>44864</v>
      </c>
      <c r="B95" t="s">
        <v>11</v>
      </c>
      <c r="C95">
        <v>109</v>
      </c>
      <c r="D95" t="s">
        <v>29</v>
      </c>
      <c r="E95">
        <v>124</v>
      </c>
      <c r="G95">
        <f t="shared" si="1"/>
        <v>15</v>
      </c>
      <c r="H95" s="2"/>
      <c r="I95" s="3">
        <f>VLOOKUP(October_Schedule_Table11[[#This Row],[Home]],NEW!$A$1:$E$31,4,FALSE)</f>
        <v>2.8000000000000016</v>
      </c>
      <c r="J95" s="3">
        <f>VLOOKUP(October_Schedule_Table11[[#This Row],[Visitor]],NEW!$A$1:$E$31,4,FALSE)</f>
        <v>-33.299999999999997</v>
      </c>
      <c r="K95" s="3" t="e">
        <f>VLOOKUP(October_Schedule_Table11[[#This Row],[Home]],NEW!$A$1:$F$31,7,FALSE)</f>
        <v>#REF!</v>
      </c>
      <c r="L95" s="3" t="e">
        <f>VLOOKUP(October_Schedule_Table11[[#This Row],[Visitor]],NEW!$A$1:$F$31,7,FALSE)</f>
        <v>#REF!</v>
      </c>
      <c r="M95" s="4"/>
    </row>
    <row r="96" spans="1:13" x14ac:dyDescent="0.3">
      <c r="A96" s="1">
        <v>44864</v>
      </c>
      <c r="B96" t="s">
        <v>26</v>
      </c>
      <c r="C96">
        <v>110</v>
      </c>
      <c r="D96" t="s">
        <v>5</v>
      </c>
      <c r="E96">
        <v>121</v>
      </c>
      <c r="G96">
        <f t="shared" si="1"/>
        <v>11</v>
      </c>
      <c r="H96" s="2"/>
      <c r="I96" s="3">
        <f>VLOOKUP(October_Schedule_Table11[[#This Row],[Home]],NEW!$A$1:$E$31,4,FALSE)</f>
        <v>-4.300000000000006</v>
      </c>
      <c r="J96" s="3">
        <f>VLOOKUP(October_Schedule_Table11[[#This Row],[Visitor]],NEW!$A$1:$E$31,4,FALSE)</f>
        <v>1.1999999999999948</v>
      </c>
      <c r="K96" s="3" t="e">
        <f>VLOOKUP(October_Schedule_Table11[[#This Row],[Home]],NEW!$A$1:$F$31,7,FALSE)</f>
        <v>#REF!</v>
      </c>
      <c r="L96" s="3" t="e">
        <f>VLOOKUP(October_Schedule_Table11[[#This Row],[Visitor]],NEW!$A$1:$F$31,7,FALSE)</f>
        <v>#REF!</v>
      </c>
      <c r="M96" s="4"/>
    </row>
    <row r="97" spans="1:13" x14ac:dyDescent="0.3">
      <c r="A97" s="1">
        <v>44865</v>
      </c>
      <c r="B97" t="s">
        <v>31</v>
      </c>
      <c r="C97">
        <v>115</v>
      </c>
      <c r="D97" t="s">
        <v>24</v>
      </c>
      <c r="E97">
        <v>108</v>
      </c>
      <c r="G97">
        <f t="shared" si="1"/>
        <v>-7</v>
      </c>
      <c r="H97" s="2"/>
      <c r="I97" s="3">
        <f>VLOOKUP(October_Schedule_Table11[[#This Row],[Home]],NEW!$A$1:$E$31,4,FALSE)</f>
        <v>-0.59999999999999964</v>
      </c>
      <c r="J97" s="3">
        <f>VLOOKUP(October_Schedule_Table11[[#This Row],[Visitor]],NEW!$A$1:$E$31,4,FALSE)</f>
        <v>2.6000000000000023</v>
      </c>
      <c r="K97" s="3" t="e">
        <f>VLOOKUP(October_Schedule_Table11[[#This Row],[Home]],NEW!$A$1:$F$31,7,FALSE)</f>
        <v>#REF!</v>
      </c>
      <c r="L97" s="3" t="e">
        <f>VLOOKUP(October_Schedule_Table11[[#This Row],[Visitor]],NEW!$A$1:$F$31,7,FALSE)</f>
        <v>#REF!</v>
      </c>
      <c r="M97" s="4"/>
    </row>
    <row r="98" spans="1:13" x14ac:dyDescent="0.3">
      <c r="A98" s="1">
        <v>44865</v>
      </c>
      <c r="B98" t="s">
        <v>3</v>
      </c>
      <c r="C98">
        <v>118</v>
      </c>
      <c r="D98" t="s">
        <v>9</v>
      </c>
      <c r="E98">
        <v>111</v>
      </c>
      <c r="G98">
        <f t="shared" si="1"/>
        <v>-7</v>
      </c>
      <c r="H98" s="2"/>
      <c r="I98" s="3">
        <f>VLOOKUP(October_Schedule_Table11[[#This Row],[Home]],NEW!$A$1:$E$31,4,FALSE)</f>
        <v>-14.600000000000001</v>
      </c>
      <c r="J98" s="3">
        <f>VLOOKUP(October_Schedule_Table11[[#This Row],[Visitor]],NEW!$A$1:$E$31,4,FALSE)</f>
        <v>3.5</v>
      </c>
      <c r="K98" s="3" t="e">
        <f>VLOOKUP(October_Schedule_Table11[[#This Row],[Home]],NEW!$A$1:$F$31,7,FALSE)</f>
        <v>#REF!</v>
      </c>
      <c r="L98" s="3" t="e">
        <f>VLOOKUP(October_Schedule_Table11[[#This Row],[Visitor]],NEW!$A$1:$F$31,7,FALSE)</f>
        <v>#REF!</v>
      </c>
      <c r="M98" s="4"/>
    </row>
    <row r="99" spans="1:13" x14ac:dyDescent="0.3">
      <c r="A99" s="1">
        <v>44865</v>
      </c>
      <c r="B99" t="s">
        <v>10</v>
      </c>
      <c r="C99">
        <v>109</v>
      </c>
      <c r="D99" t="s">
        <v>14</v>
      </c>
      <c r="E99">
        <v>116</v>
      </c>
      <c r="G99">
        <f t="shared" si="1"/>
        <v>7</v>
      </c>
      <c r="H99" s="2"/>
      <c r="I99" s="3">
        <f>VLOOKUP(October_Schedule_Table11[[#This Row],[Home]],NEW!$A$1:$E$31,4,FALSE)</f>
        <v>-1.5000000000000022</v>
      </c>
      <c r="J99" s="3">
        <f>VLOOKUP(October_Schedule_Table11[[#This Row],[Visitor]],NEW!$A$1:$E$31,4,FALSE)</f>
        <v>-10.600000000000001</v>
      </c>
      <c r="K99" s="3" t="e">
        <f>VLOOKUP(October_Schedule_Table11[[#This Row],[Home]],NEW!$A$1:$F$31,7,FALSE)</f>
        <v>#REF!</v>
      </c>
      <c r="L99" s="3" t="e">
        <f>VLOOKUP(October_Schedule_Table11[[#This Row],[Visitor]],NEW!$A$1:$F$31,7,FALSE)</f>
        <v>#REF!</v>
      </c>
      <c r="M99" s="4"/>
    </row>
    <row r="100" spans="1:13" x14ac:dyDescent="0.3">
      <c r="A100" s="1">
        <v>44865</v>
      </c>
      <c r="B100" t="s">
        <v>12</v>
      </c>
      <c r="C100">
        <v>109</v>
      </c>
      <c r="D100" t="s">
        <v>21</v>
      </c>
      <c r="E100">
        <v>139</v>
      </c>
      <c r="G100">
        <f t="shared" si="1"/>
        <v>30</v>
      </c>
      <c r="H100" s="2"/>
      <c r="I100" s="3">
        <f>VLOOKUP(October_Schedule_Table11[[#This Row],[Home]],NEW!$A$1:$E$31,4,FALSE)</f>
        <v>-3</v>
      </c>
      <c r="J100" s="3">
        <f>VLOOKUP(October_Schedule_Table11[[#This Row],[Visitor]],NEW!$A$1:$E$31,4,FALSE)</f>
        <v>-2.4999999999999982</v>
      </c>
      <c r="K100" s="3" t="e">
        <f>VLOOKUP(October_Schedule_Table11[[#This Row],[Home]],NEW!$A$1:$F$31,7,FALSE)</f>
        <v>#REF!</v>
      </c>
      <c r="L100" s="3" t="e">
        <f>VLOOKUP(October_Schedule_Table11[[#This Row],[Visitor]],NEW!$A$1:$F$31,7,FALSE)</f>
        <v>#REF!</v>
      </c>
      <c r="M100" s="4"/>
    </row>
    <row r="101" spans="1:13" x14ac:dyDescent="0.3">
      <c r="A101" s="1">
        <v>44865</v>
      </c>
      <c r="B101" t="s">
        <v>8</v>
      </c>
      <c r="C101">
        <v>108</v>
      </c>
      <c r="D101" t="s">
        <v>32</v>
      </c>
      <c r="E101">
        <v>110</v>
      </c>
      <c r="G101">
        <f t="shared" si="1"/>
        <v>2</v>
      </c>
      <c r="H101" s="2"/>
      <c r="I101" s="3">
        <f>VLOOKUP(October_Schedule_Table11[[#This Row],[Home]],NEW!$A$1:$E$31,4,FALSE)</f>
        <v>1.4000000000000004</v>
      </c>
      <c r="J101" s="3">
        <f>VLOOKUP(October_Schedule_Table11[[#This Row],[Visitor]],NEW!$A$1:$E$31,4,FALSE)</f>
        <v>-24.200000000000003</v>
      </c>
      <c r="K101" s="3" t="e">
        <f>VLOOKUP(October_Schedule_Table11[[#This Row],[Home]],NEW!$A$1:$F$31,7,FALSE)</f>
        <v>#REF!</v>
      </c>
      <c r="L101" s="3" t="e">
        <f>VLOOKUP(October_Schedule_Table11[[#This Row],[Visitor]],NEW!$A$1:$F$31,7,FALSE)</f>
        <v>#REF!</v>
      </c>
      <c r="M101" s="4"/>
    </row>
    <row r="102" spans="1:13" x14ac:dyDescent="0.3">
      <c r="A102" s="1">
        <v>44865</v>
      </c>
      <c r="B102" t="s">
        <v>16</v>
      </c>
      <c r="C102">
        <v>105</v>
      </c>
      <c r="D102" t="s">
        <v>27</v>
      </c>
      <c r="E102">
        <v>121</v>
      </c>
      <c r="G102">
        <f t="shared" si="1"/>
        <v>16</v>
      </c>
      <c r="H102" s="2"/>
      <c r="I102" s="3">
        <f>VLOOKUP(October_Schedule_Table11[[#This Row],[Home]],NEW!$A$1:$E$31,4,FALSE)</f>
        <v>-6.4000000000000012</v>
      </c>
      <c r="J102" s="3">
        <f>VLOOKUP(October_Schedule_Table11[[#This Row],[Visitor]],NEW!$A$1:$E$31,4,FALSE)</f>
        <v>5.6</v>
      </c>
      <c r="K102" s="3" t="e">
        <f>VLOOKUP(October_Schedule_Table11[[#This Row],[Home]],NEW!$A$1:$F$31,7,FALSE)</f>
        <v>#REF!</v>
      </c>
      <c r="L102" s="3" t="e">
        <f>VLOOKUP(October_Schedule_Table11[[#This Row],[Visitor]],NEW!$A$1:$F$31,7,FALSE)</f>
        <v>#REF!</v>
      </c>
      <c r="M102" s="4"/>
    </row>
    <row r="103" spans="1:13" x14ac:dyDescent="0.3">
      <c r="A103" s="1">
        <v>44865</v>
      </c>
      <c r="B103" t="s">
        <v>11</v>
      </c>
      <c r="C103">
        <v>93</v>
      </c>
      <c r="D103" t="s">
        <v>33</v>
      </c>
      <c r="E103">
        <v>95</v>
      </c>
      <c r="G103">
        <f t="shared" si="1"/>
        <v>2</v>
      </c>
      <c r="H103" s="2"/>
      <c r="I103" s="3">
        <f>VLOOKUP(October_Schedule_Table11[[#This Row],[Home]],NEW!$A$1:$E$31,4,FALSE)</f>
        <v>-0.70000000000000018</v>
      </c>
      <c r="J103" s="3">
        <f>VLOOKUP(October_Schedule_Table11[[#This Row],[Visitor]],NEW!$A$1:$E$31,4,FALSE)</f>
        <v>-33.299999999999997</v>
      </c>
      <c r="K103" s="3" t="e">
        <f>VLOOKUP(October_Schedule_Table11[[#This Row],[Home]],NEW!$A$1:$F$31,7,FALSE)</f>
        <v>#REF!</v>
      </c>
      <c r="L103" s="3" t="e">
        <f>VLOOKUP(October_Schedule_Table11[[#This Row],[Visitor]],NEW!$A$1:$F$31,7,FALSE)</f>
        <v>#REF!</v>
      </c>
      <c r="M103" s="4"/>
    </row>
    <row r="104" spans="1:13" x14ac:dyDescent="0.3">
      <c r="A104" s="1">
        <v>44866</v>
      </c>
      <c r="B104" t="s">
        <v>18</v>
      </c>
      <c r="C104">
        <v>108</v>
      </c>
      <c r="D104" t="s">
        <v>14</v>
      </c>
      <c r="E104">
        <v>99</v>
      </c>
      <c r="G104">
        <f t="shared" si="1"/>
        <v>-9</v>
      </c>
      <c r="I104" s="3">
        <f>VLOOKUP(October_Schedule_Table11[[#This Row],[Home]],NEW!$A$1:$E$31,4,FALSE)</f>
        <v>-1.5000000000000022</v>
      </c>
      <c r="J104" s="3">
        <f>VLOOKUP(October_Schedule_Table11[[#This Row],[Visitor]],NEW!$A$1:$E$31,4,FALSE)</f>
        <v>-29.2</v>
      </c>
      <c r="K104" s="3" t="e">
        <f>VLOOKUP(October_Schedule_Table11[[#This Row],[Home]],NEW!$A$1:$F$31,7,FALSE)</f>
        <v>#REF!</v>
      </c>
      <c r="L104" s="3" t="e">
        <f>VLOOKUP(October_Schedule_Table11[[#This Row],[Visitor]],NEW!$A$1:$F$31,7,FALSE)</f>
        <v>#REF!</v>
      </c>
    </row>
    <row r="105" spans="1:13" x14ac:dyDescent="0.3">
      <c r="A105" s="1">
        <v>44866</v>
      </c>
      <c r="B105" t="s">
        <v>6</v>
      </c>
      <c r="C105">
        <v>109</v>
      </c>
      <c r="D105" t="s">
        <v>19</v>
      </c>
      <c r="E105">
        <v>116</v>
      </c>
      <c r="G105">
        <f t="shared" si="1"/>
        <v>7</v>
      </c>
      <c r="I105" s="3">
        <f>VLOOKUP(October_Schedule_Table11[[#This Row],[Home]],NEW!$A$1:$E$31,4,FALSE)</f>
        <v>-8.7000000000000011</v>
      </c>
      <c r="J105" s="3">
        <f>VLOOKUP(October_Schedule_Table11[[#This Row],[Visitor]],NEW!$A$1:$E$31,4,FALSE)</f>
        <v>1.6999999999999988</v>
      </c>
      <c r="K105" s="3" t="e">
        <f>VLOOKUP(October_Schedule_Table11[[#This Row],[Home]],NEW!$A$1:$F$31,7,FALSE)</f>
        <v>#REF!</v>
      </c>
      <c r="L105" s="3" t="e">
        <f>VLOOKUP(October_Schedule_Table11[[#This Row],[Visitor]],NEW!$A$1:$F$31,7,FALSE)</f>
        <v>#REF!</v>
      </c>
    </row>
    <row r="106" spans="1:13" x14ac:dyDescent="0.3">
      <c r="A106" s="1">
        <v>44866</v>
      </c>
      <c r="B106" t="s">
        <v>7</v>
      </c>
      <c r="C106">
        <v>108</v>
      </c>
      <c r="D106" t="s">
        <v>22</v>
      </c>
      <c r="E106">
        <v>116</v>
      </c>
      <c r="G106">
        <f t="shared" si="1"/>
        <v>8</v>
      </c>
      <c r="I106" s="3">
        <f>VLOOKUP(October_Schedule_Table11[[#This Row],[Home]],NEW!$A$1:$E$31,4,FALSE)</f>
        <v>-6.4</v>
      </c>
      <c r="J106" s="3">
        <f>VLOOKUP(October_Schedule_Table11[[#This Row],[Visitor]],NEW!$A$1:$E$31,4,FALSE)</f>
        <v>-14.7</v>
      </c>
      <c r="K106" s="3" t="e">
        <f>VLOOKUP(October_Schedule_Table11[[#This Row],[Home]],NEW!$A$1:$F$31,7,FALSE)</f>
        <v>#REF!</v>
      </c>
      <c r="L106" s="3" t="e">
        <f>VLOOKUP(October_Schedule_Table11[[#This Row],[Visitor]],NEW!$A$1:$F$31,7,FALSE)</f>
        <v>#REF!</v>
      </c>
    </row>
    <row r="107" spans="1:13" x14ac:dyDescent="0.3">
      <c r="A107" s="1">
        <v>44866</v>
      </c>
      <c r="B107" t="s">
        <v>23</v>
      </c>
      <c r="C107">
        <v>107</v>
      </c>
      <c r="D107" t="s">
        <v>29</v>
      </c>
      <c r="E107">
        <v>116</v>
      </c>
      <c r="G107">
        <f t="shared" si="1"/>
        <v>9</v>
      </c>
      <c r="I107" s="3">
        <f>VLOOKUP(October_Schedule_Table11[[#This Row],[Home]],NEW!$A$1:$E$31,4,FALSE)</f>
        <v>2.8000000000000016</v>
      </c>
      <c r="J107" s="3">
        <f>VLOOKUP(October_Schedule_Table11[[#This Row],[Visitor]],NEW!$A$1:$E$31,4,FALSE)</f>
        <v>0.90000000000000036</v>
      </c>
      <c r="K107" s="3" t="e">
        <f>VLOOKUP(October_Schedule_Table11[[#This Row],[Home]],NEW!$A$1:$F$31,7,FALSE)</f>
        <v>#REF!</v>
      </c>
      <c r="L107" s="3" t="e">
        <f>VLOOKUP(October_Schedule_Table11[[#This Row],[Visitor]],NEW!$A$1:$F$31,7,FALSE)</f>
        <v>#REF!</v>
      </c>
    </row>
    <row r="108" spans="1:13" x14ac:dyDescent="0.3">
      <c r="A108" s="1">
        <v>44867</v>
      </c>
      <c r="B108" t="s">
        <v>9</v>
      </c>
      <c r="C108">
        <v>121</v>
      </c>
      <c r="D108" t="s">
        <v>3</v>
      </c>
      <c r="E108">
        <v>111</v>
      </c>
      <c r="G108">
        <f t="shared" si="1"/>
        <v>-10</v>
      </c>
      <c r="I108" s="3">
        <f>VLOOKUP(October_Schedule_Table11[[#This Row],[Home]],NEW!$A$1:$E$31,4,FALSE)</f>
        <v>3.5</v>
      </c>
      <c r="J108" s="3">
        <f>VLOOKUP(October_Schedule_Table11[[#This Row],[Visitor]],NEW!$A$1:$E$31,4,FALSE)</f>
        <v>-14.600000000000001</v>
      </c>
      <c r="K108" s="3" t="e">
        <f>VLOOKUP(October_Schedule_Table11[[#This Row],[Home]],NEW!$A$1:$F$31,7,FALSE)</f>
        <v>#REF!</v>
      </c>
      <c r="L108" s="3" t="e">
        <f>VLOOKUP(October_Schedule_Table11[[#This Row],[Visitor]],NEW!$A$1:$F$31,7,FALSE)</f>
        <v>#REF!</v>
      </c>
    </row>
    <row r="109" spans="1:13" x14ac:dyDescent="0.3">
      <c r="A109" s="1">
        <v>44867</v>
      </c>
      <c r="B109" t="s">
        <v>4</v>
      </c>
      <c r="C109">
        <v>113</v>
      </c>
      <c r="D109" t="s">
        <v>20</v>
      </c>
      <c r="E109">
        <v>114</v>
      </c>
      <c r="G109">
        <f t="shared" si="1"/>
        <v>1</v>
      </c>
      <c r="I109" s="3">
        <f>VLOOKUP(October_Schedule_Table11[[#This Row],[Home]],NEW!$A$1:$E$31,4,FALSE)</f>
        <v>6.5000000000000009</v>
      </c>
      <c r="J109" s="3">
        <f>VLOOKUP(October_Schedule_Table11[[#This Row],[Visitor]],NEW!$A$1:$E$31,4,FALSE)</f>
        <v>15.200000000000001</v>
      </c>
      <c r="K109" s="3" t="e">
        <f>VLOOKUP(October_Schedule_Table11[[#This Row],[Home]],NEW!$A$1:$F$31,7,FALSE)</f>
        <v>#REF!</v>
      </c>
      <c r="L109" s="3" t="e">
        <f>VLOOKUP(October_Schedule_Table11[[#This Row],[Visitor]],NEW!$A$1:$F$31,7,FALSE)</f>
        <v>#REF!</v>
      </c>
    </row>
    <row r="110" spans="1:13" x14ac:dyDescent="0.3">
      <c r="A110" s="1">
        <v>44867</v>
      </c>
      <c r="B110" t="s">
        <v>31</v>
      </c>
      <c r="C110">
        <v>107</v>
      </c>
      <c r="D110" t="s">
        <v>19</v>
      </c>
      <c r="E110">
        <v>110</v>
      </c>
      <c r="G110">
        <f t="shared" si="1"/>
        <v>3</v>
      </c>
      <c r="I110" s="3">
        <f>VLOOKUP(October_Schedule_Table11[[#This Row],[Home]],NEW!$A$1:$E$31,4,FALSE)</f>
        <v>-8.7000000000000011</v>
      </c>
      <c r="J110" s="3">
        <f>VLOOKUP(October_Schedule_Table11[[#This Row],[Visitor]],NEW!$A$1:$E$31,4,FALSE)</f>
        <v>2.6000000000000023</v>
      </c>
      <c r="K110" s="3" t="e">
        <f>VLOOKUP(October_Schedule_Table11[[#This Row],[Home]],NEW!$A$1:$F$31,7,FALSE)</f>
        <v>#REF!</v>
      </c>
      <c r="L110" s="3" t="e">
        <f>VLOOKUP(October_Schedule_Table11[[#This Row],[Visitor]],NEW!$A$1:$F$31,7,FALSE)</f>
        <v>#REF!</v>
      </c>
    </row>
    <row r="111" spans="1:13" x14ac:dyDescent="0.3">
      <c r="A111" s="1">
        <v>44867</v>
      </c>
      <c r="B111" t="s">
        <v>12</v>
      </c>
      <c r="C111">
        <v>112</v>
      </c>
      <c r="D111" t="s">
        <v>15</v>
      </c>
      <c r="E111">
        <v>99</v>
      </c>
      <c r="G111">
        <f t="shared" si="1"/>
        <v>-13</v>
      </c>
      <c r="I111" s="3">
        <f>VLOOKUP(October_Schedule_Table11[[#This Row],[Home]],NEW!$A$1:$E$31,4,FALSE)</f>
        <v>1.9999999999999982</v>
      </c>
      <c r="J111" s="3">
        <f>VLOOKUP(October_Schedule_Table11[[#This Row],[Visitor]],NEW!$A$1:$E$31,4,FALSE)</f>
        <v>-2.4999999999999982</v>
      </c>
      <c r="K111" s="3" t="e">
        <f>VLOOKUP(October_Schedule_Table11[[#This Row],[Home]],NEW!$A$1:$F$31,7,FALSE)</f>
        <v>#REF!</v>
      </c>
      <c r="L111" s="3" t="e">
        <f>VLOOKUP(October_Schedule_Table11[[#This Row],[Visitor]],NEW!$A$1:$F$31,7,FALSE)</f>
        <v>#REF!</v>
      </c>
    </row>
    <row r="112" spans="1:13" x14ac:dyDescent="0.3">
      <c r="A112" s="1">
        <v>44867</v>
      </c>
      <c r="B112" t="s">
        <v>24</v>
      </c>
      <c r="C112">
        <v>88</v>
      </c>
      <c r="D112" t="s">
        <v>18</v>
      </c>
      <c r="E112">
        <v>106</v>
      </c>
      <c r="G112">
        <f t="shared" si="1"/>
        <v>18</v>
      </c>
      <c r="I112" s="3">
        <f>VLOOKUP(October_Schedule_Table11[[#This Row],[Home]],NEW!$A$1:$E$31,4,FALSE)</f>
        <v>-29.2</v>
      </c>
      <c r="J112" s="3">
        <f>VLOOKUP(October_Schedule_Table11[[#This Row],[Visitor]],NEW!$A$1:$E$31,4,FALSE)</f>
        <v>-0.59999999999999964</v>
      </c>
      <c r="K112" s="3" t="e">
        <f>VLOOKUP(October_Schedule_Table11[[#This Row],[Home]],NEW!$A$1:$F$31,7,FALSE)</f>
        <v>#REF!</v>
      </c>
      <c r="L112" s="3" t="e">
        <f>VLOOKUP(October_Schedule_Table11[[#This Row],[Visitor]],NEW!$A$1:$F$31,7,FALSE)</f>
        <v>#REF!</v>
      </c>
    </row>
    <row r="113" spans="1:12" x14ac:dyDescent="0.3">
      <c r="A113" s="1">
        <v>44867</v>
      </c>
      <c r="B113" t="s">
        <v>33</v>
      </c>
      <c r="C113">
        <v>109</v>
      </c>
      <c r="D113" t="s">
        <v>11</v>
      </c>
      <c r="E113">
        <v>101</v>
      </c>
      <c r="G113">
        <f t="shared" si="1"/>
        <v>-8</v>
      </c>
      <c r="I113" s="3">
        <f>VLOOKUP(October_Schedule_Table11[[#This Row],[Home]],NEW!$A$1:$E$31,4,FALSE)</f>
        <v>-33.299999999999997</v>
      </c>
      <c r="J113" s="3">
        <f>VLOOKUP(October_Schedule_Table11[[#This Row],[Visitor]],NEW!$A$1:$E$31,4,FALSE)</f>
        <v>-0.70000000000000018</v>
      </c>
      <c r="K113" s="3" t="e">
        <f>VLOOKUP(October_Schedule_Table11[[#This Row],[Home]],NEW!$A$1:$F$31,7,FALSE)</f>
        <v>#REF!</v>
      </c>
      <c r="L113" s="3" t="e">
        <f>VLOOKUP(October_Schedule_Table11[[#This Row],[Visitor]],NEW!$A$1:$F$31,7,FALSE)</f>
        <v>#REF!</v>
      </c>
    </row>
    <row r="114" spans="1:12" x14ac:dyDescent="0.3">
      <c r="A114" s="1">
        <v>44867</v>
      </c>
      <c r="B114" t="s">
        <v>8</v>
      </c>
      <c r="C114">
        <v>91</v>
      </c>
      <c r="D114" t="s">
        <v>32</v>
      </c>
      <c r="E114">
        <v>116</v>
      </c>
      <c r="G114">
        <f t="shared" si="1"/>
        <v>25</v>
      </c>
      <c r="I114" s="3">
        <f>VLOOKUP(October_Schedule_Table11[[#This Row],[Home]],NEW!$A$1:$E$31,4,FALSE)</f>
        <v>1.4000000000000004</v>
      </c>
      <c r="J114" s="3">
        <f>VLOOKUP(October_Schedule_Table11[[#This Row],[Visitor]],NEW!$A$1:$E$31,4,FALSE)</f>
        <v>-24.200000000000003</v>
      </c>
      <c r="K114" s="3" t="e">
        <f>VLOOKUP(October_Schedule_Table11[[#This Row],[Home]],NEW!$A$1:$F$31,7,FALSE)</f>
        <v>#REF!</v>
      </c>
      <c r="L114" s="3" t="e">
        <f>VLOOKUP(October_Schedule_Table11[[#This Row],[Visitor]],NEW!$A$1:$F$31,7,FALSE)</f>
        <v>#REF!</v>
      </c>
    </row>
    <row r="115" spans="1:12" x14ac:dyDescent="0.3">
      <c r="A115" s="1">
        <v>44867</v>
      </c>
      <c r="B115" t="s">
        <v>21</v>
      </c>
      <c r="C115">
        <v>143</v>
      </c>
      <c r="D115" t="s">
        <v>25</v>
      </c>
      <c r="E115">
        <v>100</v>
      </c>
      <c r="G115">
        <f t="shared" si="1"/>
        <v>-43</v>
      </c>
      <c r="I115" s="3">
        <f>VLOOKUP(October_Schedule_Table11[[#This Row],[Home]],NEW!$A$1:$E$31,4,FALSE)</f>
        <v>-41.3</v>
      </c>
      <c r="J115" s="3">
        <f>VLOOKUP(October_Schedule_Table11[[#This Row],[Visitor]],NEW!$A$1:$E$31,4,FALSE)</f>
        <v>-3</v>
      </c>
      <c r="K115" s="3" t="e">
        <f>VLOOKUP(October_Schedule_Table11[[#This Row],[Home]],NEW!$A$1:$F$31,7,FALSE)</f>
        <v>#REF!</v>
      </c>
      <c r="L115" s="3" t="e">
        <f>VLOOKUP(October_Schedule_Table11[[#This Row],[Visitor]],NEW!$A$1:$F$31,7,FALSE)</f>
        <v>#REF!</v>
      </c>
    </row>
    <row r="116" spans="1:12" x14ac:dyDescent="0.3">
      <c r="A116" s="1">
        <v>44867</v>
      </c>
      <c r="B116" t="s">
        <v>27</v>
      </c>
      <c r="C116">
        <v>100</v>
      </c>
      <c r="D116" t="s">
        <v>28</v>
      </c>
      <c r="E116">
        <v>103</v>
      </c>
      <c r="G116">
        <f t="shared" si="1"/>
        <v>3</v>
      </c>
      <c r="I116" s="3">
        <f>VLOOKUP(October_Schedule_Table11[[#This Row],[Home]],NEW!$A$1:$E$31,4,FALSE)</f>
        <v>-5.1000000000000014</v>
      </c>
      <c r="J116" s="3">
        <f>VLOOKUP(October_Schedule_Table11[[#This Row],[Visitor]],NEW!$A$1:$E$31,4,FALSE)</f>
        <v>-6.4000000000000012</v>
      </c>
      <c r="K116" s="3" t="e">
        <f>VLOOKUP(October_Schedule_Table11[[#This Row],[Home]],NEW!$A$1:$F$31,7,FALSE)</f>
        <v>#REF!</v>
      </c>
      <c r="L116" s="3" t="e">
        <f>VLOOKUP(October_Schedule_Table11[[#This Row],[Visitor]],NEW!$A$1:$F$31,7,FALSE)</f>
        <v>#REF!</v>
      </c>
    </row>
    <row r="117" spans="1:12" x14ac:dyDescent="0.3">
      <c r="A117" s="1">
        <v>44867</v>
      </c>
      <c r="B117" t="s">
        <v>16</v>
      </c>
      <c r="C117">
        <v>111</v>
      </c>
      <c r="D117" t="s">
        <v>30</v>
      </c>
      <c r="E117">
        <v>106</v>
      </c>
      <c r="G117">
        <f t="shared" si="1"/>
        <v>-5</v>
      </c>
      <c r="I117" s="3">
        <f>VLOOKUP(October_Schedule_Table11[[#This Row],[Home]],NEW!$A$1:$E$31,4,FALSE)</f>
        <v>-22.1</v>
      </c>
      <c r="J117" s="3">
        <f>VLOOKUP(October_Schedule_Table11[[#This Row],[Visitor]],NEW!$A$1:$E$31,4,FALSE)</f>
        <v>5.6</v>
      </c>
      <c r="K117" s="3" t="e">
        <f>VLOOKUP(October_Schedule_Table11[[#This Row],[Home]],NEW!$A$1:$F$31,7,FALSE)</f>
        <v>#REF!</v>
      </c>
      <c r="L117" s="3" t="e">
        <f>VLOOKUP(October_Schedule_Table11[[#This Row],[Visitor]],NEW!$A$1:$F$31,7,FALSE)</f>
        <v>#REF!</v>
      </c>
    </row>
    <row r="118" spans="1:12" x14ac:dyDescent="0.3">
      <c r="A118" s="1">
        <v>44867</v>
      </c>
      <c r="B118" t="s">
        <v>13</v>
      </c>
      <c r="C118">
        <v>117</v>
      </c>
      <c r="D118" t="s">
        <v>5</v>
      </c>
      <c r="E118">
        <v>120</v>
      </c>
      <c r="G118">
        <f t="shared" si="1"/>
        <v>3</v>
      </c>
      <c r="I118" s="3">
        <f>VLOOKUP(October_Schedule_Table11[[#This Row],[Home]],NEW!$A$1:$E$31,4,FALSE)</f>
        <v>-4.300000000000006</v>
      </c>
      <c r="J118" s="3">
        <f>VLOOKUP(October_Schedule_Table11[[#This Row],[Visitor]],NEW!$A$1:$E$31,4,FALSE)</f>
        <v>4.5</v>
      </c>
      <c r="K118" s="3" t="e">
        <f>VLOOKUP(October_Schedule_Table11[[#This Row],[Home]],NEW!$A$1:$F$31,7,FALSE)</f>
        <v>#REF!</v>
      </c>
      <c r="L118" s="3" t="e">
        <f>VLOOKUP(October_Schedule_Table11[[#This Row],[Visitor]],NEW!$A$1:$F$31,7,FALSE)</f>
        <v>#REF!</v>
      </c>
    </row>
    <row r="119" spans="1:12" x14ac:dyDescent="0.3">
      <c r="A119" s="1">
        <v>44868</v>
      </c>
      <c r="B119" t="s">
        <v>6</v>
      </c>
      <c r="C119">
        <v>129</v>
      </c>
      <c r="D119" t="s">
        <v>7</v>
      </c>
      <c r="E119">
        <v>130</v>
      </c>
      <c r="G119">
        <f t="shared" si="1"/>
        <v>1</v>
      </c>
      <c r="I119" s="3">
        <f>VLOOKUP(October_Schedule_Table11[[#This Row],[Home]],NEW!$A$1:$E$31,4,FALSE)</f>
        <v>-14.7</v>
      </c>
      <c r="J119" s="3">
        <f>VLOOKUP(October_Schedule_Table11[[#This Row],[Visitor]],NEW!$A$1:$E$31,4,FALSE)</f>
        <v>1.6999999999999988</v>
      </c>
      <c r="K119" s="3" t="e">
        <f>VLOOKUP(October_Schedule_Table11[[#This Row],[Home]],NEW!$A$1:$F$31,7,FALSE)</f>
        <v>#REF!</v>
      </c>
      <c r="L119" s="3" t="e">
        <f>VLOOKUP(October_Schedule_Table11[[#This Row],[Visitor]],NEW!$A$1:$F$31,7,FALSE)</f>
        <v>#REF!</v>
      </c>
    </row>
    <row r="120" spans="1:12" x14ac:dyDescent="0.3">
      <c r="A120" s="1">
        <v>44868</v>
      </c>
      <c r="B120" t="s">
        <v>26</v>
      </c>
      <c r="C120">
        <v>122</v>
      </c>
      <c r="D120" t="s">
        <v>22</v>
      </c>
      <c r="E120">
        <v>110</v>
      </c>
      <c r="G120">
        <f t="shared" si="1"/>
        <v>-12</v>
      </c>
      <c r="I120" s="3">
        <f>VLOOKUP(October_Schedule_Table11[[#This Row],[Home]],NEW!$A$1:$E$31,4,FALSE)</f>
        <v>-6.4</v>
      </c>
      <c r="J120" s="3">
        <f>VLOOKUP(October_Schedule_Table11[[#This Row],[Visitor]],NEW!$A$1:$E$31,4,FALSE)</f>
        <v>1.1999999999999948</v>
      </c>
      <c r="K120" s="3" t="e">
        <f>VLOOKUP(October_Schedule_Table11[[#This Row],[Home]],NEW!$A$1:$F$31,7,FALSE)</f>
        <v>#REF!</v>
      </c>
      <c r="L120" s="3" t="e">
        <f>VLOOKUP(October_Schedule_Table11[[#This Row],[Visitor]],NEW!$A$1:$F$31,7,FALSE)</f>
        <v>#REF!</v>
      </c>
    </row>
    <row r="121" spans="1:12" x14ac:dyDescent="0.3">
      <c r="A121" s="1">
        <v>44869</v>
      </c>
      <c r="B121" t="s">
        <v>20</v>
      </c>
      <c r="C121">
        <v>112</v>
      </c>
      <c r="D121" t="s">
        <v>8</v>
      </c>
      <c r="E121">
        <v>88</v>
      </c>
      <c r="G121">
        <f t="shared" si="1"/>
        <v>-24</v>
      </c>
      <c r="I121" s="3">
        <f>VLOOKUP(October_Schedule_Table11[[#This Row],[Home]],NEW!$A$1:$E$31,4,FALSE)</f>
        <v>-24.200000000000003</v>
      </c>
      <c r="J121" s="3">
        <f>VLOOKUP(October_Schedule_Table11[[#This Row],[Visitor]],NEW!$A$1:$E$31,4,FALSE)</f>
        <v>6.5000000000000009</v>
      </c>
      <c r="K121" s="3" t="e">
        <f>VLOOKUP(October_Schedule_Table11[[#This Row],[Home]],NEW!$A$1:$F$31,7,FALSE)</f>
        <v>#REF!</v>
      </c>
      <c r="L121" s="3" t="e">
        <f>VLOOKUP(October_Schedule_Table11[[#This Row],[Visitor]],NEW!$A$1:$F$31,7,FALSE)</f>
        <v>#REF!</v>
      </c>
    </row>
    <row r="122" spans="1:12" x14ac:dyDescent="0.3">
      <c r="A122" s="1">
        <v>44869</v>
      </c>
      <c r="B122" t="s">
        <v>19</v>
      </c>
      <c r="C122">
        <v>99</v>
      </c>
      <c r="D122" t="s">
        <v>10</v>
      </c>
      <c r="E122">
        <v>101</v>
      </c>
      <c r="G122">
        <f t="shared" si="1"/>
        <v>2</v>
      </c>
      <c r="I122" s="3">
        <f>VLOOKUP(October_Schedule_Table11[[#This Row],[Home]],NEW!$A$1:$E$31,4,FALSE)</f>
        <v>-10.600000000000001</v>
      </c>
      <c r="J122" s="3">
        <f>VLOOKUP(October_Schedule_Table11[[#This Row],[Visitor]],NEW!$A$1:$E$31,4,FALSE)</f>
        <v>-8.7000000000000011</v>
      </c>
      <c r="K122" s="3" t="e">
        <f>VLOOKUP(October_Schedule_Table11[[#This Row],[Home]],NEW!$A$1:$F$31,7,FALSE)</f>
        <v>#REF!</v>
      </c>
      <c r="L122" s="3" t="e">
        <f>VLOOKUP(October_Schedule_Table11[[#This Row],[Visitor]],NEW!$A$1:$F$31,7,FALSE)</f>
        <v>#REF!</v>
      </c>
    </row>
    <row r="123" spans="1:12" x14ac:dyDescent="0.3">
      <c r="A123" s="1">
        <v>44869</v>
      </c>
      <c r="B123" t="s">
        <v>15</v>
      </c>
      <c r="C123">
        <v>106</v>
      </c>
      <c r="D123" t="s">
        <v>3</v>
      </c>
      <c r="E123">
        <v>104</v>
      </c>
      <c r="G123">
        <f t="shared" si="1"/>
        <v>-2</v>
      </c>
      <c r="I123" s="3">
        <f>VLOOKUP(October_Schedule_Table11[[#This Row],[Home]],NEW!$A$1:$E$31,4,FALSE)</f>
        <v>3.5</v>
      </c>
      <c r="J123" s="3">
        <f>VLOOKUP(October_Schedule_Table11[[#This Row],[Visitor]],NEW!$A$1:$E$31,4,FALSE)</f>
        <v>1.9999999999999982</v>
      </c>
      <c r="K123" s="3" t="e">
        <f>VLOOKUP(October_Schedule_Table11[[#This Row],[Home]],NEW!$A$1:$F$31,7,FALSE)</f>
        <v>#REF!</v>
      </c>
      <c r="L123" s="3" t="e">
        <f>VLOOKUP(October_Schedule_Table11[[#This Row],[Visitor]],NEW!$A$1:$F$31,7,FALSE)</f>
        <v>#REF!</v>
      </c>
    </row>
    <row r="124" spans="1:12" x14ac:dyDescent="0.3">
      <c r="A124" s="1">
        <v>44869</v>
      </c>
      <c r="B124" t="s">
        <v>14</v>
      </c>
      <c r="C124">
        <v>128</v>
      </c>
      <c r="D124" t="s">
        <v>9</v>
      </c>
      <c r="E124">
        <v>86</v>
      </c>
      <c r="G124">
        <f t="shared" si="1"/>
        <v>-42</v>
      </c>
      <c r="I124" s="3">
        <f>VLOOKUP(October_Schedule_Table11[[#This Row],[Home]],NEW!$A$1:$E$31,4,FALSE)</f>
        <v>-14.600000000000001</v>
      </c>
      <c r="J124" s="3">
        <f>VLOOKUP(October_Schedule_Table11[[#This Row],[Visitor]],NEW!$A$1:$E$31,4,FALSE)</f>
        <v>-1.5000000000000022</v>
      </c>
      <c r="K124" s="3" t="e">
        <f>VLOOKUP(October_Schedule_Table11[[#This Row],[Home]],NEW!$A$1:$F$31,7,FALSE)</f>
        <v>#REF!</v>
      </c>
      <c r="L124" s="3" t="e">
        <f>VLOOKUP(October_Schedule_Table11[[#This Row],[Visitor]],NEW!$A$1:$F$31,7,FALSE)</f>
        <v>#REF!</v>
      </c>
    </row>
    <row r="125" spans="1:12" x14ac:dyDescent="0.3">
      <c r="A125" s="1">
        <v>44869</v>
      </c>
      <c r="B125" t="s">
        <v>18</v>
      </c>
      <c r="C125">
        <v>119</v>
      </c>
      <c r="D125" t="s">
        <v>4</v>
      </c>
      <c r="E125">
        <v>123</v>
      </c>
      <c r="G125">
        <f t="shared" si="1"/>
        <v>4</v>
      </c>
      <c r="I125" s="3">
        <f>VLOOKUP(October_Schedule_Table11[[#This Row],[Home]],NEW!$A$1:$E$31,4,FALSE)</f>
        <v>15.200000000000001</v>
      </c>
      <c r="J125" s="3">
        <f>VLOOKUP(October_Schedule_Table11[[#This Row],[Visitor]],NEW!$A$1:$E$31,4,FALSE)</f>
        <v>-29.2</v>
      </c>
      <c r="K125" s="3" t="e">
        <f>VLOOKUP(October_Schedule_Table11[[#This Row],[Home]],NEW!$A$1:$F$31,7,FALSE)</f>
        <v>#REF!</v>
      </c>
      <c r="L125" s="3" t="e">
        <f>VLOOKUP(October_Schedule_Table11[[#This Row],[Visitor]],NEW!$A$1:$F$31,7,FALSE)</f>
        <v>#REF!</v>
      </c>
    </row>
    <row r="126" spans="1:12" x14ac:dyDescent="0.3">
      <c r="A126" s="1">
        <v>44869</v>
      </c>
      <c r="B126" t="s">
        <v>24</v>
      </c>
      <c r="C126">
        <v>99</v>
      </c>
      <c r="D126" t="s">
        <v>16</v>
      </c>
      <c r="E126">
        <v>130</v>
      </c>
      <c r="G126">
        <f t="shared" si="1"/>
        <v>31</v>
      </c>
      <c r="I126" s="3">
        <f>VLOOKUP(October_Schedule_Table11[[#This Row],[Home]],NEW!$A$1:$E$31,4,FALSE)</f>
        <v>5.6</v>
      </c>
      <c r="J126" s="3">
        <f>VLOOKUP(October_Schedule_Table11[[#This Row],[Visitor]],NEW!$A$1:$E$31,4,FALSE)</f>
        <v>-0.59999999999999964</v>
      </c>
      <c r="K126" s="3" t="e">
        <f>VLOOKUP(October_Schedule_Table11[[#This Row],[Home]],NEW!$A$1:$F$31,7,FALSE)</f>
        <v>#REF!</v>
      </c>
      <c r="L126" s="3" t="e">
        <f>VLOOKUP(October_Schedule_Table11[[#This Row],[Visitor]],NEW!$A$1:$F$31,7,FALSE)</f>
        <v>#REF!</v>
      </c>
    </row>
    <row r="127" spans="1:12" x14ac:dyDescent="0.3">
      <c r="A127" s="1">
        <v>44869</v>
      </c>
      <c r="B127" t="s">
        <v>33</v>
      </c>
      <c r="C127">
        <v>113</v>
      </c>
      <c r="D127" t="s">
        <v>25</v>
      </c>
      <c r="E127">
        <v>106</v>
      </c>
      <c r="G127">
        <f t="shared" si="1"/>
        <v>-7</v>
      </c>
      <c r="I127" s="3">
        <f>VLOOKUP(October_Schedule_Table11[[#This Row],[Home]],NEW!$A$1:$E$31,4,FALSE)</f>
        <v>-41.3</v>
      </c>
      <c r="J127" s="3">
        <f>VLOOKUP(October_Schedule_Table11[[#This Row],[Visitor]],NEW!$A$1:$E$31,4,FALSE)</f>
        <v>-0.70000000000000018</v>
      </c>
      <c r="K127" s="3" t="e">
        <f>VLOOKUP(October_Schedule_Table11[[#This Row],[Home]],NEW!$A$1:$F$31,7,FALSE)</f>
        <v>#REF!</v>
      </c>
      <c r="L127" s="3" t="e">
        <f>VLOOKUP(October_Schedule_Table11[[#This Row],[Visitor]],NEW!$A$1:$F$31,7,FALSE)</f>
        <v>#REF!</v>
      </c>
    </row>
    <row r="128" spans="1:12" x14ac:dyDescent="0.3">
      <c r="A128" s="1">
        <v>44869</v>
      </c>
      <c r="B128" t="s">
        <v>21</v>
      </c>
      <c r="C128">
        <v>110</v>
      </c>
      <c r="D128" t="s">
        <v>28</v>
      </c>
      <c r="E128">
        <v>111</v>
      </c>
      <c r="G128">
        <f t="shared" si="1"/>
        <v>1</v>
      </c>
      <c r="I128" s="3">
        <f>VLOOKUP(October_Schedule_Table11[[#This Row],[Home]],NEW!$A$1:$E$31,4,FALSE)</f>
        <v>-5.1000000000000014</v>
      </c>
      <c r="J128" s="3">
        <f>VLOOKUP(October_Schedule_Table11[[#This Row],[Visitor]],NEW!$A$1:$E$31,4,FALSE)</f>
        <v>-3</v>
      </c>
      <c r="K128" s="3" t="e">
        <f>VLOOKUP(October_Schedule_Table11[[#This Row],[Home]],NEW!$A$1:$F$31,7,FALSE)</f>
        <v>#REF!</v>
      </c>
      <c r="L128" s="3" t="e">
        <f>VLOOKUP(October_Schedule_Table11[[#This Row],[Visitor]],NEW!$A$1:$F$31,7,FALSE)</f>
        <v>#REF!</v>
      </c>
    </row>
    <row r="129" spans="1:12" x14ac:dyDescent="0.3">
      <c r="A129" s="1">
        <v>44869</v>
      </c>
      <c r="B129" t="s">
        <v>6</v>
      </c>
      <c r="C129">
        <v>105</v>
      </c>
      <c r="D129" t="s">
        <v>13</v>
      </c>
      <c r="E129">
        <v>114</v>
      </c>
      <c r="G129">
        <f t="shared" si="1"/>
        <v>9</v>
      </c>
      <c r="I129" s="3">
        <f>VLOOKUP(October_Schedule_Table11[[#This Row],[Home]],NEW!$A$1:$E$31,4,FALSE)</f>
        <v>4.5</v>
      </c>
      <c r="J129" s="3">
        <f>VLOOKUP(October_Schedule_Table11[[#This Row],[Visitor]],NEW!$A$1:$E$31,4,FALSE)</f>
        <v>1.6999999999999988</v>
      </c>
      <c r="K129" s="3" t="e">
        <f>VLOOKUP(October_Schedule_Table11[[#This Row],[Home]],NEW!$A$1:$F$31,7,FALSE)</f>
        <v>#REF!</v>
      </c>
      <c r="L129" s="3" t="e">
        <f>VLOOKUP(October_Schedule_Table11[[#This Row],[Visitor]],NEW!$A$1:$F$31,7,FALSE)</f>
        <v>#REF!</v>
      </c>
    </row>
    <row r="130" spans="1:12" x14ac:dyDescent="0.3">
      <c r="A130" s="1">
        <v>44869</v>
      </c>
      <c r="B130" t="s">
        <v>32</v>
      </c>
      <c r="C130">
        <v>115</v>
      </c>
      <c r="D130" t="s">
        <v>23</v>
      </c>
      <c r="E130">
        <v>102</v>
      </c>
      <c r="G130">
        <f t="shared" ref="G130:G193" si="2">E130-C130</f>
        <v>-13</v>
      </c>
      <c r="I130" s="3">
        <f>VLOOKUP(October_Schedule_Table11[[#This Row],[Home]],NEW!$A$1:$E$31,4,FALSE)</f>
        <v>0.90000000000000036</v>
      </c>
      <c r="J130" s="3">
        <f>VLOOKUP(October_Schedule_Table11[[#This Row],[Visitor]],NEW!$A$1:$E$31,4,FALSE)</f>
        <v>1.4000000000000004</v>
      </c>
      <c r="K130" s="3" t="e">
        <f>VLOOKUP(October_Schedule_Table11[[#This Row],[Home]],NEW!$A$1:$F$31,7,FALSE)</f>
        <v>#REF!</v>
      </c>
      <c r="L130" s="3" t="e">
        <f>VLOOKUP(October_Schedule_Table11[[#This Row],[Visitor]],NEW!$A$1:$F$31,7,FALSE)</f>
        <v>#REF!</v>
      </c>
    </row>
    <row r="131" spans="1:12" x14ac:dyDescent="0.3">
      <c r="A131" s="1">
        <v>44869</v>
      </c>
      <c r="B131" t="s">
        <v>30</v>
      </c>
      <c r="C131">
        <v>108</v>
      </c>
      <c r="D131" t="s">
        <v>29</v>
      </c>
      <c r="E131">
        <v>106</v>
      </c>
      <c r="G131">
        <f t="shared" si="2"/>
        <v>-2</v>
      </c>
      <c r="I131" s="3">
        <f>VLOOKUP(October_Schedule_Table11[[#This Row],[Home]],NEW!$A$1:$E$31,4,FALSE)</f>
        <v>2.8000000000000016</v>
      </c>
      <c r="J131" s="3">
        <f>VLOOKUP(October_Schedule_Table11[[#This Row],[Visitor]],NEW!$A$1:$E$31,4,FALSE)</f>
        <v>-22.1</v>
      </c>
      <c r="K131" s="3" t="e">
        <f>VLOOKUP(October_Schedule_Table11[[#This Row],[Home]],NEW!$A$1:$F$31,7,FALSE)</f>
        <v>#REF!</v>
      </c>
      <c r="L131" s="3" t="e">
        <f>VLOOKUP(October_Schedule_Table11[[#This Row],[Visitor]],NEW!$A$1:$F$31,7,FALSE)</f>
        <v>#REF!</v>
      </c>
    </row>
    <row r="132" spans="1:12" x14ac:dyDescent="0.3">
      <c r="A132" s="1">
        <v>44869</v>
      </c>
      <c r="B132" t="s">
        <v>27</v>
      </c>
      <c r="C132">
        <v>130</v>
      </c>
      <c r="D132" t="s">
        <v>5</v>
      </c>
      <c r="E132">
        <v>116</v>
      </c>
      <c r="G132">
        <f t="shared" si="2"/>
        <v>-14</v>
      </c>
      <c r="I132" s="3">
        <f>VLOOKUP(October_Schedule_Table11[[#This Row],[Home]],NEW!$A$1:$E$31,4,FALSE)</f>
        <v>-4.300000000000006</v>
      </c>
      <c r="J132" s="3">
        <f>VLOOKUP(October_Schedule_Table11[[#This Row],[Visitor]],NEW!$A$1:$E$31,4,FALSE)</f>
        <v>-6.4000000000000012</v>
      </c>
      <c r="K132" s="3" t="e">
        <f>VLOOKUP(October_Schedule_Table11[[#This Row],[Home]],NEW!$A$1:$F$31,7,FALSE)</f>
        <v>#REF!</v>
      </c>
      <c r="L132" s="3" t="e">
        <f>VLOOKUP(October_Schedule_Table11[[#This Row],[Visitor]],NEW!$A$1:$F$31,7,FALSE)</f>
        <v>#REF!</v>
      </c>
    </row>
    <row r="133" spans="1:12" x14ac:dyDescent="0.3">
      <c r="A133" s="1">
        <v>44870</v>
      </c>
      <c r="B133" t="s">
        <v>31</v>
      </c>
      <c r="C133">
        <v>126</v>
      </c>
      <c r="D133" t="s">
        <v>7</v>
      </c>
      <c r="E133">
        <v>123</v>
      </c>
      <c r="G133">
        <f t="shared" si="2"/>
        <v>-3</v>
      </c>
      <c r="I133" s="3">
        <f>VLOOKUP(October_Schedule_Table11[[#This Row],[Home]],NEW!$A$1:$E$31,4,FALSE)</f>
        <v>-14.7</v>
      </c>
      <c r="J133" s="3">
        <f>VLOOKUP(October_Schedule_Table11[[#This Row],[Visitor]],NEW!$A$1:$E$31,4,FALSE)</f>
        <v>2.6000000000000023</v>
      </c>
      <c r="K133" s="3" t="e">
        <f>VLOOKUP(October_Schedule_Table11[[#This Row],[Home]],NEW!$A$1:$F$31,7,FALSE)</f>
        <v>#REF!</v>
      </c>
      <c r="L133" s="3" t="e">
        <f>VLOOKUP(October_Schedule_Table11[[#This Row],[Visitor]],NEW!$A$1:$F$31,7,FALSE)</f>
        <v>#REF!</v>
      </c>
    </row>
    <row r="134" spans="1:12" x14ac:dyDescent="0.3">
      <c r="A134" s="1">
        <v>44870</v>
      </c>
      <c r="B134" t="s">
        <v>14</v>
      </c>
      <c r="C134">
        <v>98</v>
      </c>
      <c r="D134" t="s">
        <v>24</v>
      </c>
      <c r="E134">
        <v>94</v>
      </c>
      <c r="G134">
        <f t="shared" si="2"/>
        <v>-4</v>
      </c>
      <c r="I134" s="3">
        <f>VLOOKUP(October_Schedule_Table11[[#This Row],[Home]],NEW!$A$1:$E$31,4,FALSE)</f>
        <v>-0.59999999999999964</v>
      </c>
      <c r="J134" s="3">
        <f>VLOOKUP(October_Schedule_Table11[[#This Row],[Visitor]],NEW!$A$1:$E$31,4,FALSE)</f>
        <v>-1.5000000000000022</v>
      </c>
      <c r="K134" s="3" t="e">
        <f>VLOOKUP(October_Schedule_Table11[[#This Row],[Home]],NEW!$A$1:$F$31,7,FALSE)</f>
        <v>#REF!</v>
      </c>
      <c r="L134" s="3" t="e">
        <f>VLOOKUP(October_Schedule_Table11[[#This Row],[Visitor]],NEW!$A$1:$F$31,7,FALSE)</f>
        <v>#REF!</v>
      </c>
    </row>
    <row r="135" spans="1:12" x14ac:dyDescent="0.3">
      <c r="A135" s="1">
        <v>44870</v>
      </c>
      <c r="B135" t="s">
        <v>13</v>
      </c>
      <c r="C135">
        <v>121</v>
      </c>
      <c r="D135" t="s">
        <v>12</v>
      </c>
      <c r="E135">
        <v>124</v>
      </c>
      <c r="G135">
        <f t="shared" si="2"/>
        <v>3</v>
      </c>
      <c r="I135" s="3">
        <f>VLOOKUP(October_Schedule_Table11[[#This Row],[Home]],NEW!$A$1:$E$31,4,FALSE)</f>
        <v>-2.4999999999999982</v>
      </c>
      <c r="J135" s="3">
        <f>VLOOKUP(October_Schedule_Table11[[#This Row],[Visitor]],NEW!$A$1:$E$31,4,FALSE)</f>
        <v>4.5</v>
      </c>
      <c r="K135" s="3" t="e">
        <f>VLOOKUP(October_Schedule_Table11[[#This Row],[Home]],NEW!$A$1:$F$31,7,FALSE)</f>
        <v>#REF!</v>
      </c>
      <c r="L135" s="3" t="e">
        <f>VLOOKUP(October_Schedule_Table11[[#This Row],[Visitor]],NEW!$A$1:$F$31,7,FALSE)</f>
        <v>#REF!</v>
      </c>
    </row>
    <row r="136" spans="1:12" x14ac:dyDescent="0.3">
      <c r="A136" s="1">
        <v>44870</v>
      </c>
      <c r="B136" t="s">
        <v>4</v>
      </c>
      <c r="C136">
        <v>133</v>
      </c>
      <c r="D136" t="s">
        <v>15</v>
      </c>
      <c r="E136">
        <v>118</v>
      </c>
      <c r="G136">
        <f t="shared" si="2"/>
        <v>-15</v>
      </c>
      <c r="I136" s="3">
        <f>VLOOKUP(October_Schedule_Table11[[#This Row],[Home]],NEW!$A$1:$E$31,4,FALSE)</f>
        <v>1.9999999999999982</v>
      </c>
      <c r="J136" s="3">
        <f>VLOOKUP(October_Schedule_Table11[[#This Row],[Visitor]],NEW!$A$1:$E$31,4,FALSE)</f>
        <v>15.200000000000001</v>
      </c>
      <c r="K136" s="3" t="e">
        <f>VLOOKUP(October_Schedule_Table11[[#This Row],[Home]],NEW!$A$1:$F$31,7,FALSE)</f>
        <v>#REF!</v>
      </c>
      <c r="L136" s="3" t="e">
        <f>VLOOKUP(October_Schedule_Table11[[#This Row],[Visitor]],NEW!$A$1:$F$31,7,FALSE)</f>
        <v>#REF!</v>
      </c>
    </row>
    <row r="137" spans="1:12" x14ac:dyDescent="0.3">
      <c r="A137" s="1">
        <v>44870</v>
      </c>
      <c r="B137" t="s">
        <v>22</v>
      </c>
      <c r="C137">
        <v>94</v>
      </c>
      <c r="D137" t="s">
        <v>32</v>
      </c>
      <c r="E137">
        <v>108</v>
      </c>
      <c r="G137">
        <f t="shared" si="2"/>
        <v>14</v>
      </c>
      <c r="I137" s="3">
        <f>VLOOKUP(October_Schedule_Table11[[#This Row],[Home]],NEW!$A$1:$E$31,4,FALSE)</f>
        <v>1.4000000000000004</v>
      </c>
      <c r="J137" s="3">
        <f>VLOOKUP(October_Schedule_Table11[[#This Row],[Visitor]],NEW!$A$1:$E$31,4,FALSE)</f>
        <v>-6.4</v>
      </c>
      <c r="K137" s="3" t="e">
        <f>VLOOKUP(October_Schedule_Table11[[#This Row],[Home]],NEW!$A$1:$F$31,7,FALSE)</f>
        <v>#REF!</v>
      </c>
      <c r="L137" s="3" t="e">
        <f>VLOOKUP(October_Schedule_Table11[[#This Row],[Visitor]],NEW!$A$1:$F$31,7,FALSE)</f>
        <v>#REF!</v>
      </c>
    </row>
    <row r="138" spans="1:12" x14ac:dyDescent="0.3">
      <c r="A138" s="1">
        <v>44870</v>
      </c>
      <c r="B138" t="s">
        <v>11</v>
      </c>
      <c r="C138">
        <v>117</v>
      </c>
      <c r="D138" t="s">
        <v>23</v>
      </c>
      <c r="E138">
        <v>129</v>
      </c>
      <c r="G138">
        <f t="shared" si="2"/>
        <v>12</v>
      </c>
      <c r="I138" s="3">
        <f>VLOOKUP(October_Schedule_Table11[[#This Row],[Home]],NEW!$A$1:$E$31,4,FALSE)</f>
        <v>0.90000000000000036</v>
      </c>
      <c r="J138" s="3">
        <f>VLOOKUP(October_Schedule_Table11[[#This Row],[Visitor]],NEW!$A$1:$E$31,4,FALSE)</f>
        <v>-33.299999999999997</v>
      </c>
      <c r="K138" s="3" t="e">
        <f>VLOOKUP(October_Schedule_Table11[[#This Row],[Home]],NEW!$A$1:$F$31,7,FALSE)</f>
        <v>#REF!</v>
      </c>
      <c r="L138" s="3" t="e">
        <f>VLOOKUP(October_Schedule_Table11[[#This Row],[Visitor]],NEW!$A$1:$F$31,7,FALSE)</f>
        <v>#REF!</v>
      </c>
    </row>
    <row r="139" spans="1:12" x14ac:dyDescent="0.3">
      <c r="A139" s="1">
        <v>44870</v>
      </c>
      <c r="B139" t="s">
        <v>25</v>
      </c>
      <c r="C139">
        <v>101</v>
      </c>
      <c r="D139" t="s">
        <v>26</v>
      </c>
      <c r="E139">
        <v>126</v>
      </c>
      <c r="G139">
        <f t="shared" si="2"/>
        <v>25</v>
      </c>
      <c r="I139" s="3">
        <f>VLOOKUP(October_Schedule_Table11[[#This Row],[Home]],NEW!$A$1:$E$31,4,FALSE)</f>
        <v>1.1999999999999948</v>
      </c>
      <c r="J139" s="3">
        <f>VLOOKUP(October_Schedule_Table11[[#This Row],[Visitor]],NEW!$A$1:$E$31,4,FALSE)</f>
        <v>-41.3</v>
      </c>
      <c r="K139" s="3" t="e">
        <f>VLOOKUP(October_Schedule_Table11[[#This Row],[Home]],NEW!$A$1:$F$31,7,FALSE)</f>
        <v>#REF!</v>
      </c>
      <c r="L139" s="3" t="e">
        <f>VLOOKUP(October_Schedule_Table11[[#This Row],[Visitor]],NEW!$A$1:$F$31,7,FALSE)</f>
        <v>#REF!</v>
      </c>
    </row>
    <row r="140" spans="1:12" x14ac:dyDescent="0.3">
      <c r="A140" s="1">
        <v>44870</v>
      </c>
      <c r="B140" t="s">
        <v>30</v>
      </c>
      <c r="C140">
        <v>82</v>
      </c>
      <c r="D140" t="s">
        <v>29</v>
      </c>
      <c r="E140">
        <v>102</v>
      </c>
      <c r="G140">
        <f t="shared" si="2"/>
        <v>20</v>
      </c>
      <c r="I140" s="3">
        <f>VLOOKUP(October_Schedule_Table11[[#This Row],[Home]],NEW!$A$1:$E$31,4,FALSE)</f>
        <v>2.8000000000000016</v>
      </c>
      <c r="J140" s="3">
        <f>VLOOKUP(October_Schedule_Table11[[#This Row],[Visitor]],NEW!$A$1:$E$31,4,FALSE)</f>
        <v>-22.1</v>
      </c>
      <c r="K140" s="3" t="e">
        <f>VLOOKUP(October_Schedule_Table11[[#This Row],[Home]],NEW!$A$1:$F$31,7,FALSE)</f>
        <v>#REF!</v>
      </c>
      <c r="L140" s="3" t="e">
        <f>VLOOKUP(October_Schedule_Table11[[#This Row],[Visitor]],NEW!$A$1:$F$31,7,FALSE)</f>
        <v>#REF!</v>
      </c>
    </row>
    <row r="141" spans="1:12" x14ac:dyDescent="0.3">
      <c r="A141" s="1">
        <v>44871</v>
      </c>
      <c r="B141" t="s">
        <v>20</v>
      </c>
      <c r="C141">
        <v>114</v>
      </c>
      <c r="D141" t="s">
        <v>5</v>
      </c>
      <c r="E141">
        <v>100</v>
      </c>
      <c r="G141">
        <f t="shared" si="2"/>
        <v>-14</v>
      </c>
      <c r="I141" s="3">
        <f>VLOOKUP(October_Schedule_Table11[[#This Row],[Home]],NEW!$A$1:$E$31,4,FALSE)</f>
        <v>-4.300000000000006</v>
      </c>
      <c r="J141" s="3">
        <f>VLOOKUP(October_Schedule_Table11[[#This Row],[Visitor]],NEW!$A$1:$E$31,4,FALSE)</f>
        <v>6.5000000000000009</v>
      </c>
      <c r="K141" s="3" t="e">
        <f>VLOOKUP(October_Schedule_Table11[[#This Row],[Home]],NEW!$A$1:$F$31,7,FALSE)</f>
        <v>#REF!</v>
      </c>
      <c r="L141" s="3" t="e">
        <f>VLOOKUP(October_Schedule_Table11[[#This Row],[Visitor]],NEW!$A$1:$F$31,7,FALSE)</f>
        <v>#REF!</v>
      </c>
    </row>
    <row r="142" spans="1:12" x14ac:dyDescent="0.3">
      <c r="A142" s="1">
        <v>44871</v>
      </c>
      <c r="B142" t="s">
        <v>9</v>
      </c>
      <c r="C142">
        <v>97</v>
      </c>
      <c r="D142" t="s">
        <v>16</v>
      </c>
      <c r="E142">
        <v>103</v>
      </c>
      <c r="G142">
        <f t="shared" si="2"/>
        <v>6</v>
      </c>
      <c r="I142" s="3">
        <f>VLOOKUP(October_Schedule_Table11[[#This Row],[Home]],NEW!$A$1:$E$31,4,FALSE)</f>
        <v>5.6</v>
      </c>
      <c r="J142" s="3">
        <f>VLOOKUP(October_Schedule_Table11[[#This Row],[Visitor]],NEW!$A$1:$E$31,4,FALSE)</f>
        <v>-14.600000000000001</v>
      </c>
      <c r="K142" s="3" t="e">
        <f>VLOOKUP(October_Schedule_Table11[[#This Row],[Home]],NEW!$A$1:$F$31,7,FALSE)</f>
        <v>#REF!</v>
      </c>
      <c r="L142" s="3" t="e">
        <f>VLOOKUP(October_Schedule_Table11[[#This Row],[Visitor]],NEW!$A$1:$F$31,7,FALSE)</f>
        <v>#REF!</v>
      </c>
    </row>
    <row r="143" spans="1:12" x14ac:dyDescent="0.3">
      <c r="A143" s="1">
        <v>44871</v>
      </c>
      <c r="B143" t="s">
        <v>18</v>
      </c>
      <c r="C143">
        <v>104</v>
      </c>
      <c r="D143" t="s">
        <v>21</v>
      </c>
      <c r="E143">
        <v>113</v>
      </c>
      <c r="G143">
        <f t="shared" si="2"/>
        <v>9</v>
      </c>
      <c r="I143" s="3">
        <f>VLOOKUP(October_Schedule_Table11[[#This Row],[Home]],NEW!$A$1:$E$31,4,FALSE)</f>
        <v>-3</v>
      </c>
      <c r="J143" s="3">
        <f>VLOOKUP(October_Schedule_Table11[[#This Row],[Visitor]],NEW!$A$1:$E$31,4,FALSE)</f>
        <v>-29.2</v>
      </c>
      <c r="K143" s="3" t="e">
        <f>VLOOKUP(October_Schedule_Table11[[#This Row],[Home]],NEW!$A$1:$F$31,7,FALSE)</f>
        <v>#REF!</v>
      </c>
      <c r="L143" s="3" t="e">
        <f>VLOOKUP(October_Schedule_Table11[[#This Row],[Visitor]],NEW!$A$1:$F$31,7,FALSE)</f>
        <v>#REF!</v>
      </c>
    </row>
    <row r="144" spans="1:12" x14ac:dyDescent="0.3">
      <c r="A144" s="1">
        <v>44871</v>
      </c>
      <c r="B144" t="s">
        <v>27</v>
      </c>
      <c r="C144">
        <v>110</v>
      </c>
      <c r="D144" t="s">
        <v>33</v>
      </c>
      <c r="E144">
        <v>102</v>
      </c>
      <c r="G144">
        <f t="shared" si="2"/>
        <v>-8</v>
      </c>
      <c r="I144" s="3">
        <f>VLOOKUP(October_Schedule_Table11[[#This Row],[Home]],NEW!$A$1:$E$31,4,FALSE)</f>
        <v>-0.70000000000000018</v>
      </c>
      <c r="J144" s="3">
        <f>VLOOKUP(October_Schedule_Table11[[#This Row],[Visitor]],NEW!$A$1:$E$31,4,FALSE)</f>
        <v>-6.4000000000000012</v>
      </c>
      <c r="K144" s="3" t="e">
        <f>VLOOKUP(October_Schedule_Table11[[#This Row],[Home]],NEW!$A$1:$F$31,7,FALSE)</f>
        <v>#REF!</v>
      </c>
      <c r="L144" s="3" t="e">
        <f>VLOOKUP(October_Schedule_Table11[[#This Row],[Visitor]],NEW!$A$1:$F$31,7,FALSE)</f>
        <v>#REF!</v>
      </c>
    </row>
    <row r="145" spans="1:12" x14ac:dyDescent="0.3">
      <c r="A145" s="1">
        <v>44872</v>
      </c>
      <c r="B145" t="s">
        <v>9</v>
      </c>
      <c r="C145">
        <v>108</v>
      </c>
      <c r="D145" t="s">
        <v>24</v>
      </c>
      <c r="E145">
        <v>100</v>
      </c>
      <c r="G145">
        <f t="shared" si="2"/>
        <v>-8</v>
      </c>
      <c r="I145" s="3">
        <f>VLOOKUP(October_Schedule_Table11[[#This Row],[Home]],NEW!$A$1:$E$31,4,FALSE)</f>
        <v>-0.59999999999999964</v>
      </c>
      <c r="J145" s="3">
        <f>VLOOKUP(October_Schedule_Table11[[#This Row],[Visitor]],NEW!$A$1:$E$31,4,FALSE)</f>
        <v>-14.600000000000001</v>
      </c>
      <c r="K145" s="3" t="e">
        <f>VLOOKUP(October_Schedule_Table11[[#This Row],[Home]],NEW!$A$1:$F$31,7,FALSE)</f>
        <v>#REF!</v>
      </c>
      <c r="L145" s="3" t="e">
        <f>VLOOKUP(October_Schedule_Table11[[#This Row],[Visitor]],NEW!$A$1:$F$31,7,FALSE)</f>
        <v>#REF!</v>
      </c>
    </row>
    <row r="146" spans="1:12" x14ac:dyDescent="0.3">
      <c r="A146" s="1">
        <v>44872</v>
      </c>
      <c r="B146" t="s">
        <v>11</v>
      </c>
      <c r="C146">
        <v>134</v>
      </c>
      <c r="D146" t="s">
        <v>7</v>
      </c>
      <c r="E146">
        <v>127</v>
      </c>
      <c r="G146">
        <f t="shared" si="2"/>
        <v>-7</v>
      </c>
      <c r="I146" s="3">
        <f>VLOOKUP(October_Schedule_Table11[[#This Row],[Home]],NEW!$A$1:$E$31,4,FALSE)</f>
        <v>-14.7</v>
      </c>
      <c r="J146" s="3">
        <f>VLOOKUP(October_Schedule_Table11[[#This Row],[Visitor]],NEW!$A$1:$E$31,4,FALSE)</f>
        <v>-33.299999999999997</v>
      </c>
      <c r="K146" s="3" t="e">
        <f>VLOOKUP(October_Schedule_Table11[[#This Row],[Home]],NEW!$A$1:$F$31,7,FALSE)</f>
        <v>#REF!</v>
      </c>
      <c r="L146" s="3" t="e">
        <f>VLOOKUP(October_Schedule_Table11[[#This Row],[Visitor]],NEW!$A$1:$F$31,7,FALSE)</f>
        <v>#REF!</v>
      </c>
    </row>
    <row r="147" spans="1:12" x14ac:dyDescent="0.3">
      <c r="A147" s="1">
        <v>44872</v>
      </c>
      <c r="B147" t="s">
        <v>22</v>
      </c>
      <c r="C147">
        <v>103</v>
      </c>
      <c r="D147" t="s">
        <v>8</v>
      </c>
      <c r="E147">
        <v>112</v>
      </c>
      <c r="G147">
        <f t="shared" si="2"/>
        <v>9</v>
      </c>
      <c r="I147" s="3">
        <f>VLOOKUP(October_Schedule_Table11[[#This Row],[Home]],NEW!$A$1:$E$31,4,FALSE)</f>
        <v>-24.200000000000003</v>
      </c>
      <c r="J147" s="3">
        <f>VLOOKUP(October_Schedule_Table11[[#This Row],[Visitor]],NEW!$A$1:$E$31,4,FALSE)</f>
        <v>-6.4</v>
      </c>
      <c r="K147" s="3" t="e">
        <f>VLOOKUP(October_Schedule_Table11[[#This Row],[Home]],NEW!$A$1:$F$31,7,FALSE)</f>
        <v>#REF!</v>
      </c>
      <c r="L147" s="3" t="e">
        <f>VLOOKUP(October_Schedule_Table11[[#This Row],[Visitor]],NEW!$A$1:$F$31,7,FALSE)</f>
        <v>#REF!</v>
      </c>
    </row>
    <row r="148" spans="1:12" x14ac:dyDescent="0.3">
      <c r="A148" s="1">
        <v>44872</v>
      </c>
      <c r="B148" t="s">
        <v>13</v>
      </c>
      <c r="C148">
        <v>122</v>
      </c>
      <c r="D148" t="s">
        <v>10</v>
      </c>
      <c r="E148">
        <v>129</v>
      </c>
      <c r="G148">
        <f t="shared" si="2"/>
        <v>7</v>
      </c>
      <c r="I148" s="3">
        <f>VLOOKUP(October_Schedule_Table11[[#This Row],[Home]],NEW!$A$1:$E$31,4,FALSE)</f>
        <v>-10.600000000000001</v>
      </c>
      <c r="J148" s="3">
        <f>VLOOKUP(October_Schedule_Table11[[#This Row],[Visitor]],NEW!$A$1:$E$31,4,FALSE)</f>
        <v>4.5</v>
      </c>
      <c r="K148" s="3" t="e">
        <f>VLOOKUP(October_Schedule_Table11[[#This Row],[Home]],NEW!$A$1:$F$31,7,FALSE)</f>
        <v>#REF!</v>
      </c>
      <c r="L148" s="3" t="e">
        <f>VLOOKUP(October_Schedule_Table11[[#This Row],[Visitor]],NEW!$A$1:$F$31,7,FALSE)</f>
        <v>#REF!</v>
      </c>
    </row>
    <row r="149" spans="1:12" x14ac:dyDescent="0.3">
      <c r="A149" s="1">
        <v>44872</v>
      </c>
      <c r="B149" t="s">
        <v>29</v>
      </c>
      <c r="C149">
        <v>88</v>
      </c>
      <c r="D149" t="s">
        <v>3</v>
      </c>
      <c r="E149">
        <v>100</v>
      </c>
      <c r="G149">
        <f t="shared" si="2"/>
        <v>12</v>
      </c>
      <c r="I149" s="3">
        <f>VLOOKUP(October_Schedule_Table11[[#This Row],[Home]],NEW!$A$1:$E$31,4,FALSE)</f>
        <v>3.5</v>
      </c>
      <c r="J149" s="3">
        <f>VLOOKUP(October_Schedule_Table11[[#This Row],[Visitor]],NEW!$A$1:$E$31,4,FALSE)</f>
        <v>2.8000000000000016</v>
      </c>
      <c r="K149" s="3" t="e">
        <f>VLOOKUP(October_Schedule_Table11[[#This Row],[Home]],NEW!$A$1:$F$31,7,FALSE)</f>
        <v>#REF!</v>
      </c>
      <c r="L149" s="3" t="e">
        <f>VLOOKUP(October_Schedule_Table11[[#This Row],[Visitor]],NEW!$A$1:$F$31,7,FALSE)</f>
        <v>#REF!</v>
      </c>
    </row>
    <row r="150" spans="1:12" x14ac:dyDescent="0.3">
      <c r="A150" s="1">
        <v>44872</v>
      </c>
      <c r="B150" t="s">
        <v>32</v>
      </c>
      <c r="C150">
        <v>98</v>
      </c>
      <c r="D150" t="s">
        <v>12</v>
      </c>
      <c r="E150">
        <v>117</v>
      </c>
      <c r="G150">
        <f t="shared" si="2"/>
        <v>19</v>
      </c>
      <c r="I150" s="3">
        <f>VLOOKUP(October_Schedule_Table11[[#This Row],[Home]],NEW!$A$1:$E$31,4,FALSE)</f>
        <v>-2.4999999999999982</v>
      </c>
      <c r="J150" s="3">
        <f>VLOOKUP(October_Schedule_Table11[[#This Row],[Visitor]],NEW!$A$1:$E$31,4,FALSE)</f>
        <v>1.4000000000000004</v>
      </c>
      <c r="K150" s="3" t="e">
        <f>VLOOKUP(October_Schedule_Table11[[#This Row],[Home]],NEW!$A$1:$F$31,7,FALSE)</f>
        <v>#REF!</v>
      </c>
      <c r="L150" s="3" t="e">
        <f>VLOOKUP(October_Schedule_Table11[[#This Row],[Visitor]],NEW!$A$1:$F$31,7,FALSE)</f>
        <v>#REF!</v>
      </c>
    </row>
    <row r="151" spans="1:12" x14ac:dyDescent="0.3">
      <c r="A151" s="1">
        <v>44872</v>
      </c>
      <c r="B151" t="s">
        <v>30</v>
      </c>
      <c r="C151">
        <v>110</v>
      </c>
      <c r="D151" t="s">
        <v>19</v>
      </c>
      <c r="E151">
        <v>107</v>
      </c>
      <c r="G151">
        <f t="shared" si="2"/>
        <v>-3</v>
      </c>
      <c r="I151" s="3">
        <f>VLOOKUP(October_Schedule_Table11[[#This Row],[Home]],NEW!$A$1:$E$31,4,FALSE)</f>
        <v>-8.7000000000000011</v>
      </c>
      <c r="J151" s="3">
        <f>VLOOKUP(October_Schedule_Table11[[#This Row],[Visitor]],NEW!$A$1:$E$31,4,FALSE)</f>
        <v>-22.1</v>
      </c>
      <c r="K151" s="3" t="e">
        <f>VLOOKUP(October_Schedule_Table11[[#This Row],[Home]],NEW!$A$1:$F$31,7,FALSE)</f>
        <v>#REF!</v>
      </c>
      <c r="L151" s="3" t="e">
        <f>VLOOKUP(October_Schedule_Table11[[#This Row],[Visitor]],NEW!$A$1:$F$31,7,FALSE)</f>
        <v>#REF!</v>
      </c>
    </row>
    <row r="152" spans="1:12" x14ac:dyDescent="0.3">
      <c r="A152" s="1">
        <v>44872</v>
      </c>
      <c r="B152" t="s">
        <v>21</v>
      </c>
      <c r="C152">
        <v>97</v>
      </c>
      <c r="D152" t="s">
        <v>18</v>
      </c>
      <c r="E152">
        <v>111</v>
      </c>
      <c r="G152">
        <f t="shared" si="2"/>
        <v>14</v>
      </c>
      <c r="I152" s="3">
        <f>VLOOKUP(October_Schedule_Table11[[#This Row],[Home]],NEW!$A$1:$E$31,4,FALSE)</f>
        <v>-29.2</v>
      </c>
      <c r="J152" s="3">
        <f>VLOOKUP(October_Schedule_Table11[[#This Row],[Visitor]],NEW!$A$1:$E$31,4,FALSE)</f>
        <v>-3</v>
      </c>
      <c r="K152" s="3" t="e">
        <f>VLOOKUP(October_Schedule_Table11[[#This Row],[Home]],NEW!$A$1:$F$31,7,FALSE)</f>
        <v>#REF!</v>
      </c>
      <c r="L152" s="3" t="e">
        <f>VLOOKUP(October_Schedule_Table11[[#This Row],[Visitor]],NEW!$A$1:$F$31,7,FALSE)</f>
        <v>#REF!</v>
      </c>
    </row>
    <row r="153" spans="1:12" x14ac:dyDescent="0.3">
      <c r="A153" s="1">
        <v>44872</v>
      </c>
      <c r="B153" t="s">
        <v>4</v>
      </c>
      <c r="C153">
        <v>109</v>
      </c>
      <c r="D153" t="s">
        <v>16</v>
      </c>
      <c r="E153">
        <v>106</v>
      </c>
      <c r="G153">
        <f t="shared" si="2"/>
        <v>-3</v>
      </c>
      <c r="I153" s="3">
        <f>VLOOKUP(October_Schedule_Table11[[#This Row],[Home]],NEW!$A$1:$E$31,4,FALSE)</f>
        <v>5.6</v>
      </c>
      <c r="J153" s="3">
        <f>VLOOKUP(October_Schedule_Table11[[#This Row],[Visitor]],NEW!$A$1:$E$31,4,FALSE)</f>
        <v>15.200000000000001</v>
      </c>
      <c r="K153" s="3" t="e">
        <f>VLOOKUP(October_Schedule_Table11[[#This Row],[Home]],NEW!$A$1:$F$31,7,FALSE)</f>
        <v>#REF!</v>
      </c>
      <c r="L153" s="3" t="e">
        <f>VLOOKUP(October_Schedule_Table11[[#This Row],[Visitor]],NEW!$A$1:$F$31,7,FALSE)</f>
        <v>#REF!</v>
      </c>
    </row>
    <row r="154" spans="1:12" x14ac:dyDescent="0.3">
      <c r="A154" s="1">
        <v>44872</v>
      </c>
      <c r="B154" t="s">
        <v>15</v>
      </c>
      <c r="C154">
        <v>120</v>
      </c>
      <c r="D154" t="s">
        <v>23</v>
      </c>
      <c r="E154">
        <v>107</v>
      </c>
      <c r="G154">
        <f t="shared" si="2"/>
        <v>-13</v>
      </c>
      <c r="I154" s="3">
        <f>VLOOKUP(October_Schedule_Table11[[#This Row],[Home]],NEW!$A$1:$E$31,4,FALSE)</f>
        <v>0.90000000000000036</v>
      </c>
      <c r="J154" s="3">
        <f>VLOOKUP(October_Schedule_Table11[[#This Row],[Visitor]],NEW!$A$1:$E$31,4,FALSE)</f>
        <v>1.9999999999999982</v>
      </c>
      <c r="K154" s="3" t="e">
        <f>VLOOKUP(October_Schedule_Table11[[#This Row],[Home]],NEW!$A$1:$F$31,7,FALSE)</f>
        <v>#REF!</v>
      </c>
      <c r="L154" s="3" t="e">
        <f>VLOOKUP(October_Schedule_Table11[[#This Row],[Visitor]],NEW!$A$1:$F$31,7,FALSE)</f>
        <v>#REF!</v>
      </c>
    </row>
    <row r="155" spans="1:12" x14ac:dyDescent="0.3">
      <c r="A155" s="1">
        <v>44872</v>
      </c>
      <c r="B155" t="s">
        <v>26</v>
      </c>
      <c r="C155">
        <v>115</v>
      </c>
      <c r="D155" t="s">
        <v>25</v>
      </c>
      <c r="E155">
        <v>109</v>
      </c>
      <c r="G155">
        <f t="shared" si="2"/>
        <v>-6</v>
      </c>
      <c r="I155" s="3">
        <f>VLOOKUP(October_Schedule_Table11[[#This Row],[Home]],NEW!$A$1:$E$31,4,FALSE)</f>
        <v>-41.3</v>
      </c>
      <c r="J155" s="3">
        <f>VLOOKUP(October_Schedule_Table11[[#This Row],[Visitor]],NEW!$A$1:$E$31,4,FALSE)</f>
        <v>1.1999999999999948</v>
      </c>
      <c r="K155" s="3" t="e">
        <f>VLOOKUP(October_Schedule_Table11[[#This Row],[Home]],NEW!$A$1:$F$31,7,FALSE)</f>
        <v>#REF!</v>
      </c>
      <c r="L155" s="3" t="e">
        <f>VLOOKUP(October_Schedule_Table11[[#This Row],[Visitor]],NEW!$A$1:$F$31,7,FALSE)</f>
        <v>#REF!</v>
      </c>
    </row>
    <row r="156" spans="1:12" x14ac:dyDescent="0.3">
      <c r="A156" s="1">
        <v>44872</v>
      </c>
      <c r="B156" t="s">
        <v>14</v>
      </c>
      <c r="C156">
        <v>94</v>
      </c>
      <c r="D156" t="s">
        <v>28</v>
      </c>
      <c r="E156">
        <v>96</v>
      </c>
      <c r="G156">
        <f t="shared" si="2"/>
        <v>2</v>
      </c>
      <c r="I156" s="3">
        <f>VLOOKUP(October_Schedule_Table11[[#This Row],[Home]],NEW!$A$1:$E$31,4,FALSE)</f>
        <v>-5.1000000000000014</v>
      </c>
      <c r="J156" s="3">
        <f>VLOOKUP(October_Schedule_Table11[[#This Row],[Visitor]],NEW!$A$1:$E$31,4,FALSE)</f>
        <v>-1.5000000000000022</v>
      </c>
      <c r="K156" s="3" t="e">
        <f>VLOOKUP(October_Schedule_Table11[[#This Row],[Home]],NEW!$A$1:$F$31,7,FALSE)</f>
        <v>#REF!</v>
      </c>
      <c r="L156" s="3" t="e">
        <f>VLOOKUP(October_Schedule_Table11[[#This Row],[Visitor]],NEW!$A$1:$F$31,7,FALSE)</f>
        <v>#REF!</v>
      </c>
    </row>
    <row r="157" spans="1:12" x14ac:dyDescent="0.3">
      <c r="A157" s="1">
        <v>44872</v>
      </c>
      <c r="B157" t="s">
        <v>31</v>
      </c>
      <c r="C157">
        <v>113</v>
      </c>
      <c r="D157" t="s">
        <v>6</v>
      </c>
      <c r="E157">
        <v>116</v>
      </c>
      <c r="G157">
        <f t="shared" si="2"/>
        <v>3</v>
      </c>
      <c r="I157" s="3">
        <f>VLOOKUP(October_Schedule_Table11[[#This Row],[Home]],NEW!$A$1:$E$31,4,FALSE)</f>
        <v>1.6999999999999988</v>
      </c>
      <c r="J157" s="3">
        <f>VLOOKUP(October_Schedule_Table11[[#This Row],[Visitor]],NEW!$A$1:$E$31,4,FALSE)</f>
        <v>2.6000000000000023</v>
      </c>
      <c r="K157" s="3" t="e">
        <f>VLOOKUP(October_Schedule_Table11[[#This Row],[Home]],NEW!$A$1:$F$31,7,FALSE)</f>
        <v>#REF!</v>
      </c>
      <c r="L157" s="3" t="e">
        <f>VLOOKUP(October_Schedule_Table11[[#This Row],[Visitor]],NEW!$A$1:$F$31,7,FALSE)</f>
        <v>#REF!</v>
      </c>
    </row>
    <row r="158" spans="1:12" x14ac:dyDescent="0.3">
      <c r="A158" s="1">
        <v>44872</v>
      </c>
      <c r="B158" t="s">
        <v>5</v>
      </c>
      <c r="C158">
        <v>116</v>
      </c>
      <c r="D158" t="s">
        <v>27</v>
      </c>
      <c r="E158">
        <v>139</v>
      </c>
      <c r="G158">
        <f t="shared" si="2"/>
        <v>23</v>
      </c>
      <c r="I158" s="3">
        <f>VLOOKUP(October_Schedule_Table11[[#This Row],[Home]],NEW!$A$1:$E$31,4,FALSE)</f>
        <v>-6.4000000000000012</v>
      </c>
      <c r="J158" s="3">
        <f>VLOOKUP(October_Schedule_Table11[[#This Row],[Visitor]],NEW!$A$1:$E$31,4,FALSE)</f>
        <v>-4.300000000000006</v>
      </c>
      <c r="K158" s="3" t="e">
        <f>VLOOKUP(October_Schedule_Table11[[#This Row],[Home]],NEW!$A$1:$F$31,7,FALSE)</f>
        <v>#REF!</v>
      </c>
      <c r="L158" s="3" t="e">
        <f>VLOOKUP(October_Schedule_Table11[[#This Row],[Visitor]],NEW!$A$1:$F$31,7,FALSE)</f>
        <v>#REF!</v>
      </c>
    </row>
    <row r="159" spans="1:12" x14ac:dyDescent="0.3">
      <c r="A159" s="1">
        <v>44872</v>
      </c>
      <c r="B159" t="s">
        <v>20</v>
      </c>
      <c r="C159">
        <v>117</v>
      </c>
      <c r="D159" t="s">
        <v>33</v>
      </c>
      <c r="E159">
        <v>119</v>
      </c>
      <c r="G159">
        <f t="shared" si="2"/>
        <v>2</v>
      </c>
      <c r="I159" s="3">
        <f>VLOOKUP(October_Schedule_Table11[[#This Row],[Home]],NEW!$A$1:$E$31,4,FALSE)</f>
        <v>-0.70000000000000018</v>
      </c>
      <c r="J159" s="3">
        <f>VLOOKUP(October_Schedule_Table11[[#This Row],[Visitor]],NEW!$A$1:$E$31,4,FALSE)</f>
        <v>6.5000000000000009</v>
      </c>
      <c r="K159" s="3" t="e">
        <f>VLOOKUP(October_Schedule_Table11[[#This Row],[Home]],NEW!$A$1:$F$31,7,FALSE)</f>
        <v>#REF!</v>
      </c>
      <c r="L159" s="3" t="e">
        <f>VLOOKUP(October_Schedule_Table11[[#This Row],[Visitor]],NEW!$A$1:$F$31,7,FALSE)</f>
        <v>#REF!</v>
      </c>
    </row>
    <row r="160" spans="1:12" x14ac:dyDescent="0.3">
      <c r="A160" s="1">
        <v>44874</v>
      </c>
      <c r="B160" t="s">
        <v>28</v>
      </c>
      <c r="C160">
        <v>87</v>
      </c>
      <c r="D160" t="s">
        <v>7</v>
      </c>
      <c r="E160">
        <v>94</v>
      </c>
      <c r="G160">
        <f t="shared" si="2"/>
        <v>7</v>
      </c>
      <c r="I160" s="3">
        <f>VLOOKUP(October_Schedule_Table11[[#This Row],[Home]],NEW!$A$1:$E$31,4,FALSE)</f>
        <v>-14.7</v>
      </c>
      <c r="J160" s="3">
        <f>VLOOKUP(October_Schedule_Table11[[#This Row],[Visitor]],NEW!$A$1:$E$31,4,FALSE)</f>
        <v>-5.1000000000000014</v>
      </c>
      <c r="K160" s="3" t="e">
        <f>VLOOKUP(October_Schedule_Table11[[#This Row],[Home]],NEW!$A$1:$F$31,7,FALSE)</f>
        <v>#REF!</v>
      </c>
      <c r="L160" s="3" t="e">
        <f>VLOOKUP(October_Schedule_Table11[[#This Row],[Visitor]],NEW!$A$1:$F$31,7,FALSE)</f>
        <v>#REF!</v>
      </c>
    </row>
    <row r="161" spans="1:12" x14ac:dyDescent="0.3">
      <c r="A161" s="1">
        <v>44874</v>
      </c>
      <c r="B161" t="s">
        <v>30</v>
      </c>
      <c r="C161">
        <v>105</v>
      </c>
      <c r="D161" t="s">
        <v>24</v>
      </c>
      <c r="E161">
        <v>95</v>
      </c>
      <c r="G161">
        <f t="shared" si="2"/>
        <v>-10</v>
      </c>
      <c r="I161" s="3">
        <f>VLOOKUP(October_Schedule_Table11[[#This Row],[Home]],NEW!$A$1:$E$31,4,FALSE)</f>
        <v>-0.59999999999999964</v>
      </c>
      <c r="J161" s="3">
        <f>VLOOKUP(October_Schedule_Table11[[#This Row],[Visitor]],NEW!$A$1:$E$31,4,FALSE)</f>
        <v>-22.1</v>
      </c>
      <c r="K161" s="3" t="e">
        <f>VLOOKUP(October_Schedule_Table11[[#This Row],[Home]],NEW!$A$1:$F$31,7,FALSE)</f>
        <v>#REF!</v>
      </c>
      <c r="L161" s="3" t="e">
        <f>VLOOKUP(October_Schedule_Table11[[#This Row],[Visitor]],NEW!$A$1:$F$31,7,FALSE)</f>
        <v>#REF!</v>
      </c>
    </row>
    <row r="162" spans="1:12" x14ac:dyDescent="0.3">
      <c r="A162" s="1">
        <v>44874</v>
      </c>
      <c r="B162" t="s">
        <v>26</v>
      </c>
      <c r="C162">
        <v>122</v>
      </c>
      <c r="D162" t="s">
        <v>10</v>
      </c>
      <c r="E162">
        <v>119</v>
      </c>
      <c r="G162">
        <f t="shared" si="2"/>
        <v>-3</v>
      </c>
      <c r="I162" s="3">
        <f>VLOOKUP(October_Schedule_Table11[[#This Row],[Home]],NEW!$A$1:$E$31,4,FALSE)</f>
        <v>-10.600000000000001</v>
      </c>
      <c r="J162" s="3">
        <f>VLOOKUP(October_Schedule_Table11[[#This Row],[Visitor]],NEW!$A$1:$E$31,4,FALSE)</f>
        <v>1.1999999999999948</v>
      </c>
      <c r="K162" s="3" t="e">
        <f>VLOOKUP(October_Schedule_Table11[[#This Row],[Home]],NEW!$A$1:$F$31,7,FALSE)</f>
        <v>#REF!</v>
      </c>
      <c r="L162" s="3" t="e">
        <f>VLOOKUP(October_Schedule_Table11[[#This Row],[Visitor]],NEW!$A$1:$F$31,7,FALSE)</f>
        <v>#REF!</v>
      </c>
    </row>
    <row r="163" spans="1:12" x14ac:dyDescent="0.3">
      <c r="A163" s="1">
        <v>44874</v>
      </c>
      <c r="B163" t="s">
        <v>27</v>
      </c>
      <c r="C163">
        <v>125</v>
      </c>
      <c r="D163" t="s">
        <v>12</v>
      </c>
      <c r="E163">
        <v>119</v>
      </c>
      <c r="G163">
        <f t="shared" si="2"/>
        <v>-6</v>
      </c>
      <c r="I163" s="3">
        <f>VLOOKUP(October_Schedule_Table11[[#This Row],[Home]],NEW!$A$1:$E$31,4,FALSE)</f>
        <v>-2.4999999999999982</v>
      </c>
      <c r="J163" s="3">
        <f>VLOOKUP(October_Schedule_Table11[[#This Row],[Visitor]],NEW!$A$1:$E$31,4,FALSE)</f>
        <v>-6.4000000000000012</v>
      </c>
      <c r="K163" s="3" t="e">
        <f>VLOOKUP(October_Schedule_Table11[[#This Row],[Home]],NEW!$A$1:$F$31,7,FALSE)</f>
        <v>#REF!</v>
      </c>
      <c r="L163" s="3" t="e">
        <f>VLOOKUP(October_Schedule_Table11[[#This Row],[Visitor]],NEW!$A$1:$F$31,7,FALSE)</f>
        <v>#REF!</v>
      </c>
    </row>
    <row r="164" spans="1:12" x14ac:dyDescent="0.3">
      <c r="A164" s="1">
        <v>44874</v>
      </c>
      <c r="B164" t="s">
        <v>8</v>
      </c>
      <c r="C164">
        <v>112</v>
      </c>
      <c r="D164" t="s">
        <v>4</v>
      </c>
      <c r="E164">
        <v>128</v>
      </c>
      <c r="G164">
        <f t="shared" si="2"/>
        <v>16</v>
      </c>
      <c r="I164" s="3">
        <f>VLOOKUP(October_Schedule_Table11[[#This Row],[Home]],NEW!$A$1:$E$31,4,FALSE)</f>
        <v>15.200000000000001</v>
      </c>
      <c r="J164" s="3">
        <f>VLOOKUP(October_Schedule_Table11[[#This Row],[Visitor]],NEW!$A$1:$E$31,4,FALSE)</f>
        <v>-24.200000000000003</v>
      </c>
      <c r="K164" s="3" t="e">
        <f>VLOOKUP(October_Schedule_Table11[[#This Row],[Home]],NEW!$A$1:$F$31,7,FALSE)</f>
        <v>#REF!</v>
      </c>
      <c r="L164" s="3" t="e">
        <f>VLOOKUP(October_Schedule_Table11[[#This Row],[Visitor]],NEW!$A$1:$F$31,7,FALSE)</f>
        <v>#REF!</v>
      </c>
    </row>
    <row r="165" spans="1:12" x14ac:dyDescent="0.3">
      <c r="A165" s="1">
        <v>44874</v>
      </c>
      <c r="B165" t="s">
        <v>15</v>
      </c>
      <c r="C165">
        <v>85</v>
      </c>
      <c r="D165" t="s">
        <v>14</v>
      </c>
      <c r="E165">
        <v>112</v>
      </c>
      <c r="G165">
        <f t="shared" si="2"/>
        <v>27</v>
      </c>
      <c r="I165" s="3">
        <f>VLOOKUP(October_Schedule_Table11[[#This Row],[Home]],NEW!$A$1:$E$31,4,FALSE)</f>
        <v>-1.5000000000000022</v>
      </c>
      <c r="J165" s="3">
        <f>VLOOKUP(October_Schedule_Table11[[#This Row],[Visitor]],NEW!$A$1:$E$31,4,FALSE)</f>
        <v>1.9999999999999982</v>
      </c>
      <c r="K165" s="3" t="e">
        <f>VLOOKUP(October_Schedule_Table11[[#This Row],[Home]],NEW!$A$1:$F$31,7,FALSE)</f>
        <v>#REF!</v>
      </c>
      <c r="L165" s="3" t="e">
        <f>VLOOKUP(October_Schedule_Table11[[#This Row],[Visitor]],NEW!$A$1:$F$31,7,FALSE)</f>
        <v>#REF!</v>
      </c>
    </row>
    <row r="166" spans="1:12" x14ac:dyDescent="0.3">
      <c r="A166" s="1">
        <v>44874</v>
      </c>
      <c r="B166" t="s">
        <v>11</v>
      </c>
      <c r="C166">
        <v>109</v>
      </c>
      <c r="D166" t="s">
        <v>21</v>
      </c>
      <c r="E166">
        <v>116</v>
      </c>
      <c r="G166">
        <f t="shared" si="2"/>
        <v>7</v>
      </c>
      <c r="I166" s="3">
        <f>VLOOKUP(October_Schedule_Table11[[#This Row],[Home]],NEW!$A$1:$E$31,4,FALSE)</f>
        <v>-3</v>
      </c>
      <c r="J166" s="3">
        <f>VLOOKUP(October_Schedule_Table11[[#This Row],[Visitor]],NEW!$A$1:$E$31,4,FALSE)</f>
        <v>-33.299999999999997</v>
      </c>
      <c r="K166" s="3" t="e">
        <f>VLOOKUP(October_Schedule_Table11[[#This Row],[Home]],NEW!$A$1:$F$31,7,FALSE)</f>
        <v>#REF!</v>
      </c>
      <c r="L166" s="3" t="e">
        <f>VLOOKUP(October_Schedule_Table11[[#This Row],[Visitor]],NEW!$A$1:$F$31,7,FALSE)</f>
        <v>#REF!</v>
      </c>
    </row>
    <row r="167" spans="1:12" x14ac:dyDescent="0.3">
      <c r="A167" s="1">
        <v>44874</v>
      </c>
      <c r="B167" t="s">
        <v>13</v>
      </c>
      <c r="C167">
        <v>115</v>
      </c>
      <c r="D167" t="s">
        <v>18</v>
      </c>
      <c r="E167">
        <v>111</v>
      </c>
      <c r="G167">
        <f t="shared" si="2"/>
        <v>-4</v>
      </c>
      <c r="I167" s="3">
        <f>VLOOKUP(October_Schedule_Table11[[#This Row],[Home]],NEW!$A$1:$E$31,4,FALSE)</f>
        <v>-29.2</v>
      </c>
      <c r="J167" s="3">
        <f>VLOOKUP(October_Schedule_Table11[[#This Row],[Visitor]],NEW!$A$1:$E$31,4,FALSE)</f>
        <v>4.5</v>
      </c>
      <c r="K167" s="3" t="e">
        <f>VLOOKUP(October_Schedule_Table11[[#This Row],[Home]],NEW!$A$1:$F$31,7,FALSE)</f>
        <v>#REF!</v>
      </c>
      <c r="L167" s="3" t="e">
        <f>VLOOKUP(October_Schedule_Table11[[#This Row],[Visitor]],NEW!$A$1:$F$31,7,FALSE)</f>
        <v>#REF!</v>
      </c>
    </row>
    <row r="168" spans="1:12" x14ac:dyDescent="0.3">
      <c r="A168" s="1">
        <v>44874</v>
      </c>
      <c r="B168" t="s">
        <v>29</v>
      </c>
      <c r="C168">
        <v>129</v>
      </c>
      <c r="D168" t="s">
        <v>23</v>
      </c>
      <c r="E168">
        <v>117</v>
      </c>
      <c r="G168">
        <f t="shared" si="2"/>
        <v>-12</v>
      </c>
      <c r="I168" s="3">
        <f>VLOOKUP(October_Schedule_Table11[[#This Row],[Home]],NEW!$A$1:$E$31,4,FALSE)</f>
        <v>0.90000000000000036</v>
      </c>
      <c r="J168" s="3">
        <f>VLOOKUP(October_Schedule_Table11[[#This Row],[Visitor]],NEW!$A$1:$E$31,4,FALSE)</f>
        <v>2.8000000000000016</v>
      </c>
      <c r="K168" s="3" t="e">
        <f>VLOOKUP(October_Schedule_Table11[[#This Row],[Home]],NEW!$A$1:$F$31,7,FALSE)</f>
        <v>#REF!</v>
      </c>
      <c r="L168" s="3" t="e">
        <f>VLOOKUP(October_Schedule_Table11[[#This Row],[Visitor]],NEW!$A$1:$F$31,7,FALSE)</f>
        <v>#REF!</v>
      </c>
    </row>
    <row r="169" spans="1:12" x14ac:dyDescent="0.3">
      <c r="A169" s="1">
        <v>44874</v>
      </c>
      <c r="B169" t="s">
        <v>32</v>
      </c>
      <c r="C169">
        <v>136</v>
      </c>
      <c r="D169" t="s">
        <v>22</v>
      </c>
      <c r="E169">
        <v>132</v>
      </c>
      <c r="G169">
        <f t="shared" si="2"/>
        <v>-4</v>
      </c>
      <c r="I169" s="3">
        <f>VLOOKUP(October_Schedule_Table11[[#This Row],[Home]],NEW!$A$1:$E$31,4,FALSE)</f>
        <v>-6.4</v>
      </c>
      <c r="J169" s="3">
        <f>VLOOKUP(October_Schedule_Table11[[#This Row],[Visitor]],NEW!$A$1:$E$31,4,FALSE)</f>
        <v>1.4000000000000004</v>
      </c>
      <c r="K169" s="3" t="e">
        <f>VLOOKUP(October_Schedule_Table11[[#This Row],[Home]],NEW!$A$1:$F$31,7,FALSE)</f>
        <v>#REF!</v>
      </c>
      <c r="L169" s="3" t="e">
        <f>VLOOKUP(October_Schedule_Table11[[#This Row],[Visitor]],NEW!$A$1:$F$31,7,FALSE)</f>
        <v>#REF!</v>
      </c>
    </row>
    <row r="170" spans="1:12" x14ac:dyDescent="0.3">
      <c r="A170" s="1">
        <v>44874</v>
      </c>
      <c r="B170" t="s">
        <v>16</v>
      </c>
      <c r="C170">
        <v>124</v>
      </c>
      <c r="D170" t="s">
        <v>25</v>
      </c>
      <c r="E170">
        <v>122</v>
      </c>
      <c r="G170">
        <f t="shared" si="2"/>
        <v>-2</v>
      </c>
      <c r="I170" s="3">
        <f>VLOOKUP(October_Schedule_Table11[[#This Row],[Home]],NEW!$A$1:$E$31,4,FALSE)</f>
        <v>-41.3</v>
      </c>
      <c r="J170" s="3">
        <f>VLOOKUP(October_Schedule_Table11[[#This Row],[Visitor]],NEW!$A$1:$E$31,4,FALSE)</f>
        <v>5.6</v>
      </c>
      <c r="K170" s="3" t="e">
        <f>VLOOKUP(October_Schedule_Table11[[#This Row],[Home]],NEW!$A$1:$F$31,7,FALSE)</f>
        <v>#REF!</v>
      </c>
      <c r="L170" s="3" t="e">
        <f>VLOOKUP(October_Schedule_Table11[[#This Row],[Visitor]],NEW!$A$1:$F$31,7,FALSE)</f>
        <v>#REF!</v>
      </c>
    </row>
    <row r="171" spans="1:12" x14ac:dyDescent="0.3">
      <c r="A171" s="1">
        <v>44874</v>
      </c>
      <c r="B171" t="s">
        <v>5</v>
      </c>
      <c r="C171">
        <v>101</v>
      </c>
      <c r="D171" t="s">
        <v>33</v>
      </c>
      <c r="E171">
        <v>114</v>
      </c>
      <c r="G171">
        <f t="shared" si="2"/>
        <v>13</v>
      </c>
      <c r="I171" s="3">
        <f>VLOOKUP(October_Schedule_Table11[[#This Row],[Home]],NEW!$A$1:$E$31,4,FALSE)</f>
        <v>-0.70000000000000018</v>
      </c>
      <c r="J171" s="3">
        <f>VLOOKUP(October_Schedule_Table11[[#This Row],[Visitor]],NEW!$A$1:$E$31,4,FALSE)</f>
        <v>-4.300000000000006</v>
      </c>
      <c r="K171" s="3" t="e">
        <f>VLOOKUP(October_Schedule_Table11[[#This Row],[Home]],NEW!$A$1:$F$31,7,FALSE)</f>
        <v>#REF!</v>
      </c>
      <c r="L171" s="3" t="e">
        <f>VLOOKUP(October_Schedule_Table11[[#This Row],[Visitor]],NEW!$A$1:$F$31,7,FALSE)</f>
        <v>#REF!</v>
      </c>
    </row>
    <row r="172" spans="1:12" x14ac:dyDescent="0.3">
      <c r="A172" s="1">
        <v>44874</v>
      </c>
      <c r="B172" t="s">
        <v>20</v>
      </c>
      <c r="C172">
        <v>120</v>
      </c>
      <c r="D172" t="s">
        <v>31</v>
      </c>
      <c r="E172">
        <v>127</v>
      </c>
      <c r="G172">
        <f t="shared" si="2"/>
        <v>7</v>
      </c>
      <c r="I172" s="3">
        <f>VLOOKUP(October_Schedule_Table11[[#This Row],[Home]],NEW!$A$1:$E$31,4,FALSE)</f>
        <v>2.6000000000000023</v>
      </c>
      <c r="J172" s="3">
        <f>VLOOKUP(October_Schedule_Table11[[#This Row],[Visitor]],NEW!$A$1:$E$31,4,FALSE)</f>
        <v>6.5000000000000009</v>
      </c>
      <c r="K172" s="3" t="e">
        <f>VLOOKUP(October_Schedule_Table11[[#This Row],[Home]],NEW!$A$1:$F$31,7,FALSE)</f>
        <v>#REF!</v>
      </c>
      <c r="L172" s="3" t="e">
        <f>VLOOKUP(October_Schedule_Table11[[#This Row],[Visitor]],NEW!$A$1:$F$31,7,FALSE)</f>
        <v>#REF!</v>
      </c>
    </row>
    <row r="173" spans="1:12" x14ac:dyDescent="0.3">
      <c r="A173" s="1">
        <v>44875</v>
      </c>
      <c r="B173" t="s">
        <v>28</v>
      </c>
      <c r="C173">
        <v>105</v>
      </c>
      <c r="D173" t="s">
        <v>9</v>
      </c>
      <c r="E173">
        <v>113</v>
      </c>
      <c r="G173">
        <f t="shared" si="2"/>
        <v>8</v>
      </c>
      <c r="I173" s="3">
        <f>VLOOKUP(October_Schedule_Table11[[#This Row],[Home]],NEW!$A$1:$E$31,4,FALSE)</f>
        <v>-14.600000000000001</v>
      </c>
      <c r="J173" s="3">
        <f>VLOOKUP(October_Schedule_Table11[[#This Row],[Visitor]],NEW!$A$1:$E$31,4,FALSE)</f>
        <v>-5.1000000000000014</v>
      </c>
      <c r="K173" s="3" t="e">
        <f>VLOOKUP(October_Schedule_Table11[[#This Row],[Home]],NEW!$A$1:$F$31,7,FALSE)</f>
        <v>#REF!</v>
      </c>
      <c r="L173" s="3" t="e">
        <f>VLOOKUP(October_Schedule_Table11[[#This Row],[Visitor]],NEW!$A$1:$F$31,7,FALSE)</f>
        <v>#REF!</v>
      </c>
    </row>
    <row r="174" spans="1:12" x14ac:dyDescent="0.3">
      <c r="A174" s="1">
        <v>44875</v>
      </c>
      <c r="B174" t="s">
        <v>3</v>
      </c>
      <c r="C174">
        <v>95</v>
      </c>
      <c r="D174" t="s">
        <v>12</v>
      </c>
      <c r="E174">
        <v>104</v>
      </c>
      <c r="G174">
        <f t="shared" si="2"/>
        <v>9</v>
      </c>
      <c r="I174" s="3">
        <f>VLOOKUP(October_Schedule_Table11[[#This Row],[Home]],NEW!$A$1:$E$31,4,FALSE)</f>
        <v>-2.4999999999999982</v>
      </c>
      <c r="J174" s="3">
        <f>VLOOKUP(October_Schedule_Table11[[#This Row],[Visitor]],NEW!$A$1:$E$31,4,FALSE)</f>
        <v>3.5</v>
      </c>
      <c r="K174" s="3" t="e">
        <f>VLOOKUP(October_Schedule_Table11[[#This Row],[Home]],NEW!$A$1:$F$31,7,FALSE)</f>
        <v>#REF!</v>
      </c>
      <c r="L174" s="3" t="e">
        <f>VLOOKUP(October_Schedule_Table11[[#This Row],[Visitor]],NEW!$A$1:$F$31,7,FALSE)</f>
        <v>#REF!</v>
      </c>
    </row>
    <row r="175" spans="1:12" x14ac:dyDescent="0.3">
      <c r="A175" s="1">
        <v>44875</v>
      </c>
      <c r="B175" t="s">
        <v>24</v>
      </c>
      <c r="C175">
        <v>112</v>
      </c>
      <c r="D175" t="s">
        <v>19</v>
      </c>
      <c r="E175">
        <v>117</v>
      </c>
      <c r="G175">
        <f t="shared" si="2"/>
        <v>5</v>
      </c>
      <c r="I175" s="3">
        <f>VLOOKUP(October_Schedule_Table11[[#This Row],[Home]],NEW!$A$1:$E$31,4,FALSE)</f>
        <v>-8.7000000000000011</v>
      </c>
      <c r="J175" s="3">
        <f>VLOOKUP(October_Schedule_Table11[[#This Row],[Visitor]],NEW!$A$1:$E$31,4,FALSE)</f>
        <v>-0.59999999999999964</v>
      </c>
      <c r="K175" s="3" t="e">
        <f>VLOOKUP(October_Schedule_Table11[[#This Row],[Home]],NEW!$A$1:$F$31,7,FALSE)</f>
        <v>#REF!</v>
      </c>
      <c r="L175" s="3" t="e">
        <f>VLOOKUP(October_Schedule_Table11[[#This Row],[Visitor]],NEW!$A$1:$F$31,7,FALSE)</f>
        <v>#REF!</v>
      </c>
    </row>
    <row r="176" spans="1:12" x14ac:dyDescent="0.3">
      <c r="A176" s="1">
        <v>44875</v>
      </c>
      <c r="B176" t="s">
        <v>30</v>
      </c>
      <c r="C176">
        <v>106</v>
      </c>
      <c r="D176" t="s">
        <v>13</v>
      </c>
      <c r="E176">
        <v>95</v>
      </c>
      <c r="G176">
        <f t="shared" si="2"/>
        <v>-11</v>
      </c>
      <c r="I176" s="3">
        <f>VLOOKUP(October_Schedule_Table11[[#This Row],[Home]],NEW!$A$1:$E$31,4,FALSE)</f>
        <v>4.5</v>
      </c>
      <c r="J176" s="3">
        <f>VLOOKUP(October_Schedule_Table11[[#This Row],[Visitor]],NEW!$A$1:$E$31,4,FALSE)</f>
        <v>-22.1</v>
      </c>
      <c r="K176" s="3" t="e">
        <f>VLOOKUP(October_Schedule_Table11[[#This Row],[Home]],NEW!$A$1:$F$31,7,FALSE)</f>
        <v>#REF!</v>
      </c>
      <c r="L176" s="3" t="e">
        <f>VLOOKUP(October_Schedule_Table11[[#This Row],[Visitor]],NEW!$A$1:$F$31,7,FALSE)</f>
        <v>#REF!</v>
      </c>
    </row>
    <row r="177" spans="1:12" x14ac:dyDescent="0.3">
      <c r="A177" s="1">
        <v>44876</v>
      </c>
      <c r="B177" t="s">
        <v>26</v>
      </c>
      <c r="C177">
        <v>112</v>
      </c>
      <c r="D177" t="s">
        <v>4</v>
      </c>
      <c r="E177">
        <v>131</v>
      </c>
      <c r="G177">
        <f t="shared" si="2"/>
        <v>19</v>
      </c>
      <c r="I177" s="3">
        <f>VLOOKUP(October_Schedule_Table11[[#This Row],[Home]],NEW!$A$1:$E$31,4,FALSE)</f>
        <v>15.200000000000001</v>
      </c>
      <c r="J177" s="3">
        <f>VLOOKUP(October_Schedule_Table11[[#This Row],[Visitor]],NEW!$A$1:$E$31,4,FALSE)</f>
        <v>1.1999999999999948</v>
      </c>
      <c r="K177" s="3" t="e">
        <f>VLOOKUP(October_Schedule_Table11[[#This Row],[Home]],NEW!$A$1:$F$31,7,FALSE)</f>
        <v>#REF!</v>
      </c>
      <c r="L177" s="3" t="e">
        <f>VLOOKUP(October_Schedule_Table11[[#This Row],[Visitor]],NEW!$A$1:$F$31,7,FALSE)</f>
        <v>#REF!</v>
      </c>
    </row>
    <row r="178" spans="1:12" x14ac:dyDescent="0.3">
      <c r="A178" s="1">
        <v>44876</v>
      </c>
      <c r="B178" t="s">
        <v>29</v>
      </c>
      <c r="C178">
        <v>97</v>
      </c>
      <c r="D178" t="s">
        <v>7</v>
      </c>
      <c r="E178">
        <v>114</v>
      </c>
      <c r="G178">
        <f t="shared" si="2"/>
        <v>17</v>
      </c>
      <c r="I178" s="3">
        <f>VLOOKUP(October_Schedule_Table11[[#This Row],[Home]],NEW!$A$1:$E$31,4,FALSE)</f>
        <v>-14.7</v>
      </c>
      <c r="J178" s="3">
        <f>VLOOKUP(October_Schedule_Table11[[#This Row],[Visitor]],NEW!$A$1:$E$31,4,FALSE)</f>
        <v>2.8000000000000016</v>
      </c>
      <c r="K178" s="3" t="e">
        <f>VLOOKUP(October_Schedule_Table11[[#This Row],[Home]],NEW!$A$1:$F$31,7,FALSE)</f>
        <v>#REF!</v>
      </c>
      <c r="L178" s="3" t="e">
        <f>VLOOKUP(October_Schedule_Table11[[#This Row],[Visitor]],NEW!$A$1:$F$31,7,FALSE)</f>
        <v>#REF!</v>
      </c>
    </row>
    <row r="179" spans="1:12" x14ac:dyDescent="0.3">
      <c r="A179" s="1">
        <v>44876</v>
      </c>
      <c r="B179" t="s">
        <v>8</v>
      </c>
      <c r="C179">
        <v>112</v>
      </c>
      <c r="D179" t="s">
        <v>15</v>
      </c>
      <c r="E179">
        <v>121</v>
      </c>
      <c r="G179">
        <f t="shared" si="2"/>
        <v>9</v>
      </c>
      <c r="I179" s="3">
        <f>VLOOKUP(October_Schedule_Table11[[#This Row],[Home]],NEW!$A$1:$E$31,4,FALSE)</f>
        <v>1.9999999999999982</v>
      </c>
      <c r="J179" s="3">
        <f>VLOOKUP(October_Schedule_Table11[[#This Row],[Visitor]],NEW!$A$1:$E$31,4,FALSE)</f>
        <v>-24.200000000000003</v>
      </c>
      <c r="K179" s="3" t="e">
        <f>VLOOKUP(October_Schedule_Table11[[#This Row],[Home]],NEW!$A$1:$F$31,7,FALSE)</f>
        <v>#REF!</v>
      </c>
      <c r="L179" s="3" t="e">
        <f>VLOOKUP(October_Schedule_Table11[[#This Row],[Visitor]],NEW!$A$1:$F$31,7,FALSE)</f>
        <v>#REF!</v>
      </c>
    </row>
    <row r="180" spans="1:12" x14ac:dyDescent="0.3">
      <c r="A180" s="1">
        <v>44876</v>
      </c>
      <c r="B180" t="s">
        <v>21</v>
      </c>
      <c r="C180">
        <v>113</v>
      </c>
      <c r="D180" t="s">
        <v>22</v>
      </c>
      <c r="E180">
        <v>132</v>
      </c>
      <c r="G180">
        <f t="shared" si="2"/>
        <v>19</v>
      </c>
      <c r="I180" s="3">
        <f>VLOOKUP(October_Schedule_Table11[[#This Row],[Home]],NEW!$A$1:$E$31,4,FALSE)</f>
        <v>-6.4</v>
      </c>
      <c r="J180" s="3">
        <f>VLOOKUP(October_Schedule_Table11[[#This Row],[Visitor]],NEW!$A$1:$E$31,4,FALSE)</f>
        <v>-3</v>
      </c>
      <c r="K180" s="3" t="e">
        <f>VLOOKUP(October_Schedule_Table11[[#This Row],[Home]],NEW!$A$1:$F$31,7,FALSE)</f>
        <v>#REF!</v>
      </c>
      <c r="L180" s="3" t="e">
        <f>VLOOKUP(October_Schedule_Table11[[#This Row],[Visitor]],NEW!$A$1:$F$31,7,FALSE)</f>
        <v>#REF!</v>
      </c>
    </row>
    <row r="181" spans="1:12" x14ac:dyDescent="0.3">
      <c r="A181" s="1">
        <v>44876</v>
      </c>
      <c r="B181" t="s">
        <v>32</v>
      </c>
      <c r="C181">
        <v>93</v>
      </c>
      <c r="D181" t="s">
        <v>25</v>
      </c>
      <c r="E181">
        <v>111</v>
      </c>
      <c r="G181">
        <f t="shared" si="2"/>
        <v>18</v>
      </c>
      <c r="I181" s="3">
        <f>VLOOKUP(October_Schedule_Table11[[#This Row],[Home]],NEW!$A$1:$E$31,4,FALSE)</f>
        <v>-41.3</v>
      </c>
      <c r="J181" s="3">
        <f>VLOOKUP(October_Schedule_Table11[[#This Row],[Visitor]],NEW!$A$1:$E$31,4,FALSE)</f>
        <v>1.4000000000000004</v>
      </c>
      <c r="K181" s="3" t="e">
        <f>VLOOKUP(October_Schedule_Table11[[#This Row],[Home]],NEW!$A$1:$F$31,7,FALSE)</f>
        <v>#REF!</v>
      </c>
      <c r="L181" s="3" t="e">
        <f>VLOOKUP(October_Schedule_Table11[[#This Row],[Visitor]],NEW!$A$1:$F$31,7,FALSE)</f>
        <v>#REF!</v>
      </c>
    </row>
    <row r="182" spans="1:12" x14ac:dyDescent="0.3">
      <c r="A182" s="1">
        <v>44876</v>
      </c>
      <c r="B182" t="s">
        <v>23</v>
      </c>
      <c r="C182">
        <v>103</v>
      </c>
      <c r="D182" t="s">
        <v>16</v>
      </c>
      <c r="E182">
        <v>114</v>
      </c>
      <c r="G182">
        <f t="shared" si="2"/>
        <v>11</v>
      </c>
      <c r="I182" s="3">
        <f>VLOOKUP(October_Schedule_Table11[[#This Row],[Home]],NEW!$A$1:$E$31,4,FALSE)</f>
        <v>5.6</v>
      </c>
      <c r="J182" s="3">
        <f>VLOOKUP(October_Schedule_Table11[[#This Row],[Visitor]],NEW!$A$1:$E$31,4,FALSE)</f>
        <v>0.90000000000000036</v>
      </c>
      <c r="K182" s="3" t="e">
        <f>VLOOKUP(October_Schedule_Table11[[#This Row],[Home]],NEW!$A$1:$F$31,7,FALSE)</f>
        <v>#REF!</v>
      </c>
      <c r="L182" s="3" t="e">
        <f>VLOOKUP(October_Schedule_Table11[[#This Row],[Visitor]],NEW!$A$1:$F$31,7,FALSE)</f>
        <v>#REF!</v>
      </c>
    </row>
    <row r="183" spans="1:12" x14ac:dyDescent="0.3">
      <c r="A183" s="1">
        <v>44876</v>
      </c>
      <c r="B183" t="s">
        <v>20</v>
      </c>
      <c r="C183">
        <v>101</v>
      </c>
      <c r="D183" t="s">
        <v>6</v>
      </c>
      <c r="E183">
        <v>106</v>
      </c>
      <c r="G183">
        <f t="shared" si="2"/>
        <v>5</v>
      </c>
      <c r="I183" s="3">
        <f>VLOOKUP(October_Schedule_Table11[[#This Row],[Home]],NEW!$A$1:$E$31,4,FALSE)</f>
        <v>1.6999999999999988</v>
      </c>
      <c r="J183" s="3">
        <f>VLOOKUP(October_Schedule_Table11[[#This Row],[Visitor]],NEW!$A$1:$E$31,4,FALSE)</f>
        <v>6.5000000000000009</v>
      </c>
      <c r="K183" s="3" t="e">
        <f>VLOOKUP(October_Schedule_Table11[[#This Row],[Home]],NEW!$A$1:$F$31,7,FALSE)</f>
        <v>#REF!</v>
      </c>
      <c r="L183" s="3" t="e">
        <f>VLOOKUP(October_Schedule_Table11[[#This Row],[Visitor]],NEW!$A$1:$F$31,7,FALSE)</f>
        <v>#REF!</v>
      </c>
    </row>
    <row r="184" spans="1:12" x14ac:dyDescent="0.3">
      <c r="A184" s="1">
        <v>44876</v>
      </c>
      <c r="B184" t="s">
        <v>31</v>
      </c>
      <c r="C184">
        <v>120</v>
      </c>
      <c r="D184" t="s">
        <v>5</v>
      </c>
      <c r="E184">
        <v>114</v>
      </c>
      <c r="G184">
        <f t="shared" si="2"/>
        <v>-6</v>
      </c>
      <c r="I184" s="3">
        <f>VLOOKUP(October_Schedule_Table11[[#This Row],[Home]],NEW!$A$1:$E$31,4,FALSE)</f>
        <v>-4.300000000000006</v>
      </c>
      <c r="J184" s="3">
        <f>VLOOKUP(October_Schedule_Table11[[#This Row],[Visitor]],NEW!$A$1:$E$31,4,FALSE)</f>
        <v>2.6000000000000023</v>
      </c>
      <c r="K184" s="3" t="e">
        <f>VLOOKUP(October_Schedule_Table11[[#This Row],[Home]],NEW!$A$1:$F$31,7,FALSE)</f>
        <v>#REF!</v>
      </c>
      <c r="L184" s="3" t="e">
        <f>VLOOKUP(October_Schedule_Table11[[#This Row],[Visitor]],NEW!$A$1:$F$31,7,FALSE)</f>
        <v>#REF!</v>
      </c>
    </row>
    <row r="185" spans="1:12" x14ac:dyDescent="0.3">
      <c r="A185" s="1">
        <v>44877</v>
      </c>
      <c r="B185" t="s">
        <v>14</v>
      </c>
      <c r="C185">
        <v>110</v>
      </c>
      <c r="D185" t="s">
        <v>33</v>
      </c>
      <c r="E185">
        <v>95</v>
      </c>
      <c r="G185">
        <f t="shared" si="2"/>
        <v>-15</v>
      </c>
      <c r="I185" s="3">
        <f>VLOOKUP(October_Schedule_Table11[[#This Row],[Home]],NEW!$A$1:$E$31,4,FALSE)</f>
        <v>-0.70000000000000018</v>
      </c>
      <c r="J185" s="3">
        <f>VLOOKUP(October_Schedule_Table11[[#This Row],[Visitor]],NEW!$A$1:$E$31,4,FALSE)</f>
        <v>-1.5000000000000022</v>
      </c>
      <c r="K185" s="3" t="e">
        <f>VLOOKUP(October_Schedule_Table11[[#This Row],[Home]],NEW!$A$1:$F$31,7,FALSE)</f>
        <v>#REF!</v>
      </c>
      <c r="L185" s="3" t="e">
        <f>VLOOKUP(October_Schedule_Table11[[#This Row],[Visitor]],NEW!$A$1:$F$31,7,FALSE)</f>
        <v>#REF!</v>
      </c>
    </row>
    <row r="186" spans="1:12" x14ac:dyDescent="0.3">
      <c r="A186" s="1">
        <v>44877</v>
      </c>
      <c r="B186" t="s">
        <v>27</v>
      </c>
      <c r="C186">
        <v>112</v>
      </c>
      <c r="D186" t="s">
        <v>9</v>
      </c>
      <c r="E186">
        <v>121</v>
      </c>
      <c r="G186">
        <f t="shared" si="2"/>
        <v>9</v>
      </c>
      <c r="I186" s="3">
        <f>VLOOKUP(October_Schedule_Table11[[#This Row],[Home]],NEW!$A$1:$E$31,4,FALSE)</f>
        <v>-14.600000000000001</v>
      </c>
      <c r="J186" s="3">
        <f>VLOOKUP(October_Schedule_Table11[[#This Row],[Visitor]],NEW!$A$1:$E$31,4,FALSE)</f>
        <v>-6.4000000000000012</v>
      </c>
      <c r="K186" s="3" t="e">
        <f>VLOOKUP(October_Schedule_Table11[[#This Row],[Home]],NEW!$A$1:$F$31,7,FALSE)</f>
        <v>#REF!</v>
      </c>
      <c r="L186" s="3" t="e">
        <f>VLOOKUP(October_Schedule_Table11[[#This Row],[Visitor]],NEW!$A$1:$F$31,7,FALSE)</f>
        <v>#REF!</v>
      </c>
    </row>
    <row r="187" spans="1:12" x14ac:dyDescent="0.3">
      <c r="A187" s="1">
        <v>44877</v>
      </c>
      <c r="B187" t="s">
        <v>4</v>
      </c>
      <c r="C187">
        <v>117</v>
      </c>
      <c r="D187" t="s">
        <v>8</v>
      </c>
      <c r="E187">
        <v>108</v>
      </c>
      <c r="G187">
        <f t="shared" si="2"/>
        <v>-9</v>
      </c>
      <c r="I187" s="3">
        <f>VLOOKUP(October_Schedule_Table11[[#This Row],[Home]],NEW!$A$1:$E$31,4,FALSE)</f>
        <v>-24.200000000000003</v>
      </c>
      <c r="J187" s="3">
        <f>VLOOKUP(October_Schedule_Table11[[#This Row],[Visitor]],NEW!$A$1:$E$31,4,FALSE)</f>
        <v>15.200000000000001</v>
      </c>
      <c r="K187" s="3" t="e">
        <f>VLOOKUP(October_Schedule_Table11[[#This Row],[Home]],NEW!$A$1:$F$31,7,FALSE)</f>
        <v>#REF!</v>
      </c>
      <c r="L187" s="3" t="e">
        <f>VLOOKUP(October_Schedule_Table11[[#This Row],[Visitor]],NEW!$A$1:$F$31,7,FALSE)</f>
        <v>#REF!</v>
      </c>
    </row>
    <row r="188" spans="1:12" x14ac:dyDescent="0.3">
      <c r="A188" s="1">
        <v>44877</v>
      </c>
      <c r="B188" t="s">
        <v>21</v>
      </c>
      <c r="C188">
        <v>104</v>
      </c>
      <c r="D188" t="s">
        <v>10</v>
      </c>
      <c r="E188">
        <v>118</v>
      </c>
      <c r="G188">
        <f t="shared" si="2"/>
        <v>14</v>
      </c>
      <c r="I188" s="3">
        <f>VLOOKUP(October_Schedule_Table11[[#This Row],[Home]],NEW!$A$1:$E$31,4,FALSE)</f>
        <v>-10.600000000000001</v>
      </c>
      <c r="J188" s="3">
        <f>VLOOKUP(October_Schedule_Table11[[#This Row],[Visitor]],NEW!$A$1:$E$31,4,FALSE)</f>
        <v>-3</v>
      </c>
      <c r="K188" s="3" t="e">
        <f>VLOOKUP(October_Schedule_Table11[[#This Row],[Home]],NEW!$A$1:$F$31,7,FALSE)</f>
        <v>#REF!</v>
      </c>
      <c r="L188" s="3" t="e">
        <f>VLOOKUP(October_Schedule_Table11[[#This Row],[Visitor]],NEW!$A$1:$F$31,7,FALSE)</f>
        <v>#REF!</v>
      </c>
    </row>
    <row r="189" spans="1:12" x14ac:dyDescent="0.3">
      <c r="A189" s="1">
        <v>44877</v>
      </c>
      <c r="B189" t="s">
        <v>12</v>
      </c>
      <c r="C189">
        <v>109</v>
      </c>
      <c r="D189" t="s">
        <v>3</v>
      </c>
      <c r="E189">
        <v>121</v>
      </c>
      <c r="G189">
        <f t="shared" si="2"/>
        <v>12</v>
      </c>
      <c r="I189" s="3">
        <f>VLOOKUP(October_Schedule_Table11[[#This Row],[Home]],NEW!$A$1:$E$31,4,FALSE)</f>
        <v>3.5</v>
      </c>
      <c r="J189" s="3">
        <f>VLOOKUP(October_Schedule_Table11[[#This Row],[Visitor]],NEW!$A$1:$E$31,4,FALSE)</f>
        <v>-2.4999999999999982</v>
      </c>
      <c r="K189" s="3" t="e">
        <f>VLOOKUP(October_Schedule_Table11[[#This Row],[Home]],NEW!$A$1:$F$31,7,FALSE)</f>
        <v>#REF!</v>
      </c>
      <c r="L189" s="3" t="e">
        <f>VLOOKUP(October_Schedule_Table11[[#This Row],[Visitor]],NEW!$A$1:$F$31,7,FALSE)</f>
        <v>#REF!</v>
      </c>
    </row>
    <row r="190" spans="1:12" x14ac:dyDescent="0.3">
      <c r="A190" s="1">
        <v>44877</v>
      </c>
      <c r="B190" t="s">
        <v>24</v>
      </c>
      <c r="C190">
        <v>115</v>
      </c>
      <c r="D190" t="s">
        <v>19</v>
      </c>
      <c r="E190">
        <v>132</v>
      </c>
      <c r="G190">
        <f t="shared" si="2"/>
        <v>17</v>
      </c>
      <c r="I190" s="3">
        <f>VLOOKUP(October_Schedule_Table11[[#This Row],[Home]],NEW!$A$1:$E$31,4,FALSE)</f>
        <v>-8.7000000000000011</v>
      </c>
      <c r="J190" s="3">
        <f>VLOOKUP(October_Schedule_Table11[[#This Row],[Visitor]],NEW!$A$1:$E$31,4,FALSE)</f>
        <v>-0.59999999999999964</v>
      </c>
      <c r="K190" s="3" t="e">
        <f>VLOOKUP(October_Schedule_Table11[[#This Row],[Home]],NEW!$A$1:$F$31,7,FALSE)</f>
        <v>#REF!</v>
      </c>
      <c r="L190" s="3" t="e">
        <f>VLOOKUP(October_Schedule_Table11[[#This Row],[Visitor]],NEW!$A$1:$F$31,7,FALSE)</f>
        <v>#REF!</v>
      </c>
    </row>
    <row r="191" spans="1:12" x14ac:dyDescent="0.3">
      <c r="A191" s="1">
        <v>44877</v>
      </c>
      <c r="B191" t="s">
        <v>30</v>
      </c>
      <c r="C191">
        <v>112</v>
      </c>
      <c r="D191" t="s">
        <v>28</v>
      </c>
      <c r="E191">
        <v>117</v>
      </c>
      <c r="G191">
        <f t="shared" si="2"/>
        <v>5</v>
      </c>
      <c r="I191" s="3">
        <f>VLOOKUP(October_Schedule_Table11[[#This Row],[Home]],NEW!$A$1:$E$31,4,FALSE)</f>
        <v>-5.1000000000000014</v>
      </c>
      <c r="J191" s="3">
        <f>VLOOKUP(October_Schedule_Table11[[#This Row],[Visitor]],NEW!$A$1:$E$31,4,FALSE)</f>
        <v>-22.1</v>
      </c>
      <c r="K191" s="3" t="e">
        <f>VLOOKUP(October_Schedule_Table11[[#This Row],[Home]],NEW!$A$1:$F$31,7,FALSE)</f>
        <v>#REF!</v>
      </c>
      <c r="L191" s="3" t="e">
        <f>VLOOKUP(October_Schedule_Table11[[#This Row],[Visitor]],NEW!$A$1:$F$31,7,FALSE)</f>
        <v>#REF!</v>
      </c>
    </row>
    <row r="192" spans="1:12" x14ac:dyDescent="0.3">
      <c r="A192" s="1">
        <v>44877</v>
      </c>
      <c r="B192" t="s">
        <v>11</v>
      </c>
      <c r="C192">
        <v>106</v>
      </c>
      <c r="D192" t="s">
        <v>13</v>
      </c>
      <c r="E192">
        <v>119</v>
      </c>
      <c r="G192">
        <f t="shared" si="2"/>
        <v>13</v>
      </c>
      <c r="I192" s="3">
        <f>VLOOKUP(October_Schedule_Table11[[#This Row],[Home]],NEW!$A$1:$E$31,4,FALSE)</f>
        <v>4.5</v>
      </c>
      <c r="J192" s="3">
        <f>VLOOKUP(October_Schedule_Table11[[#This Row],[Visitor]],NEW!$A$1:$E$31,4,FALSE)</f>
        <v>-33.299999999999997</v>
      </c>
      <c r="K192" s="3" t="e">
        <f>VLOOKUP(October_Schedule_Table11[[#This Row],[Home]],NEW!$A$1:$F$31,7,FALSE)</f>
        <v>#REF!</v>
      </c>
      <c r="L192" s="3" t="e">
        <f>VLOOKUP(October_Schedule_Table11[[#This Row],[Visitor]],NEW!$A$1:$F$31,7,FALSE)</f>
        <v>#REF!</v>
      </c>
    </row>
    <row r="193" spans="1:12" x14ac:dyDescent="0.3">
      <c r="A193" s="1">
        <v>44878</v>
      </c>
      <c r="B193" t="s">
        <v>22</v>
      </c>
      <c r="C193">
        <v>145</v>
      </c>
      <c r="D193" t="s">
        <v>15</v>
      </c>
      <c r="E193">
        <v>135</v>
      </c>
      <c r="G193">
        <f t="shared" si="2"/>
        <v>-10</v>
      </c>
      <c r="I193" s="3">
        <f>VLOOKUP(October_Schedule_Table11[[#This Row],[Home]],NEW!$A$1:$E$31,4,FALSE)</f>
        <v>1.9999999999999982</v>
      </c>
      <c r="J193" s="3">
        <f>VLOOKUP(October_Schedule_Table11[[#This Row],[Visitor]],NEW!$A$1:$E$31,4,FALSE)</f>
        <v>-6.4</v>
      </c>
      <c r="K193" s="3" t="e">
        <f>VLOOKUP(October_Schedule_Table11[[#This Row],[Home]],NEW!$A$1:$F$31,7,FALSE)</f>
        <v>#REF!</v>
      </c>
      <c r="L193" s="3" t="e">
        <f>VLOOKUP(October_Schedule_Table11[[#This Row],[Visitor]],NEW!$A$1:$F$31,7,FALSE)</f>
        <v>#REF!</v>
      </c>
    </row>
    <row r="194" spans="1:12" x14ac:dyDescent="0.3">
      <c r="A194" s="1">
        <v>44878</v>
      </c>
      <c r="B194" t="s">
        <v>23</v>
      </c>
      <c r="C194">
        <v>129</v>
      </c>
      <c r="D194" t="s">
        <v>20</v>
      </c>
      <c r="E194">
        <v>124</v>
      </c>
      <c r="G194">
        <f t="shared" ref="G194:G257" si="3">E194-C194</f>
        <v>-5</v>
      </c>
      <c r="I194" s="3">
        <f>VLOOKUP(October_Schedule_Table11[[#This Row],[Home]],NEW!$A$1:$E$31,4,FALSE)</f>
        <v>6.5000000000000009</v>
      </c>
      <c r="J194" s="3">
        <f>VLOOKUP(October_Schedule_Table11[[#This Row],[Visitor]],NEW!$A$1:$E$31,4,FALSE)</f>
        <v>0.90000000000000036</v>
      </c>
      <c r="K194" s="3" t="e">
        <f>VLOOKUP(October_Schedule_Table11[[#This Row],[Home]],NEW!$A$1:$F$31,7,FALSE)</f>
        <v>#REF!</v>
      </c>
      <c r="L194" s="3" t="e">
        <f>VLOOKUP(October_Schedule_Table11[[#This Row],[Visitor]],NEW!$A$1:$F$31,7,FALSE)</f>
        <v>#REF!</v>
      </c>
    </row>
    <row r="195" spans="1:12" x14ac:dyDescent="0.3">
      <c r="A195" s="1">
        <v>44878</v>
      </c>
      <c r="B195" t="s">
        <v>16</v>
      </c>
      <c r="C195">
        <v>92</v>
      </c>
      <c r="D195" t="s">
        <v>9</v>
      </c>
      <c r="E195">
        <v>102</v>
      </c>
      <c r="G195">
        <f t="shared" si="3"/>
        <v>10</v>
      </c>
      <c r="I195" s="3">
        <f>VLOOKUP(October_Schedule_Table11[[#This Row],[Home]],NEW!$A$1:$E$31,4,FALSE)</f>
        <v>-14.600000000000001</v>
      </c>
      <c r="J195" s="3">
        <f>VLOOKUP(October_Schedule_Table11[[#This Row],[Visitor]],NEW!$A$1:$E$31,4,FALSE)</f>
        <v>5.6</v>
      </c>
      <c r="K195" s="3" t="e">
        <f>VLOOKUP(October_Schedule_Table11[[#This Row],[Home]],NEW!$A$1:$F$31,7,FALSE)</f>
        <v>#REF!</v>
      </c>
      <c r="L195" s="3" t="e">
        <f>VLOOKUP(October_Schedule_Table11[[#This Row],[Visitor]],NEW!$A$1:$F$31,7,FALSE)</f>
        <v>#REF!</v>
      </c>
    </row>
    <row r="196" spans="1:12" x14ac:dyDescent="0.3">
      <c r="A196" s="1">
        <v>44878</v>
      </c>
      <c r="B196" t="s">
        <v>27</v>
      </c>
      <c r="C196">
        <v>98</v>
      </c>
      <c r="D196" t="s">
        <v>3</v>
      </c>
      <c r="E196">
        <v>105</v>
      </c>
      <c r="G196">
        <f t="shared" si="3"/>
        <v>7</v>
      </c>
      <c r="I196" s="3">
        <f>VLOOKUP(October_Schedule_Table11[[#This Row],[Home]],NEW!$A$1:$E$31,4,FALSE)</f>
        <v>3.5</v>
      </c>
      <c r="J196" s="3">
        <f>VLOOKUP(October_Schedule_Table11[[#This Row],[Visitor]],NEW!$A$1:$E$31,4,FALSE)</f>
        <v>-6.4000000000000012</v>
      </c>
      <c r="K196" s="3" t="e">
        <f>VLOOKUP(October_Schedule_Table11[[#This Row],[Home]],NEW!$A$1:$F$31,7,FALSE)</f>
        <v>#REF!</v>
      </c>
      <c r="L196" s="3" t="e">
        <f>VLOOKUP(October_Schedule_Table11[[#This Row],[Visitor]],NEW!$A$1:$F$31,7,FALSE)</f>
        <v>#REF!</v>
      </c>
    </row>
    <row r="197" spans="1:12" x14ac:dyDescent="0.3">
      <c r="A197" s="1">
        <v>44878</v>
      </c>
      <c r="B197" t="s">
        <v>26</v>
      </c>
      <c r="C197">
        <v>126</v>
      </c>
      <c r="D197" t="s">
        <v>18</v>
      </c>
      <c r="E197">
        <v>103</v>
      </c>
      <c r="G197">
        <f t="shared" si="3"/>
        <v>-23</v>
      </c>
      <c r="I197" s="3">
        <f>VLOOKUP(October_Schedule_Table11[[#This Row],[Home]],NEW!$A$1:$E$31,4,FALSE)</f>
        <v>-29.2</v>
      </c>
      <c r="J197" s="3">
        <f>VLOOKUP(October_Schedule_Table11[[#This Row],[Visitor]],NEW!$A$1:$E$31,4,FALSE)</f>
        <v>1.1999999999999948</v>
      </c>
      <c r="K197" s="3" t="e">
        <f>VLOOKUP(October_Schedule_Table11[[#This Row],[Home]],NEW!$A$1:$F$31,7,FALSE)</f>
        <v>#REF!</v>
      </c>
      <c r="L197" s="3" t="e">
        <f>VLOOKUP(October_Schedule_Table11[[#This Row],[Visitor]],NEW!$A$1:$F$31,7,FALSE)</f>
        <v>#REF!</v>
      </c>
    </row>
    <row r="198" spans="1:12" x14ac:dyDescent="0.3">
      <c r="A198" s="1">
        <v>44878</v>
      </c>
      <c r="B198" t="s">
        <v>6</v>
      </c>
      <c r="C198">
        <v>115</v>
      </c>
      <c r="D198" t="s">
        <v>31</v>
      </c>
      <c r="E198">
        <v>122</v>
      </c>
      <c r="G198">
        <f t="shared" si="3"/>
        <v>7</v>
      </c>
      <c r="I198" s="3">
        <f>VLOOKUP(October_Schedule_Table11[[#This Row],[Home]],NEW!$A$1:$E$31,4,FALSE)</f>
        <v>2.6000000000000023</v>
      </c>
      <c r="J198" s="3">
        <f>VLOOKUP(October_Schedule_Table11[[#This Row],[Visitor]],NEW!$A$1:$E$31,4,FALSE)</f>
        <v>1.6999999999999988</v>
      </c>
      <c r="K198" s="3" t="e">
        <f>VLOOKUP(October_Schedule_Table11[[#This Row],[Home]],NEW!$A$1:$F$31,7,FALSE)</f>
        <v>#REF!</v>
      </c>
      <c r="L198" s="3" t="e">
        <f>VLOOKUP(October_Schedule_Table11[[#This Row],[Visitor]],NEW!$A$1:$F$31,7,FALSE)</f>
        <v>#REF!</v>
      </c>
    </row>
    <row r="199" spans="1:12" x14ac:dyDescent="0.3">
      <c r="A199" s="1">
        <v>44878</v>
      </c>
      <c r="B199" t="s">
        <v>14</v>
      </c>
      <c r="C199">
        <v>103</v>
      </c>
      <c r="D199" t="s">
        <v>5</v>
      </c>
      <c r="E199">
        <v>116</v>
      </c>
      <c r="G199">
        <f t="shared" si="3"/>
        <v>13</v>
      </c>
      <c r="I199" s="3">
        <f>VLOOKUP(October_Schedule_Table11[[#This Row],[Home]],NEW!$A$1:$E$31,4,FALSE)</f>
        <v>-4.300000000000006</v>
      </c>
      <c r="J199" s="3">
        <f>VLOOKUP(October_Schedule_Table11[[#This Row],[Visitor]],NEW!$A$1:$E$31,4,FALSE)</f>
        <v>-1.5000000000000022</v>
      </c>
      <c r="K199" s="3" t="e">
        <f>VLOOKUP(October_Schedule_Table11[[#This Row],[Home]],NEW!$A$1:$F$31,7,FALSE)</f>
        <v>#REF!</v>
      </c>
      <c r="L199" s="3" t="e">
        <f>VLOOKUP(October_Schedule_Table11[[#This Row],[Visitor]],NEW!$A$1:$F$31,7,FALSE)</f>
        <v>#REF!</v>
      </c>
    </row>
    <row r="200" spans="1:12" x14ac:dyDescent="0.3">
      <c r="A200" s="1">
        <v>44879</v>
      </c>
      <c r="B200" t="s">
        <v>21</v>
      </c>
      <c r="C200">
        <v>115</v>
      </c>
      <c r="D200" t="s">
        <v>8</v>
      </c>
      <c r="E200">
        <v>111</v>
      </c>
      <c r="G200">
        <f t="shared" si="3"/>
        <v>-4</v>
      </c>
      <c r="I200" s="3">
        <f>VLOOKUP(October_Schedule_Table11[[#This Row],[Home]],NEW!$A$1:$E$31,4,FALSE)</f>
        <v>-24.200000000000003</v>
      </c>
      <c r="J200" s="3">
        <f>VLOOKUP(October_Schedule_Table11[[#This Row],[Visitor]],NEW!$A$1:$E$31,4,FALSE)</f>
        <v>-3</v>
      </c>
      <c r="K200" s="3" t="e">
        <f>VLOOKUP(October_Schedule_Table11[[#This Row],[Home]],NEW!$A$1:$F$31,7,FALSE)</f>
        <v>#REF!</v>
      </c>
      <c r="L200" s="3" t="e">
        <f>VLOOKUP(October_Schedule_Table11[[#This Row],[Visitor]],NEW!$A$1:$F$31,7,FALSE)</f>
        <v>#REF!</v>
      </c>
    </row>
    <row r="201" spans="1:12" x14ac:dyDescent="0.3">
      <c r="A201" s="1">
        <v>44879</v>
      </c>
      <c r="B201" t="s">
        <v>24</v>
      </c>
      <c r="C201">
        <v>112</v>
      </c>
      <c r="D201" t="s">
        <v>7</v>
      </c>
      <c r="E201">
        <v>105</v>
      </c>
      <c r="G201">
        <f t="shared" si="3"/>
        <v>-7</v>
      </c>
      <c r="I201" s="3">
        <f>VLOOKUP(October_Schedule_Table11[[#This Row],[Home]],NEW!$A$1:$E$31,4,FALSE)</f>
        <v>-14.7</v>
      </c>
      <c r="J201" s="3">
        <f>VLOOKUP(October_Schedule_Table11[[#This Row],[Visitor]],NEW!$A$1:$E$31,4,FALSE)</f>
        <v>-0.59999999999999964</v>
      </c>
      <c r="K201" s="3" t="e">
        <f>VLOOKUP(October_Schedule_Table11[[#This Row],[Home]],NEW!$A$1:$F$31,7,FALSE)</f>
        <v>#REF!</v>
      </c>
      <c r="L201" s="3" t="e">
        <f>VLOOKUP(October_Schedule_Table11[[#This Row],[Visitor]],NEW!$A$1:$F$31,7,FALSE)</f>
        <v>#REF!</v>
      </c>
    </row>
    <row r="202" spans="1:12" x14ac:dyDescent="0.3">
      <c r="A202" s="1">
        <v>44879</v>
      </c>
      <c r="B202" t="s">
        <v>22</v>
      </c>
      <c r="C202">
        <v>122</v>
      </c>
      <c r="D202" t="s">
        <v>4</v>
      </c>
      <c r="E202">
        <v>126</v>
      </c>
      <c r="G202">
        <f t="shared" si="3"/>
        <v>4</v>
      </c>
      <c r="I202" s="3">
        <f>VLOOKUP(October_Schedule_Table11[[#This Row],[Home]],NEW!$A$1:$E$31,4,FALSE)</f>
        <v>15.200000000000001</v>
      </c>
      <c r="J202" s="3">
        <f>VLOOKUP(October_Schedule_Table11[[#This Row],[Visitor]],NEW!$A$1:$E$31,4,FALSE)</f>
        <v>-6.4</v>
      </c>
      <c r="K202" s="3" t="e">
        <f>VLOOKUP(October_Schedule_Table11[[#This Row],[Home]],NEW!$A$1:$F$31,7,FALSE)</f>
        <v>#REF!</v>
      </c>
      <c r="L202" s="3" t="e">
        <f>VLOOKUP(October_Schedule_Table11[[#This Row],[Visitor]],NEW!$A$1:$F$31,7,FALSE)</f>
        <v>#REF!</v>
      </c>
    </row>
    <row r="203" spans="1:12" x14ac:dyDescent="0.3">
      <c r="A203" s="1">
        <v>44879</v>
      </c>
      <c r="B203" t="s">
        <v>29</v>
      </c>
      <c r="C203">
        <v>112</v>
      </c>
      <c r="D203" t="s">
        <v>19</v>
      </c>
      <c r="E203">
        <v>113</v>
      </c>
      <c r="G203">
        <f t="shared" si="3"/>
        <v>1</v>
      </c>
      <c r="I203" s="3">
        <f>VLOOKUP(October_Schedule_Table11[[#This Row],[Home]],NEW!$A$1:$E$31,4,FALSE)</f>
        <v>-8.7000000000000011</v>
      </c>
      <c r="J203" s="3">
        <f>VLOOKUP(October_Schedule_Table11[[#This Row],[Visitor]],NEW!$A$1:$E$31,4,FALSE)</f>
        <v>2.8000000000000016</v>
      </c>
      <c r="K203" s="3" t="e">
        <f>VLOOKUP(October_Schedule_Table11[[#This Row],[Home]],NEW!$A$1:$F$31,7,FALSE)</f>
        <v>#REF!</v>
      </c>
      <c r="L203" s="3" t="e">
        <f>VLOOKUP(October_Schedule_Table11[[#This Row],[Visitor]],NEW!$A$1:$F$31,7,FALSE)</f>
        <v>#REF!</v>
      </c>
    </row>
    <row r="204" spans="1:12" x14ac:dyDescent="0.3">
      <c r="A204" s="1">
        <v>44879</v>
      </c>
      <c r="B204" t="s">
        <v>33</v>
      </c>
      <c r="C204">
        <v>122</v>
      </c>
      <c r="D204" t="s">
        <v>11</v>
      </c>
      <c r="E204">
        <v>106</v>
      </c>
      <c r="G204">
        <f t="shared" si="3"/>
        <v>-16</v>
      </c>
      <c r="I204" s="3">
        <f>VLOOKUP(October_Schedule_Table11[[#This Row],[Home]],NEW!$A$1:$E$31,4,FALSE)</f>
        <v>-33.299999999999997</v>
      </c>
      <c r="J204" s="3">
        <f>VLOOKUP(October_Schedule_Table11[[#This Row],[Visitor]],NEW!$A$1:$E$31,4,FALSE)</f>
        <v>-0.70000000000000018</v>
      </c>
      <c r="K204" s="3" t="e">
        <f>VLOOKUP(October_Schedule_Table11[[#This Row],[Home]],NEW!$A$1:$F$31,7,FALSE)</f>
        <v>#REF!</v>
      </c>
      <c r="L204" s="3" t="e">
        <f>VLOOKUP(October_Schedule_Table11[[#This Row],[Visitor]],NEW!$A$1:$F$31,7,FALSE)</f>
        <v>#REF!</v>
      </c>
    </row>
    <row r="205" spans="1:12" x14ac:dyDescent="0.3">
      <c r="A205" s="1">
        <v>44879</v>
      </c>
      <c r="B205" t="s">
        <v>12</v>
      </c>
      <c r="C205">
        <v>121</v>
      </c>
      <c r="D205" t="s">
        <v>32</v>
      </c>
      <c r="E205">
        <v>106</v>
      </c>
      <c r="G205">
        <f t="shared" si="3"/>
        <v>-15</v>
      </c>
      <c r="I205" s="3">
        <f>VLOOKUP(October_Schedule_Table11[[#This Row],[Home]],NEW!$A$1:$E$31,4,FALSE)</f>
        <v>1.4000000000000004</v>
      </c>
      <c r="J205" s="3">
        <f>VLOOKUP(October_Schedule_Table11[[#This Row],[Visitor]],NEW!$A$1:$E$31,4,FALSE)</f>
        <v>-2.4999999999999982</v>
      </c>
      <c r="K205" s="3" t="e">
        <f>VLOOKUP(October_Schedule_Table11[[#This Row],[Home]],NEW!$A$1:$F$31,7,FALSE)</f>
        <v>#REF!</v>
      </c>
      <c r="L205" s="3" t="e">
        <f>VLOOKUP(October_Schedule_Table11[[#This Row],[Visitor]],NEW!$A$1:$F$31,7,FALSE)</f>
        <v>#REF!</v>
      </c>
    </row>
    <row r="206" spans="1:12" x14ac:dyDescent="0.3">
      <c r="A206" s="1">
        <v>44879</v>
      </c>
      <c r="B206" t="s">
        <v>25</v>
      </c>
      <c r="C206">
        <v>95</v>
      </c>
      <c r="D206" t="s">
        <v>6</v>
      </c>
      <c r="E206">
        <v>132</v>
      </c>
      <c r="G206">
        <f t="shared" si="3"/>
        <v>37</v>
      </c>
      <c r="I206" s="3">
        <f>VLOOKUP(October_Schedule_Table11[[#This Row],[Home]],NEW!$A$1:$E$31,4,FALSE)</f>
        <v>1.6999999999999988</v>
      </c>
      <c r="J206" s="3">
        <f>VLOOKUP(October_Schedule_Table11[[#This Row],[Visitor]],NEW!$A$1:$E$31,4,FALSE)</f>
        <v>-41.3</v>
      </c>
      <c r="K206" s="3" t="e">
        <f>VLOOKUP(October_Schedule_Table11[[#This Row],[Home]],NEW!$A$1:$F$31,7,FALSE)</f>
        <v>#REF!</v>
      </c>
      <c r="L206" s="3" t="e">
        <f>VLOOKUP(October_Schedule_Table11[[#This Row],[Visitor]],NEW!$A$1:$F$31,7,FALSE)</f>
        <v>#REF!</v>
      </c>
    </row>
    <row r="207" spans="1:12" x14ac:dyDescent="0.3">
      <c r="A207" s="1">
        <v>44880</v>
      </c>
      <c r="B207" t="s">
        <v>16</v>
      </c>
      <c r="C207">
        <v>102</v>
      </c>
      <c r="D207" t="s">
        <v>13</v>
      </c>
      <c r="E207">
        <v>113</v>
      </c>
      <c r="G207">
        <f t="shared" si="3"/>
        <v>11</v>
      </c>
      <c r="I207" s="3">
        <f>VLOOKUP(October_Schedule_Table11[[#This Row],[Home]],NEW!$A$1:$E$31,4,FALSE)</f>
        <v>4.5</v>
      </c>
      <c r="J207" s="3">
        <f>VLOOKUP(October_Schedule_Table11[[#This Row],[Visitor]],NEW!$A$1:$E$31,4,FALSE)</f>
        <v>5.6</v>
      </c>
      <c r="K207" s="3" t="e">
        <f>VLOOKUP(October_Schedule_Table11[[#This Row],[Home]],NEW!$A$1:$F$31,7,FALSE)</f>
        <v>#REF!</v>
      </c>
      <c r="L207" s="3" t="e">
        <f>VLOOKUP(October_Schedule_Table11[[#This Row],[Visitor]],NEW!$A$1:$F$31,7,FALSE)</f>
        <v>#REF!</v>
      </c>
    </row>
    <row r="208" spans="1:12" x14ac:dyDescent="0.3">
      <c r="A208" s="1">
        <v>44880</v>
      </c>
      <c r="B208" t="s">
        <v>33</v>
      </c>
      <c r="C208">
        <v>101</v>
      </c>
      <c r="D208" t="s">
        <v>28</v>
      </c>
      <c r="E208">
        <v>103</v>
      </c>
      <c r="G208">
        <f t="shared" si="3"/>
        <v>2</v>
      </c>
      <c r="I208" s="3">
        <f>VLOOKUP(October_Schedule_Table11[[#This Row],[Home]],NEW!$A$1:$E$31,4,FALSE)</f>
        <v>-5.1000000000000014</v>
      </c>
      <c r="J208" s="3">
        <f>VLOOKUP(October_Schedule_Table11[[#This Row],[Visitor]],NEW!$A$1:$E$31,4,FALSE)</f>
        <v>-0.70000000000000018</v>
      </c>
      <c r="K208" s="3" t="e">
        <f>VLOOKUP(October_Schedule_Table11[[#This Row],[Home]],NEW!$A$1:$F$31,7,FALSE)</f>
        <v>#REF!</v>
      </c>
      <c r="L208" s="3" t="e">
        <f>VLOOKUP(October_Schedule_Table11[[#This Row],[Visitor]],NEW!$A$1:$F$31,7,FALSE)</f>
        <v>#REF!</v>
      </c>
    </row>
    <row r="209" spans="1:12" x14ac:dyDescent="0.3">
      <c r="A209" s="1">
        <v>44880</v>
      </c>
      <c r="B209" t="s">
        <v>15</v>
      </c>
      <c r="C209">
        <v>118</v>
      </c>
      <c r="D209" t="s">
        <v>27</v>
      </c>
      <c r="E209">
        <v>111</v>
      </c>
      <c r="G209">
        <f t="shared" si="3"/>
        <v>-7</v>
      </c>
      <c r="I209" s="3">
        <f>VLOOKUP(October_Schedule_Table11[[#This Row],[Home]],NEW!$A$1:$E$31,4,FALSE)</f>
        <v>-6.4000000000000012</v>
      </c>
      <c r="J209" s="3">
        <f>VLOOKUP(October_Schedule_Table11[[#This Row],[Visitor]],NEW!$A$1:$E$31,4,FALSE)</f>
        <v>1.9999999999999982</v>
      </c>
      <c r="K209" s="3" t="e">
        <f>VLOOKUP(October_Schedule_Table11[[#This Row],[Home]],NEW!$A$1:$F$31,7,FALSE)</f>
        <v>#REF!</v>
      </c>
      <c r="L209" s="3" t="e">
        <f>VLOOKUP(October_Schedule_Table11[[#This Row],[Visitor]],NEW!$A$1:$F$31,7,FALSE)</f>
        <v>#REF!</v>
      </c>
    </row>
    <row r="210" spans="1:12" x14ac:dyDescent="0.3">
      <c r="A210" s="1">
        <v>44880</v>
      </c>
      <c r="B210" t="s">
        <v>25</v>
      </c>
      <c r="C210">
        <v>110</v>
      </c>
      <c r="D210" t="s">
        <v>30</v>
      </c>
      <c r="E210">
        <v>117</v>
      </c>
      <c r="G210">
        <f t="shared" si="3"/>
        <v>7</v>
      </c>
      <c r="I210" s="3">
        <f>VLOOKUP(October_Schedule_Table11[[#This Row],[Home]],NEW!$A$1:$E$31,4,FALSE)</f>
        <v>-22.1</v>
      </c>
      <c r="J210" s="3">
        <f>VLOOKUP(October_Schedule_Table11[[#This Row],[Visitor]],NEW!$A$1:$E$31,4,FALSE)</f>
        <v>-41.3</v>
      </c>
      <c r="K210" s="3" t="e">
        <f>VLOOKUP(October_Schedule_Table11[[#This Row],[Home]],NEW!$A$1:$F$31,7,FALSE)</f>
        <v>#REF!</v>
      </c>
      <c r="L210" s="3" t="e">
        <f>VLOOKUP(October_Schedule_Table11[[#This Row],[Visitor]],NEW!$A$1:$F$31,7,FALSE)</f>
        <v>#REF!</v>
      </c>
    </row>
    <row r="211" spans="1:12" x14ac:dyDescent="0.3">
      <c r="A211" s="1">
        <v>44880</v>
      </c>
      <c r="B211" t="s">
        <v>14</v>
      </c>
      <c r="C211">
        <v>121</v>
      </c>
      <c r="D211" t="s">
        <v>31</v>
      </c>
      <c r="E211">
        <v>153</v>
      </c>
      <c r="G211">
        <f t="shared" si="3"/>
        <v>32</v>
      </c>
      <c r="I211" s="3">
        <f>VLOOKUP(October_Schedule_Table11[[#This Row],[Home]],NEW!$A$1:$E$31,4,FALSE)</f>
        <v>2.6000000000000023</v>
      </c>
      <c r="J211" s="3">
        <f>VLOOKUP(October_Schedule_Table11[[#This Row],[Visitor]],NEW!$A$1:$E$31,4,FALSE)</f>
        <v>-1.5000000000000022</v>
      </c>
      <c r="K211" s="3" t="e">
        <f>VLOOKUP(October_Schedule_Table11[[#This Row],[Home]],NEW!$A$1:$F$31,7,FALSE)</f>
        <v>#REF!</v>
      </c>
      <c r="L211" s="3" t="e">
        <f>VLOOKUP(October_Schedule_Table11[[#This Row],[Visitor]],NEW!$A$1:$F$31,7,FALSE)</f>
        <v>#REF!</v>
      </c>
    </row>
    <row r="212" spans="1:12" x14ac:dyDescent="0.3">
      <c r="A212" s="1">
        <v>44881</v>
      </c>
      <c r="B212" t="s">
        <v>10</v>
      </c>
      <c r="C212">
        <v>125</v>
      </c>
      <c r="D212" t="s">
        <v>24</v>
      </c>
      <c r="E212">
        <v>113</v>
      </c>
      <c r="G212">
        <f t="shared" si="3"/>
        <v>-12</v>
      </c>
      <c r="I212" s="3">
        <f>VLOOKUP(October_Schedule_Table11[[#This Row],[Home]],NEW!$A$1:$E$31,4,FALSE)</f>
        <v>-0.59999999999999964</v>
      </c>
      <c r="J212" s="3">
        <f>VLOOKUP(October_Schedule_Table11[[#This Row],[Visitor]],NEW!$A$1:$E$31,4,FALSE)</f>
        <v>-10.600000000000001</v>
      </c>
      <c r="K212" s="3" t="e">
        <f>VLOOKUP(October_Schedule_Table11[[#This Row],[Home]],NEW!$A$1:$F$31,7,FALSE)</f>
        <v>#REF!</v>
      </c>
      <c r="L212" s="3" t="e">
        <f>VLOOKUP(October_Schedule_Table11[[#This Row],[Visitor]],NEW!$A$1:$F$31,7,FALSE)</f>
        <v>#REF!</v>
      </c>
    </row>
    <row r="213" spans="1:12" x14ac:dyDescent="0.3">
      <c r="A213" s="1">
        <v>44881</v>
      </c>
      <c r="B213" t="s">
        <v>23</v>
      </c>
      <c r="C213">
        <v>126</v>
      </c>
      <c r="D213" t="s">
        <v>7</v>
      </c>
      <c r="E213">
        <v>108</v>
      </c>
      <c r="G213">
        <f t="shared" si="3"/>
        <v>-18</v>
      </c>
      <c r="I213" s="3">
        <f>VLOOKUP(October_Schedule_Table11[[#This Row],[Home]],NEW!$A$1:$E$31,4,FALSE)</f>
        <v>-14.7</v>
      </c>
      <c r="J213" s="3">
        <f>VLOOKUP(October_Schedule_Table11[[#This Row],[Visitor]],NEW!$A$1:$E$31,4,FALSE)</f>
        <v>0.90000000000000036</v>
      </c>
      <c r="K213" s="3" t="e">
        <f>VLOOKUP(October_Schedule_Table11[[#This Row],[Home]],NEW!$A$1:$F$31,7,FALSE)</f>
        <v>#REF!</v>
      </c>
      <c r="L213" s="3" t="e">
        <f>VLOOKUP(October_Schedule_Table11[[#This Row],[Visitor]],NEW!$A$1:$F$31,7,FALSE)</f>
        <v>#REF!</v>
      </c>
    </row>
    <row r="214" spans="1:12" x14ac:dyDescent="0.3">
      <c r="A214" s="1">
        <v>44881</v>
      </c>
      <c r="B214" t="s">
        <v>22</v>
      </c>
      <c r="C214">
        <v>121</v>
      </c>
      <c r="D214" t="s">
        <v>9</v>
      </c>
      <c r="E214">
        <v>120</v>
      </c>
      <c r="G214">
        <f t="shared" si="3"/>
        <v>-1</v>
      </c>
      <c r="I214" s="3">
        <f>VLOOKUP(October_Schedule_Table11[[#This Row],[Home]],NEW!$A$1:$E$31,4,FALSE)</f>
        <v>-14.600000000000001</v>
      </c>
      <c r="J214" s="3">
        <f>VLOOKUP(October_Schedule_Table11[[#This Row],[Visitor]],NEW!$A$1:$E$31,4,FALSE)</f>
        <v>-6.4</v>
      </c>
      <c r="K214" s="3" t="e">
        <f>VLOOKUP(October_Schedule_Table11[[#This Row],[Home]],NEW!$A$1:$F$31,7,FALSE)</f>
        <v>#REF!</v>
      </c>
      <c r="L214" s="3" t="e">
        <f>VLOOKUP(October_Schedule_Table11[[#This Row],[Visitor]],NEW!$A$1:$F$31,7,FALSE)</f>
        <v>#REF!</v>
      </c>
    </row>
    <row r="215" spans="1:12" x14ac:dyDescent="0.3">
      <c r="A215" s="1">
        <v>44881</v>
      </c>
      <c r="B215" t="s">
        <v>4</v>
      </c>
      <c r="C215">
        <v>126</v>
      </c>
      <c r="D215" t="s">
        <v>12</v>
      </c>
      <c r="E215">
        <v>101</v>
      </c>
      <c r="G215">
        <f t="shared" si="3"/>
        <v>-25</v>
      </c>
      <c r="I215" s="3">
        <f>VLOOKUP(October_Schedule_Table11[[#This Row],[Home]],NEW!$A$1:$E$31,4,FALSE)</f>
        <v>-2.4999999999999982</v>
      </c>
      <c r="J215" s="3">
        <f>VLOOKUP(October_Schedule_Table11[[#This Row],[Visitor]],NEW!$A$1:$E$31,4,FALSE)</f>
        <v>15.200000000000001</v>
      </c>
      <c r="K215" s="3" t="e">
        <f>VLOOKUP(October_Schedule_Table11[[#This Row],[Home]],NEW!$A$1:$F$31,7,FALSE)</f>
        <v>#REF!</v>
      </c>
      <c r="L215" s="3" t="e">
        <f>VLOOKUP(October_Schedule_Table11[[#This Row],[Visitor]],NEW!$A$1:$F$31,7,FALSE)</f>
        <v>#REF!</v>
      </c>
    </row>
    <row r="216" spans="1:12" x14ac:dyDescent="0.3">
      <c r="A216" s="1">
        <v>44881</v>
      </c>
      <c r="B216" t="s">
        <v>19</v>
      </c>
      <c r="C216">
        <v>104</v>
      </c>
      <c r="D216" t="s">
        <v>21</v>
      </c>
      <c r="E216">
        <v>112</v>
      </c>
      <c r="G216">
        <f t="shared" si="3"/>
        <v>8</v>
      </c>
      <c r="I216" s="3">
        <f>VLOOKUP(October_Schedule_Table11[[#This Row],[Home]],NEW!$A$1:$E$31,4,FALSE)</f>
        <v>-3</v>
      </c>
      <c r="J216" s="3">
        <f>VLOOKUP(October_Schedule_Table11[[#This Row],[Visitor]],NEW!$A$1:$E$31,4,FALSE)</f>
        <v>-8.7000000000000011</v>
      </c>
      <c r="K216" s="3" t="e">
        <f>VLOOKUP(October_Schedule_Table11[[#This Row],[Home]],NEW!$A$1:$F$31,7,FALSE)</f>
        <v>#REF!</v>
      </c>
      <c r="L216" s="3" t="e">
        <f>VLOOKUP(October_Schedule_Table11[[#This Row],[Visitor]],NEW!$A$1:$F$31,7,FALSE)</f>
        <v>#REF!</v>
      </c>
    </row>
    <row r="217" spans="1:12" x14ac:dyDescent="0.3">
      <c r="A217" s="1">
        <v>44881</v>
      </c>
      <c r="B217" t="s">
        <v>20</v>
      </c>
      <c r="C217">
        <v>98</v>
      </c>
      <c r="D217" t="s">
        <v>32</v>
      </c>
      <c r="E217">
        <v>113</v>
      </c>
      <c r="G217">
        <f t="shared" si="3"/>
        <v>15</v>
      </c>
      <c r="I217" s="3">
        <f>VLOOKUP(October_Schedule_Table11[[#This Row],[Home]],NEW!$A$1:$E$31,4,FALSE)</f>
        <v>1.4000000000000004</v>
      </c>
      <c r="J217" s="3">
        <f>VLOOKUP(October_Schedule_Table11[[#This Row],[Visitor]],NEW!$A$1:$E$31,4,FALSE)</f>
        <v>6.5000000000000009</v>
      </c>
      <c r="K217" s="3" t="e">
        <f>VLOOKUP(October_Schedule_Table11[[#This Row],[Home]],NEW!$A$1:$F$31,7,FALSE)</f>
        <v>#REF!</v>
      </c>
      <c r="L217" s="3" t="e">
        <f>VLOOKUP(October_Schedule_Table11[[#This Row],[Visitor]],NEW!$A$1:$F$31,7,FALSE)</f>
        <v>#REF!</v>
      </c>
    </row>
    <row r="218" spans="1:12" x14ac:dyDescent="0.3">
      <c r="A218" s="1">
        <v>44881</v>
      </c>
      <c r="B218" t="s">
        <v>18</v>
      </c>
      <c r="C218">
        <v>110</v>
      </c>
      <c r="D218" t="s">
        <v>13</v>
      </c>
      <c r="E218">
        <v>124</v>
      </c>
      <c r="G218">
        <f t="shared" si="3"/>
        <v>14</v>
      </c>
      <c r="I218" s="3">
        <f>VLOOKUP(October_Schedule_Table11[[#This Row],[Home]],NEW!$A$1:$E$31,4,FALSE)</f>
        <v>4.5</v>
      </c>
      <c r="J218" s="3">
        <f>VLOOKUP(October_Schedule_Table11[[#This Row],[Visitor]],NEW!$A$1:$E$31,4,FALSE)</f>
        <v>-29.2</v>
      </c>
      <c r="K218" s="3" t="e">
        <f>VLOOKUP(October_Schedule_Table11[[#This Row],[Home]],NEW!$A$1:$F$31,7,FALSE)</f>
        <v>#REF!</v>
      </c>
      <c r="L218" s="3" t="e">
        <f>VLOOKUP(October_Schedule_Table11[[#This Row],[Visitor]],NEW!$A$1:$F$31,7,FALSE)</f>
        <v>#REF!</v>
      </c>
    </row>
    <row r="219" spans="1:12" x14ac:dyDescent="0.3">
      <c r="A219" s="1">
        <v>44881</v>
      </c>
      <c r="B219" t="s">
        <v>11</v>
      </c>
      <c r="C219">
        <v>101</v>
      </c>
      <c r="D219" t="s">
        <v>28</v>
      </c>
      <c r="E219">
        <v>92</v>
      </c>
      <c r="G219">
        <f t="shared" si="3"/>
        <v>-9</v>
      </c>
      <c r="I219" s="3">
        <f>VLOOKUP(October_Schedule_Table11[[#This Row],[Home]],NEW!$A$1:$E$31,4,FALSE)</f>
        <v>-5.1000000000000014</v>
      </c>
      <c r="J219" s="3">
        <f>VLOOKUP(October_Schedule_Table11[[#This Row],[Visitor]],NEW!$A$1:$E$31,4,FALSE)</f>
        <v>-33.299999999999997</v>
      </c>
      <c r="K219" s="3" t="e">
        <f>VLOOKUP(October_Schedule_Table11[[#This Row],[Home]],NEW!$A$1:$F$31,7,FALSE)</f>
        <v>#REF!</v>
      </c>
      <c r="L219" s="3" t="e">
        <f>VLOOKUP(October_Schedule_Table11[[#This Row],[Visitor]],NEW!$A$1:$F$31,7,FALSE)</f>
        <v>#REF!</v>
      </c>
    </row>
    <row r="220" spans="1:12" x14ac:dyDescent="0.3">
      <c r="A220" s="1">
        <v>44881</v>
      </c>
      <c r="B220" t="s">
        <v>15</v>
      </c>
      <c r="C220">
        <v>106</v>
      </c>
      <c r="D220" t="s">
        <v>26</v>
      </c>
      <c r="E220">
        <v>103</v>
      </c>
      <c r="G220">
        <f t="shared" si="3"/>
        <v>-3</v>
      </c>
      <c r="I220" s="3">
        <f>VLOOKUP(October_Schedule_Table11[[#This Row],[Home]],NEW!$A$1:$E$31,4,FALSE)</f>
        <v>1.1999999999999948</v>
      </c>
      <c r="J220" s="3">
        <f>VLOOKUP(October_Schedule_Table11[[#This Row],[Visitor]],NEW!$A$1:$E$31,4,FALSE)</f>
        <v>1.9999999999999982</v>
      </c>
      <c r="K220" s="3" t="e">
        <f>VLOOKUP(October_Schedule_Table11[[#This Row],[Home]],NEW!$A$1:$F$31,7,FALSE)</f>
        <v>#REF!</v>
      </c>
      <c r="L220" s="3" t="e">
        <f>VLOOKUP(October_Schedule_Table11[[#This Row],[Visitor]],NEW!$A$1:$F$31,7,FALSE)</f>
        <v>#REF!</v>
      </c>
    </row>
    <row r="221" spans="1:12" x14ac:dyDescent="0.3">
      <c r="A221" s="1">
        <v>44881</v>
      </c>
      <c r="B221" t="s">
        <v>6</v>
      </c>
      <c r="C221">
        <v>119</v>
      </c>
      <c r="D221" t="s">
        <v>29</v>
      </c>
      <c r="E221">
        <v>130</v>
      </c>
      <c r="G221">
        <f t="shared" si="3"/>
        <v>11</v>
      </c>
      <c r="I221" s="3">
        <f>VLOOKUP(October_Schedule_Table11[[#This Row],[Home]],NEW!$A$1:$E$31,4,FALSE)</f>
        <v>2.8000000000000016</v>
      </c>
      <c r="J221" s="3">
        <f>VLOOKUP(October_Schedule_Table11[[#This Row],[Visitor]],NEW!$A$1:$E$31,4,FALSE)</f>
        <v>1.6999999999999988</v>
      </c>
      <c r="K221" s="3" t="e">
        <f>VLOOKUP(October_Schedule_Table11[[#This Row],[Home]],NEW!$A$1:$F$31,7,FALSE)</f>
        <v>#REF!</v>
      </c>
      <c r="L221" s="3" t="e">
        <f>VLOOKUP(October_Schedule_Table11[[#This Row],[Visitor]],NEW!$A$1:$F$31,7,FALSE)</f>
        <v>#REF!</v>
      </c>
    </row>
    <row r="222" spans="1:12" x14ac:dyDescent="0.3">
      <c r="A222" s="1">
        <v>44882</v>
      </c>
      <c r="B222" t="s">
        <v>14</v>
      </c>
      <c r="C222">
        <v>109</v>
      </c>
      <c r="D222" t="s">
        <v>30</v>
      </c>
      <c r="E222">
        <v>107</v>
      </c>
      <c r="G222">
        <f t="shared" si="3"/>
        <v>-2</v>
      </c>
      <c r="I222" s="3">
        <f>VLOOKUP(October_Schedule_Table11[[#This Row],[Home]],NEW!$A$1:$E$31,4,FALSE)</f>
        <v>-22.1</v>
      </c>
      <c r="J222" s="3">
        <f>VLOOKUP(October_Schedule_Table11[[#This Row],[Visitor]],NEW!$A$1:$E$31,4,FALSE)</f>
        <v>-1.5000000000000022</v>
      </c>
      <c r="K222" s="3" t="e">
        <f>VLOOKUP(October_Schedule_Table11[[#This Row],[Home]],NEW!$A$1:$F$31,7,FALSE)</f>
        <v>#REF!</v>
      </c>
      <c r="L222" s="3" t="e">
        <f>VLOOKUP(October_Schedule_Table11[[#This Row],[Visitor]],NEW!$A$1:$F$31,7,FALSE)</f>
        <v>#REF!</v>
      </c>
    </row>
    <row r="223" spans="1:12" x14ac:dyDescent="0.3">
      <c r="A223" s="1">
        <v>44882</v>
      </c>
      <c r="B223" t="s">
        <v>25</v>
      </c>
      <c r="C223">
        <v>112</v>
      </c>
      <c r="D223" t="s">
        <v>31</v>
      </c>
      <c r="E223">
        <v>130</v>
      </c>
      <c r="G223">
        <f t="shared" si="3"/>
        <v>18</v>
      </c>
      <c r="I223" s="3">
        <f>VLOOKUP(October_Schedule_Table11[[#This Row],[Home]],NEW!$A$1:$E$31,4,FALSE)</f>
        <v>2.6000000000000023</v>
      </c>
      <c r="J223" s="3">
        <f>VLOOKUP(October_Schedule_Table11[[#This Row],[Visitor]],NEW!$A$1:$E$31,4,FALSE)</f>
        <v>-41.3</v>
      </c>
      <c r="K223" s="3" t="e">
        <f>VLOOKUP(October_Schedule_Table11[[#This Row],[Home]],NEW!$A$1:$F$31,7,FALSE)</f>
        <v>#REF!</v>
      </c>
      <c r="L223" s="3" t="e">
        <f>VLOOKUP(October_Schedule_Table11[[#This Row],[Visitor]],NEW!$A$1:$F$31,7,FALSE)</f>
        <v>#REF!</v>
      </c>
    </row>
    <row r="224" spans="1:12" x14ac:dyDescent="0.3">
      <c r="A224" s="1">
        <v>44882</v>
      </c>
      <c r="B224" t="s">
        <v>8</v>
      </c>
      <c r="C224">
        <v>91</v>
      </c>
      <c r="D224" t="s">
        <v>33</v>
      </c>
      <c r="E224">
        <v>96</v>
      </c>
      <c r="G224">
        <f t="shared" si="3"/>
        <v>5</v>
      </c>
      <c r="I224" s="3">
        <f>VLOOKUP(October_Schedule_Table11[[#This Row],[Home]],NEW!$A$1:$E$31,4,FALSE)</f>
        <v>-0.70000000000000018</v>
      </c>
      <c r="J224" s="3">
        <f>VLOOKUP(October_Schedule_Table11[[#This Row],[Visitor]],NEW!$A$1:$E$31,4,FALSE)</f>
        <v>-24.200000000000003</v>
      </c>
      <c r="K224" s="3" t="e">
        <f>VLOOKUP(October_Schedule_Table11[[#This Row],[Home]],NEW!$A$1:$F$31,7,FALSE)</f>
        <v>#REF!</v>
      </c>
      <c r="L224" s="3" t="e">
        <f>VLOOKUP(October_Schedule_Table11[[#This Row],[Visitor]],NEW!$A$1:$F$31,7,FALSE)</f>
        <v>#REF!</v>
      </c>
    </row>
    <row r="225" spans="1:12" x14ac:dyDescent="0.3">
      <c r="A225" s="1">
        <v>44883</v>
      </c>
      <c r="B225" t="s">
        <v>19</v>
      </c>
      <c r="C225">
        <v>106</v>
      </c>
      <c r="D225" t="s">
        <v>9</v>
      </c>
      <c r="E225">
        <v>107</v>
      </c>
      <c r="G225">
        <f t="shared" si="3"/>
        <v>1</v>
      </c>
      <c r="I225" s="3">
        <f>VLOOKUP(October_Schedule_Table11[[#This Row],[Home]],NEW!$A$1:$E$31,4,FALSE)</f>
        <v>-14.600000000000001</v>
      </c>
      <c r="J225" s="3">
        <f>VLOOKUP(October_Schedule_Table11[[#This Row],[Visitor]],NEW!$A$1:$E$31,4,FALSE)</f>
        <v>-8.7000000000000011</v>
      </c>
      <c r="K225" s="3" t="e">
        <f>VLOOKUP(October_Schedule_Table11[[#This Row],[Home]],NEW!$A$1:$F$31,7,FALSE)</f>
        <v>#REF!</v>
      </c>
      <c r="L225" s="3" t="e">
        <f>VLOOKUP(October_Schedule_Table11[[#This Row],[Visitor]],NEW!$A$1:$F$31,7,FALSE)</f>
        <v>#REF!</v>
      </c>
    </row>
    <row r="226" spans="1:12" x14ac:dyDescent="0.3">
      <c r="A226" s="1">
        <v>44883</v>
      </c>
      <c r="B226" t="s">
        <v>24</v>
      </c>
      <c r="C226">
        <v>122</v>
      </c>
      <c r="D226" t="s">
        <v>20</v>
      </c>
      <c r="E226">
        <v>132</v>
      </c>
      <c r="G226">
        <f t="shared" si="3"/>
        <v>10</v>
      </c>
      <c r="I226" s="3">
        <f>VLOOKUP(October_Schedule_Table11[[#This Row],[Home]],NEW!$A$1:$E$31,4,FALSE)</f>
        <v>6.5000000000000009</v>
      </c>
      <c r="J226" s="3">
        <f>VLOOKUP(October_Schedule_Table11[[#This Row],[Visitor]],NEW!$A$1:$E$31,4,FALSE)</f>
        <v>-0.59999999999999964</v>
      </c>
      <c r="K226" s="3" t="e">
        <f>VLOOKUP(October_Schedule_Table11[[#This Row],[Home]],NEW!$A$1:$F$31,7,FALSE)</f>
        <v>#REF!</v>
      </c>
      <c r="L226" s="3" t="e">
        <f>VLOOKUP(October_Schedule_Table11[[#This Row],[Visitor]],NEW!$A$1:$F$31,7,FALSE)</f>
        <v>#REF!</v>
      </c>
    </row>
    <row r="227" spans="1:12" x14ac:dyDescent="0.3">
      <c r="A227" s="1">
        <v>44883</v>
      </c>
      <c r="B227" t="s">
        <v>32</v>
      </c>
      <c r="C227">
        <v>102</v>
      </c>
      <c r="D227" t="s">
        <v>3</v>
      </c>
      <c r="E227">
        <v>110</v>
      </c>
      <c r="G227">
        <f t="shared" si="3"/>
        <v>8</v>
      </c>
      <c r="I227" s="3">
        <f>VLOOKUP(October_Schedule_Table11[[#This Row],[Home]],NEW!$A$1:$E$31,4,FALSE)</f>
        <v>3.5</v>
      </c>
      <c r="J227" s="3">
        <f>VLOOKUP(October_Schedule_Table11[[#This Row],[Visitor]],NEW!$A$1:$E$31,4,FALSE)</f>
        <v>1.4000000000000004</v>
      </c>
      <c r="K227" s="3" t="e">
        <f>VLOOKUP(October_Schedule_Table11[[#This Row],[Home]],NEW!$A$1:$F$31,7,FALSE)</f>
        <v>#REF!</v>
      </c>
      <c r="L227" s="3" t="e">
        <f>VLOOKUP(October_Schedule_Table11[[#This Row],[Visitor]],NEW!$A$1:$F$31,7,FALSE)</f>
        <v>#REF!</v>
      </c>
    </row>
    <row r="228" spans="1:12" x14ac:dyDescent="0.3">
      <c r="A228" s="1">
        <v>44883</v>
      </c>
      <c r="B228" t="s">
        <v>7</v>
      </c>
      <c r="C228">
        <v>108</v>
      </c>
      <c r="D228" t="s">
        <v>18</v>
      </c>
      <c r="E228">
        <v>107</v>
      </c>
      <c r="G228">
        <f t="shared" si="3"/>
        <v>-1</v>
      </c>
      <c r="I228" s="3">
        <f>VLOOKUP(October_Schedule_Table11[[#This Row],[Home]],NEW!$A$1:$E$31,4,FALSE)</f>
        <v>-29.2</v>
      </c>
      <c r="J228" s="3">
        <f>VLOOKUP(October_Schedule_Table11[[#This Row],[Visitor]],NEW!$A$1:$E$31,4,FALSE)</f>
        <v>-14.7</v>
      </c>
      <c r="K228" s="3" t="e">
        <f>VLOOKUP(October_Schedule_Table11[[#This Row],[Home]],NEW!$A$1:$F$31,7,FALSE)</f>
        <v>#REF!</v>
      </c>
      <c r="L228" s="3" t="e">
        <f>VLOOKUP(October_Schedule_Table11[[#This Row],[Visitor]],NEW!$A$1:$F$31,7,FALSE)</f>
        <v>#REF!</v>
      </c>
    </row>
    <row r="229" spans="1:12" x14ac:dyDescent="0.3">
      <c r="A229" s="1">
        <v>44883</v>
      </c>
      <c r="B229" t="s">
        <v>10</v>
      </c>
      <c r="C229">
        <v>99</v>
      </c>
      <c r="D229" t="s">
        <v>11</v>
      </c>
      <c r="E229">
        <v>91</v>
      </c>
      <c r="G229">
        <f t="shared" si="3"/>
        <v>-8</v>
      </c>
      <c r="I229" s="3">
        <f>VLOOKUP(October_Schedule_Table11[[#This Row],[Home]],NEW!$A$1:$E$31,4,FALSE)</f>
        <v>-33.299999999999997</v>
      </c>
      <c r="J229" s="3">
        <f>VLOOKUP(October_Schedule_Table11[[#This Row],[Visitor]],NEW!$A$1:$E$31,4,FALSE)</f>
        <v>-10.600000000000001</v>
      </c>
      <c r="K229" s="3" t="e">
        <f>VLOOKUP(October_Schedule_Table11[[#This Row],[Home]],NEW!$A$1:$F$31,7,FALSE)</f>
        <v>#REF!</v>
      </c>
      <c r="L229" s="3" t="e">
        <f>VLOOKUP(October_Schedule_Table11[[#This Row],[Visitor]],NEW!$A$1:$F$31,7,FALSE)</f>
        <v>#REF!</v>
      </c>
    </row>
    <row r="230" spans="1:12" x14ac:dyDescent="0.3">
      <c r="A230" s="1">
        <v>44883</v>
      </c>
      <c r="B230" t="s">
        <v>22</v>
      </c>
      <c r="C230">
        <v>110</v>
      </c>
      <c r="D230" t="s">
        <v>16</v>
      </c>
      <c r="E230">
        <v>121</v>
      </c>
      <c r="G230">
        <f t="shared" si="3"/>
        <v>11</v>
      </c>
      <c r="I230" s="3">
        <f>VLOOKUP(October_Schedule_Table11[[#This Row],[Home]],NEW!$A$1:$E$31,4,FALSE)</f>
        <v>5.6</v>
      </c>
      <c r="J230" s="3">
        <f>VLOOKUP(October_Schedule_Table11[[#This Row],[Visitor]],NEW!$A$1:$E$31,4,FALSE)</f>
        <v>-6.4</v>
      </c>
      <c r="K230" s="3" t="e">
        <f>VLOOKUP(October_Schedule_Table11[[#This Row],[Home]],NEW!$A$1:$F$31,7,FALSE)</f>
        <v>#REF!</v>
      </c>
      <c r="L230" s="3" t="e">
        <f>VLOOKUP(October_Schedule_Table11[[#This Row],[Visitor]],NEW!$A$1:$F$31,7,FALSE)</f>
        <v>#REF!</v>
      </c>
    </row>
    <row r="231" spans="1:12" x14ac:dyDescent="0.3">
      <c r="A231" s="1">
        <v>44883</v>
      </c>
      <c r="B231" t="s">
        <v>26</v>
      </c>
      <c r="C231">
        <v>99</v>
      </c>
      <c r="D231" t="s">
        <v>28</v>
      </c>
      <c r="E231">
        <v>127</v>
      </c>
      <c r="G231">
        <f t="shared" si="3"/>
        <v>28</v>
      </c>
      <c r="I231" s="3">
        <f>VLOOKUP(October_Schedule_Table11[[#This Row],[Home]],NEW!$A$1:$E$31,4,FALSE)</f>
        <v>-5.1000000000000014</v>
      </c>
      <c r="J231" s="3">
        <f>VLOOKUP(October_Schedule_Table11[[#This Row],[Visitor]],NEW!$A$1:$E$31,4,FALSE)</f>
        <v>1.1999999999999948</v>
      </c>
      <c r="K231" s="3" t="e">
        <f>VLOOKUP(October_Schedule_Table11[[#This Row],[Home]],NEW!$A$1:$F$31,7,FALSE)</f>
        <v>#REF!</v>
      </c>
      <c r="L231" s="3" t="e">
        <f>VLOOKUP(October_Schedule_Table11[[#This Row],[Visitor]],NEW!$A$1:$F$31,7,FALSE)</f>
        <v>#REF!</v>
      </c>
    </row>
    <row r="232" spans="1:12" x14ac:dyDescent="0.3">
      <c r="A232" s="1">
        <v>44883</v>
      </c>
      <c r="B232" t="s">
        <v>4</v>
      </c>
      <c r="C232">
        <v>117</v>
      </c>
      <c r="D232" t="s">
        <v>13</v>
      </c>
      <c r="E232">
        <v>109</v>
      </c>
      <c r="G232">
        <f t="shared" si="3"/>
        <v>-8</v>
      </c>
      <c r="I232" s="3">
        <f>VLOOKUP(October_Schedule_Table11[[#This Row],[Home]],NEW!$A$1:$E$31,4,FALSE)</f>
        <v>4.5</v>
      </c>
      <c r="J232" s="3">
        <f>VLOOKUP(October_Schedule_Table11[[#This Row],[Visitor]],NEW!$A$1:$E$31,4,FALSE)</f>
        <v>15.200000000000001</v>
      </c>
      <c r="K232" s="3" t="e">
        <f>VLOOKUP(October_Schedule_Table11[[#This Row],[Home]],NEW!$A$1:$F$31,7,FALSE)</f>
        <v>#REF!</v>
      </c>
      <c r="L232" s="3" t="e">
        <f>VLOOKUP(October_Schedule_Table11[[#This Row],[Visitor]],NEW!$A$1:$F$31,7,FALSE)</f>
        <v>#REF!</v>
      </c>
    </row>
    <row r="233" spans="1:12" x14ac:dyDescent="0.3">
      <c r="A233" s="1">
        <v>44883</v>
      </c>
      <c r="B233" t="s">
        <v>29</v>
      </c>
      <c r="C233">
        <v>133</v>
      </c>
      <c r="D233" t="s">
        <v>27</v>
      </c>
      <c r="E233">
        <v>134</v>
      </c>
      <c r="G233">
        <f t="shared" si="3"/>
        <v>1</v>
      </c>
      <c r="I233" s="3">
        <f>VLOOKUP(October_Schedule_Table11[[#This Row],[Home]],NEW!$A$1:$E$31,4,FALSE)</f>
        <v>-6.4000000000000012</v>
      </c>
      <c r="J233" s="3">
        <f>VLOOKUP(October_Schedule_Table11[[#This Row],[Visitor]],NEW!$A$1:$E$31,4,FALSE)</f>
        <v>2.8000000000000016</v>
      </c>
      <c r="K233" s="3" t="e">
        <f>VLOOKUP(October_Schedule_Table11[[#This Row],[Home]],NEW!$A$1:$F$31,7,FALSE)</f>
        <v>#REF!</v>
      </c>
      <c r="L233" s="3" t="e">
        <f>VLOOKUP(October_Schedule_Table11[[#This Row],[Visitor]],NEW!$A$1:$F$31,7,FALSE)</f>
        <v>#REF!</v>
      </c>
    </row>
    <row r="234" spans="1:12" x14ac:dyDescent="0.3">
      <c r="A234" s="1">
        <v>44883</v>
      </c>
      <c r="B234" t="s">
        <v>15</v>
      </c>
      <c r="C234">
        <v>101</v>
      </c>
      <c r="D234" t="s">
        <v>6</v>
      </c>
      <c r="E234">
        <v>111</v>
      </c>
      <c r="G234">
        <f t="shared" si="3"/>
        <v>10</v>
      </c>
      <c r="I234" s="3">
        <f>VLOOKUP(October_Schedule_Table11[[#This Row],[Home]],NEW!$A$1:$E$31,4,FALSE)</f>
        <v>1.6999999999999988</v>
      </c>
      <c r="J234" s="3">
        <f>VLOOKUP(October_Schedule_Table11[[#This Row],[Visitor]],NEW!$A$1:$E$31,4,FALSE)</f>
        <v>1.9999999999999982</v>
      </c>
      <c r="K234" s="3" t="e">
        <f>VLOOKUP(October_Schedule_Table11[[#This Row],[Home]],NEW!$A$1:$F$31,7,FALSE)</f>
        <v>#REF!</v>
      </c>
      <c r="L234" s="3" t="e">
        <f>VLOOKUP(October_Schedule_Table11[[#This Row],[Visitor]],NEW!$A$1:$F$31,7,FALSE)</f>
        <v>#REF!</v>
      </c>
    </row>
    <row r="235" spans="1:12" x14ac:dyDescent="0.3">
      <c r="A235" s="1">
        <v>44883</v>
      </c>
      <c r="B235" t="s">
        <v>8</v>
      </c>
      <c r="C235">
        <v>121</v>
      </c>
      <c r="D235" t="s">
        <v>5</v>
      </c>
      <c r="E235">
        <v>128</v>
      </c>
      <c r="G235">
        <f t="shared" si="3"/>
        <v>7</v>
      </c>
      <c r="I235" s="3">
        <f>VLOOKUP(October_Schedule_Table11[[#This Row],[Home]],NEW!$A$1:$E$31,4,FALSE)</f>
        <v>-4.300000000000006</v>
      </c>
      <c r="J235" s="3">
        <f>VLOOKUP(October_Schedule_Table11[[#This Row],[Visitor]],NEW!$A$1:$E$31,4,FALSE)</f>
        <v>-24.200000000000003</v>
      </c>
      <c r="K235" s="3" t="e">
        <f>VLOOKUP(October_Schedule_Table11[[#This Row],[Home]],NEW!$A$1:$F$31,7,FALSE)</f>
        <v>#REF!</v>
      </c>
      <c r="L235" s="3" t="e">
        <f>VLOOKUP(October_Schedule_Table11[[#This Row],[Visitor]],NEW!$A$1:$F$31,7,FALSE)</f>
        <v>#REF!</v>
      </c>
    </row>
    <row r="236" spans="1:12" x14ac:dyDescent="0.3">
      <c r="A236" s="1">
        <v>44884</v>
      </c>
      <c r="B236" t="s">
        <v>21</v>
      </c>
      <c r="C236">
        <v>122</v>
      </c>
      <c r="D236" t="s">
        <v>12</v>
      </c>
      <c r="E236">
        <v>124</v>
      </c>
      <c r="G236">
        <f t="shared" si="3"/>
        <v>2</v>
      </c>
      <c r="I236" s="3">
        <f>VLOOKUP(October_Schedule_Table11[[#This Row],[Home]],NEW!$A$1:$E$31,4,FALSE)</f>
        <v>-2.4999999999999982</v>
      </c>
      <c r="J236" s="3">
        <f>VLOOKUP(October_Schedule_Table11[[#This Row],[Visitor]],NEW!$A$1:$E$31,4,FALSE)</f>
        <v>-3</v>
      </c>
      <c r="K236" s="3" t="e">
        <f>VLOOKUP(October_Schedule_Table11[[#This Row],[Home]],NEW!$A$1:$F$31,7,FALSE)</f>
        <v>#REF!</v>
      </c>
      <c r="L236" s="3" t="e">
        <f>VLOOKUP(October_Schedule_Table11[[#This Row],[Visitor]],NEW!$A$1:$F$31,7,FALSE)</f>
        <v>#REF!</v>
      </c>
    </row>
    <row r="237" spans="1:12" x14ac:dyDescent="0.3">
      <c r="A237" s="1">
        <v>44884</v>
      </c>
      <c r="B237" t="s">
        <v>7</v>
      </c>
      <c r="C237">
        <v>113</v>
      </c>
      <c r="D237" t="s">
        <v>10</v>
      </c>
      <c r="E237">
        <v>114</v>
      </c>
      <c r="G237">
        <f t="shared" si="3"/>
        <v>1</v>
      </c>
      <c r="I237" s="3">
        <f>VLOOKUP(October_Schedule_Table11[[#This Row],[Home]],NEW!$A$1:$E$31,4,FALSE)</f>
        <v>-10.600000000000001</v>
      </c>
      <c r="J237" s="3">
        <f>VLOOKUP(October_Schedule_Table11[[#This Row],[Visitor]],NEW!$A$1:$E$31,4,FALSE)</f>
        <v>-14.7</v>
      </c>
      <c r="K237" s="3" t="e">
        <f>VLOOKUP(October_Schedule_Table11[[#This Row],[Home]],NEW!$A$1:$F$31,7,FALSE)</f>
        <v>#REF!</v>
      </c>
      <c r="L237" s="3" t="e">
        <f>VLOOKUP(October_Schedule_Table11[[#This Row],[Visitor]],NEW!$A$1:$F$31,7,FALSE)</f>
        <v>#REF!</v>
      </c>
    </row>
    <row r="238" spans="1:12" x14ac:dyDescent="0.3">
      <c r="A238" s="1">
        <v>44884</v>
      </c>
      <c r="B238" t="s">
        <v>23</v>
      </c>
      <c r="C238">
        <v>112</v>
      </c>
      <c r="D238" t="s">
        <v>3</v>
      </c>
      <c r="E238">
        <v>109</v>
      </c>
      <c r="G238">
        <f t="shared" si="3"/>
        <v>-3</v>
      </c>
      <c r="I238" s="3">
        <f>VLOOKUP(October_Schedule_Table11[[#This Row],[Home]],NEW!$A$1:$E$31,4,FALSE)</f>
        <v>3.5</v>
      </c>
      <c r="J238" s="3">
        <f>VLOOKUP(October_Schedule_Table11[[#This Row],[Visitor]],NEW!$A$1:$E$31,4,FALSE)</f>
        <v>0.90000000000000036</v>
      </c>
      <c r="K238" s="3" t="e">
        <f>VLOOKUP(October_Schedule_Table11[[#This Row],[Home]],NEW!$A$1:$F$31,7,FALSE)</f>
        <v>#REF!</v>
      </c>
      <c r="L238" s="3" t="e">
        <f>VLOOKUP(October_Schedule_Table11[[#This Row],[Visitor]],NEW!$A$1:$F$31,7,FALSE)</f>
        <v>#REF!</v>
      </c>
    </row>
    <row r="239" spans="1:12" x14ac:dyDescent="0.3">
      <c r="A239" s="1">
        <v>44884</v>
      </c>
      <c r="B239" t="s">
        <v>27</v>
      </c>
      <c r="C239">
        <v>118</v>
      </c>
      <c r="D239" t="s">
        <v>30</v>
      </c>
      <c r="E239">
        <v>113</v>
      </c>
      <c r="G239">
        <f t="shared" si="3"/>
        <v>-5</v>
      </c>
      <c r="I239" s="3">
        <f>VLOOKUP(October_Schedule_Table11[[#This Row],[Home]],NEW!$A$1:$E$31,4,FALSE)</f>
        <v>-22.1</v>
      </c>
      <c r="J239" s="3">
        <f>VLOOKUP(October_Schedule_Table11[[#This Row],[Visitor]],NEW!$A$1:$E$31,4,FALSE)</f>
        <v>-6.4000000000000012</v>
      </c>
      <c r="K239" s="3" t="e">
        <f>VLOOKUP(October_Schedule_Table11[[#This Row],[Home]],NEW!$A$1:$F$31,7,FALSE)</f>
        <v>#REF!</v>
      </c>
      <c r="L239" s="3" t="e">
        <f>VLOOKUP(October_Schedule_Table11[[#This Row],[Visitor]],NEW!$A$1:$F$31,7,FALSE)</f>
        <v>#REF!</v>
      </c>
    </row>
    <row r="240" spans="1:12" x14ac:dyDescent="0.3">
      <c r="A240" s="1">
        <v>44884</v>
      </c>
      <c r="B240" t="s">
        <v>25</v>
      </c>
      <c r="C240">
        <v>97</v>
      </c>
      <c r="D240" t="s">
        <v>33</v>
      </c>
      <c r="E240">
        <v>119</v>
      </c>
      <c r="G240">
        <f t="shared" si="3"/>
        <v>22</v>
      </c>
      <c r="I240" s="3">
        <f>VLOOKUP(October_Schedule_Table11[[#This Row],[Home]],NEW!$A$1:$E$31,4,FALSE)</f>
        <v>-0.70000000000000018</v>
      </c>
      <c r="J240" s="3">
        <f>VLOOKUP(October_Schedule_Table11[[#This Row],[Visitor]],NEW!$A$1:$E$31,4,FALSE)</f>
        <v>-41.3</v>
      </c>
      <c r="K240" s="3" t="e">
        <f>VLOOKUP(October_Schedule_Table11[[#This Row],[Home]],NEW!$A$1:$F$31,7,FALSE)</f>
        <v>#REF!</v>
      </c>
      <c r="L240" s="3" t="e">
        <f>VLOOKUP(October_Schedule_Table11[[#This Row],[Visitor]],NEW!$A$1:$F$31,7,FALSE)</f>
        <v>#REF!</v>
      </c>
    </row>
    <row r="241" spans="1:12" x14ac:dyDescent="0.3">
      <c r="A241" s="1">
        <v>44885</v>
      </c>
      <c r="B241" t="s">
        <v>15</v>
      </c>
      <c r="C241">
        <v>95</v>
      </c>
      <c r="D241" t="s">
        <v>29</v>
      </c>
      <c r="E241">
        <v>116</v>
      </c>
      <c r="G241">
        <f t="shared" si="3"/>
        <v>21</v>
      </c>
      <c r="I241" s="3">
        <f>VLOOKUP(October_Schedule_Table11[[#This Row],[Home]],NEW!$A$1:$E$31,4,FALSE)</f>
        <v>2.8000000000000016</v>
      </c>
      <c r="J241" s="3">
        <f>VLOOKUP(October_Schedule_Table11[[#This Row],[Visitor]],NEW!$A$1:$E$31,4,FALSE)</f>
        <v>1.9999999999999982</v>
      </c>
      <c r="K241" s="3" t="e">
        <f>VLOOKUP(October_Schedule_Table11[[#This Row],[Home]],NEW!$A$1:$F$31,7,FALSE)</f>
        <v>#REF!</v>
      </c>
      <c r="L241" s="3" t="e">
        <f>VLOOKUP(October_Schedule_Table11[[#This Row],[Visitor]],NEW!$A$1:$F$31,7,FALSE)</f>
        <v>#REF!</v>
      </c>
    </row>
    <row r="242" spans="1:12" x14ac:dyDescent="0.3">
      <c r="A242" s="1">
        <v>44885</v>
      </c>
      <c r="B242" t="s">
        <v>8</v>
      </c>
      <c r="C242">
        <v>129</v>
      </c>
      <c r="D242" t="s">
        <v>31</v>
      </c>
      <c r="E242">
        <v>137</v>
      </c>
      <c r="G242">
        <f t="shared" si="3"/>
        <v>8</v>
      </c>
      <c r="I242" s="3">
        <f>VLOOKUP(October_Schedule_Table11[[#This Row],[Home]],NEW!$A$1:$E$31,4,FALSE)</f>
        <v>2.6000000000000023</v>
      </c>
      <c r="J242" s="3">
        <f>VLOOKUP(October_Schedule_Table11[[#This Row],[Visitor]],NEW!$A$1:$E$31,4,FALSE)</f>
        <v>-24.200000000000003</v>
      </c>
      <c r="K242" s="3" t="e">
        <f>VLOOKUP(October_Schedule_Table11[[#This Row],[Home]],NEW!$A$1:$F$31,7,FALSE)</f>
        <v>#REF!</v>
      </c>
      <c r="L242" s="3" t="e">
        <f>VLOOKUP(October_Schedule_Table11[[#This Row],[Visitor]],NEW!$A$1:$F$31,7,FALSE)</f>
        <v>#REF!</v>
      </c>
    </row>
    <row r="243" spans="1:12" x14ac:dyDescent="0.3">
      <c r="A243" s="1">
        <v>44885</v>
      </c>
      <c r="B243" t="s">
        <v>24</v>
      </c>
      <c r="C243">
        <v>102</v>
      </c>
      <c r="D243" t="s">
        <v>9</v>
      </c>
      <c r="E243">
        <v>106</v>
      </c>
      <c r="G243">
        <f t="shared" si="3"/>
        <v>4</v>
      </c>
      <c r="I243" s="3">
        <f>VLOOKUP(October_Schedule_Table11[[#This Row],[Home]],NEW!$A$1:$E$31,4,FALSE)</f>
        <v>-14.600000000000001</v>
      </c>
      <c r="J243" s="3">
        <f>VLOOKUP(October_Schedule_Table11[[#This Row],[Visitor]],NEW!$A$1:$E$31,4,FALSE)</f>
        <v>-0.59999999999999964</v>
      </c>
      <c r="K243" s="3" t="e">
        <f>VLOOKUP(October_Schedule_Table11[[#This Row],[Home]],NEW!$A$1:$F$31,7,FALSE)</f>
        <v>#REF!</v>
      </c>
      <c r="L243" s="3" t="e">
        <f>VLOOKUP(October_Schedule_Table11[[#This Row],[Visitor]],NEW!$A$1:$F$31,7,FALSE)</f>
        <v>#REF!</v>
      </c>
    </row>
    <row r="244" spans="1:12" x14ac:dyDescent="0.3">
      <c r="A244" s="1">
        <v>44885</v>
      </c>
      <c r="B244" t="s">
        <v>16</v>
      </c>
      <c r="C244">
        <v>115</v>
      </c>
      <c r="D244" t="s">
        <v>14</v>
      </c>
      <c r="E244">
        <v>127</v>
      </c>
      <c r="G244">
        <f t="shared" si="3"/>
        <v>12</v>
      </c>
      <c r="I244" s="3">
        <f>VLOOKUP(October_Schedule_Table11[[#This Row],[Home]],NEW!$A$1:$E$31,4,FALSE)</f>
        <v>-1.5000000000000022</v>
      </c>
      <c r="J244" s="3">
        <f>VLOOKUP(October_Schedule_Table11[[#This Row],[Visitor]],NEW!$A$1:$E$31,4,FALSE)</f>
        <v>5.6</v>
      </c>
      <c r="K244" s="3" t="e">
        <f>VLOOKUP(October_Schedule_Table11[[#This Row],[Home]],NEW!$A$1:$F$31,7,FALSE)</f>
        <v>#REF!</v>
      </c>
      <c r="L244" s="3" t="e">
        <f>VLOOKUP(October_Schedule_Table11[[#This Row],[Visitor]],NEW!$A$1:$F$31,7,FALSE)</f>
        <v>#REF!</v>
      </c>
    </row>
    <row r="245" spans="1:12" x14ac:dyDescent="0.3">
      <c r="A245" s="1">
        <v>44885</v>
      </c>
      <c r="B245" t="s">
        <v>19</v>
      </c>
      <c r="C245">
        <v>87</v>
      </c>
      <c r="D245" t="s">
        <v>20</v>
      </c>
      <c r="E245">
        <v>113</v>
      </c>
      <c r="G245">
        <f t="shared" si="3"/>
        <v>26</v>
      </c>
      <c r="I245" s="3">
        <f>VLOOKUP(October_Schedule_Table11[[#This Row],[Home]],NEW!$A$1:$E$31,4,FALSE)</f>
        <v>6.5000000000000009</v>
      </c>
      <c r="J245" s="3">
        <f>VLOOKUP(October_Schedule_Table11[[#This Row],[Visitor]],NEW!$A$1:$E$31,4,FALSE)</f>
        <v>-8.7000000000000011</v>
      </c>
      <c r="K245" s="3" t="e">
        <f>VLOOKUP(October_Schedule_Table11[[#This Row],[Home]],NEW!$A$1:$F$31,7,FALSE)</f>
        <v>#REF!</v>
      </c>
      <c r="L245" s="3" t="e">
        <f>VLOOKUP(October_Schedule_Table11[[#This Row],[Visitor]],NEW!$A$1:$F$31,7,FALSE)</f>
        <v>#REF!</v>
      </c>
    </row>
    <row r="246" spans="1:12" x14ac:dyDescent="0.3">
      <c r="A246" s="1">
        <v>44885</v>
      </c>
      <c r="B246" t="s">
        <v>6</v>
      </c>
      <c r="C246">
        <v>127</v>
      </c>
      <c r="D246" t="s">
        <v>11</v>
      </c>
      <c r="E246">
        <v>120</v>
      </c>
      <c r="G246">
        <f t="shared" si="3"/>
        <v>-7</v>
      </c>
      <c r="I246" s="3">
        <f>VLOOKUP(October_Schedule_Table11[[#This Row],[Home]],NEW!$A$1:$E$31,4,FALSE)</f>
        <v>-33.299999999999997</v>
      </c>
      <c r="J246" s="3">
        <f>VLOOKUP(October_Schedule_Table11[[#This Row],[Visitor]],NEW!$A$1:$E$31,4,FALSE)</f>
        <v>1.6999999999999988</v>
      </c>
      <c r="K246" s="3" t="e">
        <f>VLOOKUP(October_Schedule_Table11[[#This Row],[Home]],NEW!$A$1:$F$31,7,FALSE)</f>
        <v>#REF!</v>
      </c>
      <c r="L246" s="3" t="e">
        <f>VLOOKUP(October_Schedule_Table11[[#This Row],[Visitor]],NEW!$A$1:$F$31,7,FALSE)</f>
        <v>#REF!</v>
      </c>
    </row>
    <row r="247" spans="1:12" x14ac:dyDescent="0.3">
      <c r="A247" s="1">
        <v>44885</v>
      </c>
      <c r="B247" t="s">
        <v>26</v>
      </c>
      <c r="C247">
        <v>98</v>
      </c>
      <c r="D247" t="s">
        <v>28</v>
      </c>
      <c r="E247">
        <v>97</v>
      </c>
      <c r="G247">
        <f t="shared" si="3"/>
        <v>-1</v>
      </c>
      <c r="I247" s="3">
        <f>VLOOKUP(October_Schedule_Table11[[#This Row],[Home]],NEW!$A$1:$E$31,4,FALSE)</f>
        <v>-5.1000000000000014</v>
      </c>
      <c r="J247" s="3">
        <f>VLOOKUP(October_Schedule_Table11[[#This Row],[Visitor]],NEW!$A$1:$E$31,4,FALSE)</f>
        <v>1.1999999999999948</v>
      </c>
      <c r="K247" s="3" t="e">
        <f>VLOOKUP(October_Schedule_Table11[[#This Row],[Home]],NEW!$A$1:$F$31,7,FALSE)</f>
        <v>#REF!</v>
      </c>
      <c r="L247" s="3" t="e">
        <f>VLOOKUP(October_Schedule_Table11[[#This Row],[Visitor]],NEW!$A$1:$F$31,7,FALSE)</f>
        <v>#REF!</v>
      </c>
    </row>
    <row r="248" spans="1:12" x14ac:dyDescent="0.3">
      <c r="A248" s="1">
        <v>44885</v>
      </c>
      <c r="B248" t="s">
        <v>25</v>
      </c>
      <c r="C248">
        <v>92</v>
      </c>
      <c r="D248" t="s">
        <v>5</v>
      </c>
      <c r="E248">
        <v>123</v>
      </c>
      <c r="G248">
        <f t="shared" si="3"/>
        <v>31</v>
      </c>
      <c r="I248" s="3">
        <f>VLOOKUP(October_Schedule_Table11[[#This Row],[Home]],NEW!$A$1:$E$31,4,FALSE)</f>
        <v>-4.300000000000006</v>
      </c>
      <c r="J248" s="3">
        <f>VLOOKUP(October_Schedule_Table11[[#This Row],[Visitor]],NEW!$A$1:$E$31,4,FALSE)</f>
        <v>-41.3</v>
      </c>
      <c r="K248" s="3" t="e">
        <f>VLOOKUP(October_Schedule_Table11[[#This Row],[Home]],NEW!$A$1:$F$31,7,FALSE)</f>
        <v>#REF!</v>
      </c>
      <c r="L248" s="3" t="e">
        <f>VLOOKUP(October_Schedule_Table11[[#This Row],[Visitor]],NEW!$A$1:$F$31,7,FALSE)</f>
        <v>#REF!</v>
      </c>
    </row>
    <row r="249" spans="1:12" x14ac:dyDescent="0.3">
      <c r="A249" s="1">
        <v>44886</v>
      </c>
      <c r="B249" t="s">
        <v>12</v>
      </c>
      <c r="C249">
        <v>102</v>
      </c>
      <c r="D249" t="s">
        <v>20</v>
      </c>
      <c r="E249">
        <v>114</v>
      </c>
      <c r="G249">
        <f t="shared" si="3"/>
        <v>12</v>
      </c>
      <c r="I249" s="3">
        <f>VLOOKUP(October_Schedule_Table11[[#This Row],[Home]],NEW!$A$1:$E$31,4,FALSE)</f>
        <v>6.5000000000000009</v>
      </c>
      <c r="J249" s="3">
        <f>VLOOKUP(October_Schedule_Table11[[#This Row],[Visitor]],NEW!$A$1:$E$31,4,FALSE)</f>
        <v>-2.4999999999999982</v>
      </c>
      <c r="K249" s="3" t="e">
        <f>VLOOKUP(October_Schedule_Table11[[#This Row],[Home]],NEW!$A$1:$F$31,7,FALSE)</f>
        <v>#REF!</v>
      </c>
      <c r="L249" s="3" t="e">
        <f>VLOOKUP(October_Schedule_Table11[[#This Row],[Visitor]],NEW!$A$1:$F$31,7,FALSE)</f>
        <v>#REF!</v>
      </c>
    </row>
    <row r="250" spans="1:12" x14ac:dyDescent="0.3">
      <c r="A250" s="1">
        <v>44886</v>
      </c>
      <c r="B250" t="s">
        <v>7</v>
      </c>
      <c r="C250">
        <v>102</v>
      </c>
      <c r="D250" t="s">
        <v>10</v>
      </c>
      <c r="E250">
        <v>123</v>
      </c>
      <c r="G250">
        <f t="shared" si="3"/>
        <v>21</v>
      </c>
      <c r="I250" s="3">
        <f>VLOOKUP(October_Schedule_Table11[[#This Row],[Home]],NEW!$A$1:$E$31,4,FALSE)</f>
        <v>-10.600000000000001</v>
      </c>
      <c r="J250" s="3">
        <f>VLOOKUP(October_Schedule_Table11[[#This Row],[Visitor]],NEW!$A$1:$E$31,4,FALSE)</f>
        <v>-14.7</v>
      </c>
      <c r="K250" s="3" t="e">
        <f>VLOOKUP(October_Schedule_Table11[[#This Row],[Home]],NEW!$A$1:$F$31,7,FALSE)</f>
        <v>#REF!</v>
      </c>
      <c r="L250" s="3" t="e">
        <f>VLOOKUP(October_Schedule_Table11[[#This Row],[Visitor]],NEW!$A$1:$F$31,7,FALSE)</f>
        <v>#REF!</v>
      </c>
    </row>
    <row r="251" spans="1:12" x14ac:dyDescent="0.3">
      <c r="A251" s="1">
        <v>44886</v>
      </c>
      <c r="B251" t="s">
        <v>4</v>
      </c>
      <c r="C251">
        <v>107</v>
      </c>
      <c r="D251" t="s">
        <v>18</v>
      </c>
      <c r="E251">
        <v>121</v>
      </c>
      <c r="G251">
        <f t="shared" si="3"/>
        <v>14</v>
      </c>
      <c r="I251" s="3">
        <f>VLOOKUP(October_Schedule_Table11[[#This Row],[Home]],NEW!$A$1:$E$31,4,FALSE)</f>
        <v>-29.2</v>
      </c>
      <c r="J251" s="3">
        <f>VLOOKUP(October_Schedule_Table11[[#This Row],[Visitor]],NEW!$A$1:$E$31,4,FALSE)</f>
        <v>15.200000000000001</v>
      </c>
      <c r="K251" s="3" t="e">
        <f>VLOOKUP(October_Schedule_Table11[[#This Row],[Home]],NEW!$A$1:$F$31,7,FALSE)</f>
        <v>#REF!</v>
      </c>
      <c r="L251" s="3" t="e">
        <f>VLOOKUP(October_Schedule_Table11[[#This Row],[Visitor]],NEW!$A$1:$F$31,7,FALSE)</f>
        <v>#REF!</v>
      </c>
    </row>
    <row r="252" spans="1:12" x14ac:dyDescent="0.3">
      <c r="A252" s="1">
        <v>44886</v>
      </c>
      <c r="B252" t="s">
        <v>30</v>
      </c>
      <c r="C252">
        <v>111</v>
      </c>
      <c r="D252" t="s">
        <v>32</v>
      </c>
      <c r="E252">
        <v>119</v>
      </c>
      <c r="G252">
        <f t="shared" si="3"/>
        <v>8</v>
      </c>
      <c r="I252" s="3">
        <f>VLOOKUP(October_Schedule_Table11[[#This Row],[Home]],NEW!$A$1:$E$31,4,FALSE)</f>
        <v>1.4000000000000004</v>
      </c>
      <c r="J252" s="3">
        <f>VLOOKUP(October_Schedule_Table11[[#This Row],[Visitor]],NEW!$A$1:$E$31,4,FALSE)</f>
        <v>-22.1</v>
      </c>
      <c r="K252" s="3" t="e">
        <f>VLOOKUP(October_Schedule_Table11[[#This Row],[Home]],NEW!$A$1:$F$31,7,FALSE)</f>
        <v>#REF!</v>
      </c>
      <c r="L252" s="3" t="e">
        <f>VLOOKUP(October_Schedule_Table11[[#This Row],[Visitor]],NEW!$A$1:$F$31,7,FALSE)</f>
        <v>#REF!</v>
      </c>
    </row>
    <row r="253" spans="1:12" x14ac:dyDescent="0.3">
      <c r="A253" s="1">
        <v>44886</v>
      </c>
      <c r="B253" t="s">
        <v>19</v>
      </c>
      <c r="C253">
        <v>101</v>
      </c>
      <c r="D253" t="s">
        <v>23</v>
      </c>
      <c r="E253">
        <v>105</v>
      </c>
      <c r="G253">
        <f t="shared" si="3"/>
        <v>4</v>
      </c>
      <c r="I253" s="3">
        <f>VLOOKUP(October_Schedule_Table11[[#This Row],[Home]],NEW!$A$1:$E$31,4,FALSE)</f>
        <v>0.90000000000000036</v>
      </c>
      <c r="J253" s="3">
        <f>VLOOKUP(October_Schedule_Table11[[#This Row],[Visitor]],NEW!$A$1:$E$31,4,FALSE)</f>
        <v>-8.7000000000000011</v>
      </c>
      <c r="K253" s="3" t="e">
        <f>VLOOKUP(October_Schedule_Table11[[#This Row],[Home]],NEW!$A$1:$F$31,7,FALSE)</f>
        <v>#REF!</v>
      </c>
      <c r="L253" s="3" t="e">
        <f>VLOOKUP(October_Schedule_Table11[[#This Row],[Visitor]],NEW!$A$1:$F$31,7,FALSE)</f>
        <v>#REF!</v>
      </c>
    </row>
    <row r="254" spans="1:12" x14ac:dyDescent="0.3">
      <c r="A254" s="1">
        <v>44886</v>
      </c>
      <c r="B254" t="s">
        <v>6</v>
      </c>
      <c r="C254">
        <v>83</v>
      </c>
      <c r="D254" t="s">
        <v>13</v>
      </c>
      <c r="E254">
        <v>128</v>
      </c>
      <c r="G254">
        <f t="shared" si="3"/>
        <v>45</v>
      </c>
      <c r="I254" s="3">
        <f>VLOOKUP(October_Schedule_Table11[[#This Row],[Home]],NEW!$A$1:$E$31,4,FALSE)</f>
        <v>4.5</v>
      </c>
      <c r="J254" s="3">
        <f>VLOOKUP(October_Schedule_Table11[[#This Row],[Visitor]],NEW!$A$1:$E$31,4,FALSE)</f>
        <v>1.6999999999999988</v>
      </c>
      <c r="K254" s="3" t="e">
        <f>VLOOKUP(October_Schedule_Table11[[#This Row],[Home]],NEW!$A$1:$F$31,7,FALSE)</f>
        <v>#REF!</v>
      </c>
      <c r="L254" s="3" t="e">
        <f>VLOOKUP(October_Schedule_Table11[[#This Row],[Visitor]],NEW!$A$1:$F$31,7,FALSE)</f>
        <v>#REF!</v>
      </c>
    </row>
    <row r="255" spans="1:12" x14ac:dyDescent="0.3">
      <c r="A255" s="1">
        <v>44886</v>
      </c>
      <c r="B255" t="s">
        <v>15</v>
      </c>
      <c r="C255">
        <v>129</v>
      </c>
      <c r="D255" t="s">
        <v>22</v>
      </c>
      <c r="E255">
        <v>119</v>
      </c>
      <c r="G255">
        <f t="shared" si="3"/>
        <v>-10</v>
      </c>
      <c r="I255" s="3">
        <f>VLOOKUP(October_Schedule_Table11[[#This Row],[Home]],NEW!$A$1:$E$31,4,FALSE)</f>
        <v>-6.4</v>
      </c>
      <c r="J255" s="3">
        <f>VLOOKUP(October_Schedule_Table11[[#This Row],[Visitor]],NEW!$A$1:$E$31,4,FALSE)</f>
        <v>1.9999999999999982</v>
      </c>
      <c r="K255" s="3" t="e">
        <f>VLOOKUP(October_Schedule_Table11[[#This Row],[Home]],NEW!$A$1:$F$31,7,FALSE)</f>
        <v>#REF!</v>
      </c>
      <c r="L255" s="3" t="e">
        <f>VLOOKUP(October_Schedule_Table11[[#This Row],[Visitor]],NEW!$A$1:$F$31,7,FALSE)</f>
        <v>#REF!</v>
      </c>
    </row>
    <row r="256" spans="1:12" x14ac:dyDescent="0.3">
      <c r="A256" s="1">
        <v>44886</v>
      </c>
      <c r="B256" t="s">
        <v>27</v>
      </c>
      <c r="C256">
        <v>114</v>
      </c>
      <c r="D256" t="s">
        <v>33</v>
      </c>
      <c r="E256">
        <v>121</v>
      </c>
      <c r="G256">
        <f t="shared" si="3"/>
        <v>7</v>
      </c>
      <c r="I256" s="3">
        <f>VLOOKUP(October_Schedule_Table11[[#This Row],[Home]],NEW!$A$1:$E$31,4,FALSE)</f>
        <v>-0.70000000000000018</v>
      </c>
      <c r="J256" s="3">
        <f>VLOOKUP(October_Schedule_Table11[[#This Row],[Visitor]],NEW!$A$1:$E$31,4,FALSE)</f>
        <v>-6.4000000000000012</v>
      </c>
      <c r="K256" s="3" t="e">
        <f>VLOOKUP(October_Schedule_Table11[[#This Row],[Home]],NEW!$A$1:$F$31,7,FALSE)</f>
        <v>#REF!</v>
      </c>
      <c r="L256" s="3" t="e">
        <f>VLOOKUP(October_Schedule_Table11[[#This Row],[Visitor]],NEW!$A$1:$F$31,7,FALSE)</f>
        <v>#REF!</v>
      </c>
    </row>
    <row r="257" spans="1:12" x14ac:dyDescent="0.3">
      <c r="A257" s="1">
        <v>44887</v>
      </c>
      <c r="B257" t="s">
        <v>14</v>
      </c>
      <c r="C257">
        <v>106</v>
      </c>
      <c r="D257" t="s">
        <v>3</v>
      </c>
      <c r="E257">
        <v>115</v>
      </c>
      <c r="G257">
        <f t="shared" si="3"/>
        <v>9</v>
      </c>
      <c r="I257" s="3">
        <f>VLOOKUP(October_Schedule_Table11[[#This Row],[Home]],NEW!$A$1:$E$31,4,FALSE)</f>
        <v>3.5</v>
      </c>
      <c r="J257" s="3">
        <f>VLOOKUP(October_Schedule_Table11[[#This Row],[Visitor]],NEW!$A$1:$E$31,4,FALSE)</f>
        <v>-1.5000000000000022</v>
      </c>
      <c r="K257" s="3" t="e">
        <f>VLOOKUP(October_Schedule_Table11[[#This Row],[Home]],NEW!$A$1:$F$31,7,FALSE)</f>
        <v>#REF!</v>
      </c>
      <c r="L257" s="3" t="e">
        <f>VLOOKUP(October_Schedule_Table11[[#This Row],[Visitor]],NEW!$A$1:$F$31,7,FALSE)</f>
        <v>#REF!</v>
      </c>
    </row>
    <row r="258" spans="1:12" x14ac:dyDescent="0.3">
      <c r="A258" s="1">
        <v>44887</v>
      </c>
      <c r="B258" t="s">
        <v>31</v>
      </c>
      <c r="C258">
        <v>113</v>
      </c>
      <c r="D258" t="s">
        <v>16</v>
      </c>
      <c r="E258">
        <v>109</v>
      </c>
      <c r="G258">
        <f t="shared" ref="G258:G321" si="4">E258-C258</f>
        <v>-4</v>
      </c>
      <c r="I258" s="3">
        <f>VLOOKUP(October_Schedule_Table11[[#This Row],[Home]],NEW!$A$1:$E$31,4,FALSE)</f>
        <v>5.6</v>
      </c>
      <c r="J258" s="3">
        <f>VLOOKUP(October_Schedule_Table11[[#This Row],[Visitor]],NEW!$A$1:$E$31,4,FALSE)</f>
        <v>2.6000000000000023</v>
      </c>
      <c r="K258" s="3" t="e">
        <f>VLOOKUP(October_Schedule_Table11[[#This Row],[Home]],NEW!$A$1:$F$31,7,FALSE)</f>
        <v>#REF!</v>
      </c>
      <c r="L258" s="3" t="e">
        <f>VLOOKUP(October_Schedule_Table11[[#This Row],[Visitor]],NEW!$A$1:$F$31,7,FALSE)</f>
        <v>#REF!</v>
      </c>
    </row>
    <row r="259" spans="1:12" x14ac:dyDescent="0.3">
      <c r="A259" s="1">
        <v>44887</v>
      </c>
      <c r="B259" t="s">
        <v>8</v>
      </c>
      <c r="C259">
        <v>110</v>
      </c>
      <c r="D259" t="s">
        <v>26</v>
      </c>
      <c r="E259">
        <v>108</v>
      </c>
      <c r="G259">
        <f t="shared" si="4"/>
        <v>-2</v>
      </c>
      <c r="I259" s="3">
        <f>VLOOKUP(October_Schedule_Table11[[#This Row],[Home]],NEW!$A$1:$E$31,4,FALSE)</f>
        <v>1.1999999999999948</v>
      </c>
      <c r="J259" s="3">
        <f>VLOOKUP(October_Schedule_Table11[[#This Row],[Visitor]],NEW!$A$1:$E$31,4,FALSE)</f>
        <v>-24.200000000000003</v>
      </c>
      <c r="K259" s="3" t="e">
        <f>VLOOKUP(October_Schedule_Table11[[#This Row],[Home]],NEW!$A$1:$F$31,7,FALSE)</f>
        <v>#REF!</v>
      </c>
      <c r="L259" s="3" t="e">
        <f>VLOOKUP(October_Schedule_Table11[[#This Row],[Visitor]],NEW!$A$1:$F$31,7,FALSE)</f>
        <v>#REF!</v>
      </c>
    </row>
    <row r="260" spans="1:12" x14ac:dyDescent="0.3">
      <c r="A260" s="1">
        <v>44887</v>
      </c>
      <c r="B260" t="s">
        <v>5</v>
      </c>
      <c r="C260">
        <v>105</v>
      </c>
      <c r="D260" t="s">
        <v>29</v>
      </c>
      <c r="E260">
        <v>115</v>
      </c>
      <c r="G260">
        <f t="shared" si="4"/>
        <v>10</v>
      </c>
      <c r="I260" s="3">
        <f>VLOOKUP(October_Schedule_Table11[[#This Row],[Home]],NEW!$A$1:$E$31,4,FALSE)</f>
        <v>2.8000000000000016</v>
      </c>
      <c r="J260" s="3">
        <f>VLOOKUP(October_Schedule_Table11[[#This Row],[Visitor]],NEW!$A$1:$E$31,4,FALSE)</f>
        <v>-4.300000000000006</v>
      </c>
      <c r="K260" s="3" t="e">
        <f>VLOOKUP(October_Schedule_Table11[[#This Row],[Home]],NEW!$A$1:$F$31,7,FALSE)</f>
        <v>#REF!</v>
      </c>
      <c r="L260" s="3" t="e">
        <f>VLOOKUP(October_Schedule_Table11[[#This Row],[Visitor]],NEW!$A$1:$F$31,7,FALSE)</f>
        <v>#REF!</v>
      </c>
    </row>
    <row r="261" spans="1:12" x14ac:dyDescent="0.3">
      <c r="A261" s="1">
        <v>44888</v>
      </c>
      <c r="B261" t="s">
        <v>3</v>
      </c>
      <c r="C261">
        <v>101</v>
      </c>
      <c r="D261" t="s">
        <v>24</v>
      </c>
      <c r="E261">
        <v>107</v>
      </c>
      <c r="G261">
        <f t="shared" si="4"/>
        <v>6</v>
      </c>
      <c r="I261" s="3">
        <f>VLOOKUP(October_Schedule_Table11[[#This Row],[Home]],NEW!$A$1:$E$31,4,FALSE)</f>
        <v>-0.59999999999999964</v>
      </c>
      <c r="J261" s="3">
        <f>VLOOKUP(October_Schedule_Table11[[#This Row],[Visitor]],NEW!$A$1:$E$31,4,FALSE)</f>
        <v>3.5</v>
      </c>
      <c r="K261" s="3" t="e">
        <f>VLOOKUP(October_Schedule_Table11[[#This Row],[Home]],NEW!$A$1:$F$31,7,FALSE)</f>
        <v>#REF!</v>
      </c>
      <c r="L261" s="3" t="e">
        <f>VLOOKUP(October_Schedule_Table11[[#This Row],[Visitor]],NEW!$A$1:$F$31,7,FALSE)</f>
        <v>#REF!</v>
      </c>
    </row>
    <row r="262" spans="1:12" x14ac:dyDescent="0.3">
      <c r="A262" s="1">
        <v>44888</v>
      </c>
      <c r="B262" t="s">
        <v>30</v>
      </c>
      <c r="C262">
        <v>96</v>
      </c>
      <c r="D262" t="s">
        <v>20</v>
      </c>
      <c r="E262">
        <v>114</v>
      </c>
      <c r="G262">
        <f t="shared" si="4"/>
        <v>18</v>
      </c>
      <c r="I262" s="3">
        <f>VLOOKUP(October_Schedule_Table11[[#This Row],[Home]],NEW!$A$1:$E$31,4,FALSE)</f>
        <v>6.5000000000000009</v>
      </c>
      <c r="J262" s="3">
        <f>VLOOKUP(October_Schedule_Table11[[#This Row],[Visitor]],NEW!$A$1:$E$31,4,FALSE)</f>
        <v>-22.1</v>
      </c>
      <c r="K262" s="3" t="e">
        <f>VLOOKUP(October_Schedule_Table11[[#This Row],[Home]],NEW!$A$1:$F$31,7,FALSE)</f>
        <v>#REF!</v>
      </c>
      <c r="L262" s="3" t="e">
        <f>VLOOKUP(October_Schedule_Table11[[#This Row],[Visitor]],NEW!$A$1:$F$31,7,FALSE)</f>
        <v>#REF!</v>
      </c>
    </row>
    <row r="263" spans="1:12" x14ac:dyDescent="0.3">
      <c r="A263" s="1">
        <v>44888</v>
      </c>
      <c r="B263" t="s">
        <v>23</v>
      </c>
      <c r="C263">
        <v>115</v>
      </c>
      <c r="D263" t="s">
        <v>10</v>
      </c>
      <c r="E263">
        <v>101</v>
      </c>
      <c r="G263">
        <f t="shared" si="4"/>
        <v>-14</v>
      </c>
      <c r="I263" s="3">
        <f>VLOOKUP(October_Schedule_Table11[[#This Row],[Home]],NEW!$A$1:$E$31,4,FALSE)</f>
        <v>-10.600000000000001</v>
      </c>
      <c r="J263" s="3">
        <f>VLOOKUP(October_Schedule_Table11[[#This Row],[Visitor]],NEW!$A$1:$E$31,4,FALSE)</f>
        <v>0.90000000000000036</v>
      </c>
      <c r="K263" s="3" t="e">
        <f>VLOOKUP(October_Schedule_Table11[[#This Row],[Home]],NEW!$A$1:$F$31,7,FALSE)</f>
        <v>#REF!</v>
      </c>
      <c r="L263" s="3" t="e">
        <f>VLOOKUP(October_Schedule_Table11[[#This Row],[Visitor]],NEW!$A$1:$F$31,7,FALSE)</f>
        <v>#REF!</v>
      </c>
    </row>
    <row r="264" spans="1:12" x14ac:dyDescent="0.3">
      <c r="A264" s="1">
        <v>44888</v>
      </c>
      <c r="B264" t="s">
        <v>31</v>
      </c>
      <c r="C264">
        <v>106</v>
      </c>
      <c r="D264" t="s">
        <v>12</v>
      </c>
      <c r="E264">
        <v>115</v>
      </c>
      <c r="G264">
        <f t="shared" si="4"/>
        <v>9</v>
      </c>
      <c r="I264" s="3">
        <f>VLOOKUP(October_Schedule_Table11[[#This Row],[Home]],NEW!$A$1:$E$31,4,FALSE)</f>
        <v>-2.4999999999999982</v>
      </c>
      <c r="J264" s="3">
        <f>VLOOKUP(October_Schedule_Table11[[#This Row],[Visitor]],NEW!$A$1:$E$31,4,FALSE)</f>
        <v>2.6000000000000023</v>
      </c>
      <c r="K264" s="3" t="e">
        <f>VLOOKUP(October_Schedule_Table11[[#This Row],[Home]],NEW!$A$1:$F$31,7,FALSE)</f>
        <v>#REF!</v>
      </c>
      <c r="L264" s="3" t="e">
        <f>VLOOKUP(October_Schedule_Table11[[#This Row],[Visitor]],NEW!$A$1:$F$31,7,FALSE)</f>
        <v>#REF!</v>
      </c>
    </row>
    <row r="265" spans="1:12" x14ac:dyDescent="0.3">
      <c r="A265" s="1">
        <v>44888</v>
      </c>
      <c r="B265" t="s">
        <v>28</v>
      </c>
      <c r="C265">
        <v>112</v>
      </c>
      <c r="D265" t="s">
        <v>4</v>
      </c>
      <c r="E265">
        <v>125</v>
      </c>
      <c r="G265">
        <f t="shared" si="4"/>
        <v>13</v>
      </c>
      <c r="I265" s="3">
        <f>VLOOKUP(October_Schedule_Table11[[#This Row],[Home]],NEW!$A$1:$E$31,4,FALSE)</f>
        <v>15.200000000000001</v>
      </c>
      <c r="J265" s="3">
        <f>VLOOKUP(October_Schedule_Table11[[#This Row],[Visitor]],NEW!$A$1:$E$31,4,FALSE)</f>
        <v>-5.1000000000000014</v>
      </c>
      <c r="K265" s="3" t="e">
        <f>VLOOKUP(October_Schedule_Table11[[#This Row],[Home]],NEW!$A$1:$F$31,7,FALSE)</f>
        <v>#REF!</v>
      </c>
      <c r="L265" s="3" t="e">
        <f>VLOOKUP(October_Schedule_Table11[[#This Row],[Visitor]],NEW!$A$1:$F$31,7,FALSE)</f>
        <v>#REF!</v>
      </c>
    </row>
    <row r="266" spans="1:12" x14ac:dyDescent="0.3">
      <c r="A266" s="1">
        <v>44888</v>
      </c>
      <c r="B266" t="s">
        <v>9</v>
      </c>
      <c r="C266">
        <v>105</v>
      </c>
      <c r="D266" t="s">
        <v>19</v>
      </c>
      <c r="E266">
        <v>113</v>
      </c>
      <c r="G266">
        <f t="shared" si="4"/>
        <v>8</v>
      </c>
      <c r="I266" s="3">
        <f>VLOOKUP(October_Schedule_Table11[[#This Row],[Home]],NEW!$A$1:$E$31,4,FALSE)</f>
        <v>-8.7000000000000011</v>
      </c>
      <c r="J266" s="3">
        <f>VLOOKUP(October_Schedule_Table11[[#This Row],[Visitor]],NEW!$A$1:$E$31,4,FALSE)</f>
        <v>-14.600000000000001</v>
      </c>
      <c r="K266" s="3" t="e">
        <f>VLOOKUP(October_Schedule_Table11[[#This Row],[Home]],NEW!$A$1:$F$31,7,FALSE)</f>
        <v>#REF!</v>
      </c>
      <c r="L266" s="3" t="e">
        <f>VLOOKUP(October_Schedule_Table11[[#This Row],[Visitor]],NEW!$A$1:$F$31,7,FALSE)</f>
        <v>#REF!</v>
      </c>
    </row>
    <row r="267" spans="1:12" x14ac:dyDescent="0.3">
      <c r="A267" s="1">
        <v>44888</v>
      </c>
      <c r="B267" t="s">
        <v>14</v>
      </c>
      <c r="C267">
        <v>112</v>
      </c>
      <c r="D267" t="s">
        <v>21</v>
      </c>
      <c r="E267">
        <v>98</v>
      </c>
      <c r="G267">
        <f t="shared" si="4"/>
        <v>-14</v>
      </c>
      <c r="I267" s="3">
        <f>VLOOKUP(October_Schedule_Table11[[#This Row],[Home]],NEW!$A$1:$E$31,4,FALSE)</f>
        <v>-3</v>
      </c>
      <c r="J267" s="3">
        <f>VLOOKUP(October_Schedule_Table11[[#This Row],[Visitor]],NEW!$A$1:$E$31,4,FALSE)</f>
        <v>-1.5000000000000022</v>
      </c>
      <c r="K267" s="3" t="e">
        <f>VLOOKUP(October_Schedule_Table11[[#This Row],[Home]],NEW!$A$1:$F$31,7,FALSE)</f>
        <v>#REF!</v>
      </c>
      <c r="L267" s="3" t="e">
        <f>VLOOKUP(October_Schedule_Table11[[#This Row],[Visitor]],NEW!$A$1:$F$31,7,FALSE)</f>
        <v>#REF!</v>
      </c>
    </row>
    <row r="268" spans="1:12" x14ac:dyDescent="0.3">
      <c r="A268" s="1">
        <v>44888</v>
      </c>
      <c r="B268" t="s">
        <v>18</v>
      </c>
      <c r="C268">
        <v>118</v>
      </c>
      <c r="D268" t="s">
        <v>32</v>
      </c>
      <c r="E268">
        <v>113</v>
      </c>
      <c r="G268">
        <f t="shared" si="4"/>
        <v>-5</v>
      </c>
      <c r="I268" s="3">
        <f>VLOOKUP(October_Schedule_Table11[[#This Row],[Home]],NEW!$A$1:$E$31,4,FALSE)</f>
        <v>1.4000000000000004</v>
      </c>
      <c r="J268" s="3">
        <f>VLOOKUP(October_Schedule_Table11[[#This Row],[Visitor]],NEW!$A$1:$E$31,4,FALSE)</f>
        <v>-29.2</v>
      </c>
      <c r="K268" s="3" t="e">
        <f>VLOOKUP(October_Schedule_Table11[[#This Row],[Home]],NEW!$A$1:$F$31,7,FALSE)</f>
        <v>#REF!</v>
      </c>
      <c r="L268" s="3" t="e">
        <f>VLOOKUP(October_Schedule_Table11[[#This Row],[Visitor]],NEW!$A$1:$F$31,7,FALSE)</f>
        <v>#REF!</v>
      </c>
    </row>
    <row r="269" spans="1:12" x14ac:dyDescent="0.3">
      <c r="A269" s="1">
        <v>44888</v>
      </c>
      <c r="B269" t="s">
        <v>26</v>
      </c>
      <c r="C269">
        <v>131</v>
      </c>
      <c r="D269" t="s">
        <v>22</v>
      </c>
      <c r="E269">
        <v>126</v>
      </c>
      <c r="G269">
        <f t="shared" si="4"/>
        <v>-5</v>
      </c>
      <c r="I269" s="3">
        <f>VLOOKUP(October_Schedule_Table11[[#This Row],[Home]],NEW!$A$1:$E$31,4,FALSE)</f>
        <v>-6.4</v>
      </c>
      <c r="J269" s="3">
        <f>VLOOKUP(October_Schedule_Table11[[#This Row],[Visitor]],NEW!$A$1:$E$31,4,FALSE)</f>
        <v>1.1999999999999948</v>
      </c>
      <c r="K269" s="3" t="e">
        <f>VLOOKUP(October_Schedule_Table11[[#This Row],[Home]],NEW!$A$1:$F$31,7,FALSE)</f>
        <v>#REF!</v>
      </c>
      <c r="L269" s="3" t="e">
        <f>VLOOKUP(October_Schedule_Table11[[#This Row],[Visitor]],NEW!$A$1:$F$31,7,FALSE)</f>
        <v>#REF!</v>
      </c>
    </row>
    <row r="270" spans="1:12" x14ac:dyDescent="0.3">
      <c r="A270" s="1">
        <v>44888</v>
      </c>
      <c r="B270" t="s">
        <v>13</v>
      </c>
      <c r="C270">
        <v>129</v>
      </c>
      <c r="D270" t="s">
        <v>25</v>
      </c>
      <c r="E270">
        <v>110</v>
      </c>
      <c r="G270">
        <f t="shared" si="4"/>
        <v>-19</v>
      </c>
      <c r="I270" s="3">
        <f>VLOOKUP(October_Schedule_Table11[[#This Row],[Home]],NEW!$A$1:$E$31,4,FALSE)</f>
        <v>-41.3</v>
      </c>
      <c r="J270" s="3">
        <f>VLOOKUP(October_Schedule_Table11[[#This Row],[Visitor]],NEW!$A$1:$E$31,4,FALSE)</f>
        <v>4.5</v>
      </c>
      <c r="K270" s="3" t="e">
        <f>VLOOKUP(October_Schedule_Table11[[#This Row],[Home]],NEW!$A$1:$F$31,7,FALSE)</f>
        <v>#REF!</v>
      </c>
      <c r="L270" s="3" t="e">
        <f>VLOOKUP(October_Schedule_Table11[[#This Row],[Visitor]],NEW!$A$1:$F$31,7,FALSE)</f>
        <v>#REF!</v>
      </c>
    </row>
    <row r="271" spans="1:12" x14ac:dyDescent="0.3">
      <c r="A271" s="1">
        <v>44888</v>
      </c>
      <c r="B271" t="s">
        <v>8</v>
      </c>
      <c r="C271">
        <v>125</v>
      </c>
      <c r="D271" t="s">
        <v>27</v>
      </c>
      <c r="E271">
        <v>116</v>
      </c>
      <c r="G271">
        <f t="shared" si="4"/>
        <v>-9</v>
      </c>
      <c r="I271" s="3">
        <f>VLOOKUP(October_Schedule_Table11[[#This Row],[Home]],NEW!$A$1:$E$31,4,FALSE)</f>
        <v>-6.4000000000000012</v>
      </c>
      <c r="J271" s="3">
        <f>VLOOKUP(October_Schedule_Table11[[#This Row],[Visitor]],NEW!$A$1:$E$31,4,FALSE)</f>
        <v>-24.200000000000003</v>
      </c>
      <c r="K271" s="3" t="e">
        <f>VLOOKUP(October_Schedule_Table11[[#This Row],[Home]],NEW!$A$1:$F$31,7,FALSE)</f>
        <v>#REF!</v>
      </c>
      <c r="L271" s="3" t="e">
        <f>VLOOKUP(October_Schedule_Table11[[#This Row],[Visitor]],NEW!$A$1:$F$31,7,FALSE)</f>
        <v>#REF!</v>
      </c>
    </row>
    <row r="272" spans="1:12" x14ac:dyDescent="0.3">
      <c r="A272" s="1">
        <v>44888</v>
      </c>
      <c r="B272" t="s">
        <v>33</v>
      </c>
      <c r="C272">
        <v>107</v>
      </c>
      <c r="D272" t="s">
        <v>6</v>
      </c>
      <c r="E272">
        <v>124</v>
      </c>
      <c r="G272">
        <f t="shared" si="4"/>
        <v>17</v>
      </c>
      <c r="I272" s="3">
        <f>VLOOKUP(October_Schedule_Table11[[#This Row],[Home]],NEW!$A$1:$E$31,4,FALSE)</f>
        <v>1.6999999999999988</v>
      </c>
      <c r="J272" s="3">
        <f>VLOOKUP(October_Schedule_Table11[[#This Row],[Visitor]],NEW!$A$1:$E$31,4,FALSE)</f>
        <v>-0.70000000000000018</v>
      </c>
      <c r="K272" s="3" t="e">
        <f>VLOOKUP(October_Schedule_Table11[[#This Row],[Home]],NEW!$A$1:$F$31,7,FALSE)</f>
        <v>#REF!</v>
      </c>
      <c r="L272" s="3" t="e">
        <f>VLOOKUP(October_Schedule_Table11[[#This Row],[Visitor]],NEW!$A$1:$F$31,7,FALSE)</f>
        <v>#REF!</v>
      </c>
    </row>
    <row r="273" spans="1:12" x14ac:dyDescent="0.3">
      <c r="A273" s="1">
        <v>44890</v>
      </c>
      <c r="B273" t="s">
        <v>23</v>
      </c>
      <c r="C273">
        <v>108</v>
      </c>
      <c r="D273" t="s">
        <v>24</v>
      </c>
      <c r="E273">
        <v>110</v>
      </c>
      <c r="G273">
        <f t="shared" si="4"/>
        <v>2</v>
      </c>
      <c r="I273" s="3">
        <f>VLOOKUP(October_Schedule_Table11[[#This Row],[Home]],NEW!$A$1:$E$31,4,FALSE)</f>
        <v>-0.59999999999999964</v>
      </c>
      <c r="J273" s="3">
        <f>VLOOKUP(October_Schedule_Table11[[#This Row],[Visitor]],NEW!$A$1:$E$31,4,FALSE)</f>
        <v>0.90000000000000036</v>
      </c>
      <c r="K273" s="3" t="e">
        <f>VLOOKUP(October_Schedule_Table11[[#This Row],[Home]],NEW!$A$1:$F$31,7,FALSE)</f>
        <v>#REF!</v>
      </c>
      <c r="L273" s="3" t="e">
        <f>VLOOKUP(October_Schedule_Table11[[#This Row],[Visitor]],NEW!$A$1:$F$31,7,FALSE)</f>
        <v>#REF!</v>
      </c>
    </row>
    <row r="274" spans="1:12" x14ac:dyDescent="0.3">
      <c r="A274" s="1">
        <v>44890</v>
      </c>
      <c r="B274" t="s">
        <v>3</v>
      </c>
      <c r="C274">
        <v>107</v>
      </c>
      <c r="D274" t="s">
        <v>7</v>
      </c>
      <c r="E274">
        <v>99</v>
      </c>
      <c r="G274">
        <f t="shared" si="4"/>
        <v>-8</v>
      </c>
      <c r="I274" s="3">
        <f>VLOOKUP(October_Schedule_Table11[[#This Row],[Home]],NEW!$A$1:$E$31,4,FALSE)</f>
        <v>-14.7</v>
      </c>
      <c r="J274" s="3">
        <f>VLOOKUP(October_Schedule_Table11[[#This Row],[Visitor]],NEW!$A$1:$E$31,4,FALSE)</f>
        <v>3.5</v>
      </c>
      <c r="K274" s="3" t="e">
        <f>VLOOKUP(October_Schedule_Table11[[#This Row],[Home]],NEW!$A$1:$F$31,7,FALSE)</f>
        <v>#REF!</v>
      </c>
      <c r="L274" s="3" t="e">
        <f>VLOOKUP(October_Schedule_Table11[[#This Row],[Visitor]],NEW!$A$1:$F$31,7,FALSE)</f>
        <v>#REF!</v>
      </c>
    </row>
    <row r="275" spans="1:12" x14ac:dyDescent="0.3">
      <c r="A275" s="1">
        <v>44890</v>
      </c>
      <c r="B275" t="s">
        <v>30</v>
      </c>
      <c r="C275">
        <v>132</v>
      </c>
      <c r="D275" t="s">
        <v>15</v>
      </c>
      <c r="E275">
        <v>129</v>
      </c>
      <c r="G275">
        <f t="shared" si="4"/>
        <v>-3</v>
      </c>
      <c r="I275" s="3">
        <f>VLOOKUP(October_Schedule_Table11[[#This Row],[Home]],NEW!$A$1:$E$31,4,FALSE)</f>
        <v>1.9999999999999982</v>
      </c>
      <c r="J275" s="3">
        <f>VLOOKUP(October_Schedule_Table11[[#This Row],[Visitor]],NEW!$A$1:$E$31,4,FALSE)</f>
        <v>-22.1</v>
      </c>
      <c r="K275" s="3" t="e">
        <f>VLOOKUP(October_Schedule_Table11[[#This Row],[Home]],NEW!$A$1:$F$31,7,FALSE)</f>
        <v>#REF!</v>
      </c>
      <c r="L275" s="3" t="e">
        <f>VLOOKUP(October_Schedule_Table11[[#This Row],[Visitor]],NEW!$A$1:$F$31,7,FALSE)</f>
        <v>#REF!</v>
      </c>
    </row>
    <row r="276" spans="1:12" x14ac:dyDescent="0.3">
      <c r="A276" s="1">
        <v>44890</v>
      </c>
      <c r="B276" t="s">
        <v>31</v>
      </c>
      <c r="C276">
        <v>104</v>
      </c>
      <c r="D276" t="s">
        <v>4</v>
      </c>
      <c r="E276">
        <v>122</v>
      </c>
      <c r="G276">
        <f t="shared" si="4"/>
        <v>18</v>
      </c>
      <c r="I276" s="3">
        <f>VLOOKUP(October_Schedule_Table11[[#This Row],[Home]],NEW!$A$1:$E$31,4,FALSE)</f>
        <v>15.200000000000001</v>
      </c>
      <c r="J276" s="3">
        <f>VLOOKUP(October_Schedule_Table11[[#This Row],[Visitor]],NEW!$A$1:$E$31,4,FALSE)</f>
        <v>2.6000000000000023</v>
      </c>
      <c r="K276" s="3" t="e">
        <f>VLOOKUP(October_Schedule_Table11[[#This Row],[Home]],NEW!$A$1:$F$31,7,FALSE)</f>
        <v>#REF!</v>
      </c>
      <c r="L276" s="3" t="e">
        <f>VLOOKUP(October_Schedule_Table11[[#This Row],[Visitor]],NEW!$A$1:$F$31,7,FALSE)</f>
        <v>#REF!</v>
      </c>
    </row>
    <row r="277" spans="1:12" x14ac:dyDescent="0.3">
      <c r="A277" s="1">
        <v>44890</v>
      </c>
      <c r="B277" t="s">
        <v>12</v>
      </c>
      <c r="C277">
        <v>122</v>
      </c>
      <c r="D277" t="s">
        <v>11</v>
      </c>
      <c r="E277">
        <v>128</v>
      </c>
      <c r="G277">
        <f t="shared" si="4"/>
        <v>6</v>
      </c>
      <c r="I277" s="3">
        <f>VLOOKUP(October_Schedule_Table11[[#This Row],[Home]],NEW!$A$1:$E$31,4,FALSE)</f>
        <v>-33.299999999999997</v>
      </c>
      <c r="J277" s="3">
        <f>VLOOKUP(October_Schedule_Table11[[#This Row],[Visitor]],NEW!$A$1:$E$31,4,FALSE)</f>
        <v>-2.4999999999999982</v>
      </c>
      <c r="K277" s="3" t="e">
        <f>VLOOKUP(October_Schedule_Table11[[#This Row],[Home]],NEW!$A$1:$F$31,7,FALSE)</f>
        <v>#REF!</v>
      </c>
      <c r="L277" s="3" t="e">
        <f>VLOOKUP(October_Schedule_Table11[[#This Row],[Visitor]],NEW!$A$1:$F$31,7,FALSE)</f>
        <v>#REF!</v>
      </c>
    </row>
    <row r="278" spans="1:12" x14ac:dyDescent="0.3">
      <c r="A278" s="1">
        <v>44890</v>
      </c>
      <c r="B278" t="s">
        <v>14</v>
      </c>
      <c r="C278">
        <v>117</v>
      </c>
      <c r="D278" t="s">
        <v>10</v>
      </c>
      <c r="E278">
        <v>128</v>
      </c>
      <c r="G278">
        <f t="shared" si="4"/>
        <v>11</v>
      </c>
      <c r="I278" s="3">
        <f>VLOOKUP(October_Schedule_Table11[[#This Row],[Home]],NEW!$A$1:$E$31,4,FALSE)</f>
        <v>-10.600000000000001</v>
      </c>
      <c r="J278" s="3">
        <f>VLOOKUP(October_Schedule_Table11[[#This Row],[Visitor]],NEW!$A$1:$E$31,4,FALSE)</f>
        <v>-1.5000000000000022</v>
      </c>
      <c r="K278" s="3" t="e">
        <f>VLOOKUP(October_Schedule_Table11[[#This Row],[Home]],NEW!$A$1:$F$31,7,FALSE)</f>
        <v>#REF!</v>
      </c>
      <c r="L278" s="3" t="e">
        <f>VLOOKUP(October_Schedule_Table11[[#This Row],[Visitor]],NEW!$A$1:$F$31,7,FALSE)</f>
        <v>#REF!</v>
      </c>
    </row>
    <row r="279" spans="1:12" x14ac:dyDescent="0.3">
      <c r="A279" s="1">
        <v>44890</v>
      </c>
      <c r="B279" t="s">
        <v>13</v>
      </c>
      <c r="C279">
        <v>111</v>
      </c>
      <c r="D279" t="s">
        <v>16</v>
      </c>
      <c r="E279">
        <v>132</v>
      </c>
      <c r="G279">
        <f t="shared" si="4"/>
        <v>21</v>
      </c>
      <c r="I279" s="3">
        <f>VLOOKUP(October_Schedule_Table11[[#This Row],[Home]],NEW!$A$1:$E$31,4,FALSE)</f>
        <v>5.6</v>
      </c>
      <c r="J279" s="3">
        <f>VLOOKUP(October_Schedule_Table11[[#This Row],[Visitor]],NEW!$A$1:$E$31,4,FALSE)</f>
        <v>4.5</v>
      </c>
      <c r="K279" s="3" t="e">
        <f>VLOOKUP(October_Schedule_Table11[[#This Row],[Home]],NEW!$A$1:$F$31,7,FALSE)</f>
        <v>#REF!</v>
      </c>
      <c r="L279" s="3" t="e">
        <f>VLOOKUP(October_Schedule_Table11[[#This Row],[Visitor]],NEW!$A$1:$F$31,7,FALSE)</f>
        <v>#REF!</v>
      </c>
    </row>
    <row r="280" spans="1:12" x14ac:dyDescent="0.3">
      <c r="A280" s="1">
        <v>44890</v>
      </c>
      <c r="B280" t="s">
        <v>9</v>
      </c>
      <c r="C280">
        <v>107</v>
      </c>
      <c r="D280" t="s">
        <v>19</v>
      </c>
      <c r="E280">
        <v>110</v>
      </c>
      <c r="G280">
        <f t="shared" si="4"/>
        <v>3</v>
      </c>
      <c r="I280" s="3">
        <f>VLOOKUP(October_Schedule_Table11[[#This Row],[Home]],NEW!$A$1:$E$31,4,FALSE)</f>
        <v>-8.7000000000000011</v>
      </c>
      <c r="J280" s="3">
        <f>VLOOKUP(October_Schedule_Table11[[#This Row],[Visitor]],NEW!$A$1:$E$31,4,FALSE)</f>
        <v>-14.600000000000001</v>
      </c>
      <c r="K280" s="3" t="e">
        <f>VLOOKUP(October_Schedule_Table11[[#This Row],[Home]],NEW!$A$1:$F$31,7,FALSE)</f>
        <v>#REF!</v>
      </c>
      <c r="L280" s="3" t="e">
        <f>VLOOKUP(October_Schedule_Table11[[#This Row],[Visitor]],NEW!$A$1:$F$31,7,FALSE)</f>
        <v>#REF!</v>
      </c>
    </row>
    <row r="281" spans="1:12" x14ac:dyDescent="0.3">
      <c r="A281" s="1">
        <v>44890</v>
      </c>
      <c r="B281" t="s">
        <v>20</v>
      </c>
      <c r="C281">
        <v>102</v>
      </c>
      <c r="D281" t="s">
        <v>32</v>
      </c>
      <c r="E281">
        <v>117</v>
      </c>
      <c r="G281">
        <f t="shared" si="4"/>
        <v>15</v>
      </c>
      <c r="I281" s="3">
        <f>VLOOKUP(October_Schedule_Table11[[#This Row],[Home]],NEW!$A$1:$E$31,4,FALSE)</f>
        <v>1.4000000000000004</v>
      </c>
      <c r="J281" s="3">
        <f>VLOOKUP(October_Schedule_Table11[[#This Row],[Visitor]],NEW!$A$1:$E$31,4,FALSE)</f>
        <v>6.5000000000000009</v>
      </c>
      <c r="K281" s="3" t="e">
        <f>VLOOKUP(October_Schedule_Table11[[#This Row],[Home]],NEW!$A$1:$F$31,7,FALSE)</f>
        <v>#REF!</v>
      </c>
      <c r="L281" s="3" t="e">
        <f>VLOOKUP(October_Schedule_Table11[[#This Row],[Visitor]],NEW!$A$1:$F$31,7,FALSE)</f>
        <v>#REF!</v>
      </c>
    </row>
    <row r="282" spans="1:12" x14ac:dyDescent="0.3">
      <c r="A282" s="1">
        <v>44890</v>
      </c>
      <c r="B282" t="s">
        <v>18</v>
      </c>
      <c r="C282">
        <v>119</v>
      </c>
      <c r="D282" t="s">
        <v>22</v>
      </c>
      <c r="E282">
        <v>123</v>
      </c>
      <c r="G282">
        <f t="shared" si="4"/>
        <v>4</v>
      </c>
      <c r="I282" s="3">
        <f>VLOOKUP(October_Schedule_Table11[[#This Row],[Home]],NEW!$A$1:$E$31,4,FALSE)</f>
        <v>-6.4</v>
      </c>
      <c r="J282" s="3">
        <f>VLOOKUP(October_Schedule_Table11[[#This Row],[Visitor]],NEW!$A$1:$E$31,4,FALSE)</f>
        <v>-29.2</v>
      </c>
      <c r="K282" s="3" t="e">
        <f>VLOOKUP(October_Schedule_Table11[[#This Row],[Home]],NEW!$A$1:$F$31,7,FALSE)</f>
        <v>#REF!</v>
      </c>
      <c r="L282" s="3" t="e">
        <f>VLOOKUP(October_Schedule_Table11[[#This Row],[Visitor]],NEW!$A$1:$F$31,7,FALSE)</f>
        <v>#REF!</v>
      </c>
    </row>
    <row r="283" spans="1:12" x14ac:dyDescent="0.3">
      <c r="A283" s="1">
        <v>44890</v>
      </c>
      <c r="B283" t="s">
        <v>5</v>
      </c>
      <c r="C283">
        <v>105</v>
      </c>
      <c r="D283" t="s">
        <v>25</v>
      </c>
      <c r="E283">
        <v>94</v>
      </c>
      <c r="G283">
        <f t="shared" si="4"/>
        <v>-11</v>
      </c>
      <c r="I283" s="3">
        <f>VLOOKUP(October_Schedule_Table11[[#This Row],[Home]],NEW!$A$1:$E$31,4,FALSE)</f>
        <v>-41.3</v>
      </c>
      <c r="J283" s="3">
        <f>VLOOKUP(October_Schedule_Table11[[#This Row],[Visitor]],NEW!$A$1:$E$31,4,FALSE)</f>
        <v>-4.300000000000006</v>
      </c>
      <c r="K283" s="3" t="e">
        <f>VLOOKUP(October_Schedule_Table11[[#This Row],[Home]],NEW!$A$1:$F$31,7,FALSE)</f>
        <v>#REF!</v>
      </c>
      <c r="L283" s="3" t="e">
        <f>VLOOKUP(October_Schedule_Table11[[#This Row],[Visitor]],NEW!$A$1:$F$31,7,FALSE)</f>
        <v>#REF!</v>
      </c>
    </row>
    <row r="284" spans="1:12" x14ac:dyDescent="0.3">
      <c r="A284" s="1">
        <v>44890</v>
      </c>
      <c r="B284" t="s">
        <v>8</v>
      </c>
      <c r="C284">
        <v>102</v>
      </c>
      <c r="D284" t="s">
        <v>29</v>
      </c>
      <c r="E284">
        <v>108</v>
      </c>
      <c r="G284">
        <f t="shared" si="4"/>
        <v>6</v>
      </c>
      <c r="I284" s="3">
        <f>VLOOKUP(October_Schedule_Table11[[#This Row],[Home]],NEW!$A$1:$E$31,4,FALSE)</f>
        <v>2.8000000000000016</v>
      </c>
      <c r="J284" s="3">
        <f>VLOOKUP(October_Schedule_Table11[[#This Row],[Visitor]],NEW!$A$1:$E$31,4,FALSE)</f>
        <v>-24.200000000000003</v>
      </c>
      <c r="K284" s="3" t="e">
        <f>VLOOKUP(October_Schedule_Table11[[#This Row],[Home]],NEW!$A$1:$F$31,7,FALSE)</f>
        <v>#REF!</v>
      </c>
      <c r="L284" s="3" t="e">
        <f>VLOOKUP(October_Schedule_Table11[[#This Row],[Visitor]],NEW!$A$1:$F$31,7,FALSE)</f>
        <v>#REF!</v>
      </c>
    </row>
    <row r="285" spans="1:12" x14ac:dyDescent="0.3">
      <c r="A285" s="1">
        <v>44890</v>
      </c>
      <c r="B285" t="s">
        <v>27</v>
      </c>
      <c r="C285">
        <v>118</v>
      </c>
      <c r="D285" t="s">
        <v>6</v>
      </c>
      <c r="E285">
        <v>129</v>
      </c>
      <c r="G285">
        <f t="shared" si="4"/>
        <v>11</v>
      </c>
      <c r="I285" s="3">
        <f>VLOOKUP(October_Schedule_Table11[[#This Row],[Home]],NEW!$A$1:$E$31,4,FALSE)</f>
        <v>1.6999999999999988</v>
      </c>
      <c r="J285" s="3">
        <f>VLOOKUP(October_Schedule_Table11[[#This Row],[Visitor]],NEW!$A$1:$E$31,4,FALSE)</f>
        <v>-6.4000000000000012</v>
      </c>
      <c r="K285" s="3" t="e">
        <f>VLOOKUP(October_Schedule_Table11[[#This Row],[Home]],NEW!$A$1:$F$31,7,FALSE)</f>
        <v>#REF!</v>
      </c>
      <c r="L285" s="3" t="e">
        <f>VLOOKUP(October_Schedule_Table11[[#This Row],[Visitor]],NEW!$A$1:$F$31,7,FALSE)</f>
        <v>#REF!</v>
      </c>
    </row>
    <row r="286" spans="1:12" x14ac:dyDescent="0.3">
      <c r="A286" s="1">
        <v>44890</v>
      </c>
      <c r="B286" t="s">
        <v>26</v>
      </c>
      <c r="C286">
        <v>114</v>
      </c>
      <c r="D286" t="s">
        <v>33</v>
      </c>
      <c r="E286">
        <v>104</v>
      </c>
      <c r="G286">
        <f t="shared" si="4"/>
        <v>-10</v>
      </c>
      <c r="I286" s="3">
        <f>VLOOKUP(October_Schedule_Table11[[#This Row],[Home]],NEW!$A$1:$E$31,4,FALSE)</f>
        <v>-0.70000000000000018</v>
      </c>
      <c r="J286" s="3">
        <f>VLOOKUP(October_Schedule_Table11[[#This Row],[Visitor]],NEW!$A$1:$E$31,4,FALSE)</f>
        <v>1.1999999999999948</v>
      </c>
      <c r="K286" s="3" t="e">
        <f>VLOOKUP(October_Schedule_Table11[[#This Row],[Home]],NEW!$A$1:$F$31,7,FALSE)</f>
        <v>#REF!</v>
      </c>
      <c r="L286" s="3" t="e">
        <f>VLOOKUP(October_Schedule_Table11[[#This Row],[Visitor]],NEW!$A$1:$F$31,7,FALSE)</f>
        <v>#REF!</v>
      </c>
    </row>
    <row r="287" spans="1:12" x14ac:dyDescent="0.3">
      <c r="A287" s="1">
        <v>44891</v>
      </c>
      <c r="B287" t="s">
        <v>28</v>
      </c>
      <c r="C287">
        <v>100</v>
      </c>
      <c r="D287" t="s">
        <v>21</v>
      </c>
      <c r="E287">
        <v>105</v>
      </c>
      <c r="G287">
        <f t="shared" si="4"/>
        <v>5</v>
      </c>
      <c r="I287" s="3">
        <f>VLOOKUP(October_Schedule_Table11[[#This Row],[Home]],NEW!$A$1:$E$31,4,FALSE)</f>
        <v>-3</v>
      </c>
      <c r="J287" s="3">
        <f>VLOOKUP(October_Schedule_Table11[[#This Row],[Visitor]],NEW!$A$1:$E$31,4,FALSE)</f>
        <v>-5.1000000000000014</v>
      </c>
      <c r="K287" s="3" t="e">
        <f>VLOOKUP(October_Schedule_Table11[[#This Row],[Home]],NEW!$A$1:$F$31,7,FALSE)</f>
        <v>#REF!</v>
      </c>
      <c r="L287" s="3" t="e">
        <f>VLOOKUP(October_Schedule_Table11[[#This Row],[Visitor]],NEW!$A$1:$F$31,7,FALSE)</f>
        <v>#REF!</v>
      </c>
    </row>
    <row r="288" spans="1:12" x14ac:dyDescent="0.3">
      <c r="A288" s="1">
        <v>44891</v>
      </c>
      <c r="B288" t="s">
        <v>22</v>
      </c>
      <c r="C288">
        <v>105</v>
      </c>
      <c r="D288" t="s">
        <v>11</v>
      </c>
      <c r="E288">
        <v>118</v>
      </c>
      <c r="G288">
        <f t="shared" si="4"/>
        <v>13</v>
      </c>
      <c r="I288" s="3">
        <f>VLOOKUP(October_Schedule_Table11[[#This Row],[Home]],NEW!$A$1:$E$31,4,FALSE)</f>
        <v>-33.299999999999997</v>
      </c>
      <c r="J288" s="3">
        <f>VLOOKUP(October_Schedule_Table11[[#This Row],[Visitor]],NEW!$A$1:$E$31,4,FALSE)</f>
        <v>-6.4</v>
      </c>
      <c r="K288" s="3" t="e">
        <f>VLOOKUP(October_Schedule_Table11[[#This Row],[Home]],NEW!$A$1:$F$31,7,FALSE)</f>
        <v>#REF!</v>
      </c>
      <c r="L288" s="3" t="e">
        <f>VLOOKUP(October_Schedule_Table11[[#This Row],[Visitor]],NEW!$A$1:$F$31,7,FALSE)</f>
        <v>#REF!</v>
      </c>
    </row>
    <row r="289" spans="1:12" x14ac:dyDescent="0.3">
      <c r="A289" s="1">
        <v>44891</v>
      </c>
      <c r="B289" t="s">
        <v>5</v>
      </c>
      <c r="C289">
        <v>143</v>
      </c>
      <c r="D289" t="s">
        <v>25</v>
      </c>
      <c r="E289">
        <v>138</v>
      </c>
      <c r="G289">
        <f t="shared" si="4"/>
        <v>-5</v>
      </c>
      <c r="I289" s="3">
        <f>VLOOKUP(October_Schedule_Table11[[#This Row],[Home]],NEW!$A$1:$E$31,4,FALSE)</f>
        <v>-41.3</v>
      </c>
      <c r="J289" s="3">
        <f>VLOOKUP(October_Schedule_Table11[[#This Row],[Visitor]],NEW!$A$1:$E$31,4,FALSE)</f>
        <v>-4.300000000000006</v>
      </c>
      <c r="K289" s="3" t="e">
        <f>VLOOKUP(October_Schedule_Table11[[#This Row],[Home]],NEW!$A$1:$F$31,7,FALSE)</f>
        <v>#REF!</v>
      </c>
      <c r="L289" s="3" t="e">
        <f>VLOOKUP(October_Schedule_Table11[[#This Row],[Visitor]],NEW!$A$1:$F$31,7,FALSE)</f>
        <v>#REF!</v>
      </c>
    </row>
    <row r="290" spans="1:12" x14ac:dyDescent="0.3">
      <c r="A290" s="1">
        <v>44891</v>
      </c>
      <c r="B290" t="s">
        <v>27</v>
      </c>
      <c r="C290">
        <v>112</v>
      </c>
      <c r="D290" t="s">
        <v>29</v>
      </c>
      <c r="E290">
        <v>113</v>
      </c>
      <c r="G290">
        <f t="shared" si="4"/>
        <v>1</v>
      </c>
      <c r="I290" s="3">
        <f>VLOOKUP(October_Schedule_Table11[[#This Row],[Home]],NEW!$A$1:$E$31,4,FALSE)</f>
        <v>2.8000000000000016</v>
      </c>
      <c r="J290" s="3">
        <f>VLOOKUP(October_Schedule_Table11[[#This Row],[Visitor]],NEW!$A$1:$E$31,4,FALSE)</f>
        <v>-6.4000000000000012</v>
      </c>
      <c r="K290" s="3" t="e">
        <f>VLOOKUP(October_Schedule_Table11[[#This Row],[Home]],NEW!$A$1:$F$31,7,FALSE)</f>
        <v>#REF!</v>
      </c>
      <c r="L290" s="3" t="e">
        <f>VLOOKUP(October_Schedule_Table11[[#This Row],[Visitor]],NEW!$A$1:$F$31,7,FALSE)</f>
        <v>#REF!</v>
      </c>
    </row>
    <row r="291" spans="1:12" x14ac:dyDescent="0.3">
      <c r="A291" s="1">
        <v>44892</v>
      </c>
      <c r="B291" t="s">
        <v>30</v>
      </c>
      <c r="C291">
        <v>97</v>
      </c>
      <c r="D291" t="s">
        <v>14</v>
      </c>
      <c r="E291">
        <v>111</v>
      </c>
      <c r="G291">
        <f t="shared" si="4"/>
        <v>14</v>
      </c>
      <c r="I291" s="3">
        <f>VLOOKUP(October_Schedule_Table11[[#This Row],[Home]],NEW!$A$1:$E$31,4,FALSE)</f>
        <v>-1.5000000000000022</v>
      </c>
      <c r="J291" s="3">
        <f>VLOOKUP(October_Schedule_Table11[[#This Row],[Visitor]],NEW!$A$1:$E$31,4,FALSE)</f>
        <v>-22.1</v>
      </c>
      <c r="K291" s="3" t="e">
        <f>VLOOKUP(October_Schedule_Table11[[#This Row],[Home]],NEW!$A$1:$F$31,7,FALSE)</f>
        <v>#REF!</v>
      </c>
      <c r="L291" s="3" t="e">
        <f>VLOOKUP(October_Schedule_Table11[[#This Row],[Visitor]],NEW!$A$1:$F$31,7,FALSE)</f>
        <v>#REF!</v>
      </c>
    </row>
    <row r="292" spans="1:12" x14ac:dyDescent="0.3">
      <c r="A292" s="1">
        <v>44892</v>
      </c>
      <c r="B292" t="s">
        <v>6</v>
      </c>
      <c r="C292">
        <v>137</v>
      </c>
      <c r="D292" t="s">
        <v>23</v>
      </c>
      <c r="E292">
        <v>114</v>
      </c>
      <c r="G292">
        <f t="shared" si="4"/>
        <v>-23</v>
      </c>
      <c r="I292" s="3">
        <f>VLOOKUP(October_Schedule_Table11[[#This Row],[Home]],NEW!$A$1:$E$31,4,FALSE)</f>
        <v>0.90000000000000036</v>
      </c>
      <c r="J292" s="3">
        <f>VLOOKUP(October_Schedule_Table11[[#This Row],[Visitor]],NEW!$A$1:$E$31,4,FALSE)</f>
        <v>1.6999999999999988</v>
      </c>
      <c r="K292" s="3" t="e">
        <f>VLOOKUP(October_Schedule_Table11[[#This Row],[Home]],NEW!$A$1:$F$31,7,FALSE)</f>
        <v>#REF!</v>
      </c>
      <c r="L292" s="3" t="e">
        <f>VLOOKUP(October_Schedule_Table11[[#This Row],[Visitor]],NEW!$A$1:$F$31,7,FALSE)</f>
        <v>#REF!</v>
      </c>
    </row>
    <row r="293" spans="1:12" x14ac:dyDescent="0.3">
      <c r="A293" s="1">
        <v>44892</v>
      </c>
      <c r="B293" t="s">
        <v>10</v>
      </c>
      <c r="C293">
        <v>100</v>
      </c>
      <c r="D293" t="s">
        <v>33</v>
      </c>
      <c r="E293">
        <v>114</v>
      </c>
      <c r="G293">
        <f t="shared" si="4"/>
        <v>14</v>
      </c>
      <c r="I293" s="3">
        <f>VLOOKUP(October_Schedule_Table11[[#This Row],[Home]],NEW!$A$1:$E$31,4,FALSE)</f>
        <v>-0.70000000000000018</v>
      </c>
      <c r="J293" s="3">
        <f>VLOOKUP(October_Schedule_Table11[[#This Row],[Visitor]],NEW!$A$1:$E$31,4,FALSE)</f>
        <v>-10.600000000000001</v>
      </c>
      <c r="K293" s="3" t="e">
        <f>VLOOKUP(October_Schedule_Table11[[#This Row],[Home]],NEW!$A$1:$F$31,7,FALSE)</f>
        <v>#REF!</v>
      </c>
      <c r="L293" s="3" t="e">
        <f>VLOOKUP(October_Schedule_Table11[[#This Row],[Visitor]],NEW!$A$1:$F$31,7,FALSE)</f>
        <v>#REF!</v>
      </c>
    </row>
    <row r="294" spans="1:12" x14ac:dyDescent="0.3">
      <c r="A294" s="1">
        <v>44892</v>
      </c>
      <c r="B294" t="s">
        <v>19</v>
      </c>
      <c r="C294">
        <v>106</v>
      </c>
      <c r="D294" t="s">
        <v>12</v>
      </c>
      <c r="E294">
        <v>98</v>
      </c>
      <c r="G294">
        <f t="shared" si="4"/>
        <v>-8</v>
      </c>
      <c r="I294" s="3">
        <f>VLOOKUP(October_Schedule_Table11[[#This Row],[Home]],NEW!$A$1:$E$31,4,FALSE)</f>
        <v>-2.4999999999999982</v>
      </c>
      <c r="J294" s="3">
        <f>VLOOKUP(October_Schedule_Table11[[#This Row],[Visitor]],NEW!$A$1:$E$31,4,FALSE)</f>
        <v>-8.7000000000000011</v>
      </c>
      <c r="K294" s="3" t="e">
        <f>VLOOKUP(October_Schedule_Table11[[#This Row],[Home]],NEW!$A$1:$F$31,7,FALSE)</f>
        <v>#REF!</v>
      </c>
      <c r="L294" s="3" t="e">
        <f>VLOOKUP(October_Schedule_Table11[[#This Row],[Visitor]],NEW!$A$1:$F$31,7,FALSE)</f>
        <v>#REF!</v>
      </c>
    </row>
    <row r="295" spans="1:12" x14ac:dyDescent="0.3">
      <c r="A295" s="1">
        <v>44892</v>
      </c>
      <c r="B295" t="s">
        <v>9</v>
      </c>
      <c r="C295">
        <v>121</v>
      </c>
      <c r="D295" t="s">
        <v>4</v>
      </c>
      <c r="E295">
        <v>130</v>
      </c>
      <c r="G295">
        <f t="shared" si="4"/>
        <v>9</v>
      </c>
      <c r="I295" s="3">
        <f>VLOOKUP(October_Schedule_Table11[[#This Row],[Home]],NEW!$A$1:$E$31,4,FALSE)</f>
        <v>15.200000000000001</v>
      </c>
      <c r="J295" s="3">
        <f>VLOOKUP(October_Schedule_Table11[[#This Row],[Visitor]],NEW!$A$1:$E$31,4,FALSE)</f>
        <v>-14.600000000000001</v>
      </c>
      <c r="K295" s="3" t="e">
        <f>VLOOKUP(October_Schedule_Table11[[#This Row],[Home]],NEW!$A$1:$F$31,7,FALSE)</f>
        <v>#REF!</v>
      </c>
      <c r="L295" s="3" t="e">
        <f>VLOOKUP(October_Schedule_Table11[[#This Row],[Visitor]],NEW!$A$1:$F$31,7,FALSE)</f>
        <v>#REF!</v>
      </c>
    </row>
    <row r="296" spans="1:12" x14ac:dyDescent="0.3">
      <c r="A296" s="1">
        <v>44892</v>
      </c>
      <c r="B296" t="s">
        <v>20</v>
      </c>
      <c r="C296">
        <v>102</v>
      </c>
      <c r="D296" t="s">
        <v>8</v>
      </c>
      <c r="E296">
        <v>94</v>
      </c>
      <c r="G296">
        <f t="shared" si="4"/>
        <v>-8</v>
      </c>
      <c r="I296" s="3">
        <f>VLOOKUP(October_Schedule_Table11[[#This Row],[Home]],NEW!$A$1:$E$31,4,FALSE)</f>
        <v>-24.200000000000003</v>
      </c>
      <c r="J296" s="3">
        <f>VLOOKUP(October_Schedule_Table11[[#This Row],[Visitor]],NEW!$A$1:$E$31,4,FALSE)</f>
        <v>6.5000000000000009</v>
      </c>
      <c r="K296" s="3" t="e">
        <f>VLOOKUP(October_Schedule_Table11[[#This Row],[Home]],NEW!$A$1:$F$31,7,FALSE)</f>
        <v>#REF!</v>
      </c>
      <c r="L296" s="3" t="e">
        <f>VLOOKUP(October_Schedule_Table11[[#This Row],[Visitor]],NEW!$A$1:$F$31,7,FALSE)</f>
        <v>#REF!</v>
      </c>
    </row>
    <row r="297" spans="1:12" x14ac:dyDescent="0.3">
      <c r="A297" s="1">
        <v>44892</v>
      </c>
      <c r="B297" t="s">
        <v>16</v>
      </c>
      <c r="C297">
        <v>127</v>
      </c>
      <c r="D297" t="s">
        <v>15</v>
      </c>
      <c r="E297">
        <v>123</v>
      </c>
      <c r="G297">
        <f t="shared" si="4"/>
        <v>-4</v>
      </c>
      <c r="I297" s="3">
        <f>VLOOKUP(October_Schedule_Table11[[#This Row],[Home]],NEW!$A$1:$E$31,4,FALSE)</f>
        <v>1.9999999999999982</v>
      </c>
      <c r="J297" s="3">
        <f>VLOOKUP(October_Schedule_Table11[[#This Row],[Visitor]],NEW!$A$1:$E$31,4,FALSE)</f>
        <v>5.6</v>
      </c>
      <c r="K297" s="3" t="e">
        <f>VLOOKUP(October_Schedule_Table11[[#This Row],[Home]],NEW!$A$1:$F$31,7,FALSE)</f>
        <v>#REF!</v>
      </c>
      <c r="L297" s="3" t="e">
        <f>VLOOKUP(October_Schedule_Table11[[#This Row],[Visitor]],NEW!$A$1:$F$31,7,FALSE)</f>
        <v>#REF!</v>
      </c>
    </row>
    <row r="298" spans="1:12" x14ac:dyDescent="0.3">
      <c r="A298" s="1">
        <v>44892</v>
      </c>
      <c r="B298" t="s">
        <v>3</v>
      </c>
      <c r="C298">
        <v>133</v>
      </c>
      <c r="D298" t="s">
        <v>7</v>
      </c>
      <c r="E298">
        <v>103</v>
      </c>
      <c r="G298">
        <f t="shared" si="4"/>
        <v>-30</v>
      </c>
      <c r="I298" s="3">
        <f>VLOOKUP(October_Schedule_Table11[[#This Row],[Home]],NEW!$A$1:$E$31,4,FALSE)</f>
        <v>-14.7</v>
      </c>
      <c r="J298" s="3">
        <f>VLOOKUP(October_Schedule_Table11[[#This Row],[Visitor]],NEW!$A$1:$E$31,4,FALSE)</f>
        <v>3.5</v>
      </c>
      <c r="K298" s="3" t="e">
        <f>VLOOKUP(October_Schedule_Table11[[#This Row],[Home]],NEW!$A$1:$F$31,7,FALSE)</f>
        <v>#REF!</v>
      </c>
      <c r="L298" s="3" t="e">
        <f>VLOOKUP(October_Schedule_Table11[[#This Row],[Visitor]],NEW!$A$1:$F$31,7,FALSE)</f>
        <v>#REF!</v>
      </c>
    </row>
    <row r="299" spans="1:12" x14ac:dyDescent="0.3">
      <c r="A299" s="1">
        <v>44892</v>
      </c>
      <c r="B299" t="s">
        <v>28</v>
      </c>
      <c r="C299">
        <v>115</v>
      </c>
      <c r="D299" t="s">
        <v>32</v>
      </c>
      <c r="E299">
        <v>124</v>
      </c>
      <c r="G299">
        <f t="shared" si="4"/>
        <v>9</v>
      </c>
      <c r="I299" s="3">
        <f>VLOOKUP(October_Schedule_Table11[[#This Row],[Home]],NEW!$A$1:$E$31,4,FALSE)</f>
        <v>1.4000000000000004</v>
      </c>
      <c r="J299" s="3">
        <f>VLOOKUP(October_Schedule_Table11[[#This Row],[Visitor]],NEW!$A$1:$E$31,4,FALSE)</f>
        <v>-5.1000000000000014</v>
      </c>
      <c r="K299" s="3" t="e">
        <f>VLOOKUP(October_Schedule_Table11[[#This Row],[Home]],NEW!$A$1:$F$31,7,FALSE)</f>
        <v>#REF!</v>
      </c>
      <c r="L299" s="3" t="e">
        <f>VLOOKUP(October_Schedule_Table11[[#This Row],[Visitor]],NEW!$A$1:$F$31,7,FALSE)</f>
        <v>#REF!</v>
      </c>
    </row>
    <row r="300" spans="1:12" x14ac:dyDescent="0.3">
      <c r="A300" s="1">
        <v>44893</v>
      </c>
      <c r="B300" t="s">
        <v>12</v>
      </c>
      <c r="C300">
        <v>101</v>
      </c>
      <c r="D300" t="s">
        <v>3</v>
      </c>
      <c r="E300">
        <v>104</v>
      </c>
      <c r="G300">
        <f t="shared" si="4"/>
        <v>3</v>
      </c>
      <c r="I300" s="3">
        <f>VLOOKUP(October_Schedule_Table11[[#This Row],[Home]],NEW!$A$1:$E$31,4,FALSE)</f>
        <v>3.5</v>
      </c>
      <c r="J300" s="3">
        <f>VLOOKUP(October_Schedule_Table11[[#This Row],[Visitor]],NEW!$A$1:$E$31,4,FALSE)</f>
        <v>-2.4999999999999982</v>
      </c>
      <c r="K300" s="3" t="e">
        <f>VLOOKUP(October_Schedule_Table11[[#This Row],[Home]],NEW!$A$1:$F$31,7,FALSE)</f>
        <v>#REF!</v>
      </c>
      <c r="L300" s="3" t="e">
        <f>VLOOKUP(October_Schedule_Table11[[#This Row],[Visitor]],NEW!$A$1:$F$31,7,FALSE)</f>
        <v>#REF!</v>
      </c>
    </row>
    <row r="301" spans="1:12" x14ac:dyDescent="0.3">
      <c r="A301" s="1">
        <v>44893</v>
      </c>
      <c r="B301" t="s">
        <v>23</v>
      </c>
      <c r="C301">
        <v>127</v>
      </c>
      <c r="D301" t="s">
        <v>9</v>
      </c>
      <c r="E301">
        <v>142</v>
      </c>
      <c r="G301">
        <f t="shared" si="4"/>
        <v>15</v>
      </c>
      <c r="I301" s="3">
        <f>VLOOKUP(October_Schedule_Table11[[#This Row],[Home]],NEW!$A$1:$E$31,4,FALSE)</f>
        <v>-14.600000000000001</v>
      </c>
      <c r="J301" s="3">
        <f>VLOOKUP(October_Schedule_Table11[[#This Row],[Visitor]],NEW!$A$1:$E$31,4,FALSE)</f>
        <v>0.90000000000000036</v>
      </c>
      <c r="K301" s="3" t="e">
        <f>VLOOKUP(October_Schedule_Table11[[#This Row],[Home]],NEW!$A$1:$F$31,7,FALSE)</f>
        <v>#REF!</v>
      </c>
      <c r="L301" s="3" t="e">
        <f>VLOOKUP(October_Schedule_Table11[[#This Row],[Visitor]],NEW!$A$1:$F$31,7,FALSE)</f>
        <v>#REF!</v>
      </c>
    </row>
    <row r="302" spans="1:12" x14ac:dyDescent="0.3">
      <c r="A302" s="1">
        <v>44893</v>
      </c>
      <c r="B302" t="s">
        <v>24</v>
      </c>
      <c r="C302">
        <v>105</v>
      </c>
      <c r="D302" t="s">
        <v>4</v>
      </c>
      <c r="E302">
        <v>140</v>
      </c>
      <c r="G302">
        <f t="shared" si="4"/>
        <v>35</v>
      </c>
      <c r="I302" s="3">
        <f>VLOOKUP(October_Schedule_Table11[[#This Row],[Home]],NEW!$A$1:$E$31,4,FALSE)</f>
        <v>15.200000000000001</v>
      </c>
      <c r="J302" s="3">
        <f>VLOOKUP(October_Schedule_Table11[[#This Row],[Visitor]],NEW!$A$1:$E$31,4,FALSE)</f>
        <v>-0.59999999999999964</v>
      </c>
      <c r="K302" s="3" t="e">
        <f>VLOOKUP(October_Schedule_Table11[[#This Row],[Home]],NEW!$A$1:$F$31,7,FALSE)</f>
        <v>#REF!</v>
      </c>
      <c r="L302" s="3" t="e">
        <f>VLOOKUP(October_Schedule_Table11[[#This Row],[Visitor]],NEW!$A$1:$F$31,7,FALSE)</f>
        <v>#REF!</v>
      </c>
    </row>
    <row r="303" spans="1:12" x14ac:dyDescent="0.3">
      <c r="A303" s="1">
        <v>44893</v>
      </c>
      <c r="B303" t="s">
        <v>7</v>
      </c>
      <c r="C303">
        <v>102</v>
      </c>
      <c r="D303" t="s">
        <v>14</v>
      </c>
      <c r="E303">
        <v>109</v>
      </c>
      <c r="G303">
        <f t="shared" si="4"/>
        <v>7</v>
      </c>
      <c r="I303" s="3">
        <f>VLOOKUP(October_Schedule_Table11[[#This Row],[Home]],NEW!$A$1:$E$31,4,FALSE)</f>
        <v>-1.5000000000000022</v>
      </c>
      <c r="J303" s="3">
        <f>VLOOKUP(October_Schedule_Table11[[#This Row],[Visitor]],NEW!$A$1:$E$31,4,FALSE)</f>
        <v>-14.7</v>
      </c>
      <c r="K303" s="3" t="e">
        <f>VLOOKUP(October_Schedule_Table11[[#This Row],[Home]],NEW!$A$1:$F$31,7,FALSE)</f>
        <v>#REF!</v>
      </c>
      <c r="L303" s="3" t="e">
        <f>VLOOKUP(October_Schedule_Table11[[#This Row],[Visitor]],NEW!$A$1:$F$31,7,FALSE)</f>
        <v>#REF!</v>
      </c>
    </row>
    <row r="304" spans="1:12" x14ac:dyDescent="0.3">
      <c r="A304" s="1">
        <v>44893</v>
      </c>
      <c r="B304" t="s">
        <v>20</v>
      </c>
      <c r="C304">
        <v>88</v>
      </c>
      <c r="D304" t="s">
        <v>21</v>
      </c>
      <c r="E304">
        <v>100</v>
      </c>
      <c r="G304">
        <f t="shared" si="4"/>
        <v>12</v>
      </c>
      <c r="I304" s="3">
        <f>VLOOKUP(October_Schedule_Table11[[#This Row],[Home]],NEW!$A$1:$E$31,4,FALSE)</f>
        <v>-3</v>
      </c>
      <c r="J304" s="3">
        <f>VLOOKUP(October_Schedule_Table11[[#This Row],[Visitor]],NEW!$A$1:$E$31,4,FALSE)</f>
        <v>6.5000000000000009</v>
      </c>
      <c r="K304" s="3" t="e">
        <f>VLOOKUP(October_Schedule_Table11[[#This Row],[Home]],NEW!$A$1:$F$31,7,FALSE)</f>
        <v>#REF!</v>
      </c>
      <c r="L304" s="3" t="e">
        <f>VLOOKUP(October_Schedule_Table11[[#This Row],[Visitor]],NEW!$A$1:$F$31,7,FALSE)</f>
        <v>#REF!</v>
      </c>
    </row>
    <row r="305" spans="1:12" x14ac:dyDescent="0.3">
      <c r="A305" s="1">
        <v>44893</v>
      </c>
      <c r="B305" t="s">
        <v>22</v>
      </c>
      <c r="C305">
        <v>101</v>
      </c>
      <c r="D305" t="s">
        <v>13</v>
      </c>
      <c r="E305">
        <v>105</v>
      </c>
      <c r="G305">
        <f t="shared" si="4"/>
        <v>4</v>
      </c>
      <c r="I305" s="3">
        <f>VLOOKUP(October_Schedule_Table11[[#This Row],[Home]],NEW!$A$1:$E$31,4,FALSE)</f>
        <v>4.5</v>
      </c>
      <c r="J305" s="3">
        <f>VLOOKUP(October_Schedule_Table11[[#This Row],[Visitor]],NEW!$A$1:$E$31,4,FALSE)</f>
        <v>-6.4</v>
      </c>
      <c r="K305" s="3" t="e">
        <f>VLOOKUP(October_Schedule_Table11[[#This Row],[Home]],NEW!$A$1:$F$31,7,FALSE)</f>
        <v>#REF!</v>
      </c>
      <c r="L305" s="3" t="e">
        <f>VLOOKUP(October_Schedule_Table11[[#This Row],[Visitor]],NEW!$A$1:$F$31,7,FALSE)</f>
        <v>#REF!</v>
      </c>
    </row>
    <row r="306" spans="1:12" x14ac:dyDescent="0.3">
      <c r="A306" s="1">
        <v>44893</v>
      </c>
      <c r="B306" t="s">
        <v>11</v>
      </c>
      <c r="C306">
        <v>113</v>
      </c>
      <c r="D306" t="s">
        <v>26</v>
      </c>
      <c r="E306">
        <v>129</v>
      </c>
      <c r="G306">
        <f t="shared" si="4"/>
        <v>16</v>
      </c>
      <c r="I306" s="3">
        <f>VLOOKUP(October_Schedule_Table11[[#This Row],[Home]],NEW!$A$1:$E$31,4,FALSE)</f>
        <v>1.1999999999999948</v>
      </c>
      <c r="J306" s="3">
        <f>VLOOKUP(October_Schedule_Table11[[#This Row],[Visitor]],NEW!$A$1:$E$31,4,FALSE)</f>
        <v>-33.299999999999997</v>
      </c>
      <c r="K306" s="3" t="e">
        <f>VLOOKUP(October_Schedule_Table11[[#This Row],[Home]],NEW!$A$1:$F$31,7,FALSE)</f>
        <v>#REF!</v>
      </c>
      <c r="L306" s="3" t="e">
        <f>VLOOKUP(October_Schedule_Table11[[#This Row],[Visitor]],NEW!$A$1:$F$31,7,FALSE)</f>
        <v>#REF!</v>
      </c>
    </row>
    <row r="307" spans="1:12" x14ac:dyDescent="0.3">
      <c r="A307" s="1">
        <v>44893</v>
      </c>
      <c r="B307" t="s">
        <v>18</v>
      </c>
      <c r="C307">
        <v>114</v>
      </c>
      <c r="D307" t="s">
        <v>27</v>
      </c>
      <c r="E307">
        <v>107</v>
      </c>
      <c r="G307">
        <f t="shared" si="4"/>
        <v>-7</v>
      </c>
      <c r="I307" s="3">
        <f>VLOOKUP(October_Schedule_Table11[[#This Row],[Home]],NEW!$A$1:$E$31,4,FALSE)</f>
        <v>-6.4000000000000012</v>
      </c>
      <c r="J307" s="3">
        <f>VLOOKUP(October_Schedule_Table11[[#This Row],[Visitor]],NEW!$A$1:$E$31,4,FALSE)</f>
        <v>-29.2</v>
      </c>
      <c r="K307" s="3" t="e">
        <f>VLOOKUP(October_Schedule_Table11[[#This Row],[Home]],NEW!$A$1:$F$31,7,FALSE)</f>
        <v>#REF!</v>
      </c>
      <c r="L307" s="3" t="e">
        <f>VLOOKUP(October_Schedule_Table11[[#This Row],[Visitor]],NEW!$A$1:$F$31,7,FALSE)</f>
        <v>#REF!</v>
      </c>
    </row>
    <row r="308" spans="1:12" x14ac:dyDescent="0.3">
      <c r="A308" s="1">
        <v>44893</v>
      </c>
      <c r="B308" t="s">
        <v>29</v>
      </c>
      <c r="C308">
        <v>122</v>
      </c>
      <c r="D308" t="s">
        <v>31</v>
      </c>
      <c r="E308">
        <v>117</v>
      </c>
      <c r="G308">
        <f t="shared" si="4"/>
        <v>-5</v>
      </c>
      <c r="I308" s="3">
        <f>VLOOKUP(October_Schedule_Table11[[#This Row],[Home]],NEW!$A$1:$E$31,4,FALSE)</f>
        <v>2.6000000000000023</v>
      </c>
      <c r="J308" s="3">
        <f>VLOOKUP(October_Schedule_Table11[[#This Row],[Visitor]],NEW!$A$1:$E$31,4,FALSE)</f>
        <v>2.8000000000000016</v>
      </c>
      <c r="K308" s="3" t="e">
        <f>VLOOKUP(October_Schedule_Table11[[#This Row],[Home]],NEW!$A$1:$F$31,7,FALSE)</f>
        <v>#REF!</v>
      </c>
      <c r="L308" s="3" t="e">
        <f>VLOOKUP(October_Schedule_Table11[[#This Row],[Visitor]],NEW!$A$1:$F$31,7,FALSE)</f>
        <v>#REF!</v>
      </c>
    </row>
    <row r="309" spans="1:12" x14ac:dyDescent="0.3">
      <c r="A309" s="1">
        <v>44893</v>
      </c>
      <c r="B309" t="s">
        <v>10</v>
      </c>
      <c r="C309">
        <v>116</v>
      </c>
      <c r="D309" t="s">
        <v>5</v>
      </c>
      <c r="E309">
        <v>115</v>
      </c>
      <c r="G309">
        <f t="shared" si="4"/>
        <v>-1</v>
      </c>
      <c r="I309" s="3">
        <f>VLOOKUP(October_Schedule_Table11[[#This Row],[Home]],NEW!$A$1:$E$31,4,FALSE)</f>
        <v>-4.300000000000006</v>
      </c>
      <c r="J309" s="3">
        <f>VLOOKUP(October_Schedule_Table11[[#This Row],[Visitor]],NEW!$A$1:$E$31,4,FALSE)</f>
        <v>-10.600000000000001</v>
      </c>
      <c r="K309" s="3" t="e">
        <f>VLOOKUP(October_Schedule_Table11[[#This Row],[Home]],NEW!$A$1:$F$31,7,FALSE)</f>
        <v>#REF!</v>
      </c>
      <c r="L309" s="3" t="e">
        <f>VLOOKUP(October_Schedule_Table11[[#This Row],[Visitor]],NEW!$A$1:$F$31,7,FALSE)</f>
        <v>#REF!</v>
      </c>
    </row>
    <row r="310" spans="1:12" x14ac:dyDescent="0.3">
      <c r="A310" s="1">
        <v>44894</v>
      </c>
      <c r="B310" t="s">
        <v>15</v>
      </c>
      <c r="C310">
        <v>140</v>
      </c>
      <c r="D310" t="s">
        <v>8</v>
      </c>
      <c r="E310">
        <v>110</v>
      </c>
      <c r="G310">
        <f t="shared" si="4"/>
        <v>-30</v>
      </c>
      <c r="I310" s="3">
        <f>VLOOKUP(October_Schedule_Table11[[#This Row],[Home]],NEW!$A$1:$E$31,4,FALSE)</f>
        <v>-24.200000000000003</v>
      </c>
      <c r="J310" s="3">
        <f>VLOOKUP(October_Schedule_Table11[[#This Row],[Visitor]],NEW!$A$1:$E$31,4,FALSE)</f>
        <v>1.9999999999999982</v>
      </c>
      <c r="K310" s="3" t="e">
        <f>VLOOKUP(October_Schedule_Table11[[#This Row],[Home]],NEW!$A$1:$F$31,7,FALSE)</f>
        <v>#REF!</v>
      </c>
      <c r="L310" s="3" t="e">
        <f>VLOOKUP(October_Schedule_Table11[[#This Row],[Visitor]],NEW!$A$1:$F$31,7,FALSE)</f>
        <v>#REF!</v>
      </c>
    </row>
    <row r="311" spans="1:12" x14ac:dyDescent="0.3">
      <c r="A311" s="1">
        <v>44894</v>
      </c>
      <c r="B311" t="s">
        <v>6</v>
      </c>
      <c r="C311">
        <v>113</v>
      </c>
      <c r="D311" t="s">
        <v>28</v>
      </c>
      <c r="E311">
        <v>116</v>
      </c>
      <c r="G311">
        <f t="shared" si="4"/>
        <v>3</v>
      </c>
      <c r="I311" s="3">
        <f>VLOOKUP(October_Schedule_Table11[[#This Row],[Home]],NEW!$A$1:$E$31,4,FALSE)</f>
        <v>-5.1000000000000014</v>
      </c>
      <c r="J311" s="3">
        <f>VLOOKUP(October_Schedule_Table11[[#This Row],[Visitor]],NEW!$A$1:$E$31,4,FALSE)</f>
        <v>1.6999999999999988</v>
      </c>
      <c r="K311" s="3" t="e">
        <f>VLOOKUP(October_Schedule_Table11[[#This Row],[Home]],NEW!$A$1:$F$31,7,FALSE)</f>
        <v>#REF!</v>
      </c>
      <c r="L311" s="3" t="e">
        <f>VLOOKUP(October_Schedule_Table11[[#This Row],[Visitor]],NEW!$A$1:$F$31,7,FALSE)</f>
        <v>#REF!</v>
      </c>
    </row>
    <row r="312" spans="1:12" x14ac:dyDescent="0.3">
      <c r="A312" s="1">
        <v>44894</v>
      </c>
      <c r="B312" t="s">
        <v>33</v>
      </c>
      <c r="C312">
        <v>118</v>
      </c>
      <c r="D312" t="s">
        <v>30</v>
      </c>
      <c r="E312">
        <v>112</v>
      </c>
      <c r="G312">
        <f t="shared" si="4"/>
        <v>-6</v>
      </c>
      <c r="I312" s="3">
        <f>VLOOKUP(October_Schedule_Table11[[#This Row],[Home]],NEW!$A$1:$E$31,4,FALSE)</f>
        <v>-22.1</v>
      </c>
      <c r="J312" s="3">
        <f>VLOOKUP(October_Schedule_Table11[[#This Row],[Visitor]],NEW!$A$1:$E$31,4,FALSE)</f>
        <v>-0.70000000000000018</v>
      </c>
      <c r="K312" s="3" t="e">
        <f>VLOOKUP(October_Schedule_Table11[[#This Row],[Home]],NEW!$A$1:$F$31,7,FALSE)</f>
        <v>#REF!</v>
      </c>
      <c r="L312" s="3" t="e">
        <f>VLOOKUP(October_Schedule_Table11[[#This Row],[Visitor]],NEW!$A$1:$F$31,7,FALSE)</f>
        <v>#REF!</v>
      </c>
    </row>
    <row r="313" spans="1:12" x14ac:dyDescent="0.3">
      <c r="A313" s="1">
        <v>44895</v>
      </c>
      <c r="B313" t="s">
        <v>3</v>
      </c>
      <c r="C313">
        <v>85</v>
      </c>
      <c r="D313" t="s">
        <v>20</v>
      </c>
      <c r="E313">
        <v>113</v>
      </c>
      <c r="G313">
        <f t="shared" si="4"/>
        <v>28</v>
      </c>
      <c r="I313" s="3">
        <f>VLOOKUP(October_Schedule_Table11[[#This Row],[Home]],NEW!$A$1:$E$31,4,FALSE)</f>
        <v>6.5000000000000009</v>
      </c>
      <c r="J313" s="3">
        <f>VLOOKUP(October_Schedule_Table11[[#This Row],[Visitor]],NEW!$A$1:$E$31,4,FALSE)</f>
        <v>3.5</v>
      </c>
      <c r="K313" s="3" t="e">
        <f>VLOOKUP(October_Schedule_Table11[[#This Row],[Home]],NEW!$A$1:$F$31,7,FALSE)</f>
        <v>#REF!</v>
      </c>
      <c r="L313" s="3" t="e">
        <f>VLOOKUP(October_Schedule_Table11[[#This Row],[Visitor]],NEW!$A$1:$F$31,7,FALSE)</f>
        <v>#REF!</v>
      </c>
    </row>
    <row r="314" spans="1:12" x14ac:dyDescent="0.3">
      <c r="A314" s="1">
        <v>44895</v>
      </c>
      <c r="B314" t="s">
        <v>12</v>
      </c>
      <c r="C314">
        <v>125</v>
      </c>
      <c r="D314" t="s">
        <v>7</v>
      </c>
      <c r="E314">
        <v>108</v>
      </c>
      <c r="G314">
        <f t="shared" si="4"/>
        <v>-17</v>
      </c>
      <c r="I314" s="3">
        <f>VLOOKUP(October_Schedule_Table11[[#This Row],[Home]],NEW!$A$1:$E$31,4,FALSE)</f>
        <v>-14.7</v>
      </c>
      <c r="J314" s="3">
        <f>VLOOKUP(October_Schedule_Table11[[#This Row],[Visitor]],NEW!$A$1:$E$31,4,FALSE)</f>
        <v>-2.4999999999999982</v>
      </c>
      <c r="K314" s="3" t="e">
        <f>VLOOKUP(October_Schedule_Table11[[#This Row],[Home]],NEW!$A$1:$F$31,7,FALSE)</f>
        <v>#REF!</v>
      </c>
      <c r="L314" s="3" t="e">
        <f>VLOOKUP(October_Schedule_Table11[[#This Row],[Visitor]],NEW!$A$1:$F$31,7,FALSE)</f>
        <v>#REF!</v>
      </c>
    </row>
    <row r="315" spans="1:12" x14ac:dyDescent="0.3">
      <c r="A315" s="1">
        <v>44895</v>
      </c>
      <c r="B315" t="s">
        <v>19</v>
      </c>
      <c r="C315">
        <v>121</v>
      </c>
      <c r="D315" t="s">
        <v>4</v>
      </c>
      <c r="E315">
        <v>134</v>
      </c>
      <c r="G315">
        <f t="shared" si="4"/>
        <v>13</v>
      </c>
      <c r="I315" s="3">
        <f>VLOOKUP(October_Schedule_Table11[[#This Row],[Home]],NEW!$A$1:$E$31,4,FALSE)</f>
        <v>15.200000000000001</v>
      </c>
      <c r="J315" s="3">
        <f>VLOOKUP(October_Schedule_Table11[[#This Row],[Visitor]],NEW!$A$1:$E$31,4,FALSE)</f>
        <v>-8.7000000000000011</v>
      </c>
      <c r="K315" s="3" t="e">
        <f>VLOOKUP(October_Schedule_Table11[[#This Row],[Home]],NEW!$A$1:$F$31,7,FALSE)</f>
        <v>#REF!</v>
      </c>
      <c r="L315" s="3" t="e">
        <f>VLOOKUP(October_Schedule_Table11[[#This Row],[Visitor]],NEW!$A$1:$F$31,7,FALSE)</f>
        <v>#REF!</v>
      </c>
    </row>
    <row r="316" spans="1:12" x14ac:dyDescent="0.3">
      <c r="A316" s="1">
        <v>44895</v>
      </c>
      <c r="B316" t="s">
        <v>9</v>
      </c>
      <c r="C316">
        <v>107</v>
      </c>
      <c r="D316" t="s">
        <v>14</v>
      </c>
      <c r="E316">
        <v>113</v>
      </c>
      <c r="G316">
        <f t="shared" si="4"/>
        <v>6</v>
      </c>
      <c r="I316" s="3">
        <f>VLOOKUP(October_Schedule_Table11[[#This Row],[Home]],NEW!$A$1:$E$31,4,FALSE)</f>
        <v>-1.5000000000000022</v>
      </c>
      <c r="J316" s="3">
        <f>VLOOKUP(October_Schedule_Table11[[#This Row],[Visitor]],NEW!$A$1:$E$31,4,FALSE)</f>
        <v>-14.600000000000001</v>
      </c>
      <c r="K316" s="3" t="e">
        <f>VLOOKUP(October_Schedule_Table11[[#This Row],[Home]],NEW!$A$1:$F$31,7,FALSE)</f>
        <v>#REF!</v>
      </c>
      <c r="L316" s="3" t="e">
        <f>VLOOKUP(October_Schedule_Table11[[#This Row],[Visitor]],NEW!$A$1:$F$31,7,FALSE)</f>
        <v>#REF!</v>
      </c>
    </row>
    <row r="317" spans="1:12" x14ac:dyDescent="0.3">
      <c r="A317" s="1">
        <v>44895</v>
      </c>
      <c r="B317" t="s">
        <v>32</v>
      </c>
      <c r="C317">
        <v>109</v>
      </c>
      <c r="D317" t="s">
        <v>15</v>
      </c>
      <c r="E317">
        <v>103</v>
      </c>
      <c r="G317">
        <f t="shared" si="4"/>
        <v>-6</v>
      </c>
      <c r="I317" s="3">
        <f>VLOOKUP(October_Schedule_Table11[[#This Row],[Home]],NEW!$A$1:$E$31,4,FALSE)</f>
        <v>1.9999999999999982</v>
      </c>
      <c r="J317" s="3">
        <f>VLOOKUP(October_Schedule_Table11[[#This Row],[Visitor]],NEW!$A$1:$E$31,4,FALSE)</f>
        <v>1.4000000000000004</v>
      </c>
      <c r="K317" s="3" t="e">
        <f>VLOOKUP(October_Schedule_Table11[[#This Row],[Home]],NEW!$A$1:$F$31,7,FALSE)</f>
        <v>#REF!</v>
      </c>
      <c r="L317" s="3" t="e">
        <f>VLOOKUP(October_Schedule_Table11[[#This Row],[Visitor]],NEW!$A$1:$F$31,7,FALSE)</f>
        <v>#REF!</v>
      </c>
    </row>
    <row r="318" spans="1:12" x14ac:dyDescent="0.3">
      <c r="A318" s="1">
        <v>44895</v>
      </c>
      <c r="B318" t="s">
        <v>16</v>
      </c>
      <c r="C318">
        <v>101</v>
      </c>
      <c r="D318" t="s">
        <v>23</v>
      </c>
      <c r="E318">
        <v>109</v>
      </c>
      <c r="G318">
        <f t="shared" si="4"/>
        <v>8</v>
      </c>
      <c r="I318" s="3">
        <f>VLOOKUP(October_Schedule_Table11[[#This Row],[Home]],NEW!$A$1:$E$31,4,FALSE)</f>
        <v>0.90000000000000036</v>
      </c>
      <c r="J318" s="3">
        <f>VLOOKUP(October_Schedule_Table11[[#This Row],[Visitor]],NEW!$A$1:$E$31,4,FALSE)</f>
        <v>5.6</v>
      </c>
      <c r="K318" s="3" t="e">
        <f>VLOOKUP(October_Schedule_Table11[[#This Row],[Home]],NEW!$A$1:$F$31,7,FALSE)</f>
        <v>#REF!</v>
      </c>
      <c r="L318" s="3" t="e">
        <f>VLOOKUP(October_Schedule_Table11[[#This Row],[Visitor]],NEW!$A$1:$F$31,7,FALSE)</f>
        <v>#REF!</v>
      </c>
    </row>
    <row r="319" spans="1:12" x14ac:dyDescent="0.3">
      <c r="A319" s="1">
        <v>44895</v>
      </c>
      <c r="B319" t="s">
        <v>21</v>
      </c>
      <c r="C319">
        <v>108</v>
      </c>
      <c r="D319" t="s">
        <v>13</v>
      </c>
      <c r="E319">
        <v>126</v>
      </c>
      <c r="G319">
        <f t="shared" si="4"/>
        <v>18</v>
      </c>
      <c r="I319" s="3">
        <f>VLOOKUP(October_Schedule_Table11[[#This Row],[Home]],NEW!$A$1:$E$31,4,FALSE)</f>
        <v>4.5</v>
      </c>
      <c r="J319" s="3">
        <f>VLOOKUP(October_Schedule_Table11[[#This Row],[Visitor]],NEW!$A$1:$E$31,4,FALSE)</f>
        <v>-3</v>
      </c>
      <c r="K319" s="3" t="e">
        <f>VLOOKUP(October_Schedule_Table11[[#This Row],[Home]],NEW!$A$1:$F$31,7,FALSE)</f>
        <v>#REF!</v>
      </c>
      <c r="L319" s="3" t="e">
        <f>VLOOKUP(October_Schedule_Table11[[#This Row],[Visitor]],NEW!$A$1:$F$31,7,FALSE)</f>
        <v>#REF!</v>
      </c>
    </row>
    <row r="320" spans="1:12" x14ac:dyDescent="0.3">
      <c r="A320" s="1">
        <v>44895</v>
      </c>
      <c r="B320" t="s">
        <v>25</v>
      </c>
      <c r="C320">
        <v>111</v>
      </c>
      <c r="D320" t="s">
        <v>22</v>
      </c>
      <c r="E320">
        <v>119</v>
      </c>
      <c r="G320">
        <f t="shared" si="4"/>
        <v>8</v>
      </c>
      <c r="I320" s="3">
        <f>VLOOKUP(October_Schedule_Table11[[#This Row],[Home]],NEW!$A$1:$E$31,4,FALSE)</f>
        <v>-6.4</v>
      </c>
      <c r="J320" s="3">
        <f>VLOOKUP(October_Schedule_Table11[[#This Row],[Visitor]],NEW!$A$1:$E$31,4,FALSE)</f>
        <v>-41.3</v>
      </c>
      <c r="K320" s="3" t="e">
        <f>VLOOKUP(October_Schedule_Table11[[#This Row],[Home]],NEW!$A$1:$F$31,7,FALSE)</f>
        <v>#REF!</v>
      </c>
      <c r="L320" s="3" t="e">
        <f>VLOOKUP(October_Schedule_Table11[[#This Row],[Visitor]],NEW!$A$1:$F$31,7,FALSE)</f>
        <v>#REF!</v>
      </c>
    </row>
    <row r="321" spans="1:12" x14ac:dyDescent="0.3">
      <c r="A321" s="1">
        <v>44895</v>
      </c>
      <c r="B321" t="s">
        <v>11</v>
      </c>
      <c r="C321">
        <v>100</v>
      </c>
      <c r="D321" t="s">
        <v>26</v>
      </c>
      <c r="E321">
        <v>120</v>
      </c>
      <c r="G321">
        <f t="shared" si="4"/>
        <v>20</v>
      </c>
      <c r="I321" s="3">
        <f>VLOOKUP(October_Schedule_Table11[[#This Row],[Home]],NEW!$A$1:$E$31,4,FALSE)</f>
        <v>1.1999999999999948</v>
      </c>
      <c r="J321" s="3">
        <f>VLOOKUP(October_Schedule_Table11[[#This Row],[Visitor]],NEW!$A$1:$E$31,4,FALSE)</f>
        <v>-33.299999999999997</v>
      </c>
      <c r="K321" s="3" t="e">
        <f>VLOOKUP(October_Schedule_Table11[[#This Row],[Home]],NEW!$A$1:$F$31,7,FALSE)</f>
        <v>#REF!</v>
      </c>
      <c r="L321" s="3" t="e">
        <f>VLOOKUP(October_Schedule_Table11[[#This Row],[Visitor]],NEW!$A$1:$F$31,7,FALSE)</f>
        <v>#REF!</v>
      </c>
    </row>
    <row r="322" spans="1:12" x14ac:dyDescent="0.3">
      <c r="A322" s="1">
        <v>44895</v>
      </c>
      <c r="B322" t="s">
        <v>18</v>
      </c>
      <c r="C322">
        <v>113</v>
      </c>
      <c r="D322" t="s">
        <v>29</v>
      </c>
      <c r="E322">
        <v>132</v>
      </c>
      <c r="G322">
        <f t="shared" ref="G322:G385" si="5">E322-C322</f>
        <v>19</v>
      </c>
      <c r="I322" s="3">
        <f>VLOOKUP(October_Schedule_Table11[[#This Row],[Home]],NEW!$A$1:$E$31,4,FALSE)</f>
        <v>2.8000000000000016</v>
      </c>
      <c r="J322" s="3">
        <f>VLOOKUP(October_Schedule_Table11[[#This Row],[Visitor]],NEW!$A$1:$E$31,4,FALSE)</f>
        <v>-29.2</v>
      </c>
      <c r="K322" s="3" t="e">
        <f>VLOOKUP(October_Schedule_Table11[[#This Row],[Home]],NEW!$A$1:$F$31,7,FALSE)</f>
        <v>#REF!</v>
      </c>
      <c r="L322" s="3" t="e">
        <f>VLOOKUP(October_Schedule_Table11[[#This Row],[Visitor]],NEW!$A$1:$F$31,7,FALSE)</f>
        <v>#REF!</v>
      </c>
    </row>
    <row r="323" spans="1:12" x14ac:dyDescent="0.3">
      <c r="A323" s="1">
        <v>44895</v>
      </c>
      <c r="B323" t="s">
        <v>33</v>
      </c>
      <c r="C323">
        <v>112</v>
      </c>
      <c r="D323" t="s">
        <v>27</v>
      </c>
      <c r="E323">
        <v>125</v>
      </c>
      <c r="G323">
        <f t="shared" si="5"/>
        <v>13</v>
      </c>
      <c r="I323" s="3">
        <f>VLOOKUP(October_Schedule_Table11[[#This Row],[Home]],NEW!$A$1:$E$31,4,FALSE)</f>
        <v>-6.4000000000000012</v>
      </c>
      <c r="J323" s="3">
        <f>VLOOKUP(October_Schedule_Table11[[#This Row],[Visitor]],NEW!$A$1:$E$31,4,FALSE)</f>
        <v>-0.70000000000000018</v>
      </c>
      <c r="K323" s="3" t="e">
        <f>VLOOKUP(October_Schedule_Table11[[#This Row],[Home]],NEW!$A$1:$F$31,7,FALSE)</f>
        <v>#REF!</v>
      </c>
      <c r="L323" s="3" t="e">
        <f>VLOOKUP(October_Schedule_Table11[[#This Row],[Visitor]],NEW!$A$1:$F$31,7,FALSE)</f>
        <v>#REF!</v>
      </c>
    </row>
    <row r="324" spans="1:12" x14ac:dyDescent="0.3">
      <c r="A324" s="1">
        <v>44895</v>
      </c>
      <c r="B324" t="s">
        <v>10</v>
      </c>
      <c r="C324">
        <v>114</v>
      </c>
      <c r="D324" t="s">
        <v>31</v>
      </c>
      <c r="E324">
        <v>137</v>
      </c>
      <c r="G324">
        <f t="shared" si="5"/>
        <v>23</v>
      </c>
      <c r="I324" s="3">
        <f>VLOOKUP(October_Schedule_Table11[[#This Row],[Home]],NEW!$A$1:$E$31,4,FALSE)</f>
        <v>2.6000000000000023</v>
      </c>
      <c r="J324" s="3">
        <f>VLOOKUP(October_Schedule_Table11[[#This Row],[Visitor]],NEW!$A$1:$E$31,4,FALSE)</f>
        <v>-10.600000000000001</v>
      </c>
      <c r="K324" s="3" t="e">
        <f>VLOOKUP(October_Schedule_Table11[[#This Row],[Home]],NEW!$A$1:$F$31,7,FALSE)</f>
        <v>#REF!</v>
      </c>
      <c r="L324" s="3" t="e">
        <f>VLOOKUP(October_Schedule_Table11[[#This Row],[Visitor]],NEW!$A$1:$F$31,7,FALSE)</f>
        <v>#REF!</v>
      </c>
    </row>
    <row r="325" spans="1:12" x14ac:dyDescent="0.3">
      <c r="A325" s="1">
        <v>44895</v>
      </c>
      <c r="B325" t="s">
        <v>30</v>
      </c>
      <c r="C325">
        <v>109</v>
      </c>
      <c r="D325" t="s">
        <v>5</v>
      </c>
      <c r="E325">
        <v>128</v>
      </c>
      <c r="G325">
        <f t="shared" si="5"/>
        <v>19</v>
      </c>
      <c r="I325" s="3">
        <f>VLOOKUP(October_Schedule_Table11[[#This Row],[Home]],NEW!$A$1:$E$31,4,FALSE)</f>
        <v>-4.300000000000006</v>
      </c>
      <c r="J325" s="3">
        <f>VLOOKUP(October_Schedule_Table11[[#This Row],[Visitor]],NEW!$A$1:$E$31,4,FALSE)</f>
        <v>-22.1</v>
      </c>
      <c r="K325" s="3" t="e">
        <f>VLOOKUP(October_Schedule_Table11[[#This Row],[Home]],NEW!$A$1:$F$31,7,FALSE)</f>
        <v>#REF!</v>
      </c>
      <c r="L325" s="3" t="e">
        <f>VLOOKUP(October_Schedule_Table11[[#This Row],[Visitor]],NEW!$A$1:$F$31,7,FALSE)</f>
        <v>#REF!</v>
      </c>
    </row>
    <row r="326" spans="1:12" x14ac:dyDescent="0.3">
      <c r="A326" s="1">
        <v>44896</v>
      </c>
      <c r="B326" t="s">
        <v>28</v>
      </c>
      <c r="C326">
        <v>125</v>
      </c>
      <c r="D326" t="s">
        <v>8</v>
      </c>
      <c r="E326">
        <v>131</v>
      </c>
      <c r="F326" t="s">
        <v>17</v>
      </c>
      <c r="G326">
        <f t="shared" si="5"/>
        <v>6</v>
      </c>
      <c r="I326" s="3">
        <f>VLOOKUP(October_Schedule_Table11[[#This Row],[Home]],NEW!$A$1:$E$31,4,FALSE)</f>
        <v>-24.200000000000003</v>
      </c>
      <c r="J326" s="3">
        <f>VLOOKUP(October_Schedule_Table11[[#This Row],[Visitor]],NEW!$A$1:$E$31,4,FALSE)</f>
        <v>-5.1000000000000014</v>
      </c>
      <c r="K326" s="3" t="e">
        <f>VLOOKUP(October_Schedule_Table11[[#This Row],[Home]],NEW!$A$1:$F$31,7,FALSE)</f>
        <v>#REF!</v>
      </c>
      <c r="L326" s="3" t="e">
        <f>VLOOKUP(October_Schedule_Table11[[#This Row],[Visitor]],NEW!$A$1:$F$31,7,FALSE)</f>
        <v>#REF!</v>
      </c>
    </row>
    <row r="327" spans="1:12" x14ac:dyDescent="0.3">
      <c r="A327" s="1">
        <v>44897</v>
      </c>
      <c r="B327" t="s">
        <v>9</v>
      </c>
      <c r="C327">
        <v>116</v>
      </c>
      <c r="D327" t="s">
        <v>24</v>
      </c>
      <c r="E327">
        <v>117</v>
      </c>
      <c r="G327">
        <f t="shared" si="5"/>
        <v>1</v>
      </c>
      <c r="I327" s="3">
        <f>VLOOKUP(October_Schedule_Table11[[#This Row],[Home]],NEW!$A$1:$E$31,4,FALSE)</f>
        <v>-0.59999999999999964</v>
      </c>
      <c r="J327" s="3">
        <f>VLOOKUP(October_Schedule_Table11[[#This Row],[Visitor]],NEW!$A$1:$E$31,4,FALSE)</f>
        <v>-14.600000000000001</v>
      </c>
      <c r="K327" s="3" t="e">
        <f>VLOOKUP(October_Schedule_Table11[[#This Row],[Home]],NEW!$A$1:$F$31,7,FALSE)</f>
        <v>#REF!</v>
      </c>
      <c r="L327" s="3" t="e">
        <f>VLOOKUP(October_Schedule_Table11[[#This Row],[Visitor]],NEW!$A$1:$F$31,7,FALSE)</f>
        <v>#REF!</v>
      </c>
    </row>
    <row r="328" spans="1:12" x14ac:dyDescent="0.3">
      <c r="A328" s="1">
        <v>44897</v>
      </c>
      <c r="B328" t="s">
        <v>26</v>
      </c>
      <c r="C328">
        <v>109</v>
      </c>
      <c r="D328" t="s">
        <v>12</v>
      </c>
      <c r="E328">
        <v>117</v>
      </c>
      <c r="G328">
        <f t="shared" si="5"/>
        <v>8</v>
      </c>
      <c r="I328" s="3">
        <f>VLOOKUP(October_Schedule_Table11[[#This Row],[Home]],NEW!$A$1:$E$31,4,FALSE)</f>
        <v>-2.4999999999999982</v>
      </c>
      <c r="J328" s="3">
        <f>VLOOKUP(October_Schedule_Table11[[#This Row],[Visitor]],NEW!$A$1:$E$31,4,FALSE)</f>
        <v>1.1999999999999948</v>
      </c>
      <c r="K328" s="3" t="e">
        <f>VLOOKUP(October_Schedule_Table11[[#This Row],[Home]],NEW!$A$1:$F$31,7,FALSE)</f>
        <v>#REF!</v>
      </c>
      <c r="L328" s="3" t="e">
        <f>VLOOKUP(October_Schedule_Table11[[#This Row],[Visitor]],NEW!$A$1:$F$31,7,FALSE)</f>
        <v>#REF!</v>
      </c>
    </row>
    <row r="329" spans="1:12" x14ac:dyDescent="0.3">
      <c r="A329" s="1">
        <v>44897</v>
      </c>
      <c r="B329" t="s">
        <v>19</v>
      </c>
      <c r="C329">
        <v>120</v>
      </c>
      <c r="D329" t="s">
        <v>4</v>
      </c>
      <c r="E329">
        <v>116</v>
      </c>
      <c r="F329" t="s">
        <v>17</v>
      </c>
      <c r="G329">
        <f t="shared" si="5"/>
        <v>-4</v>
      </c>
      <c r="I329" s="3">
        <f>VLOOKUP(October_Schedule_Table11[[#This Row],[Home]],NEW!$A$1:$E$31,4,FALSE)</f>
        <v>15.200000000000001</v>
      </c>
      <c r="J329" s="3">
        <f>VLOOKUP(October_Schedule_Table11[[#This Row],[Visitor]],NEW!$A$1:$E$31,4,FALSE)</f>
        <v>-8.7000000000000011</v>
      </c>
      <c r="K329" s="3" t="e">
        <f>VLOOKUP(October_Schedule_Table11[[#This Row],[Home]],NEW!$A$1:$F$31,7,FALSE)</f>
        <v>#REF!</v>
      </c>
      <c r="L329" s="3" t="e">
        <f>VLOOKUP(October_Schedule_Table11[[#This Row],[Visitor]],NEW!$A$1:$F$31,7,FALSE)</f>
        <v>#REF!</v>
      </c>
    </row>
    <row r="330" spans="1:12" x14ac:dyDescent="0.3">
      <c r="A330" s="1">
        <v>44897</v>
      </c>
      <c r="B330" t="s">
        <v>21</v>
      </c>
      <c r="C330">
        <v>105</v>
      </c>
      <c r="D330" t="s">
        <v>14</v>
      </c>
      <c r="E330">
        <v>114</v>
      </c>
      <c r="G330">
        <f t="shared" si="5"/>
        <v>9</v>
      </c>
      <c r="I330" s="3">
        <f>VLOOKUP(October_Schedule_Table11[[#This Row],[Home]],NEW!$A$1:$E$31,4,FALSE)</f>
        <v>-1.5000000000000022</v>
      </c>
      <c r="J330" s="3">
        <f>VLOOKUP(October_Schedule_Table11[[#This Row],[Visitor]],NEW!$A$1:$E$31,4,FALSE)</f>
        <v>-3</v>
      </c>
      <c r="K330" s="3" t="e">
        <f>VLOOKUP(October_Schedule_Table11[[#This Row],[Home]],NEW!$A$1:$F$31,7,FALSE)</f>
        <v>#REF!</v>
      </c>
      <c r="L330" s="3" t="e">
        <f>VLOOKUP(October_Schedule_Table11[[#This Row],[Visitor]],NEW!$A$1:$F$31,7,FALSE)</f>
        <v>#REF!</v>
      </c>
    </row>
    <row r="331" spans="1:12" x14ac:dyDescent="0.3">
      <c r="A331" s="1">
        <v>44897</v>
      </c>
      <c r="B331" t="s">
        <v>7</v>
      </c>
      <c r="C331">
        <v>96</v>
      </c>
      <c r="D331" t="s">
        <v>20</v>
      </c>
      <c r="E331">
        <v>107</v>
      </c>
      <c r="G331">
        <f t="shared" si="5"/>
        <v>11</v>
      </c>
      <c r="I331" s="3">
        <f>VLOOKUP(October_Schedule_Table11[[#This Row],[Home]],NEW!$A$1:$E$31,4,FALSE)</f>
        <v>6.5000000000000009</v>
      </c>
      <c r="J331" s="3">
        <f>VLOOKUP(October_Schedule_Table11[[#This Row],[Visitor]],NEW!$A$1:$E$31,4,FALSE)</f>
        <v>-14.7</v>
      </c>
      <c r="K331" s="3" t="e">
        <f>VLOOKUP(October_Schedule_Table11[[#This Row],[Home]],NEW!$A$1:$F$31,7,FALSE)</f>
        <v>#REF!</v>
      </c>
      <c r="L331" s="3" t="e">
        <f>VLOOKUP(October_Schedule_Table11[[#This Row],[Visitor]],NEW!$A$1:$F$31,7,FALSE)</f>
        <v>#REF!</v>
      </c>
    </row>
    <row r="332" spans="1:12" x14ac:dyDescent="0.3">
      <c r="A332" s="1">
        <v>44897</v>
      </c>
      <c r="B332" t="s">
        <v>5</v>
      </c>
      <c r="C332">
        <v>133</v>
      </c>
      <c r="D332" t="s">
        <v>32</v>
      </c>
      <c r="E332">
        <v>129</v>
      </c>
      <c r="G332">
        <f t="shared" si="5"/>
        <v>-4</v>
      </c>
      <c r="I332" s="3">
        <f>VLOOKUP(October_Schedule_Table11[[#This Row],[Home]],NEW!$A$1:$E$31,4,FALSE)</f>
        <v>1.4000000000000004</v>
      </c>
      <c r="J332" s="3">
        <f>VLOOKUP(October_Schedule_Table11[[#This Row],[Visitor]],NEW!$A$1:$E$31,4,FALSE)</f>
        <v>-4.300000000000006</v>
      </c>
      <c r="K332" s="3" t="e">
        <f>VLOOKUP(October_Schedule_Table11[[#This Row],[Home]],NEW!$A$1:$F$31,7,FALSE)</f>
        <v>#REF!</v>
      </c>
      <c r="L332" s="3" t="e">
        <f>VLOOKUP(October_Schedule_Table11[[#This Row],[Visitor]],NEW!$A$1:$F$31,7,FALSE)</f>
        <v>#REF!</v>
      </c>
    </row>
    <row r="333" spans="1:12" x14ac:dyDescent="0.3">
      <c r="A333" s="1">
        <v>44897</v>
      </c>
      <c r="B333" t="s">
        <v>3</v>
      </c>
      <c r="C333">
        <v>109</v>
      </c>
      <c r="D333" t="s">
        <v>16</v>
      </c>
      <c r="E333">
        <v>117</v>
      </c>
      <c r="G333">
        <f t="shared" si="5"/>
        <v>8</v>
      </c>
      <c r="I333" s="3">
        <f>VLOOKUP(October_Schedule_Table11[[#This Row],[Home]],NEW!$A$1:$E$31,4,FALSE)</f>
        <v>5.6</v>
      </c>
      <c r="J333" s="3">
        <f>VLOOKUP(October_Schedule_Table11[[#This Row],[Visitor]],NEW!$A$1:$E$31,4,FALSE)</f>
        <v>3.5</v>
      </c>
      <c r="K333" s="3" t="e">
        <f>VLOOKUP(October_Schedule_Table11[[#This Row],[Home]],NEW!$A$1:$F$31,7,FALSE)</f>
        <v>#REF!</v>
      </c>
      <c r="L333" s="3" t="e">
        <f>VLOOKUP(October_Schedule_Table11[[#This Row],[Visitor]],NEW!$A$1:$F$31,7,FALSE)</f>
        <v>#REF!</v>
      </c>
    </row>
    <row r="334" spans="1:12" x14ac:dyDescent="0.3">
      <c r="A334" s="1">
        <v>44897</v>
      </c>
      <c r="B334" t="s">
        <v>13</v>
      </c>
      <c r="C334">
        <v>117</v>
      </c>
      <c r="D334" t="s">
        <v>25</v>
      </c>
      <c r="E334">
        <v>99</v>
      </c>
      <c r="G334">
        <f t="shared" si="5"/>
        <v>-18</v>
      </c>
      <c r="I334" s="3">
        <f>VLOOKUP(October_Schedule_Table11[[#This Row],[Home]],NEW!$A$1:$E$31,4,FALSE)</f>
        <v>-41.3</v>
      </c>
      <c r="J334" s="3">
        <f>VLOOKUP(October_Schedule_Table11[[#This Row],[Visitor]],NEW!$A$1:$E$31,4,FALSE)</f>
        <v>4.5</v>
      </c>
      <c r="K334" s="3" t="e">
        <f>VLOOKUP(October_Schedule_Table11[[#This Row],[Home]],NEW!$A$1:$F$31,7,FALSE)</f>
        <v>#REF!</v>
      </c>
      <c r="L334" s="3" t="e">
        <f>VLOOKUP(October_Schedule_Table11[[#This Row],[Visitor]],NEW!$A$1:$F$31,7,FALSE)</f>
        <v>#REF!</v>
      </c>
    </row>
    <row r="335" spans="1:12" x14ac:dyDescent="0.3">
      <c r="A335" s="1">
        <v>44897</v>
      </c>
      <c r="B335" t="s">
        <v>11</v>
      </c>
      <c r="C335">
        <v>122</v>
      </c>
      <c r="D335" t="s">
        <v>29</v>
      </c>
      <c r="E335">
        <v>121</v>
      </c>
      <c r="G335">
        <f t="shared" si="5"/>
        <v>-1</v>
      </c>
      <c r="I335" s="3">
        <f>VLOOKUP(October_Schedule_Table11[[#This Row],[Home]],NEW!$A$1:$E$31,4,FALSE)</f>
        <v>2.8000000000000016</v>
      </c>
      <c r="J335" s="3">
        <f>VLOOKUP(October_Schedule_Table11[[#This Row],[Visitor]],NEW!$A$1:$E$31,4,FALSE)</f>
        <v>-33.299999999999997</v>
      </c>
      <c r="K335" s="3" t="e">
        <f>VLOOKUP(October_Schedule_Table11[[#This Row],[Home]],NEW!$A$1:$F$31,7,FALSE)</f>
        <v>#REF!</v>
      </c>
      <c r="L335" s="3" t="e">
        <f>VLOOKUP(October_Schedule_Table11[[#This Row],[Visitor]],NEW!$A$1:$F$31,7,FALSE)</f>
        <v>#REF!</v>
      </c>
    </row>
    <row r="336" spans="1:12" x14ac:dyDescent="0.3">
      <c r="A336" s="1">
        <v>44897</v>
      </c>
      <c r="B336" t="s">
        <v>10</v>
      </c>
      <c r="C336">
        <v>119</v>
      </c>
      <c r="D336" t="s">
        <v>27</v>
      </c>
      <c r="E336">
        <v>139</v>
      </c>
      <c r="G336">
        <f t="shared" si="5"/>
        <v>20</v>
      </c>
      <c r="I336" s="3">
        <f>VLOOKUP(October_Schedule_Table11[[#This Row],[Home]],NEW!$A$1:$E$31,4,FALSE)</f>
        <v>-6.4000000000000012</v>
      </c>
      <c r="J336" s="3">
        <f>VLOOKUP(October_Schedule_Table11[[#This Row],[Visitor]],NEW!$A$1:$E$31,4,FALSE)</f>
        <v>-10.600000000000001</v>
      </c>
      <c r="K336" s="3" t="e">
        <f>VLOOKUP(October_Schedule_Table11[[#This Row],[Home]],NEW!$A$1:$F$31,7,FALSE)</f>
        <v>#REF!</v>
      </c>
      <c r="L336" s="3" t="e">
        <f>VLOOKUP(October_Schedule_Table11[[#This Row],[Visitor]],NEW!$A$1:$F$31,7,FALSE)</f>
        <v>#REF!</v>
      </c>
    </row>
    <row r="337" spans="1:12" x14ac:dyDescent="0.3">
      <c r="A337" s="1">
        <v>44897</v>
      </c>
      <c r="B337" t="s">
        <v>18</v>
      </c>
      <c r="C337">
        <v>111</v>
      </c>
      <c r="D337" t="s">
        <v>6</v>
      </c>
      <c r="E337">
        <v>119</v>
      </c>
      <c r="G337">
        <f t="shared" si="5"/>
        <v>8</v>
      </c>
      <c r="I337" s="3">
        <f>VLOOKUP(October_Schedule_Table11[[#This Row],[Home]],NEW!$A$1:$E$31,4,FALSE)</f>
        <v>1.6999999999999988</v>
      </c>
      <c r="J337" s="3">
        <f>VLOOKUP(October_Schedule_Table11[[#This Row],[Visitor]],NEW!$A$1:$E$31,4,FALSE)</f>
        <v>-29.2</v>
      </c>
      <c r="K337" s="3" t="e">
        <f>VLOOKUP(October_Schedule_Table11[[#This Row],[Home]],NEW!$A$1:$F$31,7,FALSE)</f>
        <v>#REF!</v>
      </c>
      <c r="L337" s="3" t="e">
        <f>VLOOKUP(October_Schedule_Table11[[#This Row],[Visitor]],NEW!$A$1:$F$31,7,FALSE)</f>
        <v>#REF!</v>
      </c>
    </row>
    <row r="338" spans="1:12" x14ac:dyDescent="0.3">
      <c r="A338" s="1">
        <v>44898</v>
      </c>
      <c r="B338" t="s">
        <v>28</v>
      </c>
      <c r="C338">
        <v>121</v>
      </c>
      <c r="D338" t="s">
        <v>15</v>
      </c>
      <c r="E338">
        <v>100</v>
      </c>
      <c r="G338">
        <f t="shared" si="5"/>
        <v>-21</v>
      </c>
      <c r="I338" s="3">
        <f>VLOOKUP(October_Schedule_Table11[[#This Row],[Home]],NEW!$A$1:$E$31,4,FALSE)</f>
        <v>1.9999999999999982</v>
      </c>
      <c r="J338" s="3">
        <f>VLOOKUP(October_Schedule_Table11[[#This Row],[Visitor]],NEW!$A$1:$E$31,4,FALSE)</f>
        <v>-5.1000000000000014</v>
      </c>
      <c r="K338" s="3" t="e">
        <f>VLOOKUP(October_Schedule_Table11[[#This Row],[Home]],NEW!$A$1:$F$31,7,FALSE)</f>
        <v>#REF!</v>
      </c>
      <c r="L338" s="3" t="e">
        <f>VLOOKUP(October_Schedule_Table11[[#This Row],[Visitor]],NEW!$A$1:$F$31,7,FALSE)</f>
        <v>#REF!</v>
      </c>
    </row>
    <row r="339" spans="1:12" x14ac:dyDescent="0.3">
      <c r="A339" s="1">
        <v>44898</v>
      </c>
      <c r="B339" t="s">
        <v>31</v>
      </c>
      <c r="C339">
        <v>123</v>
      </c>
      <c r="D339" t="s">
        <v>33</v>
      </c>
      <c r="E339">
        <v>96</v>
      </c>
      <c r="G339">
        <f t="shared" si="5"/>
        <v>-27</v>
      </c>
      <c r="I339" s="3">
        <f>VLOOKUP(October_Schedule_Table11[[#This Row],[Home]],NEW!$A$1:$E$31,4,FALSE)</f>
        <v>-0.70000000000000018</v>
      </c>
      <c r="J339" s="3">
        <f>VLOOKUP(October_Schedule_Table11[[#This Row],[Visitor]],NEW!$A$1:$E$31,4,FALSE)</f>
        <v>2.6000000000000023</v>
      </c>
      <c r="K339" s="3" t="e">
        <f>VLOOKUP(October_Schedule_Table11[[#This Row],[Home]],NEW!$A$1:$F$31,7,FALSE)</f>
        <v>#REF!</v>
      </c>
      <c r="L339" s="3" t="e">
        <f>VLOOKUP(October_Schedule_Table11[[#This Row],[Visitor]],NEW!$A$1:$F$31,7,FALSE)</f>
        <v>#REF!</v>
      </c>
    </row>
    <row r="340" spans="1:12" x14ac:dyDescent="0.3">
      <c r="A340" s="1">
        <v>44898</v>
      </c>
      <c r="B340" t="s">
        <v>32</v>
      </c>
      <c r="C340">
        <v>105</v>
      </c>
      <c r="D340" t="s">
        <v>24</v>
      </c>
      <c r="E340">
        <v>96</v>
      </c>
      <c r="G340">
        <f t="shared" si="5"/>
        <v>-9</v>
      </c>
      <c r="I340" s="3">
        <f>VLOOKUP(October_Schedule_Table11[[#This Row],[Home]],NEW!$A$1:$E$31,4,FALSE)</f>
        <v>-0.59999999999999964</v>
      </c>
      <c r="J340" s="3">
        <f>VLOOKUP(October_Schedule_Table11[[#This Row],[Visitor]],NEW!$A$1:$E$31,4,FALSE)</f>
        <v>1.4000000000000004</v>
      </c>
      <c r="K340" s="3" t="e">
        <f>VLOOKUP(October_Schedule_Table11[[#This Row],[Home]],NEW!$A$1:$F$31,7,FALSE)</f>
        <v>#REF!</v>
      </c>
      <c r="L340" s="3" t="e">
        <f>VLOOKUP(October_Schedule_Table11[[#This Row],[Visitor]],NEW!$A$1:$F$31,7,FALSE)</f>
        <v>#REF!</v>
      </c>
    </row>
    <row r="341" spans="1:12" x14ac:dyDescent="0.3">
      <c r="A341" s="1">
        <v>44898</v>
      </c>
      <c r="B341" t="s">
        <v>22</v>
      </c>
      <c r="C341">
        <v>135</v>
      </c>
      <c r="D341" t="s">
        <v>23</v>
      </c>
      <c r="E341">
        <v>128</v>
      </c>
      <c r="G341">
        <f t="shared" si="5"/>
        <v>-7</v>
      </c>
      <c r="I341" s="3">
        <f>VLOOKUP(October_Schedule_Table11[[#This Row],[Home]],NEW!$A$1:$E$31,4,FALSE)</f>
        <v>0.90000000000000036</v>
      </c>
      <c r="J341" s="3">
        <f>VLOOKUP(October_Schedule_Table11[[#This Row],[Visitor]],NEW!$A$1:$E$31,4,FALSE)</f>
        <v>-6.4</v>
      </c>
      <c r="K341" s="3" t="e">
        <f>VLOOKUP(October_Schedule_Table11[[#This Row],[Home]],NEW!$A$1:$F$31,7,FALSE)</f>
        <v>#REF!</v>
      </c>
      <c r="L341" s="3" t="e">
        <f>VLOOKUP(October_Schedule_Table11[[#This Row],[Visitor]],NEW!$A$1:$F$31,7,FALSE)</f>
        <v>#REF!</v>
      </c>
    </row>
    <row r="342" spans="1:12" x14ac:dyDescent="0.3">
      <c r="A342" s="1">
        <v>44898</v>
      </c>
      <c r="B342" t="s">
        <v>7</v>
      </c>
      <c r="C342">
        <v>108</v>
      </c>
      <c r="D342" t="s">
        <v>21</v>
      </c>
      <c r="E342">
        <v>121</v>
      </c>
      <c r="G342">
        <f t="shared" si="5"/>
        <v>13</v>
      </c>
      <c r="I342" s="3">
        <f>VLOOKUP(October_Schedule_Table11[[#This Row],[Home]],NEW!$A$1:$E$31,4,FALSE)</f>
        <v>-3</v>
      </c>
      <c r="J342" s="3">
        <f>VLOOKUP(October_Schedule_Table11[[#This Row],[Visitor]],NEW!$A$1:$E$31,4,FALSE)</f>
        <v>-14.7</v>
      </c>
      <c r="K342" s="3" t="e">
        <f>VLOOKUP(October_Schedule_Table11[[#This Row],[Home]],NEW!$A$1:$F$31,7,FALSE)</f>
        <v>#REF!</v>
      </c>
      <c r="L342" s="3" t="e">
        <f>VLOOKUP(October_Schedule_Table11[[#This Row],[Visitor]],NEW!$A$1:$F$31,7,FALSE)</f>
        <v>#REF!</v>
      </c>
    </row>
    <row r="343" spans="1:12" x14ac:dyDescent="0.3">
      <c r="A343" s="1">
        <v>44898</v>
      </c>
      <c r="B343" t="s">
        <v>11</v>
      </c>
      <c r="C343">
        <v>101</v>
      </c>
      <c r="D343" t="s">
        <v>6</v>
      </c>
      <c r="E343">
        <v>120</v>
      </c>
      <c r="G343">
        <f t="shared" si="5"/>
        <v>19</v>
      </c>
      <c r="I343" s="3">
        <f>VLOOKUP(October_Schedule_Table11[[#This Row],[Home]],NEW!$A$1:$E$31,4,FALSE)</f>
        <v>1.6999999999999988</v>
      </c>
      <c r="J343" s="3">
        <f>VLOOKUP(October_Schedule_Table11[[#This Row],[Visitor]],NEW!$A$1:$E$31,4,FALSE)</f>
        <v>-33.299999999999997</v>
      </c>
      <c r="K343" s="3" t="e">
        <f>VLOOKUP(October_Schedule_Table11[[#This Row],[Home]],NEW!$A$1:$F$31,7,FALSE)</f>
        <v>#REF!</v>
      </c>
      <c r="L343" s="3" t="e">
        <f>VLOOKUP(October_Schedule_Table11[[#This Row],[Visitor]],NEW!$A$1:$F$31,7,FALSE)</f>
        <v>#REF!</v>
      </c>
    </row>
    <row r="344" spans="1:12" x14ac:dyDescent="0.3">
      <c r="A344" s="1">
        <v>44898</v>
      </c>
      <c r="B344" t="s">
        <v>30</v>
      </c>
      <c r="C344">
        <v>116</v>
      </c>
      <c r="D344" t="s">
        <v>27</v>
      </c>
      <c r="E344">
        <v>111</v>
      </c>
      <c r="G344">
        <f t="shared" si="5"/>
        <v>-5</v>
      </c>
      <c r="I344" s="3">
        <f>VLOOKUP(October_Schedule_Table11[[#This Row],[Home]],NEW!$A$1:$E$31,4,FALSE)</f>
        <v>-6.4000000000000012</v>
      </c>
      <c r="J344" s="3">
        <f>VLOOKUP(October_Schedule_Table11[[#This Row],[Visitor]],NEW!$A$1:$E$31,4,FALSE)</f>
        <v>-22.1</v>
      </c>
      <c r="K344" s="3" t="e">
        <f>VLOOKUP(October_Schedule_Table11[[#This Row],[Home]],NEW!$A$1:$F$31,7,FALSE)</f>
        <v>#REF!</v>
      </c>
      <c r="L344" s="3" t="e">
        <f>VLOOKUP(October_Schedule_Table11[[#This Row],[Visitor]],NEW!$A$1:$F$31,7,FALSE)</f>
        <v>#REF!</v>
      </c>
    </row>
    <row r="345" spans="1:12" x14ac:dyDescent="0.3">
      <c r="A345" s="1">
        <v>44899</v>
      </c>
      <c r="B345" t="s">
        <v>26</v>
      </c>
      <c r="C345">
        <v>106</v>
      </c>
      <c r="D345" t="s">
        <v>13</v>
      </c>
      <c r="E345">
        <v>121</v>
      </c>
      <c r="G345">
        <f t="shared" si="5"/>
        <v>15</v>
      </c>
      <c r="I345" s="3">
        <f>VLOOKUP(October_Schedule_Table11[[#This Row],[Home]],NEW!$A$1:$E$31,4,FALSE)</f>
        <v>4.5</v>
      </c>
      <c r="J345" s="3">
        <f>VLOOKUP(October_Schedule_Table11[[#This Row],[Visitor]],NEW!$A$1:$E$31,4,FALSE)</f>
        <v>1.1999999999999948</v>
      </c>
      <c r="K345" s="3" t="e">
        <f>VLOOKUP(October_Schedule_Table11[[#This Row],[Home]],NEW!$A$1:$F$31,7,FALSE)</f>
        <v>#REF!</v>
      </c>
      <c r="L345" s="3" t="e">
        <f>VLOOKUP(October_Schedule_Table11[[#This Row],[Visitor]],NEW!$A$1:$F$31,7,FALSE)</f>
        <v>#REF!</v>
      </c>
    </row>
    <row r="346" spans="1:12" x14ac:dyDescent="0.3">
      <c r="A346" s="1">
        <v>44899</v>
      </c>
      <c r="B346" t="s">
        <v>29</v>
      </c>
      <c r="C346">
        <v>133</v>
      </c>
      <c r="D346" t="s">
        <v>25</v>
      </c>
      <c r="E346">
        <v>95</v>
      </c>
      <c r="G346">
        <f t="shared" si="5"/>
        <v>-38</v>
      </c>
      <c r="I346" s="3">
        <f>VLOOKUP(October_Schedule_Table11[[#This Row],[Home]],NEW!$A$1:$E$31,4,FALSE)</f>
        <v>-41.3</v>
      </c>
      <c r="J346" s="3">
        <f>VLOOKUP(October_Schedule_Table11[[#This Row],[Visitor]],NEW!$A$1:$E$31,4,FALSE)</f>
        <v>2.8000000000000016</v>
      </c>
      <c r="K346" s="3" t="e">
        <f>VLOOKUP(October_Schedule_Table11[[#This Row],[Home]],NEW!$A$1:$F$31,7,FALSE)</f>
        <v>#REF!</v>
      </c>
      <c r="L346" s="3" t="e">
        <f>VLOOKUP(October_Schedule_Table11[[#This Row],[Visitor]],NEW!$A$1:$F$31,7,FALSE)</f>
        <v>#REF!</v>
      </c>
    </row>
    <row r="347" spans="1:12" x14ac:dyDescent="0.3">
      <c r="A347" s="1">
        <v>44899</v>
      </c>
      <c r="B347" t="s">
        <v>4</v>
      </c>
      <c r="C347">
        <v>103</v>
      </c>
      <c r="D347" t="s">
        <v>14</v>
      </c>
      <c r="E347">
        <v>92</v>
      </c>
      <c r="G347">
        <f t="shared" si="5"/>
        <v>-11</v>
      </c>
      <c r="I347" s="3">
        <f>VLOOKUP(October_Schedule_Table11[[#This Row],[Home]],NEW!$A$1:$E$31,4,FALSE)</f>
        <v>-1.5000000000000022</v>
      </c>
      <c r="J347" s="3">
        <f>VLOOKUP(October_Schedule_Table11[[#This Row],[Visitor]],NEW!$A$1:$E$31,4,FALSE)</f>
        <v>15.200000000000001</v>
      </c>
      <c r="K347" s="3" t="e">
        <f>VLOOKUP(October_Schedule_Table11[[#This Row],[Home]],NEW!$A$1:$F$31,7,FALSE)</f>
        <v>#REF!</v>
      </c>
      <c r="L347" s="3" t="e">
        <f>VLOOKUP(October_Schedule_Table11[[#This Row],[Visitor]],NEW!$A$1:$F$31,7,FALSE)</f>
        <v>#REF!</v>
      </c>
    </row>
    <row r="348" spans="1:12" x14ac:dyDescent="0.3">
      <c r="A348" s="1">
        <v>44899</v>
      </c>
      <c r="B348" t="s">
        <v>16</v>
      </c>
      <c r="C348">
        <v>122</v>
      </c>
      <c r="D348" t="s">
        <v>8</v>
      </c>
      <c r="E348">
        <v>112</v>
      </c>
      <c r="G348">
        <f t="shared" si="5"/>
        <v>-10</v>
      </c>
      <c r="I348" s="3">
        <f>VLOOKUP(October_Schedule_Table11[[#This Row],[Home]],NEW!$A$1:$E$31,4,FALSE)</f>
        <v>-24.200000000000003</v>
      </c>
      <c r="J348" s="3">
        <f>VLOOKUP(October_Schedule_Table11[[#This Row],[Visitor]],NEW!$A$1:$E$31,4,FALSE)</f>
        <v>5.6</v>
      </c>
      <c r="K348" s="3" t="e">
        <f>VLOOKUP(October_Schedule_Table11[[#This Row],[Home]],NEW!$A$1:$F$31,7,FALSE)</f>
        <v>#REF!</v>
      </c>
      <c r="L348" s="3" t="e">
        <f>VLOOKUP(October_Schedule_Table11[[#This Row],[Visitor]],NEW!$A$1:$F$31,7,FALSE)</f>
        <v>#REF!</v>
      </c>
    </row>
    <row r="349" spans="1:12" x14ac:dyDescent="0.3">
      <c r="A349" s="1">
        <v>44899</v>
      </c>
      <c r="B349" t="s">
        <v>20</v>
      </c>
      <c r="C349">
        <v>81</v>
      </c>
      <c r="D349" t="s">
        <v>15</v>
      </c>
      <c r="E349">
        <v>92</v>
      </c>
      <c r="G349">
        <f t="shared" si="5"/>
        <v>11</v>
      </c>
      <c r="I349" s="3">
        <f>VLOOKUP(October_Schedule_Table11[[#This Row],[Home]],NEW!$A$1:$E$31,4,FALSE)</f>
        <v>1.9999999999999982</v>
      </c>
      <c r="J349" s="3">
        <f>VLOOKUP(October_Schedule_Table11[[#This Row],[Visitor]],NEW!$A$1:$E$31,4,FALSE)</f>
        <v>6.5000000000000009</v>
      </c>
      <c r="K349" s="3" t="e">
        <f>VLOOKUP(October_Schedule_Table11[[#This Row],[Home]],NEW!$A$1:$F$31,7,FALSE)</f>
        <v>#REF!</v>
      </c>
      <c r="L349" s="3" t="e">
        <f>VLOOKUP(October_Schedule_Table11[[#This Row],[Visitor]],NEW!$A$1:$F$31,7,FALSE)</f>
        <v>#REF!</v>
      </c>
    </row>
    <row r="350" spans="1:12" x14ac:dyDescent="0.3">
      <c r="A350" s="1">
        <v>44899</v>
      </c>
      <c r="B350" t="s">
        <v>18</v>
      </c>
      <c r="C350">
        <v>101</v>
      </c>
      <c r="D350" t="s">
        <v>31</v>
      </c>
      <c r="E350">
        <v>110</v>
      </c>
      <c r="G350">
        <f t="shared" si="5"/>
        <v>9</v>
      </c>
      <c r="I350" s="3">
        <f>VLOOKUP(October_Schedule_Table11[[#This Row],[Home]],NEW!$A$1:$E$31,4,FALSE)</f>
        <v>2.6000000000000023</v>
      </c>
      <c r="J350" s="3">
        <f>VLOOKUP(October_Schedule_Table11[[#This Row],[Visitor]],NEW!$A$1:$E$31,4,FALSE)</f>
        <v>-29.2</v>
      </c>
      <c r="K350" s="3" t="e">
        <f>VLOOKUP(October_Schedule_Table11[[#This Row],[Home]],NEW!$A$1:$F$31,7,FALSE)</f>
        <v>#REF!</v>
      </c>
      <c r="L350" s="3" t="e">
        <f>VLOOKUP(October_Schedule_Table11[[#This Row],[Visitor]],NEW!$A$1:$F$31,7,FALSE)</f>
        <v>#REF!</v>
      </c>
    </row>
    <row r="351" spans="1:12" x14ac:dyDescent="0.3">
      <c r="A351" s="1">
        <v>44899</v>
      </c>
      <c r="B351" t="s">
        <v>5</v>
      </c>
      <c r="C351">
        <v>130</v>
      </c>
      <c r="D351" t="s">
        <v>9</v>
      </c>
      <c r="E351">
        <v>119</v>
      </c>
      <c r="G351">
        <f t="shared" si="5"/>
        <v>-11</v>
      </c>
      <c r="I351" s="3">
        <f>VLOOKUP(October_Schedule_Table11[[#This Row],[Home]],NEW!$A$1:$E$31,4,FALSE)</f>
        <v>-14.600000000000001</v>
      </c>
      <c r="J351" s="3">
        <f>VLOOKUP(October_Schedule_Table11[[#This Row],[Visitor]],NEW!$A$1:$E$31,4,FALSE)</f>
        <v>-4.300000000000006</v>
      </c>
      <c r="K351" s="3" t="e">
        <f>VLOOKUP(October_Schedule_Table11[[#This Row],[Home]],NEW!$A$1:$F$31,7,FALSE)</f>
        <v>#REF!</v>
      </c>
      <c r="L351" s="3" t="e">
        <f>VLOOKUP(October_Schedule_Table11[[#This Row],[Visitor]],NEW!$A$1:$F$31,7,FALSE)</f>
        <v>#REF!</v>
      </c>
    </row>
    <row r="352" spans="1:12" x14ac:dyDescent="0.3">
      <c r="A352" s="1">
        <v>44899</v>
      </c>
      <c r="B352" t="s">
        <v>10</v>
      </c>
      <c r="C352">
        <v>100</v>
      </c>
      <c r="D352" t="s">
        <v>30</v>
      </c>
      <c r="E352">
        <v>116</v>
      </c>
      <c r="G352">
        <f t="shared" si="5"/>
        <v>16</v>
      </c>
      <c r="I352" s="3">
        <f>VLOOKUP(October_Schedule_Table11[[#This Row],[Home]],NEW!$A$1:$E$31,4,FALSE)</f>
        <v>-22.1</v>
      </c>
      <c r="J352" s="3">
        <f>VLOOKUP(October_Schedule_Table11[[#This Row],[Visitor]],NEW!$A$1:$E$31,4,FALSE)</f>
        <v>-10.600000000000001</v>
      </c>
      <c r="K352" s="3" t="e">
        <f>VLOOKUP(October_Schedule_Table11[[#This Row],[Home]],NEW!$A$1:$F$31,7,FALSE)</f>
        <v>#REF!</v>
      </c>
      <c r="L352" s="3" t="e">
        <f>VLOOKUP(October_Schedule_Table11[[#This Row],[Visitor]],NEW!$A$1:$F$31,7,FALSE)</f>
        <v>#REF!</v>
      </c>
    </row>
    <row r="353" spans="1:12" x14ac:dyDescent="0.3">
      <c r="A353" s="1">
        <v>44900</v>
      </c>
      <c r="B353" t="s">
        <v>33</v>
      </c>
      <c r="C353">
        <v>119</v>
      </c>
      <c r="D353" t="s">
        <v>24</v>
      </c>
      <c r="E353">
        <v>117</v>
      </c>
      <c r="G353">
        <f t="shared" si="5"/>
        <v>-2</v>
      </c>
      <c r="I353" s="3">
        <f>VLOOKUP(October_Schedule_Table11[[#This Row],[Home]],NEW!$A$1:$E$31,4,FALSE)</f>
        <v>-0.59999999999999964</v>
      </c>
      <c r="J353" s="3">
        <f>VLOOKUP(October_Schedule_Table11[[#This Row],[Visitor]],NEW!$A$1:$E$31,4,FALSE)</f>
        <v>-0.70000000000000018</v>
      </c>
      <c r="K353" s="3" t="e">
        <f>VLOOKUP(October_Schedule_Table11[[#This Row],[Home]],NEW!$A$1:$F$31,7,FALSE)</f>
        <v>#REF!</v>
      </c>
      <c r="L353" s="3" t="e">
        <f>VLOOKUP(October_Schedule_Table11[[#This Row],[Visitor]],NEW!$A$1:$F$31,7,FALSE)</f>
        <v>#REF!</v>
      </c>
    </row>
    <row r="354" spans="1:12" x14ac:dyDescent="0.3">
      <c r="A354" s="1">
        <v>44900</v>
      </c>
      <c r="B354" t="s">
        <v>32</v>
      </c>
      <c r="C354">
        <v>109</v>
      </c>
      <c r="D354" t="s">
        <v>7</v>
      </c>
      <c r="E354">
        <v>102</v>
      </c>
      <c r="G354">
        <f t="shared" si="5"/>
        <v>-7</v>
      </c>
      <c r="I354" s="3">
        <f>VLOOKUP(October_Schedule_Table11[[#This Row],[Home]],NEW!$A$1:$E$31,4,FALSE)</f>
        <v>-14.7</v>
      </c>
      <c r="J354" s="3">
        <f>VLOOKUP(October_Schedule_Table11[[#This Row],[Visitor]],NEW!$A$1:$E$31,4,FALSE)</f>
        <v>1.4000000000000004</v>
      </c>
      <c r="K354" s="3" t="e">
        <f>VLOOKUP(October_Schedule_Table11[[#This Row],[Home]],NEW!$A$1:$F$31,7,FALSE)</f>
        <v>#REF!</v>
      </c>
      <c r="L354" s="3" t="e">
        <f>VLOOKUP(October_Schedule_Table11[[#This Row],[Visitor]],NEW!$A$1:$F$31,7,FALSE)</f>
        <v>#REF!</v>
      </c>
    </row>
    <row r="355" spans="1:12" x14ac:dyDescent="0.3">
      <c r="A355" s="1">
        <v>44900</v>
      </c>
      <c r="B355" t="s">
        <v>22</v>
      </c>
      <c r="C355">
        <v>121</v>
      </c>
      <c r="D355" t="s">
        <v>12</v>
      </c>
      <c r="E355">
        <v>114</v>
      </c>
      <c r="G355">
        <f t="shared" si="5"/>
        <v>-7</v>
      </c>
      <c r="I355" s="3">
        <f>VLOOKUP(October_Schedule_Table11[[#This Row],[Home]],NEW!$A$1:$E$31,4,FALSE)</f>
        <v>-2.4999999999999982</v>
      </c>
      <c r="J355" s="3">
        <f>VLOOKUP(October_Schedule_Table11[[#This Row],[Visitor]],NEW!$A$1:$E$31,4,FALSE)</f>
        <v>-6.4</v>
      </c>
      <c r="K355" s="3" t="e">
        <f>VLOOKUP(October_Schedule_Table11[[#This Row],[Home]],NEW!$A$1:$F$31,7,FALSE)</f>
        <v>#REF!</v>
      </c>
      <c r="L355" s="3" t="e">
        <f>VLOOKUP(October_Schedule_Table11[[#This Row],[Visitor]],NEW!$A$1:$F$31,7,FALSE)</f>
        <v>#REF!</v>
      </c>
    </row>
    <row r="356" spans="1:12" x14ac:dyDescent="0.3">
      <c r="A356" s="1">
        <v>44900</v>
      </c>
      <c r="B356" t="s">
        <v>4</v>
      </c>
      <c r="C356">
        <v>116</v>
      </c>
      <c r="D356" t="s">
        <v>21</v>
      </c>
      <c r="E356">
        <v>110</v>
      </c>
      <c r="G356">
        <f t="shared" si="5"/>
        <v>-6</v>
      </c>
      <c r="I356" s="3">
        <f>VLOOKUP(October_Schedule_Table11[[#This Row],[Home]],NEW!$A$1:$E$31,4,FALSE)</f>
        <v>-3</v>
      </c>
      <c r="J356" s="3">
        <f>VLOOKUP(October_Schedule_Table11[[#This Row],[Visitor]],NEW!$A$1:$E$31,4,FALSE)</f>
        <v>15.200000000000001</v>
      </c>
      <c r="K356" s="3" t="e">
        <f>VLOOKUP(October_Schedule_Table11[[#This Row],[Home]],NEW!$A$1:$F$31,7,FALSE)</f>
        <v>#REF!</v>
      </c>
      <c r="L356" s="3" t="e">
        <f>VLOOKUP(October_Schedule_Table11[[#This Row],[Visitor]],NEW!$A$1:$F$31,7,FALSE)</f>
        <v>#REF!</v>
      </c>
    </row>
    <row r="357" spans="1:12" x14ac:dyDescent="0.3">
      <c r="A357" s="1">
        <v>44900</v>
      </c>
      <c r="B357" t="s">
        <v>3</v>
      </c>
      <c r="C357">
        <v>123</v>
      </c>
      <c r="D357" t="s">
        <v>11</v>
      </c>
      <c r="E357">
        <v>132</v>
      </c>
      <c r="F357" t="s">
        <v>34</v>
      </c>
      <c r="G357">
        <f t="shared" si="5"/>
        <v>9</v>
      </c>
      <c r="I357" s="3">
        <f>VLOOKUP(October_Schedule_Table11[[#This Row],[Home]],NEW!$A$1:$E$31,4,FALSE)</f>
        <v>-33.299999999999997</v>
      </c>
      <c r="J357" s="3">
        <f>VLOOKUP(October_Schedule_Table11[[#This Row],[Visitor]],NEW!$A$1:$E$31,4,FALSE)</f>
        <v>3.5</v>
      </c>
      <c r="K357" s="3" t="e">
        <f>VLOOKUP(October_Schedule_Table11[[#This Row],[Home]],NEW!$A$1:$F$31,7,FALSE)</f>
        <v>#REF!</v>
      </c>
      <c r="L357" s="3" t="e">
        <f>VLOOKUP(October_Schedule_Table11[[#This Row],[Visitor]],NEW!$A$1:$F$31,7,FALSE)</f>
        <v>#REF!</v>
      </c>
    </row>
    <row r="358" spans="1:12" x14ac:dyDescent="0.3">
      <c r="A358" s="1">
        <v>44900</v>
      </c>
      <c r="B358" t="s">
        <v>19</v>
      </c>
      <c r="C358">
        <v>93</v>
      </c>
      <c r="D358" t="s">
        <v>16</v>
      </c>
      <c r="E358">
        <v>101</v>
      </c>
      <c r="G358">
        <f t="shared" si="5"/>
        <v>8</v>
      </c>
      <c r="I358" s="3">
        <f>VLOOKUP(October_Schedule_Table11[[#This Row],[Home]],NEW!$A$1:$E$31,4,FALSE)</f>
        <v>5.6</v>
      </c>
      <c r="J358" s="3">
        <f>VLOOKUP(October_Schedule_Table11[[#This Row],[Visitor]],NEW!$A$1:$E$31,4,FALSE)</f>
        <v>-8.7000000000000011</v>
      </c>
      <c r="K358" s="3" t="e">
        <f>VLOOKUP(October_Schedule_Table11[[#This Row],[Home]],NEW!$A$1:$F$31,7,FALSE)</f>
        <v>#REF!</v>
      </c>
      <c r="L358" s="3" t="e">
        <f>VLOOKUP(October_Schedule_Table11[[#This Row],[Visitor]],NEW!$A$1:$F$31,7,FALSE)</f>
        <v>#REF!</v>
      </c>
    </row>
    <row r="359" spans="1:12" x14ac:dyDescent="0.3">
      <c r="A359" s="1">
        <v>44900</v>
      </c>
      <c r="B359" t="s">
        <v>29</v>
      </c>
      <c r="C359">
        <v>111</v>
      </c>
      <c r="D359" t="s">
        <v>28</v>
      </c>
      <c r="E359">
        <v>130</v>
      </c>
      <c r="G359">
        <f t="shared" si="5"/>
        <v>19</v>
      </c>
      <c r="I359" s="3">
        <f>VLOOKUP(October_Schedule_Table11[[#This Row],[Home]],NEW!$A$1:$E$31,4,FALSE)</f>
        <v>-5.1000000000000014</v>
      </c>
      <c r="J359" s="3">
        <f>VLOOKUP(October_Schedule_Table11[[#This Row],[Visitor]],NEW!$A$1:$E$31,4,FALSE)</f>
        <v>2.8000000000000016</v>
      </c>
      <c r="K359" s="3" t="e">
        <f>VLOOKUP(October_Schedule_Table11[[#This Row],[Home]],NEW!$A$1:$F$31,7,FALSE)</f>
        <v>#REF!</v>
      </c>
      <c r="L359" s="3" t="e">
        <f>VLOOKUP(October_Schedule_Table11[[#This Row],[Visitor]],NEW!$A$1:$F$31,7,FALSE)</f>
        <v>#REF!</v>
      </c>
    </row>
    <row r="360" spans="1:12" x14ac:dyDescent="0.3">
      <c r="A360" s="1">
        <v>44900</v>
      </c>
      <c r="B360" t="s">
        <v>10</v>
      </c>
      <c r="C360">
        <v>112</v>
      </c>
      <c r="D360" t="s">
        <v>6</v>
      </c>
      <c r="E360">
        <v>104</v>
      </c>
      <c r="G360">
        <f t="shared" si="5"/>
        <v>-8</v>
      </c>
      <c r="I360" s="3">
        <f>VLOOKUP(October_Schedule_Table11[[#This Row],[Home]],NEW!$A$1:$E$31,4,FALSE)</f>
        <v>1.6999999999999988</v>
      </c>
      <c r="J360" s="3">
        <f>VLOOKUP(October_Schedule_Table11[[#This Row],[Visitor]],NEW!$A$1:$E$31,4,FALSE)</f>
        <v>-10.600000000000001</v>
      </c>
      <c r="K360" s="3" t="e">
        <f>VLOOKUP(October_Schedule_Table11[[#This Row],[Home]],NEW!$A$1:$F$31,7,FALSE)</f>
        <v>#REF!</v>
      </c>
      <c r="L360" s="3" t="e">
        <f>VLOOKUP(October_Schedule_Table11[[#This Row],[Visitor]],NEW!$A$1:$F$31,7,FALSE)</f>
        <v>#REF!</v>
      </c>
    </row>
    <row r="361" spans="1:12" x14ac:dyDescent="0.3">
      <c r="A361" s="1">
        <v>44901</v>
      </c>
      <c r="B361" t="s">
        <v>5</v>
      </c>
      <c r="C361">
        <v>102</v>
      </c>
      <c r="D361" t="s">
        <v>20</v>
      </c>
      <c r="E361">
        <v>116</v>
      </c>
      <c r="G361">
        <f t="shared" si="5"/>
        <v>14</v>
      </c>
      <c r="I361" s="3">
        <f>VLOOKUP(October_Schedule_Table11[[#This Row],[Home]],NEW!$A$1:$E$31,4,FALSE)</f>
        <v>6.5000000000000009</v>
      </c>
      <c r="J361" s="3">
        <f>VLOOKUP(October_Schedule_Table11[[#This Row],[Visitor]],NEW!$A$1:$E$31,4,FALSE)</f>
        <v>-4.300000000000006</v>
      </c>
      <c r="K361" s="3" t="e">
        <f>VLOOKUP(October_Schedule_Table11[[#This Row],[Home]],NEW!$A$1:$F$31,7,FALSE)</f>
        <v>#REF!</v>
      </c>
      <c r="L361" s="3" t="e">
        <f>VLOOKUP(October_Schedule_Table11[[#This Row],[Visitor]],NEW!$A$1:$F$31,7,FALSE)</f>
        <v>#REF!</v>
      </c>
    </row>
    <row r="362" spans="1:12" x14ac:dyDescent="0.3">
      <c r="A362" s="1">
        <v>44901</v>
      </c>
      <c r="B362" t="s">
        <v>8</v>
      </c>
      <c r="C362">
        <v>116</v>
      </c>
      <c r="D362" t="s">
        <v>19</v>
      </c>
      <c r="E362">
        <v>96</v>
      </c>
      <c r="G362">
        <f t="shared" si="5"/>
        <v>-20</v>
      </c>
      <c r="I362" s="3">
        <f>VLOOKUP(October_Schedule_Table11[[#This Row],[Home]],NEW!$A$1:$E$31,4,FALSE)</f>
        <v>-8.7000000000000011</v>
      </c>
      <c r="J362" s="3">
        <f>VLOOKUP(October_Schedule_Table11[[#This Row],[Visitor]],NEW!$A$1:$E$31,4,FALSE)</f>
        <v>-24.200000000000003</v>
      </c>
      <c r="K362" s="3" t="e">
        <f>VLOOKUP(October_Schedule_Table11[[#This Row],[Home]],NEW!$A$1:$F$31,7,FALSE)</f>
        <v>#REF!</v>
      </c>
      <c r="L362" s="3" t="e">
        <f>VLOOKUP(October_Schedule_Table11[[#This Row],[Visitor]],NEW!$A$1:$F$31,7,FALSE)</f>
        <v>#REF!</v>
      </c>
    </row>
    <row r="363" spans="1:12" x14ac:dyDescent="0.3">
      <c r="A363" s="1">
        <v>44901</v>
      </c>
      <c r="B363" t="s">
        <v>28</v>
      </c>
      <c r="C363">
        <v>116</v>
      </c>
      <c r="D363" t="s">
        <v>26</v>
      </c>
      <c r="E363">
        <v>115</v>
      </c>
      <c r="G363">
        <f t="shared" si="5"/>
        <v>-1</v>
      </c>
      <c r="I363" s="3">
        <f>VLOOKUP(October_Schedule_Table11[[#This Row],[Home]],NEW!$A$1:$E$31,4,FALSE)</f>
        <v>1.1999999999999948</v>
      </c>
      <c r="J363" s="3">
        <f>VLOOKUP(October_Schedule_Table11[[#This Row],[Visitor]],NEW!$A$1:$E$31,4,FALSE)</f>
        <v>-5.1000000000000014</v>
      </c>
      <c r="K363" s="3" t="e">
        <f>VLOOKUP(October_Schedule_Table11[[#This Row],[Home]],NEW!$A$1:$F$31,7,FALSE)</f>
        <v>#REF!</v>
      </c>
      <c r="L363" s="3" t="e">
        <f>VLOOKUP(October_Schedule_Table11[[#This Row],[Visitor]],NEW!$A$1:$F$31,7,FALSE)</f>
        <v>#REF!</v>
      </c>
    </row>
    <row r="364" spans="1:12" x14ac:dyDescent="0.3">
      <c r="A364" s="1">
        <v>44902</v>
      </c>
      <c r="B364" t="s">
        <v>33</v>
      </c>
      <c r="C364">
        <v>111</v>
      </c>
      <c r="D364" t="s">
        <v>7</v>
      </c>
      <c r="E364">
        <v>116</v>
      </c>
      <c r="F364" t="s">
        <v>17</v>
      </c>
      <c r="G364">
        <f t="shared" si="5"/>
        <v>5</v>
      </c>
      <c r="I364" s="3">
        <f>VLOOKUP(October_Schedule_Table11[[#This Row],[Home]],NEW!$A$1:$E$31,4,FALSE)</f>
        <v>-14.7</v>
      </c>
      <c r="J364" s="3">
        <f>VLOOKUP(October_Schedule_Table11[[#This Row],[Visitor]],NEW!$A$1:$E$31,4,FALSE)</f>
        <v>-0.70000000000000018</v>
      </c>
      <c r="K364" s="3" t="e">
        <f>VLOOKUP(October_Schedule_Table11[[#This Row],[Home]],NEW!$A$1:$F$31,7,FALSE)</f>
        <v>#REF!</v>
      </c>
      <c r="L364" s="3" t="e">
        <f>VLOOKUP(October_Schedule_Table11[[#This Row],[Visitor]],NEW!$A$1:$F$31,7,FALSE)</f>
        <v>#REF!</v>
      </c>
    </row>
    <row r="365" spans="1:12" x14ac:dyDescent="0.3">
      <c r="A365" s="1">
        <v>44902</v>
      </c>
      <c r="B365" t="s">
        <v>24</v>
      </c>
      <c r="C365">
        <v>116</v>
      </c>
      <c r="D365" t="s">
        <v>14</v>
      </c>
      <c r="E365">
        <v>122</v>
      </c>
      <c r="G365">
        <f t="shared" si="5"/>
        <v>6</v>
      </c>
      <c r="I365" s="3">
        <f>VLOOKUP(October_Schedule_Table11[[#This Row],[Home]],NEW!$A$1:$E$31,4,FALSE)</f>
        <v>-1.5000000000000022</v>
      </c>
      <c r="J365" s="3">
        <f>VLOOKUP(October_Schedule_Table11[[#This Row],[Visitor]],NEW!$A$1:$E$31,4,FALSE)</f>
        <v>-0.59999999999999964</v>
      </c>
      <c r="K365" s="3" t="e">
        <f>VLOOKUP(October_Schedule_Table11[[#This Row],[Home]],NEW!$A$1:$F$31,7,FALSE)</f>
        <v>#REF!</v>
      </c>
      <c r="L365" s="3" t="e">
        <f>VLOOKUP(October_Schedule_Table11[[#This Row],[Visitor]],NEW!$A$1:$F$31,7,FALSE)</f>
        <v>#REF!</v>
      </c>
    </row>
    <row r="366" spans="1:12" x14ac:dyDescent="0.3">
      <c r="A366" s="1">
        <v>44902</v>
      </c>
      <c r="B366" t="s">
        <v>12</v>
      </c>
      <c r="C366">
        <v>89</v>
      </c>
      <c r="D366" t="s">
        <v>15</v>
      </c>
      <c r="E366">
        <v>113</v>
      </c>
      <c r="G366">
        <f t="shared" si="5"/>
        <v>24</v>
      </c>
      <c r="I366" s="3">
        <f>VLOOKUP(October_Schedule_Table11[[#This Row],[Home]],NEW!$A$1:$E$31,4,FALSE)</f>
        <v>1.9999999999999982</v>
      </c>
      <c r="J366" s="3">
        <f>VLOOKUP(October_Schedule_Table11[[#This Row],[Visitor]],NEW!$A$1:$E$31,4,FALSE)</f>
        <v>-2.4999999999999982</v>
      </c>
      <c r="K366" s="3" t="e">
        <f>VLOOKUP(October_Schedule_Table11[[#This Row],[Home]],NEW!$A$1:$F$31,7,FALSE)</f>
        <v>#REF!</v>
      </c>
      <c r="L366" s="3" t="e">
        <f>VLOOKUP(October_Schedule_Table11[[#This Row],[Visitor]],NEW!$A$1:$F$31,7,FALSE)</f>
        <v>#REF!</v>
      </c>
    </row>
    <row r="367" spans="1:12" x14ac:dyDescent="0.3">
      <c r="A367" s="1">
        <v>44902</v>
      </c>
      <c r="B367" t="s">
        <v>5</v>
      </c>
      <c r="C367">
        <v>113</v>
      </c>
      <c r="D367" t="s">
        <v>21</v>
      </c>
      <c r="E367">
        <v>126</v>
      </c>
      <c r="G367">
        <f t="shared" si="5"/>
        <v>13</v>
      </c>
      <c r="I367" s="3">
        <f>VLOOKUP(October_Schedule_Table11[[#This Row],[Home]],NEW!$A$1:$E$31,4,FALSE)</f>
        <v>-3</v>
      </c>
      <c r="J367" s="3">
        <f>VLOOKUP(October_Schedule_Table11[[#This Row],[Visitor]],NEW!$A$1:$E$31,4,FALSE)</f>
        <v>-4.300000000000006</v>
      </c>
      <c r="K367" s="3" t="e">
        <f>VLOOKUP(October_Schedule_Table11[[#This Row],[Home]],NEW!$A$1:$F$31,7,FALSE)</f>
        <v>#REF!</v>
      </c>
      <c r="L367" s="3" t="e">
        <f>VLOOKUP(October_Schedule_Table11[[#This Row],[Visitor]],NEW!$A$1:$F$31,7,FALSE)</f>
        <v>#REF!</v>
      </c>
    </row>
    <row r="368" spans="1:12" x14ac:dyDescent="0.3">
      <c r="A368" s="1">
        <v>44902</v>
      </c>
      <c r="B368" t="s">
        <v>9</v>
      </c>
      <c r="C368">
        <v>111</v>
      </c>
      <c r="D368" t="s">
        <v>18</v>
      </c>
      <c r="E368">
        <v>115</v>
      </c>
      <c r="G368">
        <f t="shared" si="5"/>
        <v>4</v>
      </c>
      <c r="I368" s="3">
        <f>VLOOKUP(October_Schedule_Table11[[#This Row],[Home]],NEW!$A$1:$E$31,4,FALSE)</f>
        <v>-29.2</v>
      </c>
      <c r="J368" s="3">
        <f>VLOOKUP(October_Schedule_Table11[[#This Row],[Visitor]],NEW!$A$1:$E$31,4,FALSE)</f>
        <v>-14.600000000000001</v>
      </c>
      <c r="K368" s="3" t="e">
        <f>VLOOKUP(October_Schedule_Table11[[#This Row],[Home]],NEW!$A$1:$F$31,7,FALSE)</f>
        <v>#REF!</v>
      </c>
      <c r="L368" s="3" t="e">
        <f>VLOOKUP(October_Schedule_Table11[[#This Row],[Visitor]],NEW!$A$1:$F$31,7,FALSE)</f>
        <v>#REF!</v>
      </c>
    </row>
    <row r="369" spans="1:12" x14ac:dyDescent="0.3">
      <c r="A369" s="1">
        <v>44902</v>
      </c>
      <c r="B369" t="s">
        <v>22</v>
      </c>
      <c r="C369">
        <v>102</v>
      </c>
      <c r="D369" t="s">
        <v>16</v>
      </c>
      <c r="E369">
        <v>123</v>
      </c>
      <c r="G369">
        <f t="shared" si="5"/>
        <v>21</v>
      </c>
      <c r="I369" s="3">
        <f>VLOOKUP(October_Schedule_Table11[[#This Row],[Home]],NEW!$A$1:$E$31,4,FALSE)</f>
        <v>5.6</v>
      </c>
      <c r="J369" s="3">
        <f>VLOOKUP(October_Schedule_Table11[[#This Row],[Visitor]],NEW!$A$1:$E$31,4,FALSE)</f>
        <v>-6.4</v>
      </c>
      <c r="K369" s="3" t="e">
        <f>VLOOKUP(October_Schedule_Table11[[#This Row],[Home]],NEW!$A$1:$F$31,7,FALSE)</f>
        <v>#REF!</v>
      </c>
      <c r="L369" s="3" t="e">
        <f>VLOOKUP(October_Schedule_Table11[[#This Row],[Visitor]],NEW!$A$1:$F$31,7,FALSE)</f>
        <v>#REF!</v>
      </c>
    </row>
    <row r="370" spans="1:12" x14ac:dyDescent="0.3">
      <c r="A370" s="1">
        <v>44902</v>
      </c>
      <c r="B370" t="s">
        <v>31</v>
      </c>
      <c r="C370">
        <v>113</v>
      </c>
      <c r="D370" t="s">
        <v>32</v>
      </c>
      <c r="E370">
        <v>126</v>
      </c>
      <c r="G370">
        <f t="shared" si="5"/>
        <v>13</v>
      </c>
      <c r="I370" s="3">
        <f>VLOOKUP(October_Schedule_Table11[[#This Row],[Home]],NEW!$A$1:$E$31,4,FALSE)</f>
        <v>1.4000000000000004</v>
      </c>
      <c r="J370" s="3">
        <f>VLOOKUP(October_Schedule_Table11[[#This Row],[Visitor]],NEW!$A$1:$E$31,4,FALSE)</f>
        <v>2.6000000000000023</v>
      </c>
      <c r="K370" s="3" t="e">
        <f>VLOOKUP(October_Schedule_Table11[[#This Row],[Home]],NEW!$A$1:$F$31,7,FALSE)</f>
        <v>#REF!</v>
      </c>
      <c r="L370" s="3" t="e">
        <f>VLOOKUP(October_Schedule_Table11[[#This Row],[Visitor]],NEW!$A$1:$F$31,7,FALSE)</f>
        <v>#REF!</v>
      </c>
    </row>
    <row r="371" spans="1:12" x14ac:dyDescent="0.3">
      <c r="A371" s="1">
        <v>44902</v>
      </c>
      <c r="B371" t="s">
        <v>10</v>
      </c>
      <c r="C371">
        <v>115</v>
      </c>
      <c r="D371" t="s">
        <v>23</v>
      </c>
      <c r="E371">
        <v>121</v>
      </c>
      <c r="G371">
        <f t="shared" si="5"/>
        <v>6</v>
      </c>
      <c r="I371" s="3">
        <f>VLOOKUP(October_Schedule_Table11[[#This Row],[Home]],NEW!$A$1:$E$31,4,FALSE)</f>
        <v>0.90000000000000036</v>
      </c>
      <c r="J371" s="3">
        <f>VLOOKUP(October_Schedule_Table11[[#This Row],[Visitor]],NEW!$A$1:$E$31,4,FALSE)</f>
        <v>-10.600000000000001</v>
      </c>
      <c r="K371" s="3" t="e">
        <f>VLOOKUP(October_Schedule_Table11[[#This Row],[Home]],NEW!$A$1:$F$31,7,FALSE)</f>
        <v>#REF!</v>
      </c>
      <c r="L371" s="3" t="e">
        <f>VLOOKUP(October_Schedule_Table11[[#This Row],[Visitor]],NEW!$A$1:$F$31,7,FALSE)</f>
        <v>#REF!</v>
      </c>
    </row>
    <row r="372" spans="1:12" x14ac:dyDescent="0.3">
      <c r="A372" s="1">
        <v>44902</v>
      </c>
      <c r="B372" t="s">
        <v>8</v>
      </c>
      <c r="C372">
        <v>98</v>
      </c>
      <c r="D372" t="s">
        <v>13</v>
      </c>
      <c r="E372">
        <v>104</v>
      </c>
      <c r="G372">
        <f t="shared" si="5"/>
        <v>6</v>
      </c>
      <c r="I372" s="3">
        <f>VLOOKUP(October_Schedule_Table11[[#This Row],[Home]],NEW!$A$1:$E$31,4,FALSE)</f>
        <v>4.5</v>
      </c>
      <c r="J372" s="3">
        <f>VLOOKUP(October_Schedule_Table11[[#This Row],[Visitor]],NEW!$A$1:$E$31,4,FALSE)</f>
        <v>-24.200000000000003</v>
      </c>
      <c r="K372" s="3" t="e">
        <f>VLOOKUP(October_Schedule_Table11[[#This Row],[Home]],NEW!$A$1:$F$31,7,FALSE)</f>
        <v>#REF!</v>
      </c>
      <c r="L372" s="3" t="e">
        <f>VLOOKUP(October_Schedule_Table11[[#This Row],[Visitor]],NEW!$A$1:$F$31,7,FALSE)</f>
        <v>#REF!</v>
      </c>
    </row>
    <row r="373" spans="1:12" x14ac:dyDescent="0.3">
      <c r="A373" s="1">
        <v>44902</v>
      </c>
      <c r="B373" t="s">
        <v>6</v>
      </c>
      <c r="C373">
        <v>123</v>
      </c>
      <c r="D373" t="s">
        <v>27</v>
      </c>
      <c r="E373">
        <v>124</v>
      </c>
      <c r="G373">
        <f t="shared" si="5"/>
        <v>1</v>
      </c>
      <c r="I373" s="3">
        <f>VLOOKUP(October_Schedule_Table11[[#This Row],[Home]],NEW!$A$1:$E$31,4,FALSE)</f>
        <v>-6.4000000000000012</v>
      </c>
      <c r="J373" s="3">
        <f>VLOOKUP(October_Schedule_Table11[[#This Row],[Visitor]],NEW!$A$1:$E$31,4,FALSE)</f>
        <v>1.6999999999999988</v>
      </c>
      <c r="K373" s="3" t="e">
        <f>VLOOKUP(October_Schedule_Table11[[#This Row],[Home]],NEW!$A$1:$F$31,7,FALSE)</f>
        <v>#REF!</v>
      </c>
      <c r="L373" s="3" t="e">
        <f>VLOOKUP(October_Schedule_Table11[[#This Row],[Visitor]],NEW!$A$1:$F$31,7,FALSE)</f>
        <v>#REF!</v>
      </c>
    </row>
    <row r="374" spans="1:12" x14ac:dyDescent="0.3">
      <c r="A374" s="1">
        <v>44902</v>
      </c>
      <c r="B374" t="s">
        <v>4</v>
      </c>
      <c r="C374">
        <v>125</v>
      </c>
      <c r="D374" t="s">
        <v>29</v>
      </c>
      <c r="E374">
        <v>98</v>
      </c>
      <c r="G374">
        <f t="shared" si="5"/>
        <v>-27</v>
      </c>
      <c r="I374" s="3">
        <f>VLOOKUP(October_Schedule_Table11[[#This Row],[Home]],NEW!$A$1:$E$31,4,FALSE)</f>
        <v>2.8000000000000016</v>
      </c>
      <c r="J374" s="3">
        <f>VLOOKUP(October_Schedule_Table11[[#This Row],[Visitor]],NEW!$A$1:$E$31,4,FALSE)</f>
        <v>15.200000000000001</v>
      </c>
      <c r="K374" s="3" t="e">
        <f>VLOOKUP(October_Schedule_Table11[[#This Row],[Home]],NEW!$A$1:$F$31,7,FALSE)</f>
        <v>#REF!</v>
      </c>
      <c r="L374" s="3" t="e">
        <f>VLOOKUP(October_Schedule_Table11[[#This Row],[Visitor]],NEW!$A$1:$F$31,7,FALSE)</f>
        <v>#REF!</v>
      </c>
    </row>
    <row r="375" spans="1:12" x14ac:dyDescent="0.3">
      <c r="A375" s="1">
        <v>44903</v>
      </c>
      <c r="B375" t="s">
        <v>33</v>
      </c>
      <c r="C375">
        <v>110</v>
      </c>
      <c r="D375" t="s">
        <v>19</v>
      </c>
      <c r="E375">
        <v>115</v>
      </c>
      <c r="G375">
        <f t="shared" si="5"/>
        <v>5</v>
      </c>
      <c r="I375" s="3">
        <f>VLOOKUP(October_Schedule_Table11[[#This Row],[Home]],NEW!$A$1:$E$31,4,FALSE)</f>
        <v>-8.7000000000000011</v>
      </c>
      <c r="J375" s="3">
        <f>VLOOKUP(October_Schedule_Table11[[#This Row],[Visitor]],NEW!$A$1:$E$31,4,FALSE)</f>
        <v>-0.70000000000000018</v>
      </c>
      <c r="K375" s="3" t="e">
        <f>VLOOKUP(October_Schedule_Table11[[#This Row],[Home]],NEW!$A$1:$F$31,7,FALSE)</f>
        <v>#REF!</v>
      </c>
      <c r="L375" s="3" t="e">
        <f>VLOOKUP(October_Schedule_Table11[[#This Row],[Visitor]],NEW!$A$1:$F$31,7,FALSE)</f>
        <v>#REF!</v>
      </c>
    </row>
    <row r="376" spans="1:12" x14ac:dyDescent="0.3">
      <c r="A376" s="1">
        <v>44903</v>
      </c>
      <c r="B376" t="s">
        <v>11</v>
      </c>
      <c r="C376">
        <v>109</v>
      </c>
      <c r="D376" t="s">
        <v>25</v>
      </c>
      <c r="E376">
        <v>118</v>
      </c>
      <c r="G376">
        <f t="shared" si="5"/>
        <v>9</v>
      </c>
      <c r="I376" s="3">
        <f>VLOOKUP(October_Schedule_Table11[[#This Row],[Home]],NEW!$A$1:$E$31,4,FALSE)</f>
        <v>-41.3</v>
      </c>
      <c r="J376" s="3">
        <f>VLOOKUP(October_Schedule_Table11[[#This Row],[Visitor]],NEW!$A$1:$E$31,4,FALSE)</f>
        <v>-33.299999999999997</v>
      </c>
      <c r="K376" s="3" t="e">
        <f>VLOOKUP(October_Schedule_Table11[[#This Row],[Home]],NEW!$A$1:$F$31,7,FALSE)</f>
        <v>#REF!</v>
      </c>
      <c r="L376" s="3" t="e">
        <f>VLOOKUP(October_Schedule_Table11[[#This Row],[Visitor]],NEW!$A$1:$F$31,7,FALSE)</f>
        <v>#REF!</v>
      </c>
    </row>
    <row r="377" spans="1:12" x14ac:dyDescent="0.3">
      <c r="A377" s="1">
        <v>44903</v>
      </c>
      <c r="B377" t="s">
        <v>26</v>
      </c>
      <c r="C377">
        <v>121</v>
      </c>
      <c r="D377" t="s">
        <v>30</v>
      </c>
      <c r="E377">
        <v>120</v>
      </c>
      <c r="G377">
        <f t="shared" si="5"/>
        <v>-1</v>
      </c>
      <c r="I377" s="3">
        <f>VLOOKUP(October_Schedule_Table11[[#This Row],[Home]],NEW!$A$1:$E$31,4,FALSE)</f>
        <v>-22.1</v>
      </c>
      <c r="J377" s="3">
        <f>VLOOKUP(October_Schedule_Table11[[#This Row],[Visitor]],NEW!$A$1:$E$31,4,FALSE)</f>
        <v>1.1999999999999948</v>
      </c>
      <c r="K377" s="3" t="e">
        <f>VLOOKUP(October_Schedule_Table11[[#This Row],[Home]],NEW!$A$1:$F$31,7,FALSE)</f>
        <v>#REF!</v>
      </c>
      <c r="L377" s="3" t="e">
        <f>VLOOKUP(October_Schedule_Table11[[#This Row],[Visitor]],NEW!$A$1:$F$31,7,FALSE)</f>
        <v>#REF!</v>
      </c>
    </row>
    <row r="378" spans="1:12" x14ac:dyDescent="0.3">
      <c r="A378" s="1">
        <v>44904</v>
      </c>
      <c r="B378" t="s">
        <v>15</v>
      </c>
      <c r="C378">
        <v>121</v>
      </c>
      <c r="D378" t="s">
        <v>24</v>
      </c>
      <c r="E378">
        <v>102</v>
      </c>
      <c r="G378">
        <f t="shared" si="5"/>
        <v>-19</v>
      </c>
      <c r="I378" s="3">
        <f>VLOOKUP(October_Schedule_Table11[[#This Row],[Home]],NEW!$A$1:$E$31,4,FALSE)</f>
        <v>-0.59999999999999964</v>
      </c>
      <c r="J378" s="3">
        <f>VLOOKUP(October_Schedule_Table11[[#This Row],[Visitor]],NEW!$A$1:$E$31,4,FALSE)</f>
        <v>1.9999999999999982</v>
      </c>
      <c r="K378" s="3" t="e">
        <f>VLOOKUP(October_Schedule_Table11[[#This Row],[Home]],NEW!$A$1:$F$31,7,FALSE)</f>
        <v>#REF!</v>
      </c>
      <c r="L378" s="3" t="e">
        <f>VLOOKUP(October_Schedule_Table11[[#This Row],[Visitor]],NEW!$A$1:$F$31,7,FALSE)</f>
        <v>#REF!</v>
      </c>
    </row>
    <row r="379" spans="1:12" x14ac:dyDescent="0.3">
      <c r="A379" s="1">
        <v>44904</v>
      </c>
      <c r="B379" t="s">
        <v>9</v>
      </c>
      <c r="C379">
        <v>111</v>
      </c>
      <c r="D379" t="s">
        <v>10</v>
      </c>
      <c r="E379">
        <v>121</v>
      </c>
      <c r="G379">
        <f t="shared" si="5"/>
        <v>10</v>
      </c>
      <c r="I379" s="3">
        <f>VLOOKUP(October_Schedule_Table11[[#This Row],[Home]],NEW!$A$1:$E$31,4,FALSE)</f>
        <v>-10.600000000000001</v>
      </c>
      <c r="J379" s="3">
        <f>VLOOKUP(October_Schedule_Table11[[#This Row],[Visitor]],NEW!$A$1:$E$31,4,FALSE)</f>
        <v>-14.600000000000001</v>
      </c>
      <c r="K379" s="3" t="e">
        <f>VLOOKUP(October_Schedule_Table11[[#This Row],[Home]],NEW!$A$1:$F$31,7,FALSE)</f>
        <v>#REF!</v>
      </c>
      <c r="L379" s="3" t="e">
        <f>VLOOKUP(October_Schedule_Table11[[#This Row],[Visitor]],NEW!$A$1:$F$31,7,FALSE)</f>
        <v>#REF!</v>
      </c>
    </row>
    <row r="380" spans="1:12" x14ac:dyDescent="0.3">
      <c r="A380" s="1">
        <v>44904</v>
      </c>
      <c r="B380" t="s">
        <v>21</v>
      </c>
      <c r="C380">
        <v>109</v>
      </c>
      <c r="D380" t="s">
        <v>7</v>
      </c>
      <c r="E380">
        <v>113</v>
      </c>
      <c r="G380">
        <f t="shared" si="5"/>
        <v>4</v>
      </c>
      <c r="I380" s="3">
        <f>VLOOKUP(October_Schedule_Table11[[#This Row],[Home]],NEW!$A$1:$E$31,4,FALSE)</f>
        <v>-14.7</v>
      </c>
      <c r="J380" s="3">
        <f>VLOOKUP(October_Schedule_Table11[[#This Row],[Visitor]],NEW!$A$1:$E$31,4,FALSE)</f>
        <v>-3</v>
      </c>
      <c r="K380" s="3" t="e">
        <f>VLOOKUP(October_Schedule_Table11[[#This Row],[Home]],NEW!$A$1:$F$31,7,FALSE)</f>
        <v>#REF!</v>
      </c>
      <c r="L380" s="3" t="e">
        <f>VLOOKUP(October_Schedule_Table11[[#This Row],[Visitor]],NEW!$A$1:$F$31,7,FALSE)</f>
        <v>#REF!</v>
      </c>
    </row>
    <row r="381" spans="1:12" x14ac:dyDescent="0.3">
      <c r="A381" s="1">
        <v>44904</v>
      </c>
      <c r="B381" t="s">
        <v>12</v>
      </c>
      <c r="C381">
        <v>116</v>
      </c>
      <c r="D381" t="s">
        <v>14</v>
      </c>
      <c r="E381">
        <v>120</v>
      </c>
      <c r="G381">
        <f t="shared" si="5"/>
        <v>4</v>
      </c>
      <c r="I381" s="3">
        <f>VLOOKUP(October_Schedule_Table11[[#This Row],[Home]],NEW!$A$1:$E$31,4,FALSE)</f>
        <v>-1.5000000000000022</v>
      </c>
      <c r="J381" s="3">
        <f>VLOOKUP(October_Schedule_Table11[[#This Row],[Visitor]],NEW!$A$1:$E$31,4,FALSE)</f>
        <v>-2.4999999999999982</v>
      </c>
      <c r="K381" s="3" t="e">
        <f>VLOOKUP(October_Schedule_Table11[[#This Row],[Home]],NEW!$A$1:$F$31,7,FALSE)</f>
        <v>#REF!</v>
      </c>
      <c r="L381" s="3" t="e">
        <f>VLOOKUP(October_Schedule_Table11[[#This Row],[Visitor]],NEW!$A$1:$F$31,7,FALSE)</f>
        <v>#REF!</v>
      </c>
    </row>
    <row r="382" spans="1:12" x14ac:dyDescent="0.3">
      <c r="A382" s="1">
        <v>44904</v>
      </c>
      <c r="B382" t="s">
        <v>31</v>
      </c>
      <c r="C382">
        <v>106</v>
      </c>
      <c r="D382" t="s">
        <v>20</v>
      </c>
      <c r="E382">
        <v>95</v>
      </c>
      <c r="G382">
        <f t="shared" si="5"/>
        <v>-11</v>
      </c>
      <c r="I382" s="3">
        <f>VLOOKUP(October_Schedule_Table11[[#This Row],[Home]],NEW!$A$1:$E$31,4,FALSE)</f>
        <v>6.5000000000000009</v>
      </c>
      <c r="J382" s="3">
        <f>VLOOKUP(October_Schedule_Table11[[#This Row],[Visitor]],NEW!$A$1:$E$31,4,FALSE)</f>
        <v>2.6000000000000023</v>
      </c>
      <c r="K382" s="3" t="e">
        <f>VLOOKUP(October_Schedule_Table11[[#This Row],[Home]],NEW!$A$1:$F$31,7,FALSE)</f>
        <v>#REF!</v>
      </c>
      <c r="L382" s="3" t="e">
        <f>VLOOKUP(October_Schedule_Table11[[#This Row],[Visitor]],NEW!$A$1:$F$31,7,FALSE)</f>
        <v>#REF!</v>
      </c>
    </row>
    <row r="383" spans="1:12" x14ac:dyDescent="0.3">
      <c r="A383" s="1">
        <v>44904</v>
      </c>
      <c r="B383" t="s">
        <v>5</v>
      </c>
      <c r="C383">
        <v>122</v>
      </c>
      <c r="D383" t="s">
        <v>3</v>
      </c>
      <c r="E383">
        <v>133</v>
      </c>
      <c r="F383" t="s">
        <v>17</v>
      </c>
      <c r="G383">
        <f t="shared" si="5"/>
        <v>11</v>
      </c>
      <c r="I383" s="3">
        <f>VLOOKUP(October_Schedule_Table11[[#This Row],[Home]],NEW!$A$1:$E$31,4,FALSE)</f>
        <v>3.5</v>
      </c>
      <c r="J383" s="3">
        <f>VLOOKUP(October_Schedule_Table11[[#This Row],[Visitor]],NEW!$A$1:$E$31,4,FALSE)</f>
        <v>-4.300000000000006</v>
      </c>
      <c r="K383" s="3" t="e">
        <f>VLOOKUP(October_Schedule_Table11[[#This Row],[Home]],NEW!$A$1:$F$31,7,FALSE)</f>
        <v>#REF!</v>
      </c>
      <c r="L383" s="3" t="e">
        <f>VLOOKUP(October_Schedule_Table11[[#This Row],[Visitor]],NEW!$A$1:$F$31,7,FALSE)</f>
        <v>#REF!</v>
      </c>
    </row>
    <row r="384" spans="1:12" x14ac:dyDescent="0.3">
      <c r="A384" s="1">
        <v>44904</v>
      </c>
      <c r="B384" t="s">
        <v>8</v>
      </c>
      <c r="C384">
        <v>103</v>
      </c>
      <c r="D384" t="s">
        <v>16</v>
      </c>
      <c r="E384">
        <v>114</v>
      </c>
      <c r="G384">
        <f t="shared" si="5"/>
        <v>11</v>
      </c>
      <c r="I384" s="3">
        <f>VLOOKUP(October_Schedule_Table11[[#This Row],[Home]],NEW!$A$1:$E$31,4,FALSE)</f>
        <v>5.6</v>
      </c>
      <c r="J384" s="3">
        <f>VLOOKUP(October_Schedule_Table11[[#This Row],[Visitor]],NEW!$A$1:$E$31,4,FALSE)</f>
        <v>-24.200000000000003</v>
      </c>
      <c r="K384" s="3" t="e">
        <f>VLOOKUP(October_Schedule_Table11[[#This Row],[Home]],NEW!$A$1:$F$31,7,FALSE)</f>
        <v>#REF!</v>
      </c>
      <c r="L384" s="3" t="e">
        <f>VLOOKUP(October_Schedule_Table11[[#This Row],[Visitor]],NEW!$A$1:$F$31,7,FALSE)</f>
        <v>#REF!</v>
      </c>
    </row>
    <row r="385" spans="1:12" x14ac:dyDescent="0.3">
      <c r="A385" s="1">
        <v>44904</v>
      </c>
      <c r="B385" t="s">
        <v>29</v>
      </c>
      <c r="C385">
        <v>117</v>
      </c>
      <c r="D385" t="s">
        <v>13</v>
      </c>
      <c r="E385">
        <v>128</v>
      </c>
      <c r="G385">
        <f t="shared" si="5"/>
        <v>11</v>
      </c>
      <c r="I385" s="3">
        <f>VLOOKUP(October_Schedule_Table11[[#This Row],[Home]],NEW!$A$1:$E$31,4,FALSE)</f>
        <v>4.5</v>
      </c>
      <c r="J385" s="3">
        <f>VLOOKUP(October_Schedule_Table11[[#This Row],[Visitor]],NEW!$A$1:$E$31,4,FALSE)</f>
        <v>2.8000000000000016</v>
      </c>
      <c r="K385" s="3" t="e">
        <f>VLOOKUP(October_Schedule_Table11[[#This Row],[Home]],NEW!$A$1:$F$31,7,FALSE)</f>
        <v>#REF!</v>
      </c>
      <c r="L385" s="3" t="e">
        <f>VLOOKUP(October_Schedule_Table11[[#This Row],[Visitor]],NEW!$A$1:$F$31,7,FALSE)</f>
        <v>#REF!</v>
      </c>
    </row>
    <row r="386" spans="1:12" x14ac:dyDescent="0.3">
      <c r="A386" s="1">
        <v>44904</v>
      </c>
      <c r="B386" t="s">
        <v>23</v>
      </c>
      <c r="C386">
        <v>118</v>
      </c>
      <c r="D386" t="s">
        <v>27</v>
      </c>
      <c r="E386">
        <v>108</v>
      </c>
      <c r="G386">
        <f t="shared" ref="G386:G449" si="6">E386-C386</f>
        <v>-10</v>
      </c>
      <c r="I386" s="3">
        <f>VLOOKUP(October_Schedule_Table11[[#This Row],[Home]],NEW!$A$1:$E$31,4,FALSE)</f>
        <v>-6.4000000000000012</v>
      </c>
      <c r="J386" s="3">
        <f>VLOOKUP(October_Schedule_Table11[[#This Row],[Visitor]],NEW!$A$1:$E$31,4,FALSE)</f>
        <v>0.90000000000000036</v>
      </c>
      <c r="K386" s="3" t="e">
        <f>VLOOKUP(October_Schedule_Table11[[#This Row],[Home]],NEW!$A$1:$F$31,7,FALSE)</f>
        <v>#REF!</v>
      </c>
      <c r="L386" s="3" t="e">
        <f>VLOOKUP(October_Schedule_Table11[[#This Row],[Visitor]],NEW!$A$1:$F$31,7,FALSE)</f>
        <v>#REF!</v>
      </c>
    </row>
    <row r="387" spans="1:12" x14ac:dyDescent="0.3">
      <c r="A387" s="1">
        <v>44904</v>
      </c>
      <c r="B387" t="s">
        <v>32</v>
      </c>
      <c r="C387">
        <v>106</v>
      </c>
      <c r="D387" t="s">
        <v>28</v>
      </c>
      <c r="E387">
        <v>105</v>
      </c>
      <c r="G387">
        <f t="shared" si="6"/>
        <v>-1</v>
      </c>
      <c r="I387" s="3">
        <f>VLOOKUP(October_Schedule_Table11[[#This Row],[Home]],NEW!$A$1:$E$31,4,FALSE)</f>
        <v>-5.1000000000000014</v>
      </c>
      <c r="J387" s="3">
        <f>VLOOKUP(October_Schedule_Table11[[#This Row],[Visitor]],NEW!$A$1:$E$31,4,FALSE)</f>
        <v>1.4000000000000004</v>
      </c>
      <c r="K387" s="3" t="e">
        <f>VLOOKUP(October_Schedule_Table11[[#This Row],[Home]],NEW!$A$1:$F$31,7,FALSE)</f>
        <v>#REF!</v>
      </c>
      <c r="L387" s="3" t="e">
        <f>VLOOKUP(October_Schedule_Table11[[#This Row],[Visitor]],NEW!$A$1:$F$31,7,FALSE)</f>
        <v>#REF!</v>
      </c>
    </row>
    <row r="388" spans="1:12" x14ac:dyDescent="0.3">
      <c r="A388" s="1">
        <v>44905</v>
      </c>
      <c r="B388" t="s">
        <v>25</v>
      </c>
      <c r="C388">
        <v>115</v>
      </c>
      <c r="D388" t="s">
        <v>19</v>
      </c>
      <c r="E388">
        <v>111</v>
      </c>
      <c r="G388">
        <f t="shared" si="6"/>
        <v>-4</v>
      </c>
      <c r="I388" s="3">
        <f>VLOOKUP(October_Schedule_Table11[[#This Row],[Home]],NEW!$A$1:$E$31,4,FALSE)</f>
        <v>-8.7000000000000011</v>
      </c>
      <c r="J388" s="3">
        <f>VLOOKUP(October_Schedule_Table11[[#This Row],[Visitor]],NEW!$A$1:$E$31,4,FALSE)</f>
        <v>-41.3</v>
      </c>
      <c r="K388" s="3" t="e">
        <f>VLOOKUP(October_Schedule_Table11[[#This Row],[Home]],NEW!$A$1:$F$31,7,FALSE)</f>
        <v>#REF!</v>
      </c>
      <c r="L388" s="3" t="e">
        <f>VLOOKUP(October_Schedule_Table11[[#This Row],[Visitor]],NEW!$A$1:$F$31,7,FALSE)</f>
        <v>#REF!</v>
      </c>
    </row>
    <row r="389" spans="1:12" x14ac:dyDescent="0.3">
      <c r="A389" s="1">
        <v>44905</v>
      </c>
      <c r="B389" t="s">
        <v>14</v>
      </c>
      <c r="C389">
        <v>136</v>
      </c>
      <c r="D389" t="s">
        <v>10</v>
      </c>
      <c r="E389">
        <v>133</v>
      </c>
      <c r="G389">
        <f t="shared" si="6"/>
        <v>-3</v>
      </c>
      <c r="I389" s="3">
        <f>VLOOKUP(October_Schedule_Table11[[#This Row],[Home]],NEW!$A$1:$E$31,4,FALSE)</f>
        <v>-10.600000000000001</v>
      </c>
      <c r="J389" s="3">
        <f>VLOOKUP(October_Schedule_Table11[[#This Row],[Visitor]],NEW!$A$1:$E$31,4,FALSE)</f>
        <v>-1.5000000000000022</v>
      </c>
      <c r="K389" s="3" t="e">
        <f>VLOOKUP(October_Schedule_Table11[[#This Row],[Home]],NEW!$A$1:$F$31,7,FALSE)</f>
        <v>#REF!</v>
      </c>
      <c r="L389" s="3" t="e">
        <f>VLOOKUP(October_Schedule_Table11[[#This Row],[Visitor]],NEW!$A$1:$F$31,7,FALSE)</f>
        <v>#REF!</v>
      </c>
    </row>
    <row r="390" spans="1:12" x14ac:dyDescent="0.3">
      <c r="A390" s="1">
        <v>44905</v>
      </c>
      <c r="B390" t="s">
        <v>33</v>
      </c>
      <c r="C390">
        <v>114</v>
      </c>
      <c r="D390" t="s">
        <v>9</v>
      </c>
      <c r="E390">
        <v>107</v>
      </c>
      <c r="G390">
        <f t="shared" si="6"/>
        <v>-7</v>
      </c>
      <c r="I390" s="3">
        <f>VLOOKUP(October_Schedule_Table11[[#This Row],[Home]],NEW!$A$1:$E$31,4,FALSE)</f>
        <v>-14.600000000000001</v>
      </c>
      <c r="J390" s="3">
        <f>VLOOKUP(October_Schedule_Table11[[#This Row],[Visitor]],NEW!$A$1:$E$31,4,FALSE)</f>
        <v>-0.70000000000000018</v>
      </c>
      <c r="K390" s="3" t="e">
        <f>VLOOKUP(October_Schedule_Table11[[#This Row],[Home]],NEW!$A$1:$F$31,7,FALSE)</f>
        <v>#REF!</v>
      </c>
      <c r="L390" s="3" t="e">
        <f>VLOOKUP(October_Schedule_Table11[[#This Row],[Visitor]],NEW!$A$1:$F$31,7,FALSE)</f>
        <v>#REF!</v>
      </c>
    </row>
    <row r="391" spans="1:12" x14ac:dyDescent="0.3">
      <c r="A391" s="1">
        <v>44905</v>
      </c>
      <c r="B391" t="s">
        <v>22</v>
      </c>
      <c r="C391">
        <v>102</v>
      </c>
      <c r="D391" t="s">
        <v>20</v>
      </c>
      <c r="E391">
        <v>110</v>
      </c>
      <c r="G391">
        <f t="shared" si="6"/>
        <v>8</v>
      </c>
      <c r="I391" s="3">
        <f>VLOOKUP(October_Schedule_Table11[[#This Row],[Home]],NEW!$A$1:$E$31,4,FALSE)</f>
        <v>6.5000000000000009</v>
      </c>
      <c r="J391" s="3">
        <f>VLOOKUP(October_Schedule_Table11[[#This Row],[Visitor]],NEW!$A$1:$E$31,4,FALSE)</f>
        <v>-6.4</v>
      </c>
      <c r="K391" s="3" t="e">
        <f>VLOOKUP(October_Schedule_Table11[[#This Row],[Home]],NEW!$A$1:$F$31,7,FALSE)</f>
        <v>#REF!</v>
      </c>
      <c r="L391" s="3" t="e">
        <f>VLOOKUP(October_Schedule_Table11[[#This Row],[Visitor]],NEW!$A$1:$F$31,7,FALSE)</f>
        <v>#REF!</v>
      </c>
    </row>
    <row r="392" spans="1:12" x14ac:dyDescent="0.3">
      <c r="A392" s="1">
        <v>44905</v>
      </c>
      <c r="B392" t="s">
        <v>28</v>
      </c>
      <c r="C392">
        <v>115</v>
      </c>
      <c r="D392" t="s">
        <v>18</v>
      </c>
      <c r="E392">
        <v>144</v>
      </c>
      <c r="G392">
        <f t="shared" si="6"/>
        <v>29</v>
      </c>
      <c r="I392" s="3">
        <f>VLOOKUP(October_Schedule_Table11[[#This Row],[Home]],NEW!$A$1:$E$31,4,FALSE)</f>
        <v>-29.2</v>
      </c>
      <c r="J392" s="3">
        <f>VLOOKUP(October_Schedule_Table11[[#This Row],[Visitor]],NEW!$A$1:$E$31,4,FALSE)</f>
        <v>-5.1000000000000014</v>
      </c>
      <c r="K392" s="3" t="e">
        <f>VLOOKUP(October_Schedule_Table11[[#This Row],[Home]],NEW!$A$1:$F$31,7,FALSE)</f>
        <v>#REF!</v>
      </c>
      <c r="L392" s="3" t="e">
        <f>VLOOKUP(October_Schedule_Table11[[#This Row],[Visitor]],NEW!$A$1:$F$31,7,FALSE)</f>
        <v>#REF!</v>
      </c>
    </row>
    <row r="393" spans="1:12" x14ac:dyDescent="0.3">
      <c r="A393" s="1">
        <v>44905</v>
      </c>
      <c r="B393" t="s">
        <v>4</v>
      </c>
      <c r="C393">
        <v>107</v>
      </c>
      <c r="D393" t="s">
        <v>6</v>
      </c>
      <c r="E393">
        <v>123</v>
      </c>
      <c r="G393">
        <f t="shared" si="6"/>
        <v>16</v>
      </c>
      <c r="I393" s="3">
        <f>VLOOKUP(October_Schedule_Table11[[#This Row],[Home]],NEW!$A$1:$E$31,4,FALSE)</f>
        <v>1.6999999999999988</v>
      </c>
      <c r="J393" s="3">
        <f>VLOOKUP(October_Schedule_Table11[[#This Row],[Visitor]],NEW!$A$1:$E$31,4,FALSE)</f>
        <v>15.200000000000001</v>
      </c>
      <c r="K393" s="3" t="e">
        <f>VLOOKUP(October_Schedule_Table11[[#This Row],[Home]],NEW!$A$1:$F$31,7,FALSE)</f>
        <v>#REF!</v>
      </c>
      <c r="L393" s="3" t="e">
        <f>VLOOKUP(October_Schedule_Table11[[#This Row],[Visitor]],NEW!$A$1:$F$31,7,FALSE)</f>
        <v>#REF!</v>
      </c>
    </row>
    <row r="394" spans="1:12" x14ac:dyDescent="0.3">
      <c r="A394" s="1">
        <v>44905</v>
      </c>
      <c r="B394" t="s">
        <v>27</v>
      </c>
      <c r="C394">
        <v>110</v>
      </c>
      <c r="D394" t="s">
        <v>26</v>
      </c>
      <c r="E394">
        <v>115</v>
      </c>
      <c r="G394">
        <f t="shared" si="6"/>
        <v>5</v>
      </c>
      <c r="I394" s="3">
        <f>VLOOKUP(October_Schedule_Table11[[#This Row],[Home]],NEW!$A$1:$E$31,4,FALSE)</f>
        <v>1.1999999999999948</v>
      </c>
      <c r="J394" s="3">
        <f>VLOOKUP(October_Schedule_Table11[[#This Row],[Visitor]],NEW!$A$1:$E$31,4,FALSE)</f>
        <v>-6.4000000000000012</v>
      </c>
      <c r="K394" s="3" t="e">
        <f>VLOOKUP(October_Schedule_Table11[[#This Row],[Home]],NEW!$A$1:$F$31,7,FALSE)</f>
        <v>#REF!</v>
      </c>
      <c r="L394" s="3" t="e">
        <f>VLOOKUP(October_Schedule_Table11[[#This Row],[Visitor]],NEW!$A$1:$F$31,7,FALSE)</f>
        <v>#REF!</v>
      </c>
    </row>
    <row r="395" spans="1:12" x14ac:dyDescent="0.3">
      <c r="A395" s="1">
        <v>44905</v>
      </c>
      <c r="B395" t="s">
        <v>23</v>
      </c>
      <c r="C395">
        <v>118</v>
      </c>
      <c r="D395" t="s">
        <v>30</v>
      </c>
      <c r="E395">
        <v>124</v>
      </c>
      <c r="G395">
        <f t="shared" si="6"/>
        <v>6</v>
      </c>
      <c r="I395" s="3">
        <f>VLOOKUP(October_Schedule_Table11[[#This Row],[Home]],NEW!$A$1:$E$31,4,FALSE)</f>
        <v>-22.1</v>
      </c>
      <c r="J395" s="3">
        <f>VLOOKUP(October_Schedule_Table11[[#This Row],[Visitor]],NEW!$A$1:$E$31,4,FALSE)</f>
        <v>0.90000000000000036</v>
      </c>
      <c r="K395" s="3" t="e">
        <f>VLOOKUP(October_Schedule_Table11[[#This Row],[Home]],NEW!$A$1:$F$31,7,FALSE)</f>
        <v>#REF!</v>
      </c>
      <c r="L395" s="3" t="e">
        <f>VLOOKUP(October_Schedule_Table11[[#This Row],[Visitor]],NEW!$A$1:$F$31,7,FALSE)</f>
        <v>#REF!</v>
      </c>
    </row>
    <row r="396" spans="1:12" x14ac:dyDescent="0.3">
      <c r="A396" s="1">
        <v>44906</v>
      </c>
      <c r="B396" t="s">
        <v>29</v>
      </c>
      <c r="C396">
        <v>124</v>
      </c>
      <c r="D396" t="s">
        <v>13</v>
      </c>
      <c r="E396">
        <v>129</v>
      </c>
      <c r="F396" t="s">
        <v>17</v>
      </c>
      <c r="G396">
        <f t="shared" si="6"/>
        <v>5</v>
      </c>
      <c r="I396" s="3">
        <f>VLOOKUP(October_Schedule_Table11[[#This Row],[Home]],NEW!$A$1:$E$31,4,FALSE)</f>
        <v>4.5</v>
      </c>
      <c r="J396" s="3">
        <f>VLOOKUP(October_Schedule_Table11[[#This Row],[Visitor]],NEW!$A$1:$E$31,4,FALSE)</f>
        <v>2.8000000000000016</v>
      </c>
      <c r="K396" s="3" t="e">
        <f>VLOOKUP(October_Schedule_Table11[[#This Row],[Home]],NEW!$A$1:$F$31,7,FALSE)</f>
        <v>#REF!</v>
      </c>
      <c r="L396" s="3" t="e">
        <f>VLOOKUP(October_Schedule_Table11[[#This Row],[Visitor]],NEW!$A$1:$F$31,7,FALSE)</f>
        <v>#REF!</v>
      </c>
    </row>
    <row r="397" spans="1:12" x14ac:dyDescent="0.3">
      <c r="A397" s="1">
        <v>44906</v>
      </c>
      <c r="B397" t="s">
        <v>5</v>
      </c>
      <c r="C397">
        <v>124</v>
      </c>
      <c r="D397" t="s">
        <v>8</v>
      </c>
      <c r="E397">
        <v>117</v>
      </c>
      <c r="G397">
        <f t="shared" si="6"/>
        <v>-7</v>
      </c>
      <c r="I397" s="3">
        <f>VLOOKUP(October_Schedule_Table11[[#This Row],[Home]],NEW!$A$1:$E$31,4,FALSE)</f>
        <v>-24.200000000000003</v>
      </c>
      <c r="J397" s="3">
        <f>VLOOKUP(October_Schedule_Table11[[#This Row],[Visitor]],NEW!$A$1:$E$31,4,FALSE)</f>
        <v>-4.300000000000006</v>
      </c>
      <c r="K397" s="3" t="e">
        <f>VLOOKUP(October_Schedule_Table11[[#This Row],[Home]],NEW!$A$1:$F$31,7,FALSE)</f>
        <v>#REF!</v>
      </c>
      <c r="L397" s="3" t="e">
        <f>VLOOKUP(October_Schedule_Table11[[#This Row],[Visitor]],NEW!$A$1:$F$31,7,FALSE)</f>
        <v>#REF!</v>
      </c>
    </row>
    <row r="398" spans="1:12" x14ac:dyDescent="0.3">
      <c r="A398" s="1">
        <v>44906</v>
      </c>
      <c r="B398" t="s">
        <v>31</v>
      </c>
      <c r="C398">
        <v>99</v>
      </c>
      <c r="D398" t="s">
        <v>15</v>
      </c>
      <c r="E398">
        <v>112</v>
      </c>
      <c r="G398">
        <f t="shared" si="6"/>
        <v>13</v>
      </c>
      <c r="I398" s="3">
        <f>VLOOKUP(October_Schedule_Table11[[#This Row],[Home]],NEW!$A$1:$E$31,4,FALSE)</f>
        <v>1.9999999999999982</v>
      </c>
      <c r="J398" s="3">
        <f>VLOOKUP(October_Schedule_Table11[[#This Row],[Visitor]],NEW!$A$1:$E$31,4,FALSE)</f>
        <v>2.6000000000000023</v>
      </c>
      <c r="K398" s="3" t="e">
        <f>VLOOKUP(October_Schedule_Table11[[#This Row],[Home]],NEW!$A$1:$F$31,7,FALSE)</f>
        <v>#REF!</v>
      </c>
      <c r="L398" s="3" t="e">
        <f>VLOOKUP(October_Schedule_Table11[[#This Row],[Visitor]],NEW!$A$1:$F$31,7,FALSE)</f>
        <v>#REF!</v>
      </c>
    </row>
    <row r="399" spans="1:12" x14ac:dyDescent="0.3">
      <c r="A399" s="1">
        <v>44906</v>
      </c>
      <c r="B399" t="s">
        <v>21</v>
      </c>
      <c r="C399">
        <v>99</v>
      </c>
      <c r="D399" t="s">
        <v>7</v>
      </c>
      <c r="E399">
        <v>111</v>
      </c>
      <c r="G399">
        <f t="shared" si="6"/>
        <v>12</v>
      </c>
      <c r="I399" s="3">
        <f>VLOOKUP(October_Schedule_Table11[[#This Row],[Home]],NEW!$A$1:$E$31,4,FALSE)</f>
        <v>-14.7</v>
      </c>
      <c r="J399" s="3">
        <f>VLOOKUP(October_Schedule_Table11[[#This Row],[Visitor]],NEW!$A$1:$E$31,4,FALSE)</f>
        <v>-3</v>
      </c>
      <c r="K399" s="3" t="e">
        <f>VLOOKUP(October_Schedule_Table11[[#This Row],[Home]],NEW!$A$1:$F$31,7,FALSE)</f>
        <v>#REF!</v>
      </c>
      <c r="L399" s="3" t="e">
        <f>VLOOKUP(October_Schedule_Table11[[#This Row],[Visitor]],NEW!$A$1:$F$31,7,FALSE)</f>
        <v>#REF!</v>
      </c>
    </row>
    <row r="400" spans="1:12" x14ac:dyDescent="0.3">
      <c r="A400" s="1">
        <v>44906</v>
      </c>
      <c r="B400" t="s">
        <v>24</v>
      </c>
      <c r="C400">
        <v>113</v>
      </c>
      <c r="D400" t="s">
        <v>3</v>
      </c>
      <c r="E400">
        <v>131</v>
      </c>
      <c r="G400">
        <f t="shared" si="6"/>
        <v>18</v>
      </c>
      <c r="I400" s="3">
        <f>VLOOKUP(October_Schedule_Table11[[#This Row],[Home]],NEW!$A$1:$E$31,4,FALSE)</f>
        <v>3.5</v>
      </c>
      <c r="J400" s="3">
        <f>VLOOKUP(October_Schedule_Table11[[#This Row],[Visitor]],NEW!$A$1:$E$31,4,FALSE)</f>
        <v>-0.59999999999999964</v>
      </c>
      <c r="K400" s="3" t="e">
        <f>VLOOKUP(October_Schedule_Table11[[#This Row],[Home]],NEW!$A$1:$F$31,7,FALSE)</f>
        <v>#REF!</v>
      </c>
      <c r="L400" s="3" t="e">
        <f>VLOOKUP(October_Schedule_Table11[[#This Row],[Visitor]],NEW!$A$1:$F$31,7,FALSE)</f>
        <v>#REF!</v>
      </c>
    </row>
    <row r="401" spans="1:12" x14ac:dyDescent="0.3">
      <c r="A401" s="1">
        <v>44906</v>
      </c>
      <c r="B401" t="s">
        <v>18</v>
      </c>
      <c r="C401">
        <v>122</v>
      </c>
      <c r="D401" t="s">
        <v>12</v>
      </c>
      <c r="E401">
        <v>123</v>
      </c>
      <c r="F401" t="s">
        <v>17</v>
      </c>
      <c r="G401">
        <f t="shared" si="6"/>
        <v>1</v>
      </c>
      <c r="I401" s="3">
        <f>VLOOKUP(October_Schedule_Table11[[#This Row],[Home]],NEW!$A$1:$E$31,4,FALSE)</f>
        <v>-2.4999999999999982</v>
      </c>
      <c r="J401" s="3">
        <f>VLOOKUP(October_Schedule_Table11[[#This Row],[Visitor]],NEW!$A$1:$E$31,4,FALSE)</f>
        <v>-29.2</v>
      </c>
      <c r="K401" s="3" t="e">
        <f>VLOOKUP(October_Schedule_Table11[[#This Row],[Home]],NEW!$A$1:$F$31,7,FALSE)</f>
        <v>#REF!</v>
      </c>
      <c r="L401" s="3" t="e">
        <f>VLOOKUP(October_Schedule_Table11[[#This Row],[Visitor]],NEW!$A$1:$F$31,7,FALSE)</f>
        <v>#REF!</v>
      </c>
    </row>
    <row r="402" spans="1:12" x14ac:dyDescent="0.3">
      <c r="A402" s="1">
        <v>44906</v>
      </c>
      <c r="B402" t="s">
        <v>32</v>
      </c>
      <c r="C402">
        <v>92</v>
      </c>
      <c r="D402" t="s">
        <v>11</v>
      </c>
      <c r="E402">
        <v>97</v>
      </c>
      <c r="G402">
        <f t="shared" si="6"/>
        <v>5</v>
      </c>
      <c r="I402" s="3">
        <f>VLOOKUP(October_Schedule_Table11[[#This Row],[Home]],NEW!$A$1:$E$31,4,FALSE)</f>
        <v>-33.299999999999997</v>
      </c>
      <c r="J402" s="3">
        <f>VLOOKUP(October_Schedule_Table11[[#This Row],[Visitor]],NEW!$A$1:$E$31,4,FALSE)</f>
        <v>1.4000000000000004</v>
      </c>
      <c r="K402" s="3" t="e">
        <f>VLOOKUP(October_Schedule_Table11[[#This Row],[Home]],NEW!$A$1:$F$31,7,FALSE)</f>
        <v>#REF!</v>
      </c>
      <c r="L402" s="3" t="e">
        <f>VLOOKUP(October_Schedule_Table11[[#This Row],[Visitor]],NEW!$A$1:$F$31,7,FALSE)</f>
        <v>#REF!</v>
      </c>
    </row>
    <row r="403" spans="1:12" x14ac:dyDescent="0.3">
      <c r="A403" s="1">
        <v>44907</v>
      </c>
      <c r="B403" t="s">
        <v>19</v>
      </c>
      <c r="C403">
        <v>87</v>
      </c>
      <c r="D403" t="s">
        <v>10</v>
      </c>
      <c r="E403">
        <v>82</v>
      </c>
      <c r="G403">
        <f t="shared" si="6"/>
        <v>-5</v>
      </c>
      <c r="I403" s="3">
        <f>VLOOKUP(October_Schedule_Table11[[#This Row],[Home]],NEW!$A$1:$E$31,4,FALSE)</f>
        <v>-10.600000000000001</v>
      </c>
      <c r="J403" s="3">
        <f>VLOOKUP(October_Schedule_Table11[[#This Row],[Visitor]],NEW!$A$1:$E$31,4,FALSE)</f>
        <v>-8.7000000000000011</v>
      </c>
      <c r="K403" s="3" t="e">
        <f>VLOOKUP(October_Schedule_Table11[[#This Row],[Home]],NEW!$A$1:$F$31,7,FALSE)</f>
        <v>#REF!</v>
      </c>
      <c r="L403" s="3" t="e">
        <f>VLOOKUP(October_Schedule_Table11[[#This Row],[Visitor]],NEW!$A$1:$F$31,7,FALSE)</f>
        <v>#REF!</v>
      </c>
    </row>
    <row r="404" spans="1:12" x14ac:dyDescent="0.3">
      <c r="A404" s="1">
        <v>44907</v>
      </c>
      <c r="B404" t="s">
        <v>14</v>
      </c>
      <c r="C404">
        <v>112</v>
      </c>
      <c r="D404" t="s">
        <v>9</v>
      </c>
      <c r="E404">
        <v>100</v>
      </c>
      <c r="G404">
        <f t="shared" si="6"/>
        <v>-12</v>
      </c>
      <c r="I404" s="3">
        <f>VLOOKUP(October_Schedule_Table11[[#This Row],[Home]],NEW!$A$1:$E$31,4,FALSE)</f>
        <v>-14.600000000000001</v>
      </c>
      <c r="J404" s="3">
        <f>VLOOKUP(October_Schedule_Table11[[#This Row],[Visitor]],NEW!$A$1:$E$31,4,FALSE)</f>
        <v>-1.5000000000000022</v>
      </c>
      <c r="K404" s="3" t="e">
        <f>VLOOKUP(October_Schedule_Table11[[#This Row],[Home]],NEW!$A$1:$F$31,7,FALSE)</f>
        <v>#REF!</v>
      </c>
      <c r="L404" s="3" t="e">
        <f>VLOOKUP(October_Schedule_Table11[[#This Row],[Visitor]],NEW!$A$1:$F$31,7,FALSE)</f>
        <v>#REF!</v>
      </c>
    </row>
    <row r="405" spans="1:12" x14ac:dyDescent="0.3">
      <c r="A405" s="1">
        <v>44907</v>
      </c>
      <c r="B405" t="s">
        <v>12</v>
      </c>
      <c r="C405">
        <v>103</v>
      </c>
      <c r="D405" t="s">
        <v>16</v>
      </c>
      <c r="E405">
        <v>128</v>
      </c>
      <c r="G405">
        <f t="shared" si="6"/>
        <v>25</v>
      </c>
      <c r="I405" s="3">
        <f>VLOOKUP(October_Schedule_Table11[[#This Row],[Home]],NEW!$A$1:$E$31,4,FALSE)</f>
        <v>5.6</v>
      </c>
      <c r="J405" s="3">
        <f>VLOOKUP(October_Schedule_Table11[[#This Row],[Visitor]],NEW!$A$1:$E$31,4,FALSE)</f>
        <v>-2.4999999999999982</v>
      </c>
      <c r="K405" s="3" t="e">
        <f>VLOOKUP(October_Schedule_Table11[[#This Row],[Home]],NEW!$A$1:$F$31,7,FALSE)</f>
        <v>#REF!</v>
      </c>
      <c r="L405" s="3" t="e">
        <f>VLOOKUP(October_Schedule_Table11[[#This Row],[Visitor]],NEW!$A$1:$F$31,7,FALSE)</f>
        <v>#REF!</v>
      </c>
    </row>
    <row r="406" spans="1:12" x14ac:dyDescent="0.3">
      <c r="A406" s="1">
        <v>44907</v>
      </c>
      <c r="B406" t="s">
        <v>22</v>
      </c>
      <c r="C406">
        <v>114</v>
      </c>
      <c r="D406" t="s">
        <v>28</v>
      </c>
      <c r="E406">
        <v>121</v>
      </c>
      <c r="G406">
        <f t="shared" si="6"/>
        <v>7</v>
      </c>
      <c r="I406" s="3">
        <f>VLOOKUP(October_Schedule_Table11[[#This Row],[Home]],NEW!$A$1:$E$31,4,FALSE)</f>
        <v>-5.1000000000000014</v>
      </c>
      <c r="J406" s="3">
        <f>VLOOKUP(October_Schedule_Table11[[#This Row],[Visitor]],NEW!$A$1:$E$31,4,FALSE)</f>
        <v>-6.4</v>
      </c>
      <c r="K406" s="3" t="e">
        <f>VLOOKUP(October_Schedule_Table11[[#This Row],[Home]],NEW!$A$1:$F$31,7,FALSE)</f>
        <v>#REF!</v>
      </c>
      <c r="L406" s="3" t="e">
        <f>VLOOKUP(October_Schedule_Table11[[#This Row],[Visitor]],NEW!$A$1:$F$31,7,FALSE)</f>
        <v>#REF!</v>
      </c>
    </row>
    <row r="407" spans="1:12" x14ac:dyDescent="0.3">
      <c r="A407" s="1">
        <v>44907</v>
      </c>
      <c r="B407" t="s">
        <v>20</v>
      </c>
      <c r="C407">
        <v>111</v>
      </c>
      <c r="D407" t="s">
        <v>25</v>
      </c>
      <c r="E407">
        <v>112</v>
      </c>
      <c r="G407">
        <f t="shared" si="6"/>
        <v>1</v>
      </c>
      <c r="I407" s="3">
        <f>VLOOKUP(October_Schedule_Table11[[#This Row],[Home]],NEW!$A$1:$E$31,4,FALSE)</f>
        <v>-41.3</v>
      </c>
      <c r="J407" s="3">
        <f>VLOOKUP(October_Schedule_Table11[[#This Row],[Visitor]],NEW!$A$1:$E$31,4,FALSE)</f>
        <v>6.5000000000000009</v>
      </c>
      <c r="K407" s="3" t="e">
        <f>VLOOKUP(October_Schedule_Table11[[#This Row],[Home]],NEW!$A$1:$F$31,7,FALSE)</f>
        <v>#REF!</v>
      </c>
      <c r="L407" s="3" t="e">
        <f>VLOOKUP(October_Schedule_Table11[[#This Row],[Visitor]],NEW!$A$1:$F$31,7,FALSE)</f>
        <v>#REF!</v>
      </c>
    </row>
    <row r="408" spans="1:12" x14ac:dyDescent="0.3">
      <c r="A408" s="1">
        <v>44907</v>
      </c>
      <c r="B408" t="s">
        <v>23</v>
      </c>
      <c r="C408">
        <v>112</v>
      </c>
      <c r="D408" t="s">
        <v>30</v>
      </c>
      <c r="E408">
        <v>133</v>
      </c>
      <c r="G408">
        <f t="shared" si="6"/>
        <v>21</v>
      </c>
      <c r="I408" s="3">
        <f>VLOOKUP(October_Schedule_Table11[[#This Row],[Home]],NEW!$A$1:$E$31,4,FALSE)</f>
        <v>-22.1</v>
      </c>
      <c r="J408" s="3">
        <f>VLOOKUP(October_Schedule_Table11[[#This Row],[Visitor]],NEW!$A$1:$E$31,4,FALSE)</f>
        <v>0.90000000000000036</v>
      </c>
      <c r="K408" s="3" t="e">
        <f>VLOOKUP(October_Schedule_Table11[[#This Row],[Home]],NEW!$A$1:$F$31,7,FALSE)</f>
        <v>#REF!</v>
      </c>
      <c r="L408" s="3" t="e">
        <f>VLOOKUP(October_Schedule_Table11[[#This Row],[Visitor]],NEW!$A$1:$F$31,7,FALSE)</f>
        <v>#REF!</v>
      </c>
    </row>
    <row r="409" spans="1:12" x14ac:dyDescent="0.3">
      <c r="A409" s="1">
        <v>44907</v>
      </c>
      <c r="B409" t="s">
        <v>4</v>
      </c>
      <c r="C409">
        <v>93</v>
      </c>
      <c r="D409" t="s">
        <v>33</v>
      </c>
      <c r="E409">
        <v>113</v>
      </c>
      <c r="G409">
        <f t="shared" si="6"/>
        <v>20</v>
      </c>
      <c r="I409" s="3">
        <f>VLOOKUP(October_Schedule_Table11[[#This Row],[Home]],NEW!$A$1:$E$31,4,FALSE)</f>
        <v>-0.70000000000000018</v>
      </c>
      <c r="J409" s="3">
        <f>VLOOKUP(October_Schedule_Table11[[#This Row],[Visitor]],NEW!$A$1:$E$31,4,FALSE)</f>
        <v>15.200000000000001</v>
      </c>
      <c r="K409" s="3" t="e">
        <f>VLOOKUP(October_Schedule_Table11[[#This Row],[Home]],NEW!$A$1:$F$31,7,FALSE)</f>
        <v>#REF!</v>
      </c>
      <c r="L409" s="3" t="e">
        <f>VLOOKUP(October_Schedule_Table11[[#This Row],[Visitor]],NEW!$A$1:$F$31,7,FALSE)</f>
        <v>#REF!</v>
      </c>
    </row>
    <row r="410" spans="1:12" x14ac:dyDescent="0.3">
      <c r="A410" s="1">
        <v>44908</v>
      </c>
      <c r="B410" t="s">
        <v>31</v>
      </c>
      <c r="C410">
        <v>103</v>
      </c>
      <c r="D410" t="s">
        <v>3</v>
      </c>
      <c r="E410">
        <v>123</v>
      </c>
      <c r="G410">
        <f t="shared" si="6"/>
        <v>20</v>
      </c>
      <c r="I410" s="3">
        <f>VLOOKUP(October_Schedule_Table11[[#This Row],[Home]],NEW!$A$1:$E$31,4,FALSE)</f>
        <v>3.5</v>
      </c>
      <c r="J410" s="3">
        <f>VLOOKUP(October_Schedule_Table11[[#This Row],[Visitor]],NEW!$A$1:$E$31,4,FALSE)</f>
        <v>2.6000000000000023</v>
      </c>
      <c r="K410" s="3" t="e">
        <f>VLOOKUP(October_Schedule_Table11[[#This Row],[Home]],NEW!$A$1:$F$31,7,FALSE)</f>
        <v>#REF!</v>
      </c>
      <c r="L410" s="3" t="e">
        <f>VLOOKUP(October_Schedule_Table11[[#This Row],[Visitor]],NEW!$A$1:$F$31,7,FALSE)</f>
        <v>#REF!</v>
      </c>
    </row>
    <row r="411" spans="1:12" x14ac:dyDescent="0.3">
      <c r="A411" s="1">
        <v>44908</v>
      </c>
      <c r="B411" t="s">
        <v>6</v>
      </c>
      <c r="C411">
        <v>111</v>
      </c>
      <c r="D411" t="s">
        <v>32</v>
      </c>
      <c r="E411">
        <v>128</v>
      </c>
      <c r="G411">
        <f t="shared" si="6"/>
        <v>17</v>
      </c>
      <c r="I411" s="3">
        <f>VLOOKUP(October_Schedule_Table11[[#This Row],[Home]],NEW!$A$1:$E$31,4,FALSE)</f>
        <v>1.4000000000000004</v>
      </c>
      <c r="J411" s="3">
        <f>VLOOKUP(October_Schedule_Table11[[#This Row],[Visitor]],NEW!$A$1:$E$31,4,FALSE)</f>
        <v>1.6999999999999988</v>
      </c>
      <c r="K411" s="3" t="e">
        <f>VLOOKUP(October_Schedule_Table11[[#This Row],[Home]],NEW!$A$1:$F$31,7,FALSE)</f>
        <v>#REF!</v>
      </c>
      <c r="L411" s="3" t="e">
        <f>VLOOKUP(October_Schedule_Table11[[#This Row],[Visitor]],NEW!$A$1:$F$31,7,FALSE)</f>
        <v>#REF!</v>
      </c>
    </row>
    <row r="412" spans="1:12" x14ac:dyDescent="0.3">
      <c r="A412" s="1">
        <v>44908</v>
      </c>
      <c r="B412" t="s">
        <v>29</v>
      </c>
      <c r="C412">
        <v>97</v>
      </c>
      <c r="D412" t="s">
        <v>11</v>
      </c>
      <c r="E412">
        <v>111</v>
      </c>
      <c r="G412">
        <f t="shared" si="6"/>
        <v>14</v>
      </c>
      <c r="I412" s="3">
        <f>VLOOKUP(October_Schedule_Table11[[#This Row],[Home]],NEW!$A$1:$E$31,4,FALSE)</f>
        <v>-33.299999999999997</v>
      </c>
      <c r="J412" s="3">
        <f>VLOOKUP(October_Schedule_Table11[[#This Row],[Visitor]],NEW!$A$1:$E$31,4,FALSE)</f>
        <v>2.8000000000000016</v>
      </c>
      <c r="K412" s="3" t="e">
        <f>VLOOKUP(October_Schedule_Table11[[#This Row],[Home]],NEW!$A$1:$F$31,7,FALSE)</f>
        <v>#REF!</v>
      </c>
      <c r="L412" s="3" t="e">
        <f>VLOOKUP(October_Schedule_Table11[[#This Row],[Visitor]],NEW!$A$1:$F$31,7,FALSE)</f>
        <v>#REF!</v>
      </c>
    </row>
    <row r="413" spans="1:12" x14ac:dyDescent="0.3">
      <c r="A413" s="1">
        <v>44908</v>
      </c>
      <c r="B413" t="s">
        <v>13</v>
      </c>
      <c r="C413">
        <v>100</v>
      </c>
      <c r="D413" t="s">
        <v>27</v>
      </c>
      <c r="E413">
        <v>121</v>
      </c>
      <c r="G413">
        <f t="shared" si="6"/>
        <v>21</v>
      </c>
      <c r="I413" s="3">
        <f>VLOOKUP(October_Schedule_Table11[[#This Row],[Home]],NEW!$A$1:$E$31,4,FALSE)</f>
        <v>-6.4000000000000012</v>
      </c>
      <c r="J413" s="3">
        <f>VLOOKUP(October_Schedule_Table11[[#This Row],[Visitor]],NEW!$A$1:$E$31,4,FALSE)</f>
        <v>4.5</v>
      </c>
      <c r="K413" s="3" t="e">
        <f>VLOOKUP(October_Schedule_Table11[[#This Row],[Home]],NEW!$A$1:$F$31,7,FALSE)</f>
        <v>#REF!</v>
      </c>
      <c r="L413" s="3" t="e">
        <f>VLOOKUP(October_Schedule_Table11[[#This Row],[Visitor]],NEW!$A$1:$F$31,7,FALSE)</f>
        <v>#REF!</v>
      </c>
    </row>
    <row r="414" spans="1:12" x14ac:dyDescent="0.3">
      <c r="A414" s="1">
        <v>44908</v>
      </c>
      <c r="B414" t="s">
        <v>4</v>
      </c>
      <c r="C414">
        <v>122</v>
      </c>
      <c r="D414" t="s">
        <v>5</v>
      </c>
      <c r="E414">
        <v>118</v>
      </c>
      <c r="F414" t="s">
        <v>17</v>
      </c>
      <c r="G414">
        <f t="shared" si="6"/>
        <v>-4</v>
      </c>
      <c r="I414" s="3">
        <f>VLOOKUP(October_Schedule_Table11[[#This Row],[Home]],NEW!$A$1:$E$31,4,FALSE)</f>
        <v>-4.300000000000006</v>
      </c>
      <c r="J414" s="3">
        <f>VLOOKUP(October_Schedule_Table11[[#This Row],[Visitor]],NEW!$A$1:$E$31,4,FALSE)</f>
        <v>15.200000000000001</v>
      </c>
      <c r="K414" s="3" t="e">
        <f>VLOOKUP(October_Schedule_Table11[[#This Row],[Home]],NEW!$A$1:$F$31,7,FALSE)</f>
        <v>#REF!</v>
      </c>
      <c r="L414" s="3" t="e">
        <f>VLOOKUP(October_Schedule_Table11[[#This Row],[Visitor]],NEW!$A$1:$F$31,7,FALSE)</f>
        <v>#REF!</v>
      </c>
    </row>
    <row r="415" spans="1:12" x14ac:dyDescent="0.3">
      <c r="A415" s="1">
        <v>44909</v>
      </c>
      <c r="B415" t="s">
        <v>8</v>
      </c>
      <c r="C415">
        <v>141</v>
      </c>
      <c r="D415" t="s">
        <v>24</v>
      </c>
      <c r="E415">
        <v>134</v>
      </c>
      <c r="F415" t="s">
        <v>17</v>
      </c>
      <c r="G415">
        <f t="shared" si="6"/>
        <v>-7</v>
      </c>
      <c r="I415" s="3">
        <f>VLOOKUP(October_Schedule_Table11[[#This Row],[Home]],NEW!$A$1:$E$31,4,FALSE)</f>
        <v>-0.59999999999999964</v>
      </c>
      <c r="J415" s="3">
        <f>VLOOKUP(October_Schedule_Table11[[#This Row],[Visitor]],NEW!$A$1:$E$31,4,FALSE)</f>
        <v>-24.200000000000003</v>
      </c>
      <c r="K415" s="3" t="e">
        <f>VLOOKUP(October_Schedule_Table11[[#This Row],[Home]],NEW!$A$1:$F$31,7,FALSE)</f>
        <v>#REF!</v>
      </c>
      <c r="L415" s="3" t="e">
        <f>VLOOKUP(October_Schedule_Table11[[#This Row],[Visitor]],NEW!$A$1:$F$31,7,FALSE)</f>
        <v>#REF!</v>
      </c>
    </row>
    <row r="416" spans="1:12" x14ac:dyDescent="0.3">
      <c r="A416" s="1">
        <v>44909</v>
      </c>
      <c r="B416" t="s">
        <v>6</v>
      </c>
      <c r="C416">
        <v>119</v>
      </c>
      <c r="D416" t="s">
        <v>10</v>
      </c>
      <c r="E416">
        <v>125</v>
      </c>
      <c r="G416">
        <f t="shared" si="6"/>
        <v>6</v>
      </c>
      <c r="I416" s="3">
        <f>VLOOKUP(October_Schedule_Table11[[#This Row],[Home]],NEW!$A$1:$E$31,4,FALSE)</f>
        <v>-10.600000000000001</v>
      </c>
      <c r="J416" s="3">
        <f>VLOOKUP(October_Schedule_Table11[[#This Row],[Visitor]],NEW!$A$1:$E$31,4,FALSE)</f>
        <v>1.6999999999999988</v>
      </c>
      <c r="K416" s="3" t="e">
        <f>VLOOKUP(October_Schedule_Table11[[#This Row],[Home]],NEW!$A$1:$F$31,7,FALSE)</f>
        <v>#REF!</v>
      </c>
      <c r="L416" s="3" t="e">
        <f>VLOOKUP(October_Schedule_Table11[[#This Row],[Visitor]],NEW!$A$1:$F$31,7,FALSE)</f>
        <v>#REF!</v>
      </c>
    </row>
    <row r="417" spans="1:12" x14ac:dyDescent="0.3">
      <c r="A417" s="1">
        <v>44909</v>
      </c>
      <c r="B417" t="s">
        <v>12</v>
      </c>
      <c r="C417">
        <v>124</v>
      </c>
      <c r="D417" t="s">
        <v>7</v>
      </c>
      <c r="E417">
        <v>135</v>
      </c>
      <c r="G417">
        <f t="shared" si="6"/>
        <v>11</v>
      </c>
      <c r="I417" s="3">
        <f>VLOOKUP(October_Schedule_Table11[[#This Row],[Home]],NEW!$A$1:$E$31,4,FALSE)</f>
        <v>-14.7</v>
      </c>
      <c r="J417" s="3">
        <f>VLOOKUP(October_Schedule_Table11[[#This Row],[Visitor]],NEW!$A$1:$E$31,4,FALSE)</f>
        <v>-2.4999999999999982</v>
      </c>
      <c r="K417" s="3" t="e">
        <f>VLOOKUP(October_Schedule_Table11[[#This Row],[Home]],NEW!$A$1:$F$31,7,FALSE)</f>
        <v>#REF!</v>
      </c>
      <c r="L417" s="3" t="e">
        <f>VLOOKUP(October_Schedule_Table11[[#This Row],[Visitor]],NEW!$A$1:$F$31,7,FALSE)</f>
        <v>#REF!</v>
      </c>
    </row>
    <row r="418" spans="1:12" x14ac:dyDescent="0.3">
      <c r="A418" s="1">
        <v>44909</v>
      </c>
      <c r="B418" t="s">
        <v>15</v>
      </c>
      <c r="C418">
        <v>128</v>
      </c>
      <c r="D418" t="s">
        <v>18</v>
      </c>
      <c r="E418">
        <v>120</v>
      </c>
      <c r="F418" t="s">
        <v>17</v>
      </c>
      <c r="G418">
        <f t="shared" si="6"/>
        <v>-8</v>
      </c>
      <c r="I418" s="3">
        <f>VLOOKUP(October_Schedule_Table11[[#This Row],[Home]],NEW!$A$1:$E$31,4,FALSE)</f>
        <v>-29.2</v>
      </c>
      <c r="J418" s="3">
        <f>VLOOKUP(October_Schedule_Table11[[#This Row],[Visitor]],NEW!$A$1:$E$31,4,FALSE)</f>
        <v>1.9999999999999982</v>
      </c>
      <c r="K418" s="3" t="e">
        <f>VLOOKUP(October_Schedule_Table11[[#This Row],[Home]],NEW!$A$1:$F$31,7,FALSE)</f>
        <v>#REF!</v>
      </c>
      <c r="L418" s="3" t="e">
        <f>VLOOKUP(October_Schedule_Table11[[#This Row],[Visitor]],NEW!$A$1:$F$31,7,FALSE)</f>
        <v>#REF!</v>
      </c>
    </row>
    <row r="419" spans="1:12" x14ac:dyDescent="0.3">
      <c r="A419" s="1">
        <v>44909</v>
      </c>
      <c r="B419" t="s">
        <v>31</v>
      </c>
      <c r="C419">
        <v>124</v>
      </c>
      <c r="D419" t="s">
        <v>21</v>
      </c>
      <c r="E419">
        <v>123</v>
      </c>
      <c r="G419">
        <f t="shared" si="6"/>
        <v>-1</v>
      </c>
      <c r="I419" s="3">
        <f>VLOOKUP(October_Schedule_Table11[[#This Row],[Home]],NEW!$A$1:$E$31,4,FALSE)</f>
        <v>-3</v>
      </c>
      <c r="J419" s="3">
        <f>VLOOKUP(October_Schedule_Table11[[#This Row],[Visitor]],NEW!$A$1:$E$31,4,FALSE)</f>
        <v>2.6000000000000023</v>
      </c>
      <c r="K419" s="3" t="e">
        <f>VLOOKUP(October_Schedule_Table11[[#This Row],[Home]],NEW!$A$1:$F$31,7,FALSE)</f>
        <v>#REF!</v>
      </c>
      <c r="L419" s="3" t="e">
        <f>VLOOKUP(October_Schedule_Table11[[#This Row],[Visitor]],NEW!$A$1:$F$31,7,FALSE)</f>
        <v>#REF!</v>
      </c>
    </row>
    <row r="420" spans="1:12" x14ac:dyDescent="0.3">
      <c r="A420" s="1">
        <v>44909</v>
      </c>
      <c r="B420" t="s">
        <v>19</v>
      </c>
      <c r="C420">
        <v>110</v>
      </c>
      <c r="D420" t="s">
        <v>22</v>
      </c>
      <c r="E420">
        <v>108</v>
      </c>
      <c r="G420">
        <f t="shared" si="6"/>
        <v>-2</v>
      </c>
      <c r="I420" s="3">
        <f>VLOOKUP(October_Schedule_Table11[[#This Row],[Home]],NEW!$A$1:$E$31,4,FALSE)</f>
        <v>-6.4</v>
      </c>
      <c r="J420" s="3">
        <f>VLOOKUP(October_Schedule_Table11[[#This Row],[Visitor]],NEW!$A$1:$E$31,4,FALSE)</f>
        <v>-8.7000000000000011</v>
      </c>
      <c r="K420" s="3" t="e">
        <f>VLOOKUP(October_Schedule_Table11[[#This Row],[Home]],NEW!$A$1:$F$31,7,FALSE)</f>
        <v>#REF!</v>
      </c>
      <c r="L420" s="3" t="e">
        <f>VLOOKUP(October_Schedule_Table11[[#This Row],[Visitor]],NEW!$A$1:$F$31,7,FALSE)</f>
        <v>#REF!</v>
      </c>
    </row>
    <row r="421" spans="1:12" x14ac:dyDescent="0.3">
      <c r="A421" s="1">
        <v>44909</v>
      </c>
      <c r="B421" t="s">
        <v>30</v>
      </c>
      <c r="C421">
        <v>128</v>
      </c>
      <c r="D421" t="s">
        <v>25</v>
      </c>
      <c r="E421">
        <v>112</v>
      </c>
      <c r="G421">
        <f t="shared" si="6"/>
        <v>-16</v>
      </c>
      <c r="I421" s="3">
        <f>VLOOKUP(October_Schedule_Table11[[#This Row],[Home]],NEW!$A$1:$E$31,4,FALSE)</f>
        <v>-41.3</v>
      </c>
      <c r="J421" s="3">
        <f>VLOOKUP(October_Schedule_Table11[[#This Row],[Visitor]],NEW!$A$1:$E$31,4,FALSE)</f>
        <v>-22.1</v>
      </c>
      <c r="K421" s="3" t="e">
        <f>VLOOKUP(October_Schedule_Table11[[#This Row],[Home]],NEW!$A$1:$F$31,7,FALSE)</f>
        <v>#REF!</v>
      </c>
      <c r="L421" s="3" t="e">
        <f>VLOOKUP(October_Schedule_Table11[[#This Row],[Visitor]],NEW!$A$1:$F$31,7,FALSE)</f>
        <v>#REF!</v>
      </c>
    </row>
    <row r="422" spans="1:12" x14ac:dyDescent="0.3">
      <c r="A422" s="1">
        <v>44909</v>
      </c>
      <c r="B422" t="s">
        <v>20</v>
      </c>
      <c r="C422">
        <v>105</v>
      </c>
      <c r="D422" t="s">
        <v>28</v>
      </c>
      <c r="E422">
        <v>90</v>
      </c>
      <c r="G422">
        <f t="shared" si="6"/>
        <v>-15</v>
      </c>
      <c r="I422" s="3">
        <f>VLOOKUP(October_Schedule_Table11[[#This Row],[Home]],NEW!$A$1:$E$31,4,FALSE)</f>
        <v>-5.1000000000000014</v>
      </c>
      <c r="J422" s="3">
        <f>VLOOKUP(October_Schedule_Table11[[#This Row],[Visitor]],NEW!$A$1:$E$31,4,FALSE)</f>
        <v>6.5000000000000009</v>
      </c>
      <c r="K422" s="3" t="e">
        <f>VLOOKUP(October_Schedule_Table11[[#This Row],[Home]],NEW!$A$1:$F$31,7,FALSE)</f>
        <v>#REF!</v>
      </c>
      <c r="L422" s="3" t="e">
        <f>VLOOKUP(October_Schedule_Table11[[#This Row],[Visitor]],NEW!$A$1:$F$31,7,FALSE)</f>
        <v>#REF!</v>
      </c>
    </row>
    <row r="423" spans="1:12" x14ac:dyDescent="0.3">
      <c r="A423" s="1">
        <v>44909</v>
      </c>
      <c r="B423" t="s">
        <v>9</v>
      </c>
      <c r="C423">
        <v>128</v>
      </c>
      <c r="D423" t="s">
        <v>26</v>
      </c>
      <c r="E423">
        <v>141</v>
      </c>
      <c r="G423">
        <f t="shared" si="6"/>
        <v>13</v>
      </c>
      <c r="I423" s="3">
        <f>VLOOKUP(October_Schedule_Table11[[#This Row],[Home]],NEW!$A$1:$E$31,4,FALSE)</f>
        <v>1.1999999999999948</v>
      </c>
      <c r="J423" s="3">
        <f>VLOOKUP(October_Schedule_Table11[[#This Row],[Visitor]],NEW!$A$1:$E$31,4,FALSE)</f>
        <v>-14.600000000000001</v>
      </c>
      <c r="K423" s="3" t="e">
        <f>VLOOKUP(October_Schedule_Table11[[#This Row],[Home]],NEW!$A$1:$F$31,7,FALSE)</f>
        <v>#REF!</v>
      </c>
      <c r="L423" s="3" t="e">
        <f>VLOOKUP(October_Schedule_Table11[[#This Row],[Visitor]],NEW!$A$1:$F$31,7,FALSE)</f>
        <v>#REF!</v>
      </c>
    </row>
    <row r="424" spans="1:12" x14ac:dyDescent="0.3">
      <c r="A424" s="1">
        <v>44909</v>
      </c>
      <c r="B424" t="s">
        <v>23</v>
      </c>
      <c r="C424">
        <v>88</v>
      </c>
      <c r="D424" t="s">
        <v>33</v>
      </c>
      <c r="E424">
        <v>99</v>
      </c>
      <c r="G424">
        <f t="shared" si="6"/>
        <v>11</v>
      </c>
      <c r="I424" s="3">
        <f>VLOOKUP(October_Schedule_Table11[[#This Row],[Home]],NEW!$A$1:$E$31,4,FALSE)</f>
        <v>-0.70000000000000018</v>
      </c>
      <c r="J424" s="3">
        <f>VLOOKUP(October_Schedule_Table11[[#This Row],[Visitor]],NEW!$A$1:$E$31,4,FALSE)</f>
        <v>0.90000000000000036</v>
      </c>
      <c r="K424" s="3" t="e">
        <f>VLOOKUP(October_Schedule_Table11[[#This Row],[Home]],NEW!$A$1:$F$31,7,FALSE)</f>
        <v>#REF!</v>
      </c>
      <c r="L424" s="3" t="e">
        <f>VLOOKUP(October_Schedule_Table11[[#This Row],[Visitor]],NEW!$A$1:$F$31,7,FALSE)</f>
        <v>#REF!</v>
      </c>
    </row>
    <row r="425" spans="1:12" x14ac:dyDescent="0.3">
      <c r="A425" s="1">
        <v>44910</v>
      </c>
      <c r="B425" t="s">
        <v>19</v>
      </c>
      <c r="C425">
        <v>111</v>
      </c>
      <c r="D425" t="s">
        <v>11</v>
      </c>
      <c r="E425">
        <v>108</v>
      </c>
      <c r="G425">
        <f t="shared" si="6"/>
        <v>-3</v>
      </c>
      <c r="I425" s="3">
        <f>VLOOKUP(October_Schedule_Table11[[#This Row],[Home]],NEW!$A$1:$E$31,4,FALSE)</f>
        <v>-33.299999999999997</v>
      </c>
      <c r="J425" s="3">
        <f>VLOOKUP(October_Schedule_Table11[[#This Row],[Visitor]],NEW!$A$1:$E$31,4,FALSE)</f>
        <v>-8.7000000000000011</v>
      </c>
      <c r="K425" s="3" t="e">
        <f>VLOOKUP(October_Schedule_Table11[[#This Row],[Home]],NEW!$A$1:$F$31,7,FALSE)</f>
        <v>#REF!</v>
      </c>
      <c r="L425" s="3" t="e">
        <f>VLOOKUP(October_Schedule_Table11[[#This Row],[Visitor]],NEW!$A$1:$F$31,7,FALSE)</f>
        <v>#REF!</v>
      </c>
    </row>
    <row r="426" spans="1:12" x14ac:dyDescent="0.3">
      <c r="A426" s="1">
        <v>44910</v>
      </c>
      <c r="B426" t="s">
        <v>32</v>
      </c>
      <c r="C426">
        <v>101</v>
      </c>
      <c r="D426" t="s">
        <v>16</v>
      </c>
      <c r="E426">
        <v>142</v>
      </c>
      <c r="G426">
        <f t="shared" si="6"/>
        <v>41</v>
      </c>
      <c r="I426" s="3">
        <f>VLOOKUP(October_Schedule_Table11[[#This Row],[Home]],NEW!$A$1:$E$31,4,FALSE)</f>
        <v>5.6</v>
      </c>
      <c r="J426" s="3">
        <f>VLOOKUP(October_Schedule_Table11[[#This Row],[Visitor]],NEW!$A$1:$E$31,4,FALSE)</f>
        <v>1.4000000000000004</v>
      </c>
      <c r="K426" s="3" t="e">
        <f>VLOOKUP(October_Schedule_Table11[[#This Row],[Home]],NEW!$A$1:$F$31,7,FALSE)</f>
        <v>#REF!</v>
      </c>
      <c r="L426" s="3" t="e">
        <f>VLOOKUP(October_Schedule_Table11[[#This Row],[Visitor]],NEW!$A$1:$F$31,7,FALSE)</f>
        <v>#REF!</v>
      </c>
    </row>
    <row r="427" spans="1:12" x14ac:dyDescent="0.3">
      <c r="A427" s="1">
        <v>44910</v>
      </c>
      <c r="B427" t="s">
        <v>13</v>
      </c>
      <c r="C427">
        <v>129</v>
      </c>
      <c r="D427" t="s">
        <v>27</v>
      </c>
      <c r="E427">
        <v>132</v>
      </c>
      <c r="F427" t="s">
        <v>17</v>
      </c>
      <c r="G427">
        <f t="shared" si="6"/>
        <v>3</v>
      </c>
      <c r="I427" s="3">
        <f>VLOOKUP(October_Schedule_Table11[[#This Row],[Home]],NEW!$A$1:$E$31,4,FALSE)</f>
        <v>-6.4000000000000012</v>
      </c>
      <c r="J427" s="3">
        <f>VLOOKUP(October_Schedule_Table11[[#This Row],[Visitor]],NEW!$A$1:$E$31,4,FALSE)</f>
        <v>4.5</v>
      </c>
      <c r="K427" s="3" t="e">
        <f>VLOOKUP(October_Schedule_Table11[[#This Row],[Home]],NEW!$A$1:$F$31,7,FALSE)</f>
        <v>#REF!</v>
      </c>
      <c r="L427" s="3" t="e">
        <f>VLOOKUP(October_Schedule_Table11[[#This Row],[Visitor]],NEW!$A$1:$F$31,7,FALSE)</f>
        <v>#REF!</v>
      </c>
    </row>
    <row r="428" spans="1:12" x14ac:dyDescent="0.3">
      <c r="A428" s="1">
        <v>44910</v>
      </c>
      <c r="B428" t="s">
        <v>29</v>
      </c>
      <c r="C428">
        <v>111</v>
      </c>
      <c r="D428" t="s">
        <v>33</v>
      </c>
      <c r="E428">
        <v>95</v>
      </c>
      <c r="G428">
        <f t="shared" si="6"/>
        <v>-16</v>
      </c>
      <c r="I428" s="3">
        <f>VLOOKUP(October_Schedule_Table11[[#This Row],[Home]],NEW!$A$1:$E$31,4,FALSE)</f>
        <v>-0.70000000000000018</v>
      </c>
      <c r="J428" s="3">
        <f>VLOOKUP(October_Schedule_Table11[[#This Row],[Visitor]],NEW!$A$1:$E$31,4,FALSE)</f>
        <v>2.8000000000000016</v>
      </c>
      <c r="K428" s="3" t="e">
        <f>VLOOKUP(October_Schedule_Table11[[#This Row],[Home]],NEW!$A$1:$F$31,7,FALSE)</f>
        <v>#REF!</v>
      </c>
      <c r="L428" s="3" t="e">
        <f>VLOOKUP(October_Schedule_Table11[[#This Row],[Visitor]],NEW!$A$1:$F$31,7,FALSE)</f>
        <v>#REF!</v>
      </c>
    </row>
    <row r="429" spans="1:12" x14ac:dyDescent="0.3">
      <c r="A429" s="1">
        <v>44911</v>
      </c>
      <c r="B429" t="s">
        <v>12</v>
      </c>
      <c r="C429">
        <v>125</v>
      </c>
      <c r="D429" t="s">
        <v>24</v>
      </c>
      <c r="E429">
        <v>106</v>
      </c>
      <c r="G429">
        <f t="shared" si="6"/>
        <v>-19</v>
      </c>
      <c r="I429" s="3">
        <f>VLOOKUP(October_Schedule_Table11[[#This Row],[Home]],NEW!$A$1:$E$31,4,FALSE)</f>
        <v>-0.59999999999999964</v>
      </c>
      <c r="J429" s="3">
        <f>VLOOKUP(October_Schedule_Table11[[#This Row],[Visitor]],NEW!$A$1:$E$31,4,FALSE)</f>
        <v>-2.4999999999999982</v>
      </c>
      <c r="K429" s="3" t="e">
        <f>VLOOKUP(October_Schedule_Table11[[#This Row],[Home]],NEW!$A$1:$F$31,7,FALSE)</f>
        <v>#REF!</v>
      </c>
      <c r="L429" s="3" t="e">
        <f>VLOOKUP(October_Schedule_Table11[[#This Row],[Visitor]],NEW!$A$1:$F$31,7,FALSE)</f>
        <v>#REF!</v>
      </c>
    </row>
    <row r="430" spans="1:12" x14ac:dyDescent="0.3">
      <c r="A430" s="1">
        <v>44911</v>
      </c>
      <c r="B430" t="s">
        <v>31</v>
      </c>
      <c r="C430">
        <v>122</v>
      </c>
      <c r="D430" t="s">
        <v>8</v>
      </c>
      <c r="E430">
        <v>113</v>
      </c>
      <c r="G430">
        <f t="shared" si="6"/>
        <v>-9</v>
      </c>
      <c r="I430" s="3">
        <f>VLOOKUP(October_Schedule_Table11[[#This Row],[Home]],NEW!$A$1:$E$31,4,FALSE)</f>
        <v>-24.200000000000003</v>
      </c>
      <c r="J430" s="3">
        <f>VLOOKUP(October_Schedule_Table11[[#This Row],[Visitor]],NEW!$A$1:$E$31,4,FALSE)</f>
        <v>2.6000000000000023</v>
      </c>
      <c r="K430" s="3" t="e">
        <f>VLOOKUP(October_Schedule_Table11[[#This Row],[Home]],NEW!$A$1:$F$31,7,FALSE)</f>
        <v>#REF!</v>
      </c>
      <c r="L430" s="3" t="e">
        <f>VLOOKUP(October_Schedule_Table11[[#This Row],[Visitor]],NEW!$A$1:$F$31,7,FALSE)</f>
        <v>#REF!</v>
      </c>
    </row>
    <row r="431" spans="1:12" x14ac:dyDescent="0.3">
      <c r="A431" s="1">
        <v>44911</v>
      </c>
      <c r="B431" t="s">
        <v>7</v>
      </c>
      <c r="C431">
        <v>117</v>
      </c>
      <c r="D431" t="s">
        <v>4</v>
      </c>
      <c r="E431">
        <v>109</v>
      </c>
      <c r="G431">
        <f t="shared" si="6"/>
        <v>-8</v>
      </c>
      <c r="I431" s="3">
        <f>VLOOKUP(October_Schedule_Table11[[#This Row],[Home]],NEW!$A$1:$E$31,4,FALSE)</f>
        <v>15.200000000000001</v>
      </c>
      <c r="J431" s="3">
        <f>VLOOKUP(October_Schedule_Table11[[#This Row],[Visitor]],NEW!$A$1:$E$31,4,FALSE)</f>
        <v>-14.7</v>
      </c>
      <c r="K431" s="3" t="e">
        <f>VLOOKUP(October_Schedule_Table11[[#This Row],[Home]],NEW!$A$1:$F$31,7,FALSE)</f>
        <v>#REF!</v>
      </c>
      <c r="L431" s="3" t="e">
        <f>VLOOKUP(October_Schedule_Table11[[#This Row],[Visitor]],NEW!$A$1:$F$31,7,FALSE)</f>
        <v>#REF!</v>
      </c>
    </row>
    <row r="432" spans="1:12" x14ac:dyDescent="0.3">
      <c r="A432" s="1">
        <v>44911</v>
      </c>
      <c r="B432" t="s">
        <v>10</v>
      </c>
      <c r="C432">
        <v>112</v>
      </c>
      <c r="D432" t="s">
        <v>20</v>
      </c>
      <c r="E432">
        <v>118</v>
      </c>
      <c r="G432">
        <f t="shared" si="6"/>
        <v>6</v>
      </c>
      <c r="I432" s="3">
        <f>VLOOKUP(October_Schedule_Table11[[#This Row],[Home]],NEW!$A$1:$E$31,4,FALSE)</f>
        <v>6.5000000000000009</v>
      </c>
      <c r="J432" s="3">
        <f>VLOOKUP(October_Schedule_Table11[[#This Row],[Visitor]],NEW!$A$1:$E$31,4,FALSE)</f>
        <v>-10.600000000000001</v>
      </c>
      <c r="K432" s="3" t="e">
        <f>VLOOKUP(October_Schedule_Table11[[#This Row],[Home]],NEW!$A$1:$F$31,7,FALSE)</f>
        <v>#REF!</v>
      </c>
      <c r="L432" s="3" t="e">
        <f>VLOOKUP(October_Schedule_Table11[[#This Row],[Visitor]],NEW!$A$1:$F$31,7,FALSE)</f>
        <v>#REF!</v>
      </c>
    </row>
    <row r="433" spans="1:12" x14ac:dyDescent="0.3">
      <c r="A433" s="1">
        <v>44911</v>
      </c>
      <c r="B433" t="s">
        <v>6</v>
      </c>
      <c r="C433">
        <v>106</v>
      </c>
      <c r="D433" t="s">
        <v>3</v>
      </c>
      <c r="E433">
        <v>118</v>
      </c>
      <c r="G433">
        <f t="shared" si="6"/>
        <v>12</v>
      </c>
      <c r="I433" s="3">
        <f>VLOOKUP(October_Schedule_Table11[[#This Row],[Home]],NEW!$A$1:$E$31,4,FALSE)</f>
        <v>3.5</v>
      </c>
      <c r="J433" s="3">
        <f>VLOOKUP(October_Schedule_Table11[[#This Row],[Visitor]],NEW!$A$1:$E$31,4,FALSE)</f>
        <v>1.6999999999999988</v>
      </c>
      <c r="K433" s="3" t="e">
        <f>VLOOKUP(October_Schedule_Table11[[#This Row],[Home]],NEW!$A$1:$F$31,7,FALSE)</f>
        <v>#REF!</v>
      </c>
      <c r="L433" s="3" t="e">
        <f>VLOOKUP(October_Schedule_Table11[[#This Row],[Visitor]],NEW!$A$1:$F$31,7,FALSE)</f>
        <v>#REF!</v>
      </c>
    </row>
    <row r="434" spans="1:12" x14ac:dyDescent="0.3">
      <c r="A434" s="1">
        <v>44911</v>
      </c>
      <c r="B434" t="s">
        <v>14</v>
      </c>
      <c r="C434">
        <v>119</v>
      </c>
      <c r="D434" t="s">
        <v>21</v>
      </c>
      <c r="E434">
        <v>116</v>
      </c>
      <c r="G434">
        <f t="shared" si="6"/>
        <v>-3</v>
      </c>
      <c r="I434" s="3">
        <f>VLOOKUP(October_Schedule_Table11[[#This Row],[Home]],NEW!$A$1:$E$31,4,FALSE)</f>
        <v>-3</v>
      </c>
      <c r="J434" s="3">
        <f>VLOOKUP(October_Schedule_Table11[[#This Row],[Visitor]],NEW!$A$1:$E$31,4,FALSE)</f>
        <v>-1.5000000000000022</v>
      </c>
      <c r="K434" s="3" t="e">
        <f>VLOOKUP(October_Schedule_Table11[[#This Row],[Home]],NEW!$A$1:$F$31,7,FALSE)</f>
        <v>#REF!</v>
      </c>
      <c r="L434" s="3" t="e">
        <f>VLOOKUP(October_Schedule_Table11[[#This Row],[Visitor]],NEW!$A$1:$F$31,7,FALSE)</f>
        <v>#REF!</v>
      </c>
    </row>
    <row r="435" spans="1:12" x14ac:dyDescent="0.3">
      <c r="A435" s="1">
        <v>44911</v>
      </c>
      <c r="B435" t="s">
        <v>15</v>
      </c>
      <c r="C435">
        <v>114</v>
      </c>
      <c r="D435" t="s">
        <v>18</v>
      </c>
      <c r="E435">
        <v>91</v>
      </c>
      <c r="G435">
        <f t="shared" si="6"/>
        <v>-23</v>
      </c>
      <c r="I435" s="3">
        <f>VLOOKUP(October_Schedule_Table11[[#This Row],[Home]],NEW!$A$1:$E$31,4,FALSE)</f>
        <v>-29.2</v>
      </c>
      <c r="J435" s="3">
        <f>VLOOKUP(October_Schedule_Table11[[#This Row],[Visitor]],NEW!$A$1:$E$31,4,FALSE)</f>
        <v>1.9999999999999982</v>
      </c>
      <c r="K435" s="3" t="e">
        <f>VLOOKUP(October_Schedule_Table11[[#This Row],[Home]],NEW!$A$1:$F$31,7,FALSE)</f>
        <v>#REF!</v>
      </c>
      <c r="L435" s="3" t="e">
        <f>VLOOKUP(October_Schedule_Table11[[#This Row],[Visitor]],NEW!$A$1:$F$31,7,FALSE)</f>
        <v>#REF!</v>
      </c>
    </row>
    <row r="436" spans="1:12" x14ac:dyDescent="0.3">
      <c r="A436" s="1">
        <v>44911</v>
      </c>
      <c r="B436" t="s">
        <v>23</v>
      </c>
      <c r="C436">
        <v>112</v>
      </c>
      <c r="D436" t="s">
        <v>22</v>
      </c>
      <c r="E436">
        <v>110</v>
      </c>
      <c r="G436">
        <f t="shared" si="6"/>
        <v>-2</v>
      </c>
      <c r="I436" s="3">
        <f>VLOOKUP(October_Schedule_Table11[[#This Row],[Home]],NEW!$A$1:$E$31,4,FALSE)</f>
        <v>-6.4</v>
      </c>
      <c r="J436" s="3">
        <f>VLOOKUP(October_Schedule_Table11[[#This Row],[Visitor]],NEW!$A$1:$E$31,4,FALSE)</f>
        <v>0.90000000000000036</v>
      </c>
      <c r="K436" s="3" t="e">
        <f>VLOOKUP(October_Schedule_Table11[[#This Row],[Home]],NEW!$A$1:$F$31,7,FALSE)</f>
        <v>#REF!</v>
      </c>
      <c r="L436" s="3" t="e">
        <f>VLOOKUP(October_Schedule_Table11[[#This Row],[Visitor]],NEW!$A$1:$F$31,7,FALSE)</f>
        <v>#REF!</v>
      </c>
    </row>
    <row r="437" spans="1:12" x14ac:dyDescent="0.3">
      <c r="A437" s="1">
        <v>44911</v>
      </c>
      <c r="B437" t="s">
        <v>30</v>
      </c>
      <c r="C437">
        <v>110</v>
      </c>
      <c r="D437" t="s">
        <v>28</v>
      </c>
      <c r="E437">
        <v>130</v>
      </c>
      <c r="G437">
        <f t="shared" si="6"/>
        <v>20</v>
      </c>
      <c r="I437" s="3">
        <f>VLOOKUP(October_Schedule_Table11[[#This Row],[Home]],NEW!$A$1:$E$31,4,FALSE)</f>
        <v>-5.1000000000000014</v>
      </c>
      <c r="J437" s="3">
        <f>VLOOKUP(October_Schedule_Table11[[#This Row],[Visitor]],NEW!$A$1:$E$31,4,FALSE)</f>
        <v>-22.1</v>
      </c>
      <c r="K437" s="3" t="e">
        <f>VLOOKUP(October_Schedule_Table11[[#This Row],[Home]],NEW!$A$1:$F$31,7,FALSE)</f>
        <v>#REF!</v>
      </c>
      <c r="L437" s="3" t="e">
        <f>VLOOKUP(October_Schedule_Table11[[#This Row],[Visitor]],NEW!$A$1:$F$31,7,FALSE)</f>
        <v>#REF!</v>
      </c>
    </row>
    <row r="438" spans="1:12" x14ac:dyDescent="0.3">
      <c r="A438" s="1">
        <v>44911</v>
      </c>
      <c r="B438" t="s">
        <v>26</v>
      </c>
      <c r="C438">
        <v>108</v>
      </c>
      <c r="D438" t="s">
        <v>5</v>
      </c>
      <c r="E438">
        <v>126</v>
      </c>
      <c r="G438">
        <f t="shared" si="6"/>
        <v>18</v>
      </c>
      <c r="I438" s="3">
        <f>VLOOKUP(October_Schedule_Table11[[#This Row],[Home]],NEW!$A$1:$E$31,4,FALSE)</f>
        <v>-4.300000000000006</v>
      </c>
      <c r="J438" s="3">
        <f>VLOOKUP(October_Schedule_Table11[[#This Row],[Visitor]],NEW!$A$1:$E$31,4,FALSE)</f>
        <v>1.1999999999999948</v>
      </c>
      <c r="K438" s="3" t="e">
        <f>VLOOKUP(October_Schedule_Table11[[#This Row],[Home]],NEW!$A$1:$F$31,7,FALSE)</f>
        <v>#REF!</v>
      </c>
      <c r="L438" s="3" t="e">
        <f>VLOOKUP(October_Schedule_Table11[[#This Row],[Visitor]],NEW!$A$1:$F$31,7,FALSE)</f>
        <v>#REF!</v>
      </c>
    </row>
    <row r="439" spans="1:12" x14ac:dyDescent="0.3">
      <c r="A439" s="1">
        <v>44912</v>
      </c>
      <c r="B439" t="s">
        <v>9</v>
      </c>
      <c r="C439">
        <v>93</v>
      </c>
      <c r="D439" t="s">
        <v>33</v>
      </c>
      <c r="E439">
        <v>102</v>
      </c>
      <c r="G439">
        <f t="shared" si="6"/>
        <v>9</v>
      </c>
      <c r="I439" s="3">
        <f>VLOOKUP(October_Schedule_Table11[[#This Row],[Home]],NEW!$A$1:$E$31,4,FALSE)</f>
        <v>-0.70000000000000018</v>
      </c>
      <c r="J439" s="3">
        <f>VLOOKUP(October_Schedule_Table11[[#This Row],[Visitor]],NEW!$A$1:$E$31,4,FALSE)</f>
        <v>-14.600000000000001</v>
      </c>
      <c r="K439" s="3" t="e">
        <f>VLOOKUP(October_Schedule_Table11[[#This Row],[Home]],NEW!$A$1:$F$31,7,FALSE)</f>
        <v>#REF!</v>
      </c>
      <c r="L439" s="3" t="e">
        <f>VLOOKUP(October_Schedule_Table11[[#This Row],[Visitor]],NEW!$A$1:$F$31,7,FALSE)</f>
        <v>#REF!</v>
      </c>
    </row>
    <row r="440" spans="1:12" x14ac:dyDescent="0.3">
      <c r="A440" s="1">
        <v>44912</v>
      </c>
      <c r="B440" t="s">
        <v>19</v>
      </c>
      <c r="C440">
        <v>111</v>
      </c>
      <c r="D440" t="s">
        <v>25</v>
      </c>
      <c r="E440">
        <v>101</v>
      </c>
      <c r="G440">
        <f t="shared" si="6"/>
        <v>-10</v>
      </c>
      <c r="I440" s="3">
        <f>VLOOKUP(October_Schedule_Table11[[#This Row],[Home]],NEW!$A$1:$E$31,4,FALSE)</f>
        <v>-41.3</v>
      </c>
      <c r="J440" s="3">
        <f>VLOOKUP(October_Schedule_Table11[[#This Row],[Visitor]],NEW!$A$1:$E$31,4,FALSE)</f>
        <v>-8.7000000000000011</v>
      </c>
      <c r="K440" s="3" t="e">
        <f>VLOOKUP(October_Schedule_Table11[[#This Row],[Home]],NEW!$A$1:$F$31,7,FALSE)</f>
        <v>#REF!</v>
      </c>
      <c r="L440" s="3" t="e">
        <f>VLOOKUP(October_Schedule_Table11[[#This Row],[Visitor]],NEW!$A$1:$F$31,7,FALSE)</f>
        <v>#REF!</v>
      </c>
    </row>
    <row r="441" spans="1:12" x14ac:dyDescent="0.3">
      <c r="A441" s="1">
        <v>44912</v>
      </c>
      <c r="B441" t="s">
        <v>28</v>
      </c>
      <c r="C441">
        <v>99</v>
      </c>
      <c r="D441" t="s">
        <v>20</v>
      </c>
      <c r="E441">
        <v>100</v>
      </c>
      <c r="F441" t="s">
        <v>17</v>
      </c>
      <c r="G441">
        <f t="shared" si="6"/>
        <v>1</v>
      </c>
      <c r="I441" s="3">
        <f>VLOOKUP(October_Schedule_Table11[[#This Row],[Home]],NEW!$A$1:$E$31,4,FALSE)</f>
        <v>6.5000000000000009</v>
      </c>
      <c r="J441" s="3">
        <f>VLOOKUP(October_Schedule_Table11[[#This Row],[Visitor]],NEW!$A$1:$E$31,4,FALSE)</f>
        <v>-5.1000000000000014</v>
      </c>
      <c r="K441" s="3" t="e">
        <f>VLOOKUP(October_Schedule_Table11[[#This Row],[Home]],NEW!$A$1:$F$31,7,FALSE)</f>
        <v>#REF!</v>
      </c>
      <c r="L441" s="3" t="e">
        <f>VLOOKUP(October_Schedule_Table11[[#This Row],[Visitor]],NEW!$A$1:$F$31,7,FALSE)</f>
        <v>#REF!</v>
      </c>
    </row>
    <row r="442" spans="1:12" x14ac:dyDescent="0.3">
      <c r="A442" s="1">
        <v>44912</v>
      </c>
      <c r="B442" t="s">
        <v>30</v>
      </c>
      <c r="C442">
        <v>107</v>
      </c>
      <c r="D442" t="s">
        <v>11</v>
      </c>
      <c r="E442">
        <v>95</v>
      </c>
      <c r="G442">
        <f t="shared" si="6"/>
        <v>-12</v>
      </c>
      <c r="I442" s="3">
        <f>VLOOKUP(October_Schedule_Table11[[#This Row],[Home]],NEW!$A$1:$E$31,4,FALSE)</f>
        <v>-33.299999999999997</v>
      </c>
      <c r="J442" s="3">
        <f>VLOOKUP(October_Schedule_Table11[[#This Row],[Visitor]],NEW!$A$1:$E$31,4,FALSE)</f>
        <v>-22.1</v>
      </c>
      <c r="K442" s="3" t="e">
        <f>VLOOKUP(October_Schedule_Table11[[#This Row],[Home]],NEW!$A$1:$F$31,7,FALSE)</f>
        <v>#REF!</v>
      </c>
      <c r="L442" s="3" t="e">
        <f>VLOOKUP(October_Schedule_Table11[[#This Row],[Visitor]],NEW!$A$1:$F$31,7,FALSE)</f>
        <v>#REF!</v>
      </c>
    </row>
    <row r="443" spans="1:12" x14ac:dyDescent="0.3">
      <c r="A443" s="1">
        <v>44912</v>
      </c>
      <c r="B443" t="s">
        <v>27</v>
      </c>
      <c r="C443">
        <v>97</v>
      </c>
      <c r="D443" t="s">
        <v>32</v>
      </c>
      <c r="E443">
        <v>123</v>
      </c>
      <c r="G443">
        <f t="shared" si="6"/>
        <v>26</v>
      </c>
      <c r="I443" s="3">
        <f>VLOOKUP(October_Schedule_Table11[[#This Row],[Home]],NEW!$A$1:$E$31,4,FALSE)</f>
        <v>1.4000000000000004</v>
      </c>
      <c r="J443" s="3">
        <f>VLOOKUP(October_Schedule_Table11[[#This Row],[Visitor]],NEW!$A$1:$E$31,4,FALSE)</f>
        <v>-6.4000000000000012</v>
      </c>
      <c r="K443" s="3" t="e">
        <f>VLOOKUP(October_Schedule_Table11[[#This Row],[Home]],NEW!$A$1:$F$31,7,FALSE)</f>
        <v>#REF!</v>
      </c>
      <c r="L443" s="3" t="e">
        <f>VLOOKUP(October_Schedule_Table11[[#This Row],[Visitor]],NEW!$A$1:$F$31,7,FALSE)</f>
        <v>#REF!</v>
      </c>
    </row>
    <row r="444" spans="1:12" x14ac:dyDescent="0.3">
      <c r="A444" s="1">
        <v>44912</v>
      </c>
      <c r="B444" t="s">
        <v>16</v>
      </c>
      <c r="C444">
        <v>109</v>
      </c>
      <c r="D444" t="s">
        <v>22</v>
      </c>
      <c r="E444">
        <v>115</v>
      </c>
      <c r="G444">
        <f t="shared" si="6"/>
        <v>6</v>
      </c>
      <c r="I444" s="3">
        <f>VLOOKUP(October_Schedule_Table11[[#This Row],[Home]],NEW!$A$1:$E$31,4,FALSE)</f>
        <v>-6.4</v>
      </c>
      <c r="J444" s="3">
        <f>VLOOKUP(October_Schedule_Table11[[#This Row],[Visitor]],NEW!$A$1:$E$31,4,FALSE)</f>
        <v>5.6</v>
      </c>
      <c r="K444" s="3" t="e">
        <f>VLOOKUP(October_Schedule_Table11[[#This Row],[Home]],NEW!$A$1:$F$31,7,FALSE)</f>
        <v>#REF!</v>
      </c>
      <c r="L444" s="3" t="e">
        <f>VLOOKUP(October_Schedule_Table11[[#This Row],[Visitor]],NEW!$A$1:$F$31,7,FALSE)</f>
        <v>#REF!</v>
      </c>
    </row>
    <row r="445" spans="1:12" x14ac:dyDescent="0.3">
      <c r="A445" s="1">
        <v>44912</v>
      </c>
      <c r="B445" t="s">
        <v>13</v>
      </c>
      <c r="C445">
        <v>114</v>
      </c>
      <c r="D445" t="s">
        <v>29</v>
      </c>
      <c r="E445">
        <v>118</v>
      </c>
      <c r="G445">
        <f t="shared" si="6"/>
        <v>4</v>
      </c>
      <c r="I445" s="3">
        <f>VLOOKUP(October_Schedule_Table11[[#This Row],[Home]],NEW!$A$1:$E$31,4,FALSE)</f>
        <v>2.8000000000000016</v>
      </c>
      <c r="J445" s="3">
        <f>VLOOKUP(October_Schedule_Table11[[#This Row],[Visitor]],NEW!$A$1:$E$31,4,FALSE)</f>
        <v>4.5</v>
      </c>
      <c r="K445" s="3" t="e">
        <f>VLOOKUP(October_Schedule_Table11[[#This Row],[Home]],NEW!$A$1:$F$31,7,FALSE)</f>
        <v>#REF!</v>
      </c>
      <c r="L445" s="3" t="e">
        <f>VLOOKUP(October_Schedule_Table11[[#This Row],[Visitor]],NEW!$A$1:$F$31,7,FALSE)</f>
        <v>#REF!</v>
      </c>
    </row>
    <row r="446" spans="1:12" x14ac:dyDescent="0.3">
      <c r="A446" s="1">
        <v>44913</v>
      </c>
      <c r="B446" t="s">
        <v>7</v>
      </c>
      <c r="C446">
        <v>95</v>
      </c>
      <c r="D446" t="s">
        <v>4</v>
      </c>
      <c r="E446">
        <v>92</v>
      </c>
      <c r="G446">
        <f t="shared" si="6"/>
        <v>-3</v>
      </c>
      <c r="I446" s="3">
        <f>VLOOKUP(October_Schedule_Table11[[#This Row],[Home]],NEW!$A$1:$E$31,4,FALSE)</f>
        <v>15.200000000000001</v>
      </c>
      <c r="J446" s="3">
        <f>VLOOKUP(October_Schedule_Table11[[#This Row],[Visitor]],NEW!$A$1:$E$31,4,FALSE)</f>
        <v>-14.7</v>
      </c>
      <c r="K446" s="3" t="e">
        <f>VLOOKUP(October_Schedule_Table11[[#This Row],[Home]],NEW!$A$1:$F$31,7,FALSE)</f>
        <v>#REF!</v>
      </c>
      <c r="L446" s="3" t="e">
        <f>VLOOKUP(October_Schedule_Table11[[#This Row],[Visitor]],NEW!$A$1:$F$31,7,FALSE)</f>
        <v>#REF!</v>
      </c>
    </row>
    <row r="447" spans="1:12" x14ac:dyDescent="0.3">
      <c r="A447" s="1">
        <v>44913</v>
      </c>
      <c r="B447" t="s">
        <v>15</v>
      </c>
      <c r="C447">
        <v>109</v>
      </c>
      <c r="D447" t="s">
        <v>10</v>
      </c>
      <c r="E447">
        <v>106</v>
      </c>
      <c r="G447">
        <f t="shared" si="6"/>
        <v>-3</v>
      </c>
      <c r="I447" s="3">
        <f>VLOOKUP(October_Schedule_Table11[[#This Row],[Home]],NEW!$A$1:$E$31,4,FALSE)</f>
        <v>-10.600000000000001</v>
      </c>
      <c r="J447" s="3">
        <f>VLOOKUP(October_Schedule_Table11[[#This Row],[Visitor]],NEW!$A$1:$E$31,4,FALSE)</f>
        <v>1.9999999999999982</v>
      </c>
      <c r="K447" s="3" t="e">
        <f>VLOOKUP(October_Schedule_Table11[[#This Row],[Home]],NEW!$A$1:$F$31,7,FALSE)</f>
        <v>#REF!</v>
      </c>
      <c r="L447" s="3" t="e">
        <f>VLOOKUP(October_Schedule_Table11[[#This Row],[Visitor]],NEW!$A$1:$F$31,7,FALSE)</f>
        <v>#REF!</v>
      </c>
    </row>
    <row r="448" spans="1:12" x14ac:dyDescent="0.3">
      <c r="A448" s="1">
        <v>44913</v>
      </c>
      <c r="B448" t="s">
        <v>14</v>
      </c>
      <c r="C448">
        <v>124</v>
      </c>
      <c r="D448" t="s">
        <v>8</v>
      </c>
      <c r="E448">
        <v>121</v>
      </c>
      <c r="G448">
        <f t="shared" si="6"/>
        <v>-3</v>
      </c>
      <c r="I448" s="3">
        <f>VLOOKUP(October_Schedule_Table11[[#This Row],[Home]],NEW!$A$1:$E$31,4,FALSE)</f>
        <v>-24.200000000000003</v>
      </c>
      <c r="J448" s="3">
        <f>VLOOKUP(October_Schedule_Table11[[#This Row],[Visitor]],NEW!$A$1:$E$31,4,FALSE)</f>
        <v>-1.5000000000000022</v>
      </c>
      <c r="K448" s="3" t="e">
        <f>VLOOKUP(October_Schedule_Table11[[#This Row],[Home]],NEW!$A$1:$F$31,7,FALSE)</f>
        <v>#REF!</v>
      </c>
      <c r="L448" s="3" t="e">
        <f>VLOOKUP(October_Schedule_Table11[[#This Row],[Visitor]],NEW!$A$1:$F$31,7,FALSE)</f>
        <v>#REF!</v>
      </c>
    </row>
    <row r="449" spans="1:12" x14ac:dyDescent="0.3">
      <c r="A449" s="1">
        <v>44913</v>
      </c>
      <c r="B449" t="s">
        <v>6</v>
      </c>
      <c r="C449">
        <v>126</v>
      </c>
      <c r="D449" t="s">
        <v>21</v>
      </c>
      <c r="E449">
        <v>110</v>
      </c>
      <c r="G449">
        <f t="shared" si="6"/>
        <v>-16</v>
      </c>
      <c r="I449" s="3">
        <f>VLOOKUP(October_Schedule_Table11[[#This Row],[Home]],NEW!$A$1:$E$31,4,FALSE)</f>
        <v>-3</v>
      </c>
      <c r="J449" s="3">
        <f>VLOOKUP(October_Schedule_Table11[[#This Row],[Visitor]],NEW!$A$1:$E$31,4,FALSE)</f>
        <v>1.6999999999999988</v>
      </c>
      <c r="K449" s="3" t="e">
        <f>VLOOKUP(October_Schedule_Table11[[#This Row],[Home]],NEW!$A$1:$F$31,7,FALSE)</f>
        <v>#REF!</v>
      </c>
      <c r="L449" s="3" t="e">
        <f>VLOOKUP(October_Schedule_Table11[[#This Row],[Visitor]],NEW!$A$1:$F$31,7,FALSE)</f>
        <v>#REF!</v>
      </c>
    </row>
    <row r="450" spans="1:12" x14ac:dyDescent="0.3">
      <c r="A450" s="1">
        <v>44913</v>
      </c>
      <c r="B450" t="s">
        <v>18</v>
      </c>
      <c r="C450">
        <v>126</v>
      </c>
      <c r="D450" t="s">
        <v>23</v>
      </c>
      <c r="E450">
        <v>150</v>
      </c>
      <c r="G450">
        <f t="shared" ref="G450:G513" si="7">E450-C450</f>
        <v>24</v>
      </c>
      <c r="I450" s="3">
        <f>VLOOKUP(October_Schedule_Table11[[#This Row],[Home]],NEW!$A$1:$E$31,4,FALSE)</f>
        <v>0.90000000000000036</v>
      </c>
      <c r="J450" s="3">
        <f>VLOOKUP(October_Schedule_Table11[[#This Row],[Visitor]],NEW!$A$1:$E$31,4,FALSE)</f>
        <v>-29.2</v>
      </c>
      <c r="K450" s="3" t="e">
        <f>VLOOKUP(October_Schedule_Table11[[#This Row],[Home]],NEW!$A$1:$F$31,7,FALSE)</f>
        <v>#REF!</v>
      </c>
      <c r="L450" s="3" t="e">
        <f>VLOOKUP(October_Schedule_Table11[[#This Row],[Visitor]],NEW!$A$1:$F$31,7,FALSE)</f>
        <v>#REF!</v>
      </c>
    </row>
    <row r="451" spans="1:12" x14ac:dyDescent="0.3">
      <c r="A451" s="1">
        <v>44913</v>
      </c>
      <c r="B451" t="s">
        <v>24</v>
      </c>
      <c r="C451">
        <v>115</v>
      </c>
      <c r="D451" t="s">
        <v>26</v>
      </c>
      <c r="E451">
        <v>119</v>
      </c>
      <c r="G451">
        <f t="shared" si="7"/>
        <v>4</v>
      </c>
      <c r="I451" s="3">
        <f>VLOOKUP(October_Schedule_Table11[[#This Row],[Home]],NEW!$A$1:$E$31,4,FALSE)</f>
        <v>1.1999999999999948</v>
      </c>
      <c r="J451" s="3">
        <f>VLOOKUP(October_Schedule_Table11[[#This Row],[Visitor]],NEW!$A$1:$E$31,4,FALSE)</f>
        <v>-0.59999999999999964</v>
      </c>
      <c r="K451" s="3" t="e">
        <f>VLOOKUP(October_Schedule_Table11[[#This Row],[Home]],NEW!$A$1:$F$31,7,FALSE)</f>
        <v>#REF!</v>
      </c>
      <c r="L451" s="3" t="e">
        <f>VLOOKUP(October_Schedule_Table11[[#This Row],[Visitor]],NEW!$A$1:$F$31,7,FALSE)</f>
        <v>#REF!</v>
      </c>
    </row>
    <row r="452" spans="1:12" x14ac:dyDescent="0.3">
      <c r="A452" s="1">
        <v>44913</v>
      </c>
      <c r="B452" t="s">
        <v>9</v>
      </c>
      <c r="C452">
        <v>117</v>
      </c>
      <c r="D452" t="s">
        <v>5</v>
      </c>
      <c r="E452">
        <v>119</v>
      </c>
      <c r="G452">
        <f t="shared" si="7"/>
        <v>2</v>
      </c>
      <c r="I452" s="3">
        <f>VLOOKUP(October_Schedule_Table11[[#This Row],[Home]],NEW!$A$1:$E$31,4,FALSE)</f>
        <v>-4.300000000000006</v>
      </c>
      <c r="J452" s="3">
        <f>VLOOKUP(October_Schedule_Table11[[#This Row],[Visitor]],NEW!$A$1:$E$31,4,FALSE)</f>
        <v>-14.600000000000001</v>
      </c>
      <c r="K452" s="3" t="e">
        <f>VLOOKUP(October_Schedule_Table11[[#This Row],[Home]],NEW!$A$1:$F$31,7,FALSE)</f>
        <v>#REF!</v>
      </c>
      <c r="L452" s="3" t="e">
        <f>VLOOKUP(October_Schedule_Table11[[#This Row],[Visitor]],NEW!$A$1:$F$31,7,FALSE)</f>
        <v>#REF!</v>
      </c>
    </row>
    <row r="453" spans="1:12" x14ac:dyDescent="0.3">
      <c r="A453" s="1">
        <v>44914</v>
      </c>
      <c r="B453" t="s">
        <v>27</v>
      </c>
      <c r="C453">
        <v>99</v>
      </c>
      <c r="D453" t="s">
        <v>20</v>
      </c>
      <c r="E453">
        <v>122</v>
      </c>
      <c r="G453">
        <f t="shared" si="7"/>
        <v>23</v>
      </c>
      <c r="I453" s="3">
        <f>VLOOKUP(October_Schedule_Table11[[#This Row],[Home]],NEW!$A$1:$E$31,4,FALSE)</f>
        <v>6.5000000000000009</v>
      </c>
      <c r="J453" s="3">
        <f>VLOOKUP(October_Schedule_Table11[[#This Row],[Visitor]],NEW!$A$1:$E$31,4,FALSE)</f>
        <v>-6.4000000000000012</v>
      </c>
      <c r="K453" s="3" t="e">
        <f>VLOOKUP(October_Schedule_Table11[[#This Row],[Home]],NEW!$A$1:$F$31,7,FALSE)</f>
        <v>#REF!</v>
      </c>
      <c r="L453" s="3" t="e">
        <f>VLOOKUP(October_Schedule_Table11[[#This Row],[Visitor]],NEW!$A$1:$F$31,7,FALSE)</f>
        <v>#REF!</v>
      </c>
    </row>
    <row r="454" spans="1:12" x14ac:dyDescent="0.3">
      <c r="A454" s="1">
        <v>44914</v>
      </c>
      <c r="B454" t="s">
        <v>21</v>
      </c>
      <c r="C454">
        <v>101</v>
      </c>
      <c r="D454" t="s">
        <v>3</v>
      </c>
      <c r="E454">
        <v>104</v>
      </c>
      <c r="F454" t="s">
        <v>17</v>
      </c>
      <c r="G454">
        <f t="shared" si="7"/>
        <v>3</v>
      </c>
      <c r="I454" s="3">
        <f>VLOOKUP(October_Schedule_Table11[[#This Row],[Home]],NEW!$A$1:$E$31,4,FALSE)</f>
        <v>3.5</v>
      </c>
      <c r="J454" s="3">
        <f>VLOOKUP(October_Schedule_Table11[[#This Row],[Visitor]],NEW!$A$1:$E$31,4,FALSE)</f>
        <v>-3</v>
      </c>
      <c r="K454" s="3" t="e">
        <f>VLOOKUP(October_Schedule_Table11[[#This Row],[Home]],NEW!$A$1:$F$31,7,FALSE)</f>
        <v>#REF!</v>
      </c>
      <c r="L454" s="3" t="e">
        <f>VLOOKUP(October_Schedule_Table11[[#This Row],[Visitor]],NEW!$A$1:$F$31,7,FALSE)</f>
        <v>#REF!</v>
      </c>
    </row>
    <row r="455" spans="1:12" x14ac:dyDescent="0.3">
      <c r="A455" s="1">
        <v>44914</v>
      </c>
      <c r="B455" t="s">
        <v>7</v>
      </c>
      <c r="C455">
        <v>125</v>
      </c>
      <c r="D455" t="s">
        <v>12</v>
      </c>
      <c r="E455">
        <v>126</v>
      </c>
      <c r="G455">
        <f t="shared" si="7"/>
        <v>1</v>
      </c>
      <c r="I455" s="3">
        <f>VLOOKUP(October_Schedule_Table11[[#This Row],[Home]],NEW!$A$1:$E$31,4,FALSE)</f>
        <v>-2.4999999999999982</v>
      </c>
      <c r="J455" s="3">
        <f>VLOOKUP(October_Schedule_Table11[[#This Row],[Visitor]],NEW!$A$1:$E$31,4,FALSE)</f>
        <v>-14.7</v>
      </c>
      <c r="K455" s="3" t="e">
        <f>VLOOKUP(October_Schedule_Table11[[#This Row],[Home]],NEW!$A$1:$F$31,7,FALSE)</f>
        <v>#REF!</v>
      </c>
      <c r="L455" s="3" t="e">
        <f>VLOOKUP(October_Schedule_Table11[[#This Row],[Visitor]],NEW!$A$1:$F$31,7,FALSE)</f>
        <v>#REF!</v>
      </c>
    </row>
    <row r="456" spans="1:12" x14ac:dyDescent="0.3">
      <c r="A456" s="1">
        <v>44914</v>
      </c>
      <c r="B456" t="s">
        <v>25</v>
      </c>
      <c r="C456">
        <v>124</v>
      </c>
      <c r="D456" t="s">
        <v>11</v>
      </c>
      <c r="E456">
        <v>105</v>
      </c>
      <c r="G456">
        <f t="shared" si="7"/>
        <v>-19</v>
      </c>
      <c r="I456" s="3">
        <f>VLOOKUP(October_Schedule_Table11[[#This Row],[Home]],NEW!$A$1:$E$31,4,FALSE)</f>
        <v>-33.299999999999997</v>
      </c>
      <c r="J456" s="3">
        <f>VLOOKUP(October_Schedule_Table11[[#This Row],[Visitor]],NEW!$A$1:$E$31,4,FALSE)</f>
        <v>-41.3</v>
      </c>
      <c r="K456" s="3" t="e">
        <f>VLOOKUP(October_Schedule_Table11[[#This Row],[Home]],NEW!$A$1:$F$31,7,FALSE)</f>
        <v>#REF!</v>
      </c>
      <c r="L456" s="3" t="e">
        <f>VLOOKUP(October_Schedule_Table11[[#This Row],[Visitor]],NEW!$A$1:$F$31,7,FALSE)</f>
        <v>#REF!</v>
      </c>
    </row>
    <row r="457" spans="1:12" x14ac:dyDescent="0.3">
      <c r="A457" s="1">
        <v>44914</v>
      </c>
      <c r="B457" t="s">
        <v>28</v>
      </c>
      <c r="C457">
        <v>106</v>
      </c>
      <c r="D457" t="s">
        <v>23</v>
      </c>
      <c r="E457">
        <v>116</v>
      </c>
      <c r="G457">
        <f t="shared" si="7"/>
        <v>10</v>
      </c>
      <c r="I457" s="3">
        <f>VLOOKUP(October_Schedule_Table11[[#This Row],[Home]],NEW!$A$1:$E$31,4,FALSE)</f>
        <v>0.90000000000000036</v>
      </c>
      <c r="J457" s="3">
        <f>VLOOKUP(October_Schedule_Table11[[#This Row],[Visitor]],NEW!$A$1:$E$31,4,FALSE)</f>
        <v>-5.1000000000000014</v>
      </c>
      <c r="K457" s="3" t="e">
        <f>VLOOKUP(October_Schedule_Table11[[#This Row],[Home]],NEW!$A$1:$F$31,7,FALSE)</f>
        <v>#REF!</v>
      </c>
      <c r="L457" s="3" t="e">
        <f>VLOOKUP(October_Schedule_Table11[[#This Row],[Visitor]],NEW!$A$1:$F$31,7,FALSE)</f>
        <v>#REF!</v>
      </c>
    </row>
    <row r="458" spans="1:12" x14ac:dyDescent="0.3">
      <c r="A458" s="1">
        <v>44914</v>
      </c>
      <c r="B458" t="s">
        <v>32</v>
      </c>
      <c r="C458">
        <v>128</v>
      </c>
      <c r="D458" t="s">
        <v>13</v>
      </c>
      <c r="E458">
        <v>119</v>
      </c>
      <c r="G458">
        <f t="shared" si="7"/>
        <v>-9</v>
      </c>
      <c r="I458" s="3">
        <f>VLOOKUP(October_Schedule_Table11[[#This Row],[Home]],NEW!$A$1:$E$31,4,FALSE)</f>
        <v>4.5</v>
      </c>
      <c r="J458" s="3">
        <f>VLOOKUP(October_Schedule_Table11[[#This Row],[Visitor]],NEW!$A$1:$E$31,4,FALSE)</f>
        <v>1.4000000000000004</v>
      </c>
      <c r="K458" s="3" t="e">
        <f>VLOOKUP(October_Schedule_Table11[[#This Row],[Home]],NEW!$A$1:$F$31,7,FALSE)</f>
        <v>#REF!</v>
      </c>
      <c r="L458" s="3" t="e">
        <f>VLOOKUP(October_Schedule_Table11[[#This Row],[Visitor]],NEW!$A$1:$F$31,7,FALSE)</f>
        <v>#REF!</v>
      </c>
    </row>
    <row r="459" spans="1:12" x14ac:dyDescent="0.3">
      <c r="A459" s="1">
        <v>44914</v>
      </c>
      <c r="B459" t="s">
        <v>30</v>
      </c>
      <c r="C459">
        <v>121</v>
      </c>
      <c r="D459" t="s">
        <v>22</v>
      </c>
      <c r="E459">
        <v>123</v>
      </c>
      <c r="G459">
        <f t="shared" si="7"/>
        <v>2</v>
      </c>
      <c r="I459" s="3">
        <f>VLOOKUP(October_Schedule_Table11[[#This Row],[Home]],NEW!$A$1:$E$31,4,FALSE)</f>
        <v>-6.4</v>
      </c>
      <c r="J459" s="3">
        <f>VLOOKUP(October_Schedule_Table11[[#This Row],[Visitor]],NEW!$A$1:$E$31,4,FALSE)</f>
        <v>-22.1</v>
      </c>
      <c r="K459" s="3" t="e">
        <f>VLOOKUP(October_Schedule_Table11[[#This Row],[Home]],NEW!$A$1:$F$31,7,FALSE)</f>
        <v>#REF!</v>
      </c>
      <c r="L459" s="3" t="e">
        <f>VLOOKUP(October_Schedule_Table11[[#This Row],[Visitor]],NEW!$A$1:$F$31,7,FALSE)</f>
        <v>#REF!</v>
      </c>
    </row>
    <row r="460" spans="1:12" x14ac:dyDescent="0.3">
      <c r="A460" s="1">
        <v>44914</v>
      </c>
      <c r="B460" t="s">
        <v>5</v>
      </c>
      <c r="C460">
        <v>104</v>
      </c>
      <c r="D460" t="s">
        <v>29</v>
      </c>
      <c r="E460">
        <v>130</v>
      </c>
      <c r="G460">
        <f t="shared" si="7"/>
        <v>26</v>
      </c>
      <c r="I460" s="3">
        <f>VLOOKUP(October_Schedule_Table11[[#This Row],[Home]],NEW!$A$1:$E$31,4,FALSE)</f>
        <v>2.8000000000000016</v>
      </c>
      <c r="J460" s="3">
        <f>VLOOKUP(October_Schedule_Table11[[#This Row],[Visitor]],NEW!$A$1:$E$31,4,FALSE)</f>
        <v>-4.300000000000006</v>
      </c>
      <c r="K460" s="3" t="e">
        <f>VLOOKUP(October_Schedule_Table11[[#This Row],[Home]],NEW!$A$1:$F$31,7,FALSE)</f>
        <v>#REF!</v>
      </c>
      <c r="L460" s="3" t="e">
        <f>VLOOKUP(October_Schedule_Table11[[#This Row],[Visitor]],NEW!$A$1:$F$31,7,FALSE)</f>
        <v>#REF!</v>
      </c>
    </row>
    <row r="461" spans="1:12" x14ac:dyDescent="0.3">
      <c r="A461" s="1">
        <v>44914</v>
      </c>
      <c r="B461" t="s">
        <v>24</v>
      </c>
      <c r="C461">
        <v>125</v>
      </c>
      <c r="D461" t="s">
        <v>31</v>
      </c>
      <c r="E461">
        <v>119</v>
      </c>
      <c r="G461">
        <f t="shared" si="7"/>
        <v>-6</v>
      </c>
      <c r="I461" s="3">
        <f>VLOOKUP(October_Schedule_Table11[[#This Row],[Home]],NEW!$A$1:$E$31,4,FALSE)</f>
        <v>2.6000000000000023</v>
      </c>
      <c r="J461" s="3">
        <f>VLOOKUP(October_Schedule_Table11[[#This Row],[Visitor]],NEW!$A$1:$E$31,4,FALSE)</f>
        <v>-0.59999999999999964</v>
      </c>
      <c r="K461" s="3" t="e">
        <f>VLOOKUP(October_Schedule_Table11[[#This Row],[Home]],NEW!$A$1:$F$31,7,FALSE)</f>
        <v>#REF!</v>
      </c>
      <c r="L461" s="3" t="e">
        <f>VLOOKUP(October_Schedule_Table11[[#This Row],[Visitor]],NEW!$A$1:$F$31,7,FALSE)</f>
        <v>#REF!</v>
      </c>
    </row>
    <row r="462" spans="1:12" x14ac:dyDescent="0.3">
      <c r="A462" s="1">
        <v>44915</v>
      </c>
      <c r="B462" t="s">
        <v>27</v>
      </c>
      <c r="C462">
        <v>126</v>
      </c>
      <c r="D462" t="s">
        <v>8</v>
      </c>
      <c r="E462">
        <v>111</v>
      </c>
      <c r="G462">
        <f t="shared" si="7"/>
        <v>-15</v>
      </c>
      <c r="I462" s="3">
        <f>VLOOKUP(October_Schedule_Table11[[#This Row],[Home]],NEW!$A$1:$E$31,4,FALSE)</f>
        <v>-24.200000000000003</v>
      </c>
      <c r="J462" s="3">
        <f>VLOOKUP(October_Schedule_Table11[[#This Row],[Visitor]],NEW!$A$1:$E$31,4,FALSE)</f>
        <v>-6.4000000000000012</v>
      </c>
      <c r="K462" s="3" t="e">
        <f>VLOOKUP(October_Schedule_Table11[[#This Row],[Home]],NEW!$A$1:$F$31,7,FALSE)</f>
        <v>#REF!</v>
      </c>
      <c r="L462" s="3" t="e">
        <f>VLOOKUP(October_Schedule_Table11[[#This Row],[Visitor]],NEW!$A$1:$F$31,7,FALSE)</f>
        <v>#REF!</v>
      </c>
    </row>
    <row r="463" spans="1:12" x14ac:dyDescent="0.3">
      <c r="A463" s="1">
        <v>44915</v>
      </c>
      <c r="B463" t="s">
        <v>18</v>
      </c>
      <c r="C463">
        <v>113</v>
      </c>
      <c r="D463" t="s">
        <v>19</v>
      </c>
      <c r="E463">
        <v>103</v>
      </c>
      <c r="G463">
        <f t="shared" si="7"/>
        <v>-10</v>
      </c>
      <c r="I463" s="3">
        <f>VLOOKUP(October_Schedule_Table11[[#This Row],[Home]],NEW!$A$1:$E$31,4,FALSE)</f>
        <v>-8.7000000000000011</v>
      </c>
      <c r="J463" s="3">
        <f>VLOOKUP(October_Schedule_Table11[[#This Row],[Visitor]],NEW!$A$1:$E$31,4,FALSE)</f>
        <v>-29.2</v>
      </c>
      <c r="K463" s="3" t="e">
        <f>VLOOKUP(October_Schedule_Table11[[#This Row],[Home]],NEW!$A$1:$F$31,7,FALSE)</f>
        <v>#REF!</v>
      </c>
      <c r="L463" s="3" t="e">
        <f>VLOOKUP(October_Schedule_Table11[[#This Row],[Visitor]],NEW!$A$1:$F$31,7,FALSE)</f>
        <v>#REF!</v>
      </c>
    </row>
    <row r="464" spans="1:12" x14ac:dyDescent="0.3">
      <c r="A464" s="1">
        <v>44915</v>
      </c>
      <c r="B464" t="s">
        <v>6</v>
      </c>
      <c r="C464">
        <v>94</v>
      </c>
      <c r="D464" t="s">
        <v>15</v>
      </c>
      <c r="E464">
        <v>132</v>
      </c>
      <c r="G464">
        <f t="shared" si="7"/>
        <v>38</v>
      </c>
      <c r="I464" s="3">
        <f>VLOOKUP(October_Schedule_Table11[[#This Row],[Home]],NEW!$A$1:$E$31,4,FALSE)</f>
        <v>1.9999999999999982</v>
      </c>
      <c r="J464" s="3">
        <f>VLOOKUP(October_Schedule_Table11[[#This Row],[Visitor]],NEW!$A$1:$E$31,4,FALSE)</f>
        <v>1.6999999999999988</v>
      </c>
      <c r="K464" s="3" t="e">
        <f>VLOOKUP(October_Schedule_Table11[[#This Row],[Home]],NEW!$A$1:$F$31,7,FALSE)</f>
        <v>#REF!</v>
      </c>
      <c r="L464" s="3" t="e">
        <f>VLOOKUP(October_Schedule_Table11[[#This Row],[Visitor]],NEW!$A$1:$F$31,7,FALSE)</f>
        <v>#REF!</v>
      </c>
    </row>
    <row r="465" spans="1:12" x14ac:dyDescent="0.3">
      <c r="A465" s="1">
        <v>44915</v>
      </c>
      <c r="B465" t="s">
        <v>9</v>
      </c>
      <c r="C465">
        <v>113</v>
      </c>
      <c r="D465" t="s">
        <v>29</v>
      </c>
      <c r="E465">
        <v>110</v>
      </c>
      <c r="G465">
        <f t="shared" si="7"/>
        <v>-3</v>
      </c>
      <c r="I465" s="3">
        <f>VLOOKUP(October_Schedule_Table11[[#This Row],[Home]],NEW!$A$1:$E$31,4,FALSE)</f>
        <v>2.8000000000000016</v>
      </c>
      <c r="J465" s="3">
        <f>VLOOKUP(October_Schedule_Table11[[#This Row],[Visitor]],NEW!$A$1:$E$31,4,FALSE)</f>
        <v>-14.600000000000001</v>
      </c>
      <c r="K465" s="3" t="e">
        <f>VLOOKUP(October_Schedule_Table11[[#This Row],[Home]],NEW!$A$1:$F$31,7,FALSE)</f>
        <v>#REF!</v>
      </c>
      <c r="L465" s="3" t="e">
        <f>VLOOKUP(October_Schedule_Table11[[#This Row],[Visitor]],NEW!$A$1:$F$31,7,FALSE)</f>
        <v>#REF!</v>
      </c>
    </row>
    <row r="466" spans="1:12" x14ac:dyDescent="0.3">
      <c r="A466" s="1">
        <v>44915</v>
      </c>
      <c r="B466" t="s">
        <v>16</v>
      </c>
      <c r="C466">
        <v>91</v>
      </c>
      <c r="D466" t="s">
        <v>26</v>
      </c>
      <c r="E466">
        <v>105</v>
      </c>
      <c r="G466">
        <f t="shared" si="7"/>
        <v>14</v>
      </c>
      <c r="I466" s="3">
        <f>VLOOKUP(October_Schedule_Table11[[#This Row],[Home]],NEW!$A$1:$E$31,4,FALSE)</f>
        <v>1.1999999999999948</v>
      </c>
      <c r="J466" s="3">
        <f>VLOOKUP(October_Schedule_Table11[[#This Row],[Visitor]],NEW!$A$1:$E$31,4,FALSE)</f>
        <v>5.6</v>
      </c>
      <c r="K466" s="3" t="e">
        <f>VLOOKUP(October_Schedule_Table11[[#This Row],[Home]],NEW!$A$1:$F$31,7,FALSE)</f>
        <v>#REF!</v>
      </c>
      <c r="L466" s="3" t="e">
        <f>VLOOKUP(October_Schedule_Table11[[#This Row],[Visitor]],NEW!$A$1:$F$31,7,FALSE)</f>
        <v>#REF!</v>
      </c>
    </row>
    <row r="467" spans="1:12" x14ac:dyDescent="0.3">
      <c r="A467" s="1">
        <v>44916</v>
      </c>
      <c r="B467" t="s">
        <v>32</v>
      </c>
      <c r="C467">
        <v>106</v>
      </c>
      <c r="D467" t="s">
        <v>20</v>
      </c>
      <c r="E467">
        <v>114</v>
      </c>
      <c r="G467">
        <f t="shared" si="7"/>
        <v>8</v>
      </c>
      <c r="I467" s="3">
        <f>VLOOKUP(October_Schedule_Table11[[#This Row],[Home]],NEW!$A$1:$E$31,4,FALSE)</f>
        <v>6.5000000000000009</v>
      </c>
      <c r="J467" s="3">
        <f>VLOOKUP(October_Schedule_Table11[[#This Row],[Visitor]],NEW!$A$1:$E$31,4,FALSE)</f>
        <v>1.4000000000000004</v>
      </c>
      <c r="K467" s="3" t="e">
        <f>VLOOKUP(October_Schedule_Table11[[#This Row],[Home]],NEW!$A$1:$F$31,7,FALSE)</f>
        <v>#REF!</v>
      </c>
      <c r="L467" s="3" t="e">
        <f>VLOOKUP(October_Schedule_Table11[[#This Row],[Visitor]],NEW!$A$1:$F$31,7,FALSE)</f>
        <v>#REF!</v>
      </c>
    </row>
    <row r="468" spans="1:12" x14ac:dyDescent="0.3">
      <c r="A468" s="1">
        <v>44916</v>
      </c>
      <c r="B468" t="s">
        <v>8</v>
      </c>
      <c r="C468">
        <v>93</v>
      </c>
      <c r="D468" t="s">
        <v>3</v>
      </c>
      <c r="E468">
        <v>113</v>
      </c>
      <c r="G468">
        <f t="shared" si="7"/>
        <v>20</v>
      </c>
      <c r="I468" s="3">
        <f>VLOOKUP(October_Schedule_Table11[[#This Row],[Home]],NEW!$A$1:$E$31,4,FALSE)</f>
        <v>3.5</v>
      </c>
      <c r="J468" s="3">
        <f>VLOOKUP(October_Schedule_Table11[[#This Row],[Visitor]],NEW!$A$1:$E$31,4,FALSE)</f>
        <v>-24.200000000000003</v>
      </c>
      <c r="K468" s="3" t="e">
        <f>VLOOKUP(October_Schedule_Table11[[#This Row],[Home]],NEW!$A$1:$F$31,7,FALSE)</f>
        <v>#REF!</v>
      </c>
      <c r="L468" s="3" t="e">
        <f>VLOOKUP(October_Schedule_Table11[[#This Row],[Visitor]],NEW!$A$1:$F$31,7,FALSE)</f>
        <v>#REF!</v>
      </c>
    </row>
    <row r="469" spans="1:12" x14ac:dyDescent="0.3">
      <c r="A469" s="1">
        <v>44916</v>
      </c>
      <c r="B469" t="s">
        <v>18</v>
      </c>
      <c r="C469">
        <v>110</v>
      </c>
      <c r="D469" t="s">
        <v>12</v>
      </c>
      <c r="E469">
        <v>108</v>
      </c>
      <c r="G469">
        <f t="shared" si="7"/>
        <v>-2</v>
      </c>
      <c r="I469" s="3">
        <f>VLOOKUP(October_Schedule_Table11[[#This Row],[Home]],NEW!$A$1:$E$31,4,FALSE)</f>
        <v>-2.4999999999999982</v>
      </c>
      <c r="J469" s="3">
        <f>VLOOKUP(October_Schedule_Table11[[#This Row],[Visitor]],NEW!$A$1:$E$31,4,FALSE)</f>
        <v>-29.2</v>
      </c>
      <c r="K469" s="3" t="e">
        <f>VLOOKUP(October_Schedule_Table11[[#This Row],[Home]],NEW!$A$1:$F$31,7,FALSE)</f>
        <v>#REF!</v>
      </c>
      <c r="L469" s="3" t="e">
        <f>VLOOKUP(October_Schedule_Table11[[#This Row],[Visitor]],NEW!$A$1:$F$31,7,FALSE)</f>
        <v>#REF!</v>
      </c>
    </row>
    <row r="470" spans="1:12" x14ac:dyDescent="0.3">
      <c r="A470" s="1">
        <v>44916</v>
      </c>
      <c r="B470" t="s">
        <v>10</v>
      </c>
      <c r="C470">
        <v>117</v>
      </c>
      <c r="D470" t="s">
        <v>4</v>
      </c>
      <c r="E470">
        <v>112</v>
      </c>
      <c r="G470">
        <f t="shared" si="7"/>
        <v>-5</v>
      </c>
      <c r="I470" s="3">
        <f>VLOOKUP(October_Schedule_Table11[[#This Row],[Home]],NEW!$A$1:$E$31,4,FALSE)</f>
        <v>15.200000000000001</v>
      </c>
      <c r="J470" s="3">
        <f>VLOOKUP(October_Schedule_Table11[[#This Row],[Visitor]],NEW!$A$1:$E$31,4,FALSE)</f>
        <v>-10.600000000000001</v>
      </c>
      <c r="K470" s="3" t="e">
        <f>VLOOKUP(October_Schedule_Table11[[#This Row],[Home]],NEW!$A$1:$F$31,7,FALSE)</f>
        <v>#REF!</v>
      </c>
      <c r="L470" s="3" t="e">
        <f>VLOOKUP(October_Schedule_Table11[[#This Row],[Visitor]],NEW!$A$1:$F$31,7,FALSE)</f>
        <v>#REF!</v>
      </c>
    </row>
    <row r="471" spans="1:12" x14ac:dyDescent="0.3">
      <c r="A471" s="1">
        <v>44916</v>
      </c>
      <c r="B471" t="s">
        <v>6</v>
      </c>
      <c r="C471">
        <v>113</v>
      </c>
      <c r="D471" t="s">
        <v>14</v>
      </c>
      <c r="E471">
        <v>143</v>
      </c>
      <c r="G471">
        <f t="shared" si="7"/>
        <v>30</v>
      </c>
      <c r="I471" s="3">
        <f>VLOOKUP(October_Schedule_Table11[[#This Row],[Home]],NEW!$A$1:$E$31,4,FALSE)</f>
        <v>-1.5000000000000022</v>
      </c>
      <c r="J471" s="3">
        <f>VLOOKUP(October_Schedule_Table11[[#This Row],[Visitor]],NEW!$A$1:$E$31,4,FALSE)</f>
        <v>1.6999999999999988</v>
      </c>
      <c r="K471" s="3" t="e">
        <f>VLOOKUP(October_Schedule_Table11[[#This Row],[Home]],NEW!$A$1:$F$31,7,FALSE)</f>
        <v>#REF!</v>
      </c>
      <c r="L471" s="3" t="e">
        <f>VLOOKUP(October_Schedule_Table11[[#This Row],[Visitor]],NEW!$A$1:$F$31,7,FALSE)</f>
        <v>#REF!</v>
      </c>
    </row>
    <row r="472" spans="1:12" x14ac:dyDescent="0.3">
      <c r="A472" s="1">
        <v>44916</v>
      </c>
      <c r="B472" t="s">
        <v>21</v>
      </c>
      <c r="C472">
        <v>113</v>
      </c>
      <c r="D472" t="s">
        <v>15</v>
      </c>
      <c r="E472">
        <v>106</v>
      </c>
      <c r="G472">
        <f t="shared" si="7"/>
        <v>-7</v>
      </c>
      <c r="I472" s="3">
        <f>VLOOKUP(October_Schedule_Table11[[#This Row],[Home]],NEW!$A$1:$E$31,4,FALSE)</f>
        <v>1.9999999999999982</v>
      </c>
      <c r="J472" s="3">
        <f>VLOOKUP(October_Schedule_Table11[[#This Row],[Visitor]],NEW!$A$1:$E$31,4,FALSE)</f>
        <v>-3</v>
      </c>
      <c r="K472" s="3" t="e">
        <f>VLOOKUP(October_Schedule_Table11[[#This Row],[Home]],NEW!$A$1:$F$31,7,FALSE)</f>
        <v>#REF!</v>
      </c>
      <c r="L472" s="3" t="e">
        <f>VLOOKUP(October_Schedule_Table11[[#This Row],[Visitor]],NEW!$A$1:$F$31,7,FALSE)</f>
        <v>#REF!</v>
      </c>
    </row>
    <row r="473" spans="1:12" x14ac:dyDescent="0.3">
      <c r="A473" s="1">
        <v>44916</v>
      </c>
      <c r="B473" t="s">
        <v>7</v>
      </c>
      <c r="C473">
        <v>116</v>
      </c>
      <c r="D473" t="s">
        <v>11</v>
      </c>
      <c r="E473">
        <v>110</v>
      </c>
      <c r="G473">
        <f t="shared" si="7"/>
        <v>-6</v>
      </c>
      <c r="I473" s="3">
        <f>VLOOKUP(October_Schedule_Table11[[#This Row],[Home]],NEW!$A$1:$E$31,4,FALSE)</f>
        <v>-33.299999999999997</v>
      </c>
      <c r="J473" s="3">
        <f>VLOOKUP(October_Schedule_Table11[[#This Row],[Visitor]],NEW!$A$1:$E$31,4,FALSE)</f>
        <v>-14.7</v>
      </c>
      <c r="K473" s="3" t="e">
        <f>VLOOKUP(October_Schedule_Table11[[#This Row],[Home]],NEW!$A$1:$F$31,7,FALSE)</f>
        <v>#REF!</v>
      </c>
      <c r="L473" s="3" t="e">
        <f>VLOOKUP(October_Schedule_Table11[[#This Row],[Visitor]],NEW!$A$1:$F$31,7,FALSE)</f>
        <v>#REF!</v>
      </c>
    </row>
    <row r="474" spans="1:12" x14ac:dyDescent="0.3">
      <c r="A474" s="1">
        <v>44916</v>
      </c>
      <c r="B474" t="s">
        <v>28</v>
      </c>
      <c r="C474">
        <v>104</v>
      </c>
      <c r="D474" t="s">
        <v>23</v>
      </c>
      <c r="E474">
        <v>99</v>
      </c>
      <c r="G474">
        <f t="shared" si="7"/>
        <v>-5</v>
      </c>
      <c r="I474" s="3">
        <f>VLOOKUP(October_Schedule_Table11[[#This Row],[Home]],NEW!$A$1:$E$31,4,FALSE)</f>
        <v>0.90000000000000036</v>
      </c>
      <c r="J474" s="3">
        <f>VLOOKUP(October_Schedule_Table11[[#This Row],[Visitor]],NEW!$A$1:$E$31,4,FALSE)</f>
        <v>-5.1000000000000014</v>
      </c>
      <c r="K474" s="3" t="e">
        <f>VLOOKUP(October_Schedule_Table11[[#This Row],[Home]],NEW!$A$1:$F$31,7,FALSE)</f>
        <v>#REF!</v>
      </c>
      <c r="L474" s="3" t="e">
        <f>VLOOKUP(October_Schedule_Table11[[#This Row],[Visitor]],NEW!$A$1:$F$31,7,FALSE)</f>
        <v>#REF!</v>
      </c>
    </row>
    <row r="475" spans="1:12" x14ac:dyDescent="0.3">
      <c r="A475" s="1">
        <v>44916</v>
      </c>
      <c r="B475" t="s">
        <v>30</v>
      </c>
      <c r="C475">
        <v>98</v>
      </c>
      <c r="D475" t="s">
        <v>22</v>
      </c>
      <c r="E475">
        <v>101</v>
      </c>
      <c r="G475">
        <f t="shared" si="7"/>
        <v>3</v>
      </c>
      <c r="I475" s="3">
        <f>VLOOKUP(October_Schedule_Table11[[#This Row],[Home]],NEW!$A$1:$E$31,4,FALSE)</f>
        <v>-6.4</v>
      </c>
      <c r="J475" s="3">
        <f>VLOOKUP(October_Schedule_Table11[[#This Row],[Visitor]],NEW!$A$1:$E$31,4,FALSE)</f>
        <v>-22.1</v>
      </c>
      <c r="K475" s="3" t="e">
        <f>VLOOKUP(October_Schedule_Table11[[#This Row],[Home]],NEW!$A$1:$F$31,7,FALSE)</f>
        <v>#REF!</v>
      </c>
      <c r="L475" s="3" t="e">
        <f>VLOOKUP(October_Schedule_Table11[[#This Row],[Visitor]],NEW!$A$1:$F$31,7,FALSE)</f>
        <v>#REF!</v>
      </c>
    </row>
    <row r="476" spans="1:12" x14ac:dyDescent="0.3">
      <c r="A476" s="1">
        <v>44916</v>
      </c>
      <c r="B476" t="s">
        <v>5</v>
      </c>
      <c r="C476">
        <v>120</v>
      </c>
      <c r="D476" t="s">
        <v>31</v>
      </c>
      <c r="E476">
        <v>134</v>
      </c>
      <c r="G476">
        <f t="shared" si="7"/>
        <v>14</v>
      </c>
      <c r="I476" s="3">
        <f>VLOOKUP(October_Schedule_Table11[[#This Row],[Home]],NEW!$A$1:$E$31,4,FALSE)</f>
        <v>2.6000000000000023</v>
      </c>
      <c r="J476" s="3">
        <f>VLOOKUP(October_Schedule_Table11[[#This Row],[Visitor]],NEW!$A$1:$E$31,4,FALSE)</f>
        <v>-4.300000000000006</v>
      </c>
      <c r="K476" s="3" t="e">
        <f>VLOOKUP(October_Schedule_Table11[[#This Row],[Home]],NEW!$A$1:$F$31,7,FALSE)</f>
        <v>#REF!</v>
      </c>
      <c r="L476" s="3" t="e">
        <f>VLOOKUP(October_Schedule_Table11[[#This Row],[Visitor]],NEW!$A$1:$F$31,7,FALSE)</f>
        <v>#REF!</v>
      </c>
    </row>
    <row r="477" spans="1:12" x14ac:dyDescent="0.3">
      <c r="A477" s="1">
        <v>44916</v>
      </c>
      <c r="B477" t="s">
        <v>24</v>
      </c>
      <c r="C477">
        <v>105</v>
      </c>
      <c r="D477" t="s">
        <v>33</v>
      </c>
      <c r="E477">
        <v>126</v>
      </c>
      <c r="G477">
        <f t="shared" si="7"/>
        <v>21</v>
      </c>
      <c r="I477" s="3">
        <f>VLOOKUP(October_Schedule_Table11[[#This Row],[Home]],NEW!$A$1:$E$31,4,FALSE)</f>
        <v>-0.70000000000000018</v>
      </c>
      <c r="J477" s="3">
        <f>VLOOKUP(October_Schedule_Table11[[#This Row],[Visitor]],NEW!$A$1:$E$31,4,FALSE)</f>
        <v>-0.59999999999999964</v>
      </c>
      <c r="K477" s="3" t="e">
        <f>VLOOKUP(October_Schedule_Table11[[#This Row],[Home]],NEW!$A$1:$F$31,7,FALSE)</f>
        <v>#REF!</v>
      </c>
      <c r="L477" s="3" t="e">
        <f>VLOOKUP(October_Schedule_Table11[[#This Row],[Visitor]],NEW!$A$1:$F$31,7,FALSE)</f>
        <v>#REF!</v>
      </c>
    </row>
    <row r="478" spans="1:12" x14ac:dyDescent="0.3">
      <c r="A478" s="1">
        <v>44917</v>
      </c>
      <c r="B478" t="s">
        <v>25</v>
      </c>
      <c r="C478">
        <v>117</v>
      </c>
      <c r="D478" t="s">
        <v>13</v>
      </c>
      <c r="E478">
        <v>126</v>
      </c>
      <c r="G478">
        <f t="shared" si="7"/>
        <v>9</v>
      </c>
      <c r="I478" s="3">
        <f>VLOOKUP(October_Schedule_Table11[[#This Row],[Home]],NEW!$A$1:$E$31,4,FALSE)</f>
        <v>4.5</v>
      </c>
      <c r="J478" s="3">
        <f>VLOOKUP(October_Schedule_Table11[[#This Row],[Visitor]],NEW!$A$1:$E$31,4,FALSE)</f>
        <v>-41.3</v>
      </c>
      <c r="K478" s="3" t="e">
        <f>VLOOKUP(October_Schedule_Table11[[#This Row],[Home]],NEW!$A$1:$F$31,7,FALSE)</f>
        <v>#REF!</v>
      </c>
      <c r="L478" s="3" t="e">
        <f>VLOOKUP(October_Schedule_Table11[[#This Row],[Visitor]],NEW!$A$1:$F$31,7,FALSE)</f>
        <v>#REF!</v>
      </c>
    </row>
    <row r="479" spans="1:12" x14ac:dyDescent="0.3">
      <c r="A479" s="1">
        <v>44917</v>
      </c>
      <c r="B479" t="s">
        <v>9</v>
      </c>
      <c r="C479">
        <v>112</v>
      </c>
      <c r="D479" t="s">
        <v>27</v>
      </c>
      <c r="E479">
        <v>120</v>
      </c>
      <c r="G479">
        <f t="shared" si="7"/>
        <v>8</v>
      </c>
      <c r="I479" s="3">
        <f>VLOOKUP(October_Schedule_Table11[[#This Row],[Home]],NEW!$A$1:$E$31,4,FALSE)</f>
        <v>-6.4000000000000012</v>
      </c>
      <c r="J479" s="3">
        <f>VLOOKUP(October_Schedule_Table11[[#This Row],[Visitor]],NEW!$A$1:$E$31,4,FALSE)</f>
        <v>-14.600000000000001</v>
      </c>
      <c r="K479" s="3" t="e">
        <f>VLOOKUP(October_Schedule_Table11[[#This Row],[Home]],NEW!$A$1:$F$31,7,FALSE)</f>
        <v>#REF!</v>
      </c>
      <c r="L479" s="3" t="e">
        <f>VLOOKUP(October_Schedule_Table11[[#This Row],[Visitor]],NEW!$A$1:$F$31,7,FALSE)</f>
        <v>#REF!</v>
      </c>
    </row>
    <row r="480" spans="1:12" x14ac:dyDescent="0.3">
      <c r="A480" s="1">
        <v>44918</v>
      </c>
      <c r="B480" t="s">
        <v>25</v>
      </c>
      <c r="C480">
        <v>113</v>
      </c>
      <c r="D480" t="s">
        <v>7</v>
      </c>
      <c r="E480">
        <v>133</v>
      </c>
      <c r="G480">
        <f t="shared" si="7"/>
        <v>20</v>
      </c>
      <c r="I480" s="3">
        <f>VLOOKUP(October_Schedule_Table11[[#This Row],[Home]],NEW!$A$1:$E$31,4,FALSE)</f>
        <v>-14.7</v>
      </c>
      <c r="J480" s="3">
        <f>VLOOKUP(October_Schedule_Table11[[#This Row],[Visitor]],NEW!$A$1:$E$31,4,FALSE)</f>
        <v>-41.3</v>
      </c>
      <c r="K480" s="3" t="e">
        <f>VLOOKUP(October_Schedule_Table11[[#This Row],[Home]],NEW!$A$1:$F$31,7,FALSE)</f>
        <v>#REF!</v>
      </c>
      <c r="L480" s="3" t="e">
        <f>VLOOKUP(October_Schedule_Table11[[#This Row],[Visitor]],NEW!$A$1:$F$31,7,FALSE)</f>
        <v>#REF!</v>
      </c>
    </row>
    <row r="481" spans="1:12" x14ac:dyDescent="0.3">
      <c r="A481" s="1">
        <v>44918</v>
      </c>
      <c r="B481" t="s">
        <v>33</v>
      </c>
      <c r="C481">
        <v>114</v>
      </c>
      <c r="D481" t="s">
        <v>3</v>
      </c>
      <c r="E481">
        <v>119</v>
      </c>
      <c r="G481">
        <f t="shared" si="7"/>
        <v>5</v>
      </c>
      <c r="I481" s="3">
        <f>VLOOKUP(October_Schedule_Table11[[#This Row],[Home]],NEW!$A$1:$E$31,4,FALSE)</f>
        <v>3.5</v>
      </c>
      <c r="J481" s="3">
        <f>VLOOKUP(October_Schedule_Table11[[#This Row],[Visitor]],NEW!$A$1:$E$31,4,FALSE)</f>
        <v>-0.70000000000000018</v>
      </c>
      <c r="K481" s="3" t="e">
        <f>VLOOKUP(October_Schedule_Table11[[#This Row],[Home]],NEW!$A$1:$F$31,7,FALSE)</f>
        <v>#REF!</v>
      </c>
      <c r="L481" s="3" t="e">
        <f>VLOOKUP(October_Schedule_Table11[[#This Row],[Visitor]],NEW!$A$1:$F$31,7,FALSE)</f>
        <v>#REF!</v>
      </c>
    </row>
    <row r="482" spans="1:12" x14ac:dyDescent="0.3">
      <c r="A482" s="1">
        <v>44918</v>
      </c>
      <c r="B482" t="s">
        <v>8</v>
      </c>
      <c r="C482">
        <v>105</v>
      </c>
      <c r="D482" t="s">
        <v>12</v>
      </c>
      <c r="E482">
        <v>130</v>
      </c>
      <c r="G482">
        <f t="shared" si="7"/>
        <v>25</v>
      </c>
      <c r="I482" s="3">
        <f>VLOOKUP(October_Schedule_Table11[[#This Row],[Home]],NEW!$A$1:$E$31,4,FALSE)</f>
        <v>-2.4999999999999982</v>
      </c>
      <c r="J482" s="3">
        <f>VLOOKUP(October_Schedule_Table11[[#This Row],[Visitor]],NEW!$A$1:$E$31,4,FALSE)</f>
        <v>-24.200000000000003</v>
      </c>
      <c r="K482" s="3" t="e">
        <f>VLOOKUP(October_Schedule_Table11[[#This Row],[Home]],NEW!$A$1:$F$31,7,FALSE)</f>
        <v>#REF!</v>
      </c>
      <c r="L482" s="3" t="e">
        <f>VLOOKUP(October_Schedule_Table11[[#This Row],[Visitor]],NEW!$A$1:$F$31,7,FALSE)</f>
        <v>#REF!</v>
      </c>
    </row>
    <row r="483" spans="1:12" x14ac:dyDescent="0.3">
      <c r="A483" s="1">
        <v>44918</v>
      </c>
      <c r="B483" t="s">
        <v>23</v>
      </c>
      <c r="C483">
        <v>109</v>
      </c>
      <c r="D483" t="s">
        <v>4</v>
      </c>
      <c r="E483">
        <v>121</v>
      </c>
      <c r="G483">
        <f t="shared" si="7"/>
        <v>12</v>
      </c>
      <c r="I483" s="3">
        <f>VLOOKUP(October_Schedule_Table11[[#This Row],[Home]],NEW!$A$1:$E$31,4,FALSE)</f>
        <v>15.200000000000001</v>
      </c>
      <c r="J483" s="3">
        <f>VLOOKUP(October_Schedule_Table11[[#This Row],[Visitor]],NEW!$A$1:$E$31,4,FALSE)</f>
        <v>0.90000000000000036</v>
      </c>
      <c r="K483" s="3" t="e">
        <f>VLOOKUP(October_Schedule_Table11[[#This Row],[Home]],NEW!$A$1:$F$31,7,FALSE)</f>
        <v>#REF!</v>
      </c>
      <c r="L483" s="3" t="e">
        <f>VLOOKUP(October_Schedule_Table11[[#This Row],[Visitor]],NEW!$A$1:$F$31,7,FALSE)</f>
        <v>#REF!</v>
      </c>
    </row>
    <row r="484" spans="1:12" x14ac:dyDescent="0.3">
      <c r="A484" s="1">
        <v>44918</v>
      </c>
      <c r="B484" t="s">
        <v>32</v>
      </c>
      <c r="C484">
        <v>100</v>
      </c>
      <c r="D484" t="s">
        <v>14</v>
      </c>
      <c r="E484">
        <v>118</v>
      </c>
      <c r="G484">
        <f t="shared" si="7"/>
        <v>18</v>
      </c>
      <c r="I484" s="3">
        <f>VLOOKUP(October_Schedule_Table11[[#This Row],[Home]],NEW!$A$1:$E$31,4,FALSE)</f>
        <v>-1.5000000000000022</v>
      </c>
      <c r="J484" s="3">
        <f>VLOOKUP(October_Schedule_Table11[[#This Row],[Visitor]],NEW!$A$1:$E$31,4,FALSE)</f>
        <v>1.4000000000000004</v>
      </c>
      <c r="K484" s="3" t="e">
        <f>VLOOKUP(October_Schedule_Table11[[#This Row],[Home]],NEW!$A$1:$F$31,7,FALSE)</f>
        <v>#REF!</v>
      </c>
      <c r="L484" s="3" t="e">
        <f>VLOOKUP(October_Schedule_Table11[[#This Row],[Visitor]],NEW!$A$1:$F$31,7,FALSE)</f>
        <v>#REF!</v>
      </c>
    </row>
    <row r="485" spans="1:12" x14ac:dyDescent="0.3">
      <c r="A485" s="1">
        <v>44918</v>
      </c>
      <c r="B485" t="s">
        <v>21</v>
      </c>
      <c r="C485">
        <v>118</v>
      </c>
      <c r="D485" t="s">
        <v>20</v>
      </c>
      <c r="E485">
        <v>107</v>
      </c>
      <c r="G485">
        <f t="shared" si="7"/>
        <v>-11</v>
      </c>
      <c r="I485" s="3">
        <f>VLOOKUP(October_Schedule_Table11[[#This Row],[Home]],NEW!$A$1:$E$31,4,FALSE)</f>
        <v>6.5000000000000009</v>
      </c>
      <c r="J485" s="3">
        <f>VLOOKUP(October_Schedule_Table11[[#This Row],[Visitor]],NEW!$A$1:$E$31,4,FALSE)</f>
        <v>-3</v>
      </c>
      <c r="K485" s="3" t="e">
        <f>VLOOKUP(October_Schedule_Table11[[#This Row],[Home]],NEW!$A$1:$F$31,7,FALSE)</f>
        <v>#REF!</v>
      </c>
      <c r="L485" s="3" t="e">
        <f>VLOOKUP(October_Schedule_Table11[[#This Row],[Visitor]],NEW!$A$1:$F$31,7,FALSE)</f>
        <v>#REF!</v>
      </c>
    </row>
    <row r="486" spans="1:12" x14ac:dyDescent="0.3">
      <c r="A486" s="1">
        <v>44918</v>
      </c>
      <c r="B486" t="s">
        <v>18</v>
      </c>
      <c r="C486">
        <v>118</v>
      </c>
      <c r="D486" t="s">
        <v>15</v>
      </c>
      <c r="E486">
        <v>117</v>
      </c>
      <c r="G486">
        <f t="shared" si="7"/>
        <v>-1</v>
      </c>
      <c r="I486" s="3">
        <f>VLOOKUP(October_Schedule_Table11[[#This Row],[Home]],NEW!$A$1:$E$31,4,FALSE)</f>
        <v>1.9999999999999982</v>
      </c>
      <c r="J486" s="3">
        <f>VLOOKUP(October_Schedule_Table11[[#This Row],[Visitor]],NEW!$A$1:$E$31,4,FALSE)</f>
        <v>-29.2</v>
      </c>
      <c r="K486" s="3" t="e">
        <f>VLOOKUP(October_Schedule_Table11[[#This Row],[Home]],NEW!$A$1:$F$31,7,FALSE)</f>
        <v>#REF!</v>
      </c>
      <c r="L486" s="3" t="e">
        <f>VLOOKUP(October_Schedule_Table11[[#This Row],[Visitor]],NEW!$A$1:$F$31,7,FALSE)</f>
        <v>#REF!</v>
      </c>
    </row>
    <row r="487" spans="1:12" x14ac:dyDescent="0.3">
      <c r="A487" s="1">
        <v>44918</v>
      </c>
      <c r="B487" t="s">
        <v>28</v>
      </c>
      <c r="C487">
        <v>112</v>
      </c>
      <c r="D487" t="s">
        <v>11</v>
      </c>
      <c r="E487">
        <v>106</v>
      </c>
      <c r="G487">
        <f t="shared" si="7"/>
        <v>-6</v>
      </c>
      <c r="I487" s="3">
        <f>VLOOKUP(October_Schedule_Table11[[#This Row],[Home]],NEW!$A$1:$E$31,4,FALSE)</f>
        <v>-33.299999999999997</v>
      </c>
      <c r="J487" s="3">
        <f>VLOOKUP(October_Schedule_Table11[[#This Row],[Visitor]],NEW!$A$1:$E$31,4,FALSE)</f>
        <v>-5.1000000000000014</v>
      </c>
      <c r="K487" s="3" t="e">
        <f>VLOOKUP(October_Schedule_Table11[[#This Row],[Home]],NEW!$A$1:$F$31,7,FALSE)</f>
        <v>#REF!</v>
      </c>
      <c r="L487" s="3" t="e">
        <f>VLOOKUP(October_Schedule_Table11[[#This Row],[Visitor]],NEW!$A$1:$F$31,7,FALSE)</f>
        <v>#REF!</v>
      </c>
    </row>
    <row r="488" spans="1:12" x14ac:dyDescent="0.3">
      <c r="A488" s="1">
        <v>44918</v>
      </c>
      <c r="B488" t="s">
        <v>10</v>
      </c>
      <c r="C488">
        <v>111</v>
      </c>
      <c r="D488" t="s">
        <v>19</v>
      </c>
      <c r="E488">
        <v>108</v>
      </c>
      <c r="G488">
        <f t="shared" si="7"/>
        <v>-3</v>
      </c>
      <c r="I488" s="3">
        <f>VLOOKUP(October_Schedule_Table11[[#This Row],[Home]],NEW!$A$1:$E$31,4,FALSE)</f>
        <v>-8.7000000000000011</v>
      </c>
      <c r="J488" s="3">
        <f>VLOOKUP(October_Schedule_Table11[[#This Row],[Visitor]],NEW!$A$1:$E$31,4,FALSE)</f>
        <v>-10.600000000000001</v>
      </c>
      <c r="K488" s="3" t="e">
        <f>VLOOKUP(October_Schedule_Table11[[#This Row],[Home]],NEW!$A$1:$F$31,7,FALSE)</f>
        <v>#REF!</v>
      </c>
      <c r="L488" s="3" t="e">
        <f>VLOOKUP(October_Schedule_Table11[[#This Row],[Visitor]],NEW!$A$1:$F$31,7,FALSE)</f>
        <v>#REF!</v>
      </c>
    </row>
    <row r="489" spans="1:12" x14ac:dyDescent="0.3">
      <c r="A489" s="1">
        <v>44918</v>
      </c>
      <c r="B489" t="s">
        <v>13</v>
      </c>
      <c r="C489">
        <v>128</v>
      </c>
      <c r="D489" t="s">
        <v>22</v>
      </c>
      <c r="E489">
        <v>125</v>
      </c>
      <c r="F489" t="s">
        <v>17</v>
      </c>
      <c r="G489">
        <f t="shared" si="7"/>
        <v>-3</v>
      </c>
      <c r="I489" s="3">
        <f>VLOOKUP(October_Schedule_Table11[[#This Row],[Home]],NEW!$A$1:$E$31,4,FALSE)</f>
        <v>-6.4</v>
      </c>
      <c r="J489" s="3">
        <f>VLOOKUP(October_Schedule_Table11[[#This Row],[Visitor]],NEW!$A$1:$E$31,4,FALSE)</f>
        <v>4.5</v>
      </c>
      <c r="K489" s="3" t="e">
        <f>VLOOKUP(October_Schedule_Table11[[#This Row],[Home]],NEW!$A$1:$F$31,7,FALSE)</f>
        <v>#REF!</v>
      </c>
      <c r="L489" s="3" t="e">
        <f>VLOOKUP(October_Schedule_Table11[[#This Row],[Visitor]],NEW!$A$1:$F$31,7,FALSE)</f>
        <v>#REF!</v>
      </c>
    </row>
    <row r="490" spans="1:12" x14ac:dyDescent="0.3">
      <c r="A490" s="1">
        <v>44918</v>
      </c>
      <c r="B490" t="s">
        <v>30</v>
      </c>
      <c r="C490">
        <v>107</v>
      </c>
      <c r="D490" t="s">
        <v>26</v>
      </c>
      <c r="E490">
        <v>120</v>
      </c>
      <c r="G490">
        <f t="shared" si="7"/>
        <v>13</v>
      </c>
      <c r="I490" s="3">
        <f>VLOOKUP(October_Schedule_Table11[[#This Row],[Home]],NEW!$A$1:$E$31,4,FALSE)</f>
        <v>1.1999999999999948</v>
      </c>
      <c r="J490" s="3">
        <f>VLOOKUP(October_Schedule_Table11[[#This Row],[Visitor]],NEW!$A$1:$E$31,4,FALSE)</f>
        <v>-22.1</v>
      </c>
      <c r="K490" s="3" t="e">
        <f>VLOOKUP(October_Schedule_Table11[[#This Row],[Home]],NEW!$A$1:$F$31,7,FALSE)</f>
        <v>#REF!</v>
      </c>
      <c r="L490" s="3" t="e">
        <f>VLOOKUP(October_Schedule_Table11[[#This Row],[Visitor]],NEW!$A$1:$F$31,7,FALSE)</f>
        <v>#REF!</v>
      </c>
    </row>
    <row r="491" spans="1:12" x14ac:dyDescent="0.3">
      <c r="A491" s="1">
        <v>44918</v>
      </c>
      <c r="B491" t="s">
        <v>16</v>
      </c>
      <c r="C491">
        <v>125</v>
      </c>
      <c r="D491" t="s">
        <v>29</v>
      </c>
      <c r="E491">
        <v>100</v>
      </c>
      <c r="G491">
        <f t="shared" si="7"/>
        <v>-25</v>
      </c>
      <c r="I491" s="3">
        <f>VLOOKUP(October_Schedule_Table11[[#This Row],[Home]],NEW!$A$1:$E$31,4,FALSE)</f>
        <v>2.8000000000000016</v>
      </c>
      <c r="J491" s="3">
        <f>VLOOKUP(October_Schedule_Table11[[#This Row],[Visitor]],NEW!$A$1:$E$31,4,FALSE)</f>
        <v>5.6</v>
      </c>
      <c r="K491" s="3" t="e">
        <f>VLOOKUP(October_Schedule_Table11[[#This Row],[Home]],NEW!$A$1:$F$31,7,FALSE)</f>
        <v>#REF!</v>
      </c>
      <c r="L491" s="3" t="e">
        <f>VLOOKUP(October_Schedule_Table11[[#This Row],[Visitor]],NEW!$A$1:$F$31,7,FALSE)</f>
        <v>#REF!</v>
      </c>
    </row>
    <row r="492" spans="1:12" x14ac:dyDescent="0.3">
      <c r="A492" s="1">
        <v>44918</v>
      </c>
      <c r="B492" t="s">
        <v>9</v>
      </c>
      <c r="C492">
        <v>125</v>
      </c>
      <c r="D492" t="s">
        <v>31</v>
      </c>
      <c r="E492">
        <v>111</v>
      </c>
      <c r="G492">
        <f t="shared" si="7"/>
        <v>-14</v>
      </c>
      <c r="I492" s="3">
        <f>VLOOKUP(October_Schedule_Table11[[#This Row],[Home]],NEW!$A$1:$E$31,4,FALSE)</f>
        <v>2.6000000000000023</v>
      </c>
      <c r="J492" s="3">
        <f>VLOOKUP(October_Schedule_Table11[[#This Row],[Visitor]],NEW!$A$1:$E$31,4,FALSE)</f>
        <v>-14.600000000000001</v>
      </c>
      <c r="K492" s="3" t="e">
        <f>VLOOKUP(October_Schedule_Table11[[#This Row],[Home]],NEW!$A$1:$F$31,7,FALSE)</f>
        <v>#REF!</v>
      </c>
      <c r="L492" s="3" t="e">
        <f>VLOOKUP(October_Schedule_Table11[[#This Row],[Visitor]],NEW!$A$1:$F$31,7,FALSE)</f>
        <v>#REF!</v>
      </c>
    </row>
    <row r="493" spans="1:12" x14ac:dyDescent="0.3">
      <c r="A493" s="1">
        <v>44918</v>
      </c>
      <c r="B493" t="s">
        <v>24</v>
      </c>
      <c r="C493">
        <v>134</v>
      </c>
      <c r="D493" t="s">
        <v>5</v>
      </c>
      <c r="E493">
        <v>130</v>
      </c>
      <c r="G493">
        <f t="shared" si="7"/>
        <v>-4</v>
      </c>
      <c r="I493" s="3">
        <f>VLOOKUP(October_Schedule_Table11[[#This Row],[Home]],NEW!$A$1:$E$31,4,FALSE)</f>
        <v>-4.300000000000006</v>
      </c>
      <c r="J493" s="3">
        <f>VLOOKUP(October_Schedule_Table11[[#This Row],[Visitor]],NEW!$A$1:$E$31,4,FALSE)</f>
        <v>-0.59999999999999964</v>
      </c>
      <c r="K493" s="3" t="e">
        <f>VLOOKUP(October_Schedule_Table11[[#This Row],[Home]],NEW!$A$1:$F$31,7,FALSE)</f>
        <v>#REF!</v>
      </c>
      <c r="L493" s="3" t="e">
        <f>VLOOKUP(October_Schedule_Table11[[#This Row],[Visitor]],NEW!$A$1:$F$31,7,FALSE)</f>
        <v>#REF!</v>
      </c>
    </row>
    <row r="494" spans="1:12" x14ac:dyDescent="0.3">
      <c r="A494" s="1">
        <v>44920</v>
      </c>
      <c r="B494" t="s">
        <v>3</v>
      </c>
      <c r="C494">
        <v>119</v>
      </c>
      <c r="D494" t="s">
        <v>15</v>
      </c>
      <c r="E494">
        <v>112</v>
      </c>
      <c r="G494">
        <f t="shared" si="7"/>
        <v>-7</v>
      </c>
      <c r="I494" s="3">
        <f>VLOOKUP(October_Schedule_Table11[[#This Row],[Home]],NEW!$A$1:$E$31,4,FALSE)</f>
        <v>1.9999999999999982</v>
      </c>
      <c r="J494" s="3">
        <f>VLOOKUP(October_Schedule_Table11[[#This Row],[Visitor]],NEW!$A$1:$E$31,4,FALSE)</f>
        <v>3.5</v>
      </c>
      <c r="K494" s="3" t="e">
        <f>VLOOKUP(October_Schedule_Table11[[#This Row],[Home]],NEW!$A$1:$F$31,7,FALSE)</f>
        <v>#REF!</v>
      </c>
      <c r="L494" s="3" t="e">
        <f>VLOOKUP(October_Schedule_Table11[[#This Row],[Visitor]],NEW!$A$1:$F$31,7,FALSE)</f>
        <v>#REF!</v>
      </c>
    </row>
    <row r="495" spans="1:12" x14ac:dyDescent="0.3">
      <c r="A495" s="1">
        <v>44920</v>
      </c>
      <c r="B495" t="s">
        <v>5</v>
      </c>
      <c r="C495">
        <v>115</v>
      </c>
      <c r="D495" t="s">
        <v>28</v>
      </c>
      <c r="E495">
        <v>124</v>
      </c>
      <c r="G495">
        <f t="shared" si="7"/>
        <v>9</v>
      </c>
      <c r="I495" s="3">
        <f>VLOOKUP(October_Schedule_Table11[[#This Row],[Home]],NEW!$A$1:$E$31,4,FALSE)</f>
        <v>-5.1000000000000014</v>
      </c>
      <c r="J495" s="3">
        <f>VLOOKUP(October_Schedule_Table11[[#This Row],[Visitor]],NEW!$A$1:$E$31,4,FALSE)</f>
        <v>-4.300000000000006</v>
      </c>
      <c r="K495" s="3" t="e">
        <f>VLOOKUP(October_Schedule_Table11[[#This Row],[Home]],NEW!$A$1:$F$31,7,FALSE)</f>
        <v>#REF!</v>
      </c>
      <c r="L495" s="3" t="e">
        <f>VLOOKUP(October_Schedule_Table11[[#This Row],[Visitor]],NEW!$A$1:$F$31,7,FALSE)</f>
        <v>#REF!</v>
      </c>
    </row>
    <row r="496" spans="1:12" x14ac:dyDescent="0.3">
      <c r="A496" s="1">
        <v>44920</v>
      </c>
      <c r="B496" t="s">
        <v>32</v>
      </c>
      <c r="C496">
        <v>118</v>
      </c>
      <c r="D496" t="s">
        <v>4</v>
      </c>
      <c r="E496">
        <v>139</v>
      </c>
      <c r="G496">
        <f t="shared" si="7"/>
        <v>21</v>
      </c>
      <c r="I496" s="3">
        <f>VLOOKUP(October_Schedule_Table11[[#This Row],[Home]],NEW!$A$1:$E$31,4,FALSE)</f>
        <v>15.200000000000001</v>
      </c>
      <c r="J496" s="3">
        <f>VLOOKUP(October_Schedule_Table11[[#This Row],[Visitor]],NEW!$A$1:$E$31,4,FALSE)</f>
        <v>1.4000000000000004</v>
      </c>
      <c r="K496" s="3" t="e">
        <f>VLOOKUP(October_Schedule_Table11[[#This Row],[Home]],NEW!$A$1:$F$31,7,FALSE)</f>
        <v>#REF!</v>
      </c>
      <c r="L496" s="3" t="e">
        <f>VLOOKUP(October_Schedule_Table11[[#This Row],[Visitor]],NEW!$A$1:$F$31,7,FALSE)</f>
        <v>#REF!</v>
      </c>
    </row>
    <row r="497" spans="1:12" x14ac:dyDescent="0.3">
      <c r="A497" s="1">
        <v>44920</v>
      </c>
      <c r="B497" t="s">
        <v>16</v>
      </c>
      <c r="C497">
        <v>109</v>
      </c>
      <c r="D497" t="s">
        <v>6</v>
      </c>
      <c r="E497">
        <v>123</v>
      </c>
      <c r="G497">
        <f t="shared" si="7"/>
        <v>14</v>
      </c>
      <c r="I497" s="3">
        <f>VLOOKUP(October_Schedule_Table11[[#This Row],[Home]],NEW!$A$1:$E$31,4,FALSE)</f>
        <v>1.6999999999999988</v>
      </c>
      <c r="J497" s="3">
        <f>VLOOKUP(October_Schedule_Table11[[#This Row],[Visitor]],NEW!$A$1:$E$31,4,FALSE)</f>
        <v>5.6</v>
      </c>
      <c r="K497" s="3" t="e">
        <f>VLOOKUP(October_Schedule_Table11[[#This Row],[Home]],NEW!$A$1:$F$31,7,FALSE)</f>
        <v>#REF!</v>
      </c>
      <c r="L497" s="3" t="e">
        <f>VLOOKUP(October_Schedule_Table11[[#This Row],[Visitor]],NEW!$A$1:$F$31,7,FALSE)</f>
        <v>#REF!</v>
      </c>
    </row>
    <row r="498" spans="1:12" x14ac:dyDescent="0.3">
      <c r="A498" s="1">
        <v>44920</v>
      </c>
      <c r="B498" t="s">
        <v>29</v>
      </c>
      <c r="C498">
        <v>125</v>
      </c>
      <c r="D498" t="s">
        <v>26</v>
      </c>
      <c r="E498">
        <v>128</v>
      </c>
      <c r="F498" t="s">
        <v>17</v>
      </c>
      <c r="G498">
        <f t="shared" si="7"/>
        <v>3</v>
      </c>
      <c r="I498" s="3">
        <f>VLOOKUP(October_Schedule_Table11[[#This Row],[Home]],NEW!$A$1:$E$31,4,FALSE)</f>
        <v>1.1999999999999948</v>
      </c>
      <c r="J498" s="3">
        <f>VLOOKUP(October_Schedule_Table11[[#This Row],[Visitor]],NEW!$A$1:$E$31,4,FALSE)</f>
        <v>2.8000000000000016</v>
      </c>
      <c r="K498" s="3" t="e">
        <f>VLOOKUP(October_Schedule_Table11[[#This Row],[Home]],NEW!$A$1:$F$31,7,FALSE)</f>
        <v>#REF!</v>
      </c>
      <c r="L498" s="3" t="e">
        <f>VLOOKUP(October_Schedule_Table11[[#This Row],[Visitor]],NEW!$A$1:$F$31,7,FALSE)</f>
        <v>#REF!</v>
      </c>
    </row>
    <row r="499" spans="1:12" x14ac:dyDescent="0.3">
      <c r="A499" s="1">
        <v>44921</v>
      </c>
      <c r="B499" t="s">
        <v>14</v>
      </c>
      <c r="C499">
        <v>125</v>
      </c>
      <c r="D499" t="s">
        <v>20</v>
      </c>
      <c r="E499">
        <v>117</v>
      </c>
      <c r="G499">
        <f t="shared" si="7"/>
        <v>-8</v>
      </c>
      <c r="I499" s="3">
        <f>VLOOKUP(October_Schedule_Table11[[#This Row],[Home]],NEW!$A$1:$E$31,4,FALSE)</f>
        <v>6.5000000000000009</v>
      </c>
      <c r="J499" s="3">
        <f>VLOOKUP(October_Schedule_Table11[[#This Row],[Visitor]],NEW!$A$1:$E$31,4,FALSE)</f>
        <v>-1.5000000000000022</v>
      </c>
      <c r="K499" s="3" t="e">
        <f>VLOOKUP(October_Schedule_Table11[[#This Row],[Home]],NEW!$A$1:$F$31,7,FALSE)</f>
        <v>#REF!</v>
      </c>
      <c r="L499" s="3" t="e">
        <f>VLOOKUP(October_Schedule_Table11[[#This Row],[Visitor]],NEW!$A$1:$F$31,7,FALSE)</f>
        <v>#REF!</v>
      </c>
    </row>
    <row r="500" spans="1:12" x14ac:dyDescent="0.3">
      <c r="A500" s="1">
        <v>44921</v>
      </c>
      <c r="B500" t="s">
        <v>33</v>
      </c>
      <c r="C500">
        <v>142</v>
      </c>
      <c r="D500" t="s">
        <v>8</v>
      </c>
      <c r="E500">
        <v>131</v>
      </c>
      <c r="F500" t="s">
        <v>17</v>
      </c>
      <c r="G500">
        <f t="shared" si="7"/>
        <v>-11</v>
      </c>
      <c r="I500" s="3">
        <f>VLOOKUP(October_Schedule_Table11[[#This Row],[Home]],NEW!$A$1:$E$31,4,FALSE)</f>
        <v>-24.200000000000003</v>
      </c>
      <c r="J500" s="3">
        <f>VLOOKUP(October_Schedule_Table11[[#This Row],[Visitor]],NEW!$A$1:$E$31,4,FALSE)</f>
        <v>-0.70000000000000018</v>
      </c>
      <c r="K500" s="3" t="e">
        <f>VLOOKUP(October_Schedule_Table11[[#This Row],[Home]],NEW!$A$1:$F$31,7,FALSE)</f>
        <v>#REF!</v>
      </c>
      <c r="L500" s="3" t="e">
        <f>VLOOKUP(October_Schedule_Table11[[#This Row],[Visitor]],NEW!$A$1:$F$31,7,FALSE)</f>
        <v>#REF!</v>
      </c>
    </row>
    <row r="501" spans="1:12" x14ac:dyDescent="0.3">
      <c r="A501" s="1">
        <v>44921</v>
      </c>
      <c r="B501" t="s">
        <v>23</v>
      </c>
      <c r="C501">
        <v>110</v>
      </c>
      <c r="D501" t="s">
        <v>19</v>
      </c>
      <c r="E501">
        <v>113</v>
      </c>
      <c r="G501">
        <f t="shared" si="7"/>
        <v>3</v>
      </c>
      <c r="I501" s="3">
        <f>VLOOKUP(October_Schedule_Table11[[#This Row],[Home]],NEW!$A$1:$E$31,4,FALSE)</f>
        <v>-8.7000000000000011</v>
      </c>
      <c r="J501" s="3">
        <f>VLOOKUP(October_Schedule_Table11[[#This Row],[Visitor]],NEW!$A$1:$E$31,4,FALSE)</f>
        <v>0.90000000000000036</v>
      </c>
      <c r="K501" s="3" t="e">
        <f>VLOOKUP(October_Schedule_Table11[[#This Row],[Home]],NEW!$A$1:$F$31,7,FALSE)</f>
        <v>#REF!</v>
      </c>
      <c r="L501" s="3" t="e">
        <f>VLOOKUP(October_Schedule_Table11[[#This Row],[Visitor]],NEW!$A$1:$F$31,7,FALSE)</f>
        <v>#REF!</v>
      </c>
    </row>
    <row r="502" spans="1:12" x14ac:dyDescent="0.3">
      <c r="A502" s="1">
        <v>44921</v>
      </c>
      <c r="B502" t="s">
        <v>11</v>
      </c>
      <c r="C502">
        <v>133</v>
      </c>
      <c r="D502" t="s">
        <v>18</v>
      </c>
      <c r="E502">
        <v>118</v>
      </c>
      <c r="G502">
        <f t="shared" si="7"/>
        <v>-15</v>
      </c>
      <c r="I502" s="3">
        <f>VLOOKUP(October_Schedule_Table11[[#This Row],[Home]],NEW!$A$1:$E$31,4,FALSE)</f>
        <v>-29.2</v>
      </c>
      <c r="J502" s="3">
        <f>VLOOKUP(October_Schedule_Table11[[#This Row],[Visitor]],NEW!$A$1:$E$31,4,FALSE)</f>
        <v>-33.299999999999997</v>
      </c>
      <c r="K502" s="3" t="e">
        <f>VLOOKUP(October_Schedule_Table11[[#This Row],[Home]],NEW!$A$1:$F$31,7,FALSE)</f>
        <v>#REF!</v>
      </c>
      <c r="L502" s="3" t="e">
        <f>VLOOKUP(October_Schedule_Table11[[#This Row],[Visitor]],NEW!$A$1:$F$31,7,FALSE)</f>
        <v>#REF!</v>
      </c>
    </row>
    <row r="503" spans="1:12" x14ac:dyDescent="0.3">
      <c r="A503" s="1">
        <v>44921</v>
      </c>
      <c r="B503" t="s">
        <v>10</v>
      </c>
      <c r="C503">
        <v>93</v>
      </c>
      <c r="D503" t="s">
        <v>13</v>
      </c>
      <c r="E503">
        <v>113</v>
      </c>
      <c r="G503">
        <f t="shared" si="7"/>
        <v>20</v>
      </c>
      <c r="I503" s="3">
        <f>VLOOKUP(October_Schedule_Table11[[#This Row],[Home]],NEW!$A$1:$E$31,4,FALSE)</f>
        <v>4.5</v>
      </c>
      <c r="J503" s="3">
        <f>VLOOKUP(October_Schedule_Table11[[#This Row],[Visitor]],NEW!$A$1:$E$31,4,FALSE)</f>
        <v>-10.600000000000001</v>
      </c>
      <c r="K503" s="3" t="e">
        <f>VLOOKUP(October_Schedule_Table11[[#This Row],[Home]],NEW!$A$1:$F$31,7,FALSE)</f>
        <v>#REF!</v>
      </c>
      <c r="L503" s="3" t="e">
        <f>VLOOKUP(October_Schedule_Table11[[#This Row],[Visitor]],NEW!$A$1:$F$31,7,FALSE)</f>
        <v>#REF!</v>
      </c>
    </row>
    <row r="504" spans="1:12" x14ac:dyDescent="0.3">
      <c r="A504" s="1">
        <v>44921</v>
      </c>
      <c r="B504" t="s">
        <v>27</v>
      </c>
      <c r="C504">
        <v>122</v>
      </c>
      <c r="D504" t="s">
        <v>25</v>
      </c>
      <c r="E504">
        <v>126</v>
      </c>
      <c r="G504">
        <f t="shared" si="7"/>
        <v>4</v>
      </c>
      <c r="I504" s="3">
        <f>VLOOKUP(October_Schedule_Table11[[#This Row],[Home]],NEW!$A$1:$E$31,4,FALSE)</f>
        <v>-41.3</v>
      </c>
      <c r="J504" s="3">
        <f>VLOOKUP(October_Schedule_Table11[[#This Row],[Visitor]],NEW!$A$1:$E$31,4,FALSE)</f>
        <v>-6.4000000000000012</v>
      </c>
      <c r="K504" s="3" t="e">
        <f>VLOOKUP(October_Schedule_Table11[[#This Row],[Home]],NEW!$A$1:$F$31,7,FALSE)</f>
        <v>#REF!</v>
      </c>
      <c r="L504" s="3" t="e">
        <f>VLOOKUP(October_Schedule_Table11[[#This Row],[Visitor]],NEW!$A$1:$F$31,7,FALSE)</f>
        <v>#REF!</v>
      </c>
    </row>
    <row r="505" spans="1:12" x14ac:dyDescent="0.3">
      <c r="A505" s="1">
        <v>44921</v>
      </c>
      <c r="B505" t="s">
        <v>24</v>
      </c>
      <c r="C505">
        <v>113</v>
      </c>
      <c r="D505" t="s">
        <v>30</v>
      </c>
      <c r="E505">
        <v>124</v>
      </c>
      <c r="G505">
        <f t="shared" si="7"/>
        <v>11</v>
      </c>
      <c r="I505" s="3">
        <f>VLOOKUP(October_Schedule_Table11[[#This Row],[Home]],NEW!$A$1:$E$31,4,FALSE)</f>
        <v>-22.1</v>
      </c>
      <c r="J505" s="3">
        <f>VLOOKUP(October_Schedule_Table11[[#This Row],[Visitor]],NEW!$A$1:$E$31,4,FALSE)</f>
        <v>-0.59999999999999964</v>
      </c>
      <c r="K505" s="3" t="e">
        <f>VLOOKUP(October_Schedule_Table11[[#This Row],[Home]],NEW!$A$1:$F$31,7,FALSE)</f>
        <v>#REF!</v>
      </c>
      <c r="L505" s="3" t="e">
        <f>VLOOKUP(October_Schedule_Table11[[#This Row],[Visitor]],NEW!$A$1:$F$31,7,FALSE)</f>
        <v>#REF!</v>
      </c>
    </row>
    <row r="506" spans="1:12" x14ac:dyDescent="0.3">
      <c r="A506" s="1">
        <v>44922</v>
      </c>
      <c r="B506" t="s">
        <v>5</v>
      </c>
      <c r="C506">
        <v>129</v>
      </c>
      <c r="D506" t="s">
        <v>7</v>
      </c>
      <c r="E506">
        <v>110</v>
      </c>
      <c r="G506">
        <f t="shared" si="7"/>
        <v>-19</v>
      </c>
      <c r="I506" s="3">
        <f>VLOOKUP(October_Schedule_Table11[[#This Row],[Home]],NEW!$A$1:$E$31,4,FALSE)</f>
        <v>-14.7</v>
      </c>
      <c r="J506" s="3">
        <f>VLOOKUP(October_Schedule_Table11[[#This Row],[Visitor]],NEW!$A$1:$E$31,4,FALSE)</f>
        <v>-4.300000000000006</v>
      </c>
      <c r="K506" s="3" t="e">
        <f>VLOOKUP(October_Schedule_Table11[[#This Row],[Home]],NEW!$A$1:$F$31,7,FALSE)</f>
        <v>#REF!</v>
      </c>
      <c r="L506" s="3" t="e">
        <f>VLOOKUP(October_Schedule_Table11[[#This Row],[Visitor]],NEW!$A$1:$F$31,7,FALSE)</f>
        <v>#REF!</v>
      </c>
    </row>
    <row r="507" spans="1:12" x14ac:dyDescent="0.3">
      <c r="A507" s="1">
        <v>44922</v>
      </c>
      <c r="B507" t="s">
        <v>3</v>
      </c>
      <c r="C507">
        <v>111</v>
      </c>
      <c r="D507" t="s">
        <v>9</v>
      </c>
      <c r="E507">
        <v>116</v>
      </c>
      <c r="G507">
        <f t="shared" si="7"/>
        <v>5</v>
      </c>
      <c r="I507" s="3">
        <f>VLOOKUP(October_Schedule_Table11[[#This Row],[Home]],NEW!$A$1:$E$31,4,FALSE)</f>
        <v>-14.600000000000001</v>
      </c>
      <c r="J507" s="3">
        <f>VLOOKUP(October_Schedule_Table11[[#This Row],[Visitor]],NEW!$A$1:$E$31,4,FALSE)</f>
        <v>3.5</v>
      </c>
      <c r="K507" s="3" t="e">
        <f>VLOOKUP(October_Schedule_Table11[[#This Row],[Home]],NEW!$A$1:$F$31,7,FALSE)</f>
        <v>#REF!</v>
      </c>
      <c r="L507" s="3" t="e">
        <f>VLOOKUP(October_Schedule_Table11[[#This Row],[Visitor]],NEW!$A$1:$F$31,7,FALSE)</f>
        <v>#REF!</v>
      </c>
    </row>
    <row r="508" spans="1:12" x14ac:dyDescent="0.3">
      <c r="A508" s="1">
        <v>44922</v>
      </c>
      <c r="B508" t="s">
        <v>11</v>
      </c>
      <c r="C508">
        <v>102</v>
      </c>
      <c r="D508" t="s">
        <v>4</v>
      </c>
      <c r="E508">
        <v>126</v>
      </c>
      <c r="G508">
        <f t="shared" si="7"/>
        <v>24</v>
      </c>
      <c r="I508" s="3">
        <f>VLOOKUP(October_Schedule_Table11[[#This Row],[Home]],NEW!$A$1:$E$31,4,FALSE)</f>
        <v>15.200000000000001</v>
      </c>
      <c r="J508" s="3">
        <f>VLOOKUP(October_Schedule_Table11[[#This Row],[Visitor]],NEW!$A$1:$E$31,4,FALSE)</f>
        <v>-33.299999999999997</v>
      </c>
      <c r="K508" s="3" t="e">
        <f>VLOOKUP(October_Schedule_Table11[[#This Row],[Home]],NEW!$A$1:$F$31,7,FALSE)</f>
        <v>#REF!</v>
      </c>
      <c r="L508" s="3" t="e">
        <f>VLOOKUP(October_Schedule_Table11[[#This Row],[Visitor]],NEW!$A$1:$F$31,7,FALSE)</f>
        <v>#REF!</v>
      </c>
    </row>
    <row r="509" spans="1:12" x14ac:dyDescent="0.3">
      <c r="A509" s="1">
        <v>44922</v>
      </c>
      <c r="B509" t="s">
        <v>12</v>
      </c>
      <c r="C509">
        <v>114</v>
      </c>
      <c r="D509" t="s">
        <v>10</v>
      </c>
      <c r="E509">
        <v>129</v>
      </c>
      <c r="G509">
        <f t="shared" si="7"/>
        <v>15</v>
      </c>
      <c r="I509" s="3">
        <f>VLOOKUP(October_Schedule_Table11[[#This Row],[Home]],NEW!$A$1:$E$31,4,FALSE)</f>
        <v>-10.600000000000001</v>
      </c>
      <c r="J509" s="3">
        <f>VLOOKUP(October_Schedule_Table11[[#This Row],[Visitor]],NEW!$A$1:$E$31,4,FALSE)</f>
        <v>-2.4999999999999982</v>
      </c>
      <c r="K509" s="3" t="e">
        <f>VLOOKUP(October_Schedule_Table11[[#This Row],[Home]],NEW!$A$1:$F$31,7,FALSE)</f>
        <v>#REF!</v>
      </c>
      <c r="L509" s="3" t="e">
        <f>VLOOKUP(October_Schedule_Table11[[#This Row],[Visitor]],NEW!$A$1:$F$31,7,FALSE)</f>
        <v>#REF!</v>
      </c>
    </row>
    <row r="510" spans="1:12" x14ac:dyDescent="0.3">
      <c r="A510" s="1">
        <v>44922</v>
      </c>
      <c r="B510" t="s">
        <v>33</v>
      </c>
      <c r="C510">
        <v>124</v>
      </c>
      <c r="D510" t="s">
        <v>21</v>
      </c>
      <c r="E510">
        <v>113</v>
      </c>
      <c r="G510">
        <f t="shared" si="7"/>
        <v>-11</v>
      </c>
      <c r="I510" s="3">
        <f>VLOOKUP(October_Schedule_Table11[[#This Row],[Home]],NEW!$A$1:$E$31,4,FALSE)</f>
        <v>-3</v>
      </c>
      <c r="J510" s="3">
        <f>VLOOKUP(October_Schedule_Table11[[#This Row],[Visitor]],NEW!$A$1:$E$31,4,FALSE)</f>
        <v>-0.70000000000000018</v>
      </c>
      <c r="K510" s="3" t="e">
        <f>VLOOKUP(October_Schedule_Table11[[#This Row],[Home]],NEW!$A$1:$F$31,7,FALSE)</f>
        <v>#REF!</v>
      </c>
      <c r="L510" s="3" t="e">
        <f>VLOOKUP(October_Schedule_Table11[[#This Row],[Visitor]],NEW!$A$1:$F$31,7,FALSE)</f>
        <v>#REF!</v>
      </c>
    </row>
    <row r="511" spans="1:12" x14ac:dyDescent="0.3">
      <c r="A511" s="1">
        <v>44922</v>
      </c>
      <c r="B511" t="s">
        <v>29</v>
      </c>
      <c r="C511">
        <v>125</v>
      </c>
      <c r="D511" t="s">
        <v>16</v>
      </c>
      <c r="E511">
        <v>108</v>
      </c>
      <c r="G511">
        <f t="shared" si="7"/>
        <v>-17</v>
      </c>
      <c r="I511" s="3">
        <f>VLOOKUP(October_Schedule_Table11[[#This Row],[Home]],NEW!$A$1:$E$31,4,FALSE)</f>
        <v>5.6</v>
      </c>
      <c r="J511" s="3">
        <f>VLOOKUP(October_Schedule_Table11[[#This Row],[Visitor]],NEW!$A$1:$E$31,4,FALSE)</f>
        <v>2.8000000000000016</v>
      </c>
      <c r="K511" s="3" t="e">
        <f>VLOOKUP(October_Schedule_Table11[[#This Row],[Home]],NEW!$A$1:$F$31,7,FALSE)</f>
        <v>#REF!</v>
      </c>
      <c r="L511" s="3" t="e">
        <f>VLOOKUP(October_Schedule_Table11[[#This Row],[Visitor]],NEW!$A$1:$F$31,7,FALSE)</f>
        <v>#REF!</v>
      </c>
    </row>
    <row r="512" spans="1:12" x14ac:dyDescent="0.3">
      <c r="A512" s="1">
        <v>44922</v>
      </c>
      <c r="B512" t="s">
        <v>25</v>
      </c>
      <c r="C512">
        <v>114</v>
      </c>
      <c r="D512" t="s">
        <v>22</v>
      </c>
      <c r="E512">
        <v>130</v>
      </c>
      <c r="G512">
        <f t="shared" si="7"/>
        <v>16</v>
      </c>
      <c r="I512" s="3">
        <f>VLOOKUP(October_Schedule_Table11[[#This Row],[Home]],NEW!$A$1:$E$31,4,FALSE)</f>
        <v>-6.4</v>
      </c>
      <c r="J512" s="3">
        <f>VLOOKUP(October_Schedule_Table11[[#This Row],[Visitor]],NEW!$A$1:$E$31,4,FALSE)</f>
        <v>-41.3</v>
      </c>
      <c r="K512" s="3" t="e">
        <f>VLOOKUP(October_Schedule_Table11[[#This Row],[Home]],NEW!$A$1:$F$31,7,FALSE)</f>
        <v>#REF!</v>
      </c>
      <c r="L512" s="3" t="e">
        <f>VLOOKUP(October_Schedule_Table11[[#This Row],[Visitor]],NEW!$A$1:$F$31,7,FALSE)</f>
        <v>#REF!</v>
      </c>
    </row>
    <row r="513" spans="1:12" x14ac:dyDescent="0.3">
      <c r="A513" s="1">
        <v>44922</v>
      </c>
      <c r="B513" t="s">
        <v>15</v>
      </c>
      <c r="C513">
        <v>121</v>
      </c>
      <c r="D513" t="s">
        <v>28</v>
      </c>
      <c r="E513">
        <v>126</v>
      </c>
      <c r="F513" t="s">
        <v>17</v>
      </c>
      <c r="G513">
        <f t="shared" si="7"/>
        <v>5</v>
      </c>
      <c r="I513" s="3">
        <f>VLOOKUP(October_Schedule_Table11[[#This Row],[Home]],NEW!$A$1:$E$31,4,FALSE)</f>
        <v>-5.1000000000000014</v>
      </c>
      <c r="J513" s="3">
        <f>VLOOKUP(October_Schedule_Table11[[#This Row],[Visitor]],NEW!$A$1:$E$31,4,FALSE)</f>
        <v>1.9999999999999982</v>
      </c>
      <c r="K513" s="3" t="e">
        <f>VLOOKUP(October_Schedule_Table11[[#This Row],[Home]],NEW!$A$1:$F$31,7,FALSE)</f>
        <v>#REF!</v>
      </c>
      <c r="L513" s="3" t="e">
        <f>VLOOKUP(October_Schedule_Table11[[#This Row],[Visitor]],NEW!$A$1:$F$31,7,FALSE)</f>
        <v>#REF!</v>
      </c>
    </row>
    <row r="514" spans="1:12" x14ac:dyDescent="0.3">
      <c r="A514" s="1">
        <v>44922</v>
      </c>
      <c r="B514" t="s">
        <v>24</v>
      </c>
      <c r="C514">
        <v>105</v>
      </c>
      <c r="D514" t="s">
        <v>6</v>
      </c>
      <c r="E514">
        <v>110</v>
      </c>
      <c r="G514">
        <f t="shared" ref="G514:G577" si="8">E514-C514</f>
        <v>5</v>
      </c>
      <c r="I514" s="3">
        <f>VLOOKUP(October_Schedule_Table11[[#This Row],[Home]],NEW!$A$1:$E$31,4,FALSE)</f>
        <v>1.6999999999999988</v>
      </c>
      <c r="J514" s="3">
        <f>VLOOKUP(October_Schedule_Table11[[#This Row],[Visitor]],NEW!$A$1:$E$31,4,FALSE)</f>
        <v>-0.59999999999999964</v>
      </c>
      <c r="K514" s="3" t="e">
        <f>VLOOKUP(October_Schedule_Table11[[#This Row],[Home]],NEW!$A$1:$F$31,7,FALSE)</f>
        <v>#REF!</v>
      </c>
      <c r="L514" s="3" t="e">
        <f>VLOOKUP(October_Schedule_Table11[[#This Row],[Visitor]],NEW!$A$1:$F$31,7,FALSE)</f>
        <v>#REF!</v>
      </c>
    </row>
    <row r="515" spans="1:12" x14ac:dyDescent="0.3">
      <c r="A515" s="1">
        <v>44922</v>
      </c>
      <c r="B515" t="s">
        <v>26</v>
      </c>
      <c r="C515">
        <v>113</v>
      </c>
      <c r="D515" t="s">
        <v>31</v>
      </c>
      <c r="E515">
        <v>106</v>
      </c>
      <c r="G515">
        <f t="shared" si="8"/>
        <v>-7</v>
      </c>
      <c r="I515" s="3">
        <f>VLOOKUP(October_Schedule_Table11[[#This Row],[Home]],NEW!$A$1:$E$31,4,FALSE)</f>
        <v>2.6000000000000023</v>
      </c>
      <c r="J515" s="3">
        <f>VLOOKUP(October_Schedule_Table11[[#This Row],[Visitor]],NEW!$A$1:$E$31,4,FALSE)</f>
        <v>1.1999999999999948</v>
      </c>
      <c r="K515" s="3" t="e">
        <f>VLOOKUP(October_Schedule_Table11[[#This Row],[Home]],NEW!$A$1:$F$31,7,FALSE)</f>
        <v>#REF!</v>
      </c>
      <c r="L515" s="3" t="e">
        <f>VLOOKUP(October_Schedule_Table11[[#This Row],[Visitor]],NEW!$A$1:$F$31,7,FALSE)</f>
        <v>#REF!</v>
      </c>
    </row>
    <row r="516" spans="1:12" x14ac:dyDescent="0.3">
      <c r="A516" s="1">
        <v>44923</v>
      </c>
      <c r="B516" t="s">
        <v>7</v>
      </c>
      <c r="C516">
        <v>101</v>
      </c>
      <c r="D516" t="s">
        <v>8</v>
      </c>
      <c r="E516">
        <v>121</v>
      </c>
      <c r="G516">
        <f t="shared" si="8"/>
        <v>20</v>
      </c>
      <c r="I516" s="3">
        <f>VLOOKUP(October_Schedule_Table11[[#This Row],[Home]],NEW!$A$1:$E$31,4,FALSE)</f>
        <v>-24.200000000000003</v>
      </c>
      <c r="J516" s="3">
        <f>VLOOKUP(October_Schedule_Table11[[#This Row],[Visitor]],NEW!$A$1:$E$31,4,FALSE)</f>
        <v>-14.7</v>
      </c>
      <c r="K516" s="3" t="e">
        <f>VLOOKUP(October_Schedule_Table11[[#This Row],[Home]],NEW!$A$1:$F$31,7,FALSE)</f>
        <v>#REF!</v>
      </c>
      <c r="L516" s="3" t="e">
        <f>VLOOKUP(October_Schedule_Table11[[#This Row],[Visitor]],NEW!$A$1:$F$31,7,FALSE)</f>
        <v>#REF!</v>
      </c>
    </row>
    <row r="517" spans="1:12" x14ac:dyDescent="0.3">
      <c r="A517" s="1">
        <v>44923</v>
      </c>
      <c r="B517" t="s">
        <v>29</v>
      </c>
      <c r="C517">
        <v>102</v>
      </c>
      <c r="D517" t="s">
        <v>9</v>
      </c>
      <c r="E517">
        <v>127</v>
      </c>
      <c r="G517">
        <f t="shared" si="8"/>
        <v>25</v>
      </c>
      <c r="I517" s="3">
        <f>VLOOKUP(October_Schedule_Table11[[#This Row],[Home]],NEW!$A$1:$E$31,4,FALSE)</f>
        <v>-14.600000000000001</v>
      </c>
      <c r="J517" s="3">
        <f>VLOOKUP(October_Schedule_Table11[[#This Row],[Visitor]],NEW!$A$1:$E$31,4,FALSE)</f>
        <v>2.8000000000000016</v>
      </c>
      <c r="K517" s="3" t="e">
        <f>VLOOKUP(October_Schedule_Table11[[#This Row],[Home]],NEW!$A$1:$F$31,7,FALSE)</f>
        <v>#REF!</v>
      </c>
      <c r="L517" s="3" t="e">
        <f>VLOOKUP(October_Schedule_Table11[[#This Row],[Visitor]],NEW!$A$1:$F$31,7,FALSE)</f>
        <v>#REF!</v>
      </c>
    </row>
    <row r="518" spans="1:12" x14ac:dyDescent="0.3">
      <c r="A518" s="1">
        <v>44923</v>
      </c>
      <c r="B518" t="s">
        <v>14</v>
      </c>
      <c r="C518">
        <v>108</v>
      </c>
      <c r="D518" t="s">
        <v>12</v>
      </c>
      <c r="E518">
        <v>107</v>
      </c>
      <c r="G518">
        <f t="shared" si="8"/>
        <v>-1</v>
      </c>
      <c r="I518" s="3">
        <f>VLOOKUP(October_Schedule_Table11[[#This Row],[Home]],NEW!$A$1:$E$31,4,FALSE)</f>
        <v>-2.4999999999999982</v>
      </c>
      <c r="J518" s="3">
        <f>VLOOKUP(October_Schedule_Table11[[#This Row],[Visitor]],NEW!$A$1:$E$31,4,FALSE)</f>
        <v>-1.5000000000000022</v>
      </c>
      <c r="K518" s="3" t="e">
        <f>VLOOKUP(October_Schedule_Table11[[#This Row],[Home]],NEW!$A$1:$F$31,7,FALSE)</f>
        <v>#REF!</v>
      </c>
      <c r="L518" s="3" t="e">
        <f>VLOOKUP(October_Schedule_Table11[[#This Row],[Visitor]],NEW!$A$1:$F$31,7,FALSE)</f>
        <v>#REF!</v>
      </c>
    </row>
    <row r="519" spans="1:12" x14ac:dyDescent="0.3">
      <c r="A519" s="1">
        <v>44923</v>
      </c>
      <c r="B519" t="s">
        <v>5</v>
      </c>
      <c r="C519">
        <v>98</v>
      </c>
      <c r="D519" t="s">
        <v>19</v>
      </c>
      <c r="E519">
        <v>112</v>
      </c>
      <c r="G519">
        <f t="shared" si="8"/>
        <v>14</v>
      </c>
      <c r="I519" s="3">
        <f>VLOOKUP(October_Schedule_Table11[[#This Row],[Home]],NEW!$A$1:$E$31,4,FALSE)</f>
        <v>-8.7000000000000011</v>
      </c>
      <c r="J519" s="3">
        <f>VLOOKUP(October_Schedule_Table11[[#This Row],[Visitor]],NEW!$A$1:$E$31,4,FALSE)</f>
        <v>-4.300000000000006</v>
      </c>
      <c r="K519" s="3" t="e">
        <f>VLOOKUP(October_Schedule_Table11[[#This Row],[Home]],NEW!$A$1:$F$31,7,FALSE)</f>
        <v>#REF!</v>
      </c>
      <c r="L519" s="3" t="e">
        <f>VLOOKUP(October_Schedule_Table11[[#This Row],[Visitor]],NEW!$A$1:$F$31,7,FALSE)</f>
        <v>#REF!</v>
      </c>
    </row>
    <row r="520" spans="1:12" x14ac:dyDescent="0.3">
      <c r="A520" s="1">
        <v>44923</v>
      </c>
      <c r="B520" t="s">
        <v>32</v>
      </c>
      <c r="C520">
        <v>113</v>
      </c>
      <c r="D520" t="s">
        <v>18</v>
      </c>
      <c r="E520">
        <v>119</v>
      </c>
      <c r="F520" t="s">
        <v>17</v>
      </c>
      <c r="G520">
        <f t="shared" si="8"/>
        <v>6</v>
      </c>
      <c r="I520" s="3">
        <f>VLOOKUP(October_Schedule_Table11[[#This Row],[Home]],NEW!$A$1:$E$31,4,FALSE)</f>
        <v>-29.2</v>
      </c>
      <c r="J520" s="3">
        <f>VLOOKUP(October_Schedule_Table11[[#This Row],[Visitor]],NEW!$A$1:$E$31,4,FALSE)</f>
        <v>1.4000000000000004</v>
      </c>
      <c r="K520" s="3" t="e">
        <f>VLOOKUP(October_Schedule_Table11[[#This Row],[Home]],NEW!$A$1:$F$31,7,FALSE)</f>
        <v>#REF!</v>
      </c>
      <c r="L520" s="3" t="e">
        <f>VLOOKUP(October_Schedule_Table11[[#This Row],[Visitor]],NEW!$A$1:$F$31,7,FALSE)</f>
        <v>#REF!</v>
      </c>
    </row>
    <row r="521" spans="1:12" x14ac:dyDescent="0.3">
      <c r="A521" s="1">
        <v>44923</v>
      </c>
      <c r="B521" t="s">
        <v>23</v>
      </c>
      <c r="C521">
        <v>118</v>
      </c>
      <c r="D521" t="s">
        <v>13</v>
      </c>
      <c r="E521">
        <v>119</v>
      </c>
      <c r="G521">
        <f t="shared" si="8"/>
        <v>1</v>
      </c>
      <c r="I521" s="3">
        <f>VLOOKUP(October_Schedule_Table11[[#This Row],[Home]],NEW!$A$1:$E$31,4,FALSE)</f>
        <v>4.5</v>
      </c>
      <c r="J521" s="3">
        <f>VLOOKUP(October_Schedule_Table11[[#This Row],[Visitor]],NEW!$A$1:$E$31,4,FALSE)</f>
        <v>0.90000000000000036</v>
      </c>
      <c r="K521" s="3" t="e">
        <f>VLOOKUP(October_Schedule_Table11[[#This Row],[Home]],NEW!$A$1:$F$31,7,FALSE)</f>
        <v>#REF!</v>
      </c>
      <c r="L521" s="3" t="e">
        <f>VLOOKUP(October_Schedule_Table11[[#This Row],[Visitor]],NEW!$A$1:$F$31,7,FALSE)</f>
        <v>#REF!</v>
      </c>
    </row>
    <row r="522" spans="1:12" x14ac:dyDescent="0.3">
      <c r="A522" s="1">
        <v>44923</v>
      </c>
      <c r="B522" t="s">
        <v>27</v>
      </c>
      <c r="C522">
        <v>107</v>
      </c>
      <c r="D522" t="s">
        <v>6</v>
      </c>
      <c r="E522">
        <v>112</v>
      </c>
      <c r="G522">
        <f t="shared" si="8"/>
        <v>5</v>
      </c>
      <c r="I522" s="3">
        <f>VLOOKUP(October_Schedule_Table11[[#This Row],[Home]],NEW!$A$1:$E$31,4,FALSE)</f>
        <v>1.6999999999999988</v>
      </c>
      <c r="J522" s="3">
        <f>VLOOKUP(October_Schedule_Table11[[#This Row],[Visitor]],NEW!$A$1:$E$31,4,FALSE)</f>
        <v>-6.4000000000000012</v>
      </c>
      <c r="K522" s="3" t="e">
        <f>VLOOKUP(October_Schedule_Table11[[#This Row],[Home]],NEW!$A$1:$F$31,7,FALSE)</f>
        <v>#REF!</v>
      </c>
      <c r="L522" s="3" t="e">
        <f>VLOOKUP(October_Schedule_Table11[[#This Row],[Visitor]],NEW!$A$1:$F$31,7,FALSE)</f>
        <v>#REF!</v>
      </c>
    </row>
    <row r="523" spans="1:12" x14ac:dyDescent="0.3">
      <c r="A523" s="1">
        <v>44923</v>
      </c>
      <c r="B523" t="s">
        <v>26</v>
      </c>
      <c r="C523">
        <v>126</v>
      </c>
      <c r="D523" t="s">
        <v>31</v>
      </c>
      <c r="E523">
        <v>127</v>
      </c>
      <c r="G523">
        <f t="shared" si="8"/>
        <v>1</v>
      </c>
      <c r="I523" s="3">
        <f>VLOOKUP(October_Schedule_Table11[[#This Row],[Home]],NEW!$A$1:$E$31,4,FALSE)</f>
        <v>2.6000000000000023</v>
      </c>
      <c r="J523" s="3">
        <f>VLOOKUP(October_Schedule_Table11[[#This Row],[Visitor]],NEW!$A$1:$E$31,4,FALSE)</f>
        <v>1.1999999999999948</v>
      </c>
      <c r="K523" s="3" t="e">
        <f>VLOOKUP(October_Schedule_Table11[[#This Row],[Home]],NEW!$A$1:$F$31,7,FALSE)</f>
        <v>#REF!</v>
      </c>
      <c r="L523" s="3" t="e">
        <f>VLOOKUP(October_Schedule_Table11[[#This Row],[Visitor]],NEW!$A$1:$F$31,7,FALSE)</f>
        <v>#REF!</v>
      </c>
    </row>
    <row r="524" spans="1:12" x14ac:dyDescent="0.3">
      <c r="A524" s="1">
        <v>44924</v>
      </c>
      <c r="B524" t="s">
        <v>22</v>
      </c>
      <c r="C524">
        <v>113</v>
      </c>
      <c r="D524" t="s">
        <v>24</v>
      </c>
      <c r="E524">
        <v>121</v>
      </c>
      <c r="G524">
        <f t="shared" si="8"/>
        <v>8</v>
      </c>
      <c r="I524" s="3">
        <f>VLOOKUP(October_Schedule_Table11[[#This Row],[Home]],NEW!$A$1:$E$31,4,FALSE)</f>
        <v>-0.59999999999999964</v>
      </c>
      <c r="J524" s="3">
        <f>VLOOKUP(October_Schedule_Table11[[#This Row],[Visitor]],NEW!$A$1:$E$31,4,FALSE)</f>
        <v>-6.4</v>
      </c>
      <c r="K524" s="3" t="e">
        <f>VLOOKUP(October_Schedule_Table11[[#This Row],[Home]],NEW!$A$1:$F$31,7,FALSE)</f>
        <v>#REF!</v>
      </c>
      <c r="L524" s="3" t="e">
        <f>VLOOKUP(October_Schedule_Table11[[#This Row],[Visitor]],NEW!$A$1:$F$31,7,FALSE)</f>
        <v>#REF!</v>
      </c>
    </row>
    <row r="525" spans="1:12" x14ac:dyDescent="0.3">
      <c r="A525" s="1">
        <v>44924</v>
      </c>
      <c r="B525" t="s">
        <v>20</v>
      </c>
      <c r="C525">
        <v>126</v>
      </c>
      <c r="D525" t="s">
        <v>10</v>
      </c>
      <c r="E525">
        <v>135</v>
      </c>
      <c r="G525">
        <f t="shared" si="8"/>
        <v>9</v>
      </c>
      <c r="I525" s="3">
        <f>VLOOKUP(October_Schedule_Table11[[#This Row],[Home]],NEW!$A$1:$E$31,4,FALSE)</f>
        <v>-10.600000000000001</v>
      </c>
      <c r="J525" s="3">
        <f>VLOOKUP(October_Schedule_Table11[[#This Row],[Visitor]],NEW!$A$1:$E$31,4,FALSE)</f>
        <v>6.5000000000000009</v>
      </c>
      <c r="K525" s="3" t="e">
        <f>VLOOKUP(October_Schedule_Table11[[#This Row],[Home]],NEW!$A$1:$F$31,7,FALSE)</f>
        <v>#REF!</v>
      </c>
      <c r="L525" s="3" t="e">
        <f>VLOOKUP(October_Schedule_Table11[[#This Row],[Visitor]],NEW!$A$1:$F$31,7,FALSE)</f>
        <v>#REF!</v>
      </c>
    </row>
    <row r="526" spans="1:12" x14ac:dyDescent="0.3">
      <c r="A526" s="1">
        <v>44924</v>
      </c>
      <c r="B526" t="s">
        <v>33</v>
      </c>
      <c r="C526">
        <v>110</v>
      </c>
      <c r="D526" t="s">
        <v>4</v>
      </c>
      <c r="E526">
        <v>116</v>
      </c>
      <c r="G526">
        <f t="shared" si="8"/>
        <v>6</v>
      </c>
      <c r="I526" s="3">
        <f>VLOOKUP(October_Schedule_Table11[[#This Row],[Home]],NEW!$A$1:$E$31,4,FALSE)</f>
        <v>15.200000000000001</v>
      </c>
      <c r="J526" s="3">
        <f>VLOOKUP(October_Schedule_Table11[[#This Row],[Visitor]],NEW!$A$1:$E$31,4,FALSE)</f>
        <v>-0.70000000000000018</v>
      </c>
      <c r="K526" s="3" t="e">
        <f>VLOOKUP(October_Schedule_Table11[[#This Row],[Home]],NEW!$A$1:$F$31,7,FALSE)</f>
        <v>#REF!</v>
      </c>
      <c r="L526" s="3" t="e">
        <f>VLOOKUP(October_Schedule_Table11[[#This Row],[Visitor]],NEW!$A$1:$F$31,7,FALSE)</f>
        <v>#REF!</v>
      </c>
    </row>
    <row r="527" spans="1:12" x14ac:dyDescent="0.3">
      <c r="A527" s="1">
        <v>44924</v>
      </c>
      <c r="B527" t="s">
        <v>16</v>
      </c>
      <c r="C527">
        <v>119</v>
      </c>
      <c r="D527" t="s">
        <v>21</v>
      </c>
      <c r="E527">
        <v>106</v>
      </c>
      <c r="G527">
        <f t="shared" si="8"/>
        <v>-13</v>
      </c>
      <c r="I527" s="3">
        <f>VLOOKUP(October_Schedule_Table11[[#This Row],[Home]],NEW!$A$1:$E$31,4,FALSE)</f>
        <v>-3</v>
      </c>
      <c r="J527" s="3">
        <f>VLOOKUP(October_Schedule_Table11[[#This Row],[Visitor]],NEW!$A$1:$E$31,4,FALSE)</f>
        <v>5.6</v>
      </c>
      <c r="K527" s="3" t="e">
        <f>VLOOKUP(October_Schedule_Table11[[#This Row],[Home]],NEW!$A$1:$F$31,7,FALSE)</f>
        <v>#REF!</v>
      </c>
      <c r="L527" s="3" t="e">
        <f>VLOOKUP(October_Schedule_Table11[[#This Row],[Visitor]],NEW!$A$1:$F$31,7,FALSE)</f>
        <v>#REF!</v>
      </c>
    </row>
    <row r="528" spans="1:12" x14ac:dyDescent="0.3">
      <c r="A528" s="1">
        <v>44924</v>
      </c>
      <c r="B528" t="s">
        <v>15</v>
      </c>
      <c r="C528">
        <v>115</v>
      </c>
      <c r="D528" t="s">
        <v>25</v>
      </c>
      <c r="E528">
        <v>122</v>
      </c>
      <c r="G528">
        <f t="shared" si="8"/>
        <v>7</v>
      </c>
      <c r="I528" s="3">
        <f>VLOOKUP(October_Schedule_Table11[[#This Row],[Home]],NEW!$A$1:$E$31,4,FALSE)</f>
        <v>-41.3</v>
      </c>
      <c r="J528" s="3">
        <f>VLOOKUP(October_Schedule_Table11[[#This Row],[Visitor]],NEW!$A$1:$E$31,4,FALSE)</f>
        <v>1.9999999999999982</v>
      </c>
      <c r="K528" s="3" t="e">
        <f>VLOOKUP(October_Schedule_Table11[[#This Row],[Home]],NEW!$A$1:$F$31,7,FALSE)</f>
        <v>#REF!</v>
      </c>
      <c r="L528" s="3" t="e">
        <f>VLOOKUP(October_Schedule_Table11[[#This Row],[Visitor]],NEW!$A$1:$F$31,7,FALSE)</f>
        <v>#REF!</v>
      </c>
    </row>
    <row r="529" spans="1:12" x14ac:dyDescent="0.3">
      <c r="A529" s="1">
        <v>44924</v>
      </c>
      <c r="B529" t="s">
        <v>11</v>
      </c>
      <c r="C529">
        <v>114</v>
      </c>
      <c r="D529" t="s">
        <v>28</v>
      </c>
      <c r="E529">
        <v>129</v>
      </c>
      <c r="G529">
        <f t="shared" si="8"/>
        <v>15</v>
      </c>
      <c r="I529" s="3">
        <f>VLOOKUP(October_Schedule_Table11[[#This Row],[Home]],NEW!$A$1:$E$31,4,FALSE)</f>
        <v>-5.1000000000000014</v>
      </c>
      <c r="J529" s="3">
        <f>VLOOKUP(October_Schedule_Table11[[#This Row],[Visitor]],NEW!$A$1:$E$31,4,FALSE)</f>
        <v>-33.299999999999997</v>
      </c>
      <c r="K529" s="3" t="e">
        <f>VLOOKUP(October_Schedule_Table11[[#This Row],[Home]],NEW!$A$1:$F$31,7,FALSE)</f>
        <v>#REF!</v>
      </c>
      <c r="L529" s="3" t="e">
        <f>VLOOKUP(October_Schedule_Table11[[#This Row],[Visitor]],NEW!$A$1:$F$31,7,FALSE)</f>
        <v>#REF!</v>
      </c>
    </row>
    <row r="530" spans="1:12" x14ac:dyDescent="0.3">
      <c r="A530" s="1">
        <v>44925</v>
      </c>
      <c r="B530" t="s">
        <v>9</v>
      </c>
      <c r="C530">
        <v>119</v>
      </c>
      <c r="D530" t="s">
        <v>7</v>
      </c>
      <c r="E530">
        <v>100</v>
      </c>
      <c r="G530">
        <f t="shared" si="8"/>
        <v>-19</v>
      </c>
      <c r="I530" s="3">
        <f>VLOOKUP(October_Schedule_Table11[[#This Row],[Home]],NEW!$A$1:$E$31,4,FALSE)</f>
        <v>-14.7</v>
      </c>
      <c r="J530" s="3">
        <f>VLOOKUP(October_Schedule_Table11[[#This Row],[Visitor]],NEW!$A$1:$E$31,4,FALSE)</f>
        <v>-14.600000000000001</v>
      </c>
      <c r="K530" s="3" t="e">
        <f>VLOOKUP(October_Schedule_Table11[[#This Row],[Home]],NEW!$A$1:$F$31,7,FALSE)</f>
        <v>#REF!</v>
      </c>
      <c r="L530" s="3" t="e">
        <f>VLOOKUP(October_Schedule_Table11[[#This Row],[Visitor]],NEW!$A$1:$F$31,7,FALSE)</f>
        <v>#REF!</v>
      </c>
    </row>
    <row r="531" spans="1:12" x14ac:dyDescent="0.3">
      <c r="A531" s="1">
        <v>44925</v>
      </c>
      <c r="B531" t="s">
        <v>5</v>
      </c>
      <c r="C531">
        <v>130</v>
      </c>
      <c r="D531" t="s">
        <v>12</v>
      </c>
      <c r="E531">
        <v>121</v>
      </c>
      <c r="G531">
        <f t="shared" si="8"/>
        <v>-9</v>
      </c>
      <c r="I531" s="3">
        <f>VLOOKUP(October_Schedule_Table11[[#This Row],[Home]],NEW!$A$1:$E$31,4,FALSE)</f>
        <v>-2.4999999999999982</v>
      </c>
      <c r="J531" s="3">
        <f>VLOOKUP(October_Schedule_Table11[[#This Row],[Visitor]],NEW!$A$1:$E$31,4,FALSE)</f>
        <v>-4.300000000000006</v>
      </c>
      <c r="K531" s="3" t="e">
        <f>VLOOKUP(October_Schedule_Table11[[#This Row],[Home]],NEW!$A$1:$F$31,7,FALSE)</f>
        <v>#REF!</v>
      </c>
      <c r="L531" s="3" t="e">
        <f>VLOOKUP(October_Schedule_Table11[[#This Row],[Visitor]],NEW!$A$1:$F$31,7,FALSE)</f>
        <v>#REF!</v>
      </c>
    </row>
    <row r="532" spans="1:12" x14ac:dyDescent="0.3">
      <c r="A532" s="1">
        <v>44925</v>
      </c>
      <c r="B532" t="s">
        <v>29</v>
      </c>
      <c r="C532">
        <v>104</v>
      </c>
      <c r="D532" t="s">
        <v>21</v>
      </c>
      <c r="E532">
        <v>113</v>
      </c>
      <c r="G532">
        <f t="shared" si="8"/>
        <v>9</v>
      </c>
      <c r="I532" s="3">
        <f>VLOOKUP(October_Schedule_Table11[[#This Row],[Home]],NEW!$A$1:$E$31,4,FALSE)</f>
        <v>-3</v>
      </c>
      <c r="J532" s="3">
        <f>VLOOKUP(October_Schedule_Table11[[#This Row],[Visitor]],NEW!$A$1:$E$31,4,FALSE)</f>
        <v>2.8000000000000016</v>
      </c>
      <c r="K532" s="3" t="e">
        <f>VLOOKUP(October_Schedule_Table11[[#This Row],[Home]],NEW!$A$1:$F$31,7,FALSE)</f>
        <v>#REF!</v>
      </c>
      <c r="L532" s="3" t="e">
        <f>VLOOKUP(October_Schedule_Table11[[#This Row],[Visitor]],NEW!$A$1:$F$31,7,FALSE)</f>
        <v>#REF!</v>
      </c>
    </row>
    <row r="533" spans="1:12" x14ac:dyDescent="0.3">
      <c r="A533" s="1">
        <v>44925</v>
      </c>
      <c r="B533" t="s">
        <v>8</v>
      </c>
      <c r="C533">
        <v>118</v>
      </c>
      <c r="D533" t="s">
        <v>18</v>
      </c>
      <c r="E533">
        <v>132</v>
      </c>
      <c r="G533">
        <f t="shared" si="8"/>
        <v>14</v>
      </c>
      <c r="I533" s="3">
        <f>VLOOKUP(October_Schedule_Table11[[#This Row],[Home]],NEW!$A$1:$E$31,4,FALSE)</f>
        <v>-29.2</v>
      </c>
      <c r="J533" s="3">
        <f>VLOOKUP(October_Schedule_Table11[[#This Row],[Visitor]],NEW!$A$1:$E$31,4,FALSE)</f>
        <v>-24.200000000000003</v>
      </c>
      <c r="K533" s="3" t="e">
        <f>VLOOKUP(October_Schedule_Table11[[#This Row],[Home]],NEW!$A$1:$F$31,7,FALSE)</f>
        <v>#REF!</v>
      </c>
      <c r="L533" s="3" t="e">
        <f>VLOOKUP(October_Schedule_Table11[[#This Row],[Visitor]],NEW!$A$1:$F$31,7,FALSE)</f>
        <v>#REF!</v>
      </c>
    </row>
    <row r="534" spans="1:12" x14ac:dyDescent="0.3">
      <c r="A534" s="1">
        <v>44925</v>
      </c>
      <c r="B534" t="s">
        <v>23</v>
      </c>
      <c r="C534">
        <v>114</v>
      </c>
      <c r="D534" t="s">
        <v>32</v>
      </c>
      <c r="E534">
        <v>123</v>
      </c>
      <c r="G534">
        <f t="shared" si="8"/>
        <v>9</v>
      </c>
      <c r="I534" s="3">
        <f>VLOOKUP(October_Schedule_Table11[[#This Row],[Home]],NEW!$A$1:$E$31,4,FALSE)</f>
        <v>1.4000000000000004</v>
      </c>
      <c r="J534" s="3">
        <f>VLOOKUP(October_Schedule_Table11[[#This Row],[Visitor]],NEW!$A$1:$E$31,4,FALSE)</f>
        <v>0.90000000000000036</v>
      </c>
      <c r="K534" s="3" t="e">
        <f>VLOOKUP(October_Schedule_Table11[[#This Row],[Home]],NEW!$A$1:$F$31,7,FALSE)</f>
        <v>#REF!</v>
      </c>
      <c r="L534" s="3" t="e">
        <f>VLOOKUP(October_Schedule_Table11[[#This Row],[Visitor]],NEW!$A$1:$F$31,7,FALSE)</f>
        <v>#REF!</v>
      </c>
    </row>
    <row r="535" spans="1:12" x14ac:dyDescent="0.3">
      <c r="A535" s="1">
        <v>44925</v>
      </c>
      <c r="B535" t="s">
        <v>3</v>
      </c>
      <c r="C535">
        <v>116</v>
      </c>
      <c r="D535" t="s">
        <v>13</v>
      </c>
      <c r="E535">
        <v>127</v>
      </c>
      <c r="G535">
        <f t="shared" si="8"/>
        <v>11</v>
      </c>
      <c r="I535" s="3">
        <f>VLOOKUP(October_Schedule_Table11[[#This Row],[Home]],NEW!$A$1:$E$31,4,FALSE)</f>
        <v>4.5</v>
      </c>
      <c r="J535" s="3">
        <f>VLOOKUP(October_Schedule_Table11[[#This Row],[Visitor]],NEW!$A$1:$E$31,4,FALSE)</f>
        <v>3.5</v>
      </c>
      <c r="K535" s="3" t="e">
        <f>VLOOKUP(October_Schedule_Table11[[#This Row],[Home]],NEW!$A$1:$F$31,7,FALSE)</f>
        <v>#REF!</v>
      </c>
      <c r="L535" s="3" t="e">
        <f>VLOOKUP(October_Schedule_Table11[[#This Row],[Visitor]],NEW!$A$1:$F$31,7,FALSE)</f>
        <v>#REF!</v>
      </c>
    </row>
    <row r="536" spans="1:12" x14ac:dyDescent="0.3">
      <c r="A536" s="1">
        <v>44925</v>
      </c>
      <c r="B536" t="s">
        <v>19</v>
      </c>
      <c r="C536">
        <v>119</v>
      </c>
      <c r="D536" t="s">
        <v>26</v>
      </c>
      <c r="E536">
        <v>124</v>
      </c>
      <c r="G536">
        <f t="shared" si="8"/>
        <v>5</v>
      </c>
      <c r="I536" s="3">
        <f>VLOOKUP(October_Schedule_Table11[[#This Row],[Home]],NEW!$A$1:$E$31,4,FALSE)</f>
        <v>1.1999999999999948</v>
      </c>
      <c r="J536" s="3">
        <f>VLOOKUP(October_Schedule_Table11[[#This Row],[Visitor]],NEW!$A$1:$E$31,4,FALSE)</f>
        <v>-8.7000000000000011</v>
      </c>
      <c r="K536" s="3" t="e">
        <f>VLOOKUP(October_Schedule_Table11[[#This Row],[Home]],NEW!$A$1:$F$31,7,FALSE)</f>
        <v>#REF!</v>
      </c>
      <c r="L536" s="3" t="e">
        <f>VLOOKUP(October_Schedule_Table11[[#This Row],[Visitor]],NEW!$A$1:$F$31,7,FALSE)</f>
        <v>#REF!</v>
      </c>
    </row>
    <row r="537" spans="1:12" x14ac:dyDescent="0.3">
      <c r="A537" s="1">
        <v>44925</v>
      </c>
      <c r="B537" t="s">
        <v>30</v>
      </c>
      <c r="C537">
        <v>112</v>
      </c>
      <c r="D537" t="s">
        <v>6</v>
      </c>
      <c r="E537">
        <v>118</v>
      </c>
      <c r="G537">
        <f t="shared" si="8"/>
        <v>6</v>
      </c>
      <c r="I537" s="3">
        <f>VLOOKUP(October_Schedule_Table11[[#This Row],[Home]],NEW!$A$1:$E$31,4,FALSE)</f>
        <v>1.6999999999999988</v>
      </c>
      <c r="J537" s="3">
        <f>VLOOKUP(October_Schedule_Table11[[#This Row],[Visitor]],NEW!$A$1:$E$31,4,FALSE)</f>
        <v>-22.1</v>
      </c>
      <c r="K537" s="3" t="e">
        <f>VLOOKUP(October_Schedule_Table11[[#This Row],[Home]],NEW!$A$1:$F$31,7,FALSE)</f>
        <v>#REF!</v>
      </c>
      <c r="L537" s="3" t="e">
        <f>VLOOKUP(October_Schedule_Table11[[#This Row],[Visitor]],NEW!$A$1:$F$31,7,FALSE)</f>
        <v>#REF!</v>
      </c>
    </row>
    <row r="538" spans="1:12" x14ac:dyDescent="0.3">
      <c r="A538" s="1">
        <v>44925</v>
      </c>
      <c r="B538" t="s">
        <v>27</v>
      </c>
      <c r="C538">
        <v>125</v>
      </c>
      <c r="D538" t="s">
        <v>31</v>
      </c>
      <c r="E538">
        <v>126</v>
      </c>
      <c r="G538">
        <f t="shared" si="8"/>
        <v>1</v>
      </c>
      <c r="I538" s="3">
        <f>VLOOKUP(October_Schedule_Table11[[#This Row],[Home]],NEW!$A$1:$E$31,4,FALSE)</f>
        <v>2.6000000000000023</v>
      </c>
      <c r="J538" s="3">
        <f>VLOOKUP(October_Schedule_Table11[[#This Row],[Visitor]],NEW!$A$1:$E$31,4,FALSE)</f>
        <v>-6.4000000000000012</v>
      </c>
      <c r="K538" s="3" t="e">
        <f>VLOOKUP(October_Schedule_Table11[[#This Row],[Home]],NEW!$A$1:$F$31,7,FALSE)</f>
        <v>#REF!</v>
      </c>
      <c r="L538" s="3" t="e">
        <f>VLOOKUP(October_Schedule_Table11[[#This Row],[Visitor]],NEW!$A$1:$F$31,7,FALSE)</f>
        <v>#REF!</v>
      </c>
    </row>
    <row r="539" spans="1:12" x14ac:dyDescent="0.3">
      <c r="A539" s="1">
        <v>44926</v>
      </c>
      <c r="B539" t="s">
        <v>33</v>
      </c>
      <c r="C539">
        <v>130</v>
      </c>
      <c r="D539" t="s">
        <v>10</v>
      </c>
      <c r="E539">
        <v>131</v>
      </c>
      <c r="G539">
        <f t="shared" si="8"/>
        <v>1</v>
      </c>
      <c r="I539" s="3">
        <f>VLOOKUP(October_Schedule_Table11[[#This Row],[Home]],NEW!$A$1:$E$31,4,FALSE)</f>
        <v>-10.600000000000001</v>
      </c>
      <c r="J539" s="3">
        <f>VLOOKUP(October_Schedule_Table11[[#This Row],[Visitor]],NEW!$A$1:$E$31,4,FALSE)</f>
        <v>-0.70000000000000018</v>
      </c>
      <c r="K539" s="3" t="e">
        <f>VLOOKUP(October_Schedule_Table11[[#This Row],[Home]],NEW!$A$1:$F$31,7,FALSE)</f>
        <v>#REF!</v>
      </c>
      <c r="L539" s="3" t="e">
        <f>VLOOKUP(October_Schedule_Table11[[#This Row],[Visitor]],NEW!$A$1:$F$31,7,FALSE)</f>
        <v>#REF!</v>
      </c>
    </row>
    <row r="540" spans="1:12" x14ac:dyDescent="0.3">
      <c r="A540" s="1">
        <v>44926</v>
      </c>
      <c r="B540" t="s">
        <v>20</v>
      </c>
      <c r="C540">
        <v>103</v>
      </c>
      <c r="D540" t="s">
        <v>18</v>
      </c>
      <c r="E540">
        <v>102</v>
      </c>
      <c r="G540">
        <f t="shared" si="8"/>
        <v>-1</v>
      </c>
      <c r="I540" s="3">
        <f>VLOOKUP(October_Schedule_Table11[[#This Row],[Home]],NEW!$A$1:$E$31,4,FALSE)</f>
        <v>-29.2</v>
      </c>
      <c r="J540" s="3">
        <f>VLOOKUP(October_Schedule_Table11[[#This Row],[Visitor]],NEW!$A$1:$E$31,4,FALSE)</f>
        <v>6.5000000000000009</v>
      </c>
      <c r="K540" s="3" t="e">
        <f>VLOOKUP(October_Schedule_Table11[[#This Row],[Home]],NEW!$A$1:$F$31,7,FALSE)</f>
        <v>#REF!</v>
      </c>
      <c r="L540" s="3" t="e">
        <f>VLOOKUP(October_Schedule_Table11[[#This Row],[Visitor]],NEW!$A$1:$F$31,7,FALSE)</f>
        <v>#REF!</v>
      </c>
    </row>
    <row r="541" spans="1:12" x14ac:dyDescent="0.3">
      <c r="A541" s="1">
        <v>44926</v>
      </c>
      <c r="B541" t="s">
        <v>14</v>
      </c>
      <c r="C541">
        <v>123</v>
      </c>
      <c r="D541" t="s">
        <v>24</v>
      </c>
      <c r="E541">
        <v>106</v>
      </c>
      <c r="G541">
        <f t="shared" si="8"/>
        <v>-17</v>
      </c>
      <c r="I541" s="3">
        <f>VLOOKUP(October_Schedule_Table11[[#This Row],[Home]],NEW!$A$1:$E$31,4,FALSE)</f>
        <v>-0.59999999999999964</v>
      </c>
      <c r="J541" s="3">
        <f>VLOOKUP(October_Schedule_Table11[[#This Row],[Visitor]],NEW!$A$1:$E$31,4,FALSE)</f>
        <v>-1.5000000000000022</v>
      </c>
      <c r="K541" s="3" t="e">
        <f>VLOOKUP(October_Schedule_Table11[[#This Row],[Home]],NEW!$A$1:$F$31,7,FALSE)</f>
        <v>#REF!</v>
      </c>
      <c r="L541" s="3" t="e">
        <f>VLOOKUP(October_Schedule_Table11[[#This Row],[Visitor]],NEW!$A$1:$F$31,7,FALSE)</f>
        <v>#REF!</v>
      </c>
    </row>
    <row r="542" spans="1:12" x14ac:dyDescent="0.3">
      <c r="A542" s="1">
        <v>44926</v>
      </c>
      <c r="B542" t="s">
        <v>15</v>
      </c>
      <c r="C542">
        <v>108</v>
      </c>
      <c r="D542" t="s">
        <v>11</v>
      </c>
      <c r="E542">
        <v>88</v>
      </c>
      <c r="G542">
        <f t="shared" si="8"/>
        <v>-20</v>
      </c>
      <c r="I542" s="3">
        <f>VLOOKUP(October_Schedule_Table11[[#This Row],[Home]],NEW!$A$1:$E$31,4,FALSE)</f>
        <v>-33.299999999999997</v>
      </c>
      <c r="J542" s="3">
        <f>VLOOKUP(October_Schedule_Table11[[#This Row],[Visitor]],NEW!$A$1:$E$31,4,FALSE)</f>
        <v>1.9999999999999982</v>
      </c>
      <c r="K542" s="3" t="e">
        <f>VLOOKUP(October_Schedule_Table11[[#This Row],[Home]],NEW!$A$1:$F$31,7,FALSE)</f>
        <v>#REF!</v>
      </c>
      <c r="L542" s="3" t="e">
        <f>VLOOKUP(October_Schedule_Table11[[#This Row],[Visitor]],NEW!$A$1:$F$31,7,FALSE)</f>
        <v>#REF!</v>
      </c>
    </row>
    <row r="543" spans="1:12" x14ac:dyDescent="0.3">
      <c r="A543" s="1">
        <v>44926</v>
      </c>
      <c r="B543" t="s">
        <v>28</v>
      </c>
      <c r="C543">
        <v>126</v>
      </c>
      <c r="D543" t="s">
        <v>25</v>
      </c>
      <c r="E543">
        <v>125</v>
      </c>
      <c r="G543">
        <f t="shared" si="8"/>
        <v>-1</v>
      </c>
      <c r="I543" s="3">
        <f>VLOOKUP(October_Schedule_Table11[[#This Row],[Home]],NEW!$A$1:$E$31,4,FALSE)</f>
        <v>-41.3</v>
      </c>
      <c r="J543" s="3">
        <f>VLOOKUP(October_Schedule_Table11[[#This Row],[Visitor]],NEW!$A$1:$E$31,4,FALSE)</f>
        <v>-5.1000000000000014</v>
      </c>
      <c r="K543" s="3" t="e">
        <f>VLOOKUP(October_Schedule_Table11[[#This Row],[Home]],NEW!$A$1:$F$31,7,FALSE)</f>
        <v>#REF!</v>
      </c>
      <c r="L543" s="3" t="e">
        <f>VLOOKUP(October_Schedule_Table11[[#This Row],[Visitor]],NEW!$A$1:$F$31,7,FALSE)</f>
        <v>#REF!</v>
      </c>
    </row>
    <row r="544" spans="1:12" x14ac:dyDescent="0.3">
      <c r="A544" s="1">
        <v>44926</v>
      </c>
      <c r="B544" t="s">
        <v>13</v>
      </c>
      <c r="C544">
        <v>101</v>
      </c>
      <c r="D544" t="s">
        <v>16</v>
      </c>
      <c r="E544">
        <v>116</v>
      </c>
      <c r="G544">
        <f t="shared" si="8"/>
        <v>15</v>
      </c>
      <c r="I544" s="3">
        <f>VLOOKUP(October_Schedule_Table11[[#This Row],[Home]],NEW!$A$1:$E$31,4,FALSE)</f>
        <v>5.6</v>
      </c>
      <c r="J544" s="3">
        <f>VLOOKUP(October_Schedule_Table11[[#This Row],[Visitor]],NEW!$A$1:$E$31,4,FALSE)</f>
        <v>4.5</v>
      </c>
      <c r="K544" s="3" t="e">
        <f>VLOOKUP(October_Schedule_Table11[[#This Row],[Home]],NEW!$A$1:$F$31,7,FALSE)</f>
        <v>#REF!</v>
      </c>
      <c r="L544" s="3" t="e">
        <f>VLOOKUP(October_Schedule_Table11[[#This Row],[Visitor]],NEW!$A$1:$F$31,7,FALSE)</f>
        <v>#REF!</v>
      </c>
    </row>
    <row r="545" spans="1:12" x14ac:dyDescent="0.3">
      <c r="A545" s="1">
        <v>44926</v>
      </c>
      <c r="B545" t="s">
        <v>8</v>
      </c>
      <c r="C545">
        <v>116</v>
      </c>
      <c r="D545" t="s">
        <v>23</v>
      </c>
      <c r="E545">
        <v>104</v>
      </c>
      <c r="G545">
        <f t="shared" si="8"/>
        <v>-12</v>
      </c>
      <c r="I545" s="3">
        <f>VLOOKUP(October_Schedule_Table11[[#This Row],[Home]],NEW!$A$1:$E$31,4,FALSE)</f>
        <v>0.90000000000000036</v>
      </c>
      <c r="J545" s="3">
        <f>VLOOKUP(October_Schedule_Table11[[#This Row],[Visitor]],NEW!$A$1:$E$31,4,FALSE)</f>
        <v>-24.200000000000003</v>
      </c>
      <c r="K545" s="3" t="e">
        <f>VLOOKUP(October_Schedule_Table11[[#This Row],[Home]],NEW!$A$1:$F$31,7,FALSE)</f>
        <v>#REF!</v>
      </c>
      <c r="L545" s="3" t="e">
        <f>VLOOKUP(October_Schedule_Table11[[#This Row],[Visitor]],NEW!$A$1:$F$31,7,FALSE)</f>
        <v>#REF!</v>
      </c>
    </row>
    <row r="546" spans="1:12" x14ac:dyDescent="0.3">
      <c r="A546" s="1">
        <v>44926</v>
      </c>
      <c r="B546" t="s">
        <v>3</v>
      </c>
      <c r="C546">
        <v>115</v>
      </c>
      <c r="D546" t="s">
        <v>22</v>
      </c>
      <c r="E546">
        <v>96</v>
      </c>
      <c r="G546">
        <f t="shared" si="8"/>
        <v>-19</v>
      </c>
      <c r="I546" s="3">
        <f>VLOOKUP(October_Schedule_Table11[[#This Row],[Home]],NEW!$A$1:$E$31,4,FALSE)</f>
        <v>-6.4</v>
      </c>
      <c r="J546" s="3">
        <f>VLOOKUP(October_Schedule_Table11[[#This Row],[Visitor]],NEW!$A$1:$E$31,4,FALSE)</f>
        <v>3.5</v>
      </c>
      <c r="K546" s="3" t="e">
        <f>VLOOKUP(October_Schedule_Table11[[#This Row],[Home]],NEW!$A$1:$F$31,7,FALSE)</f>
        <v>#REF!</v>
      </c>
      <c r="L546" s="3" t="e">
        <f>VLOOKUP(October_Schedule_Table11[[#This Row],[Visitor]],NEW!$A$1:$F$31,7,FALSE)</f>
        <v>#REF!</v>
      </c>
    </row>
    <row r="547" spans="1:12" x14ac:dyDescent="0.3">
      <c r="A547" s="1">
        <v>44926</v>
      </c>
      <c r="B547" t="s">
        <v>19</v>
      </c>
      <c r="C547">
        <v>126</v>
      </c>
      <c r="D547" t="s">
        <v>27</v>
      </c>
      <c r="E547">
        <v>123</v>
      </c>
      <c r="G547">
        <f t="shared" si="8"/>
        <v>-3</v>
      </c>
      <c r="I547" s="3">
        <f>VLOOKUP(October_Schedule_Table11[[#This Row],[Home]],NEW!$A$1:$E$31,4,FALSE)</f>
        <v>-6.4000000000000012</v>
      </c>
      <c r="J547" s="3">
        <f>VLOOKUP(October_Schedule_Table11[[#This Row],[Visitor]],NEW!$A$1:$E$31,4,FALSE)</f>
        <v>-8.7000000000000011</v>
      </c>
      <c r="K547" s="3" t="e">
        <f>VLOOKUP(October_Schedule_Table11[[#This Row],[Home]],NEW!$A$1:$F$31,7,FALSE)</f>
        <v>#REF!</v>
      </c>
      <c r="L547" s="3" t="e">
        <f>VLOOKUP(October_Schedule_Table11[[#This Row],[Visitor]],NEW!$A$1:$F$31,7,FALSE)</f>
        <v>#REF!</v>
      </c>
    </row>
    <row r="548" spans="1:12" x14ac:dyDescent="0.3">
      <c r="A548" s="1">
        <v>44927</v>
      </c>
      <c r="B548" t="s">
        <v>4</v>
      </c>
      <c r="C548">
        <v>111</v>
      </c>
      <c r="D548" t="s">
        <v>26</v>
      </c>
      <c r="E548">
        <v>123</v>
      </c>
      <c r="G548">
        <f t="shared" si="8"/>
        <v>12</v>
      </c>
      <c r="I548" s="3">
        <f>VLOOKUP(October_Schedule_Table11[[#This Row],[Home]],NEW!$A$1:$E$31,4,FALSE)</f>
        <v>1.1999999999999948</v>
      </c>
      <c r="J548" s="3">
        <f>VLOOKUP(October_Schedule_Table11[[#This Row],[Visitor]],NEW!$A$1:$E$31,4,FALSE)</f>
        <v>15.200000000000001</v>
      </c>
      <c r="K548" s="3" t="e">
        <f>VLOOKUP(October_Schedule_Table11[[#This Row],[Home]],NEW!$A$1:$F$31,7,FALSE)</f>
        <v>#REF!</v>
      </c>
      <c r="L548" s="3" t="e">
        <f>VLOOKUP(October_Schedule_Table11[[#This Row],[Visitor]],NEW!$A$1:$F$31,7,FALSE)</f>
        <v>#REF!</v>
      </c>
    </row>
    <row r="549" spans="1:12" x14ac:dyDescent="0.3">
      <c r="A549" s="1">
        <v>44927</v>
      </c>
      <c r="B549" t="s">
        <v>31</v>
      </c>
      <c r="C549">
        <v>108</v>
      </c>
      <c r="D549" t="s">
        <v>16</v>
      </c>
      <c r="E549">
        <v>118</v>
      </c>
      <c r="G549">
        <f t="shared" si="8"/>
        <v>10</v>
      </c>
      <c r="I549" s="3">
        <f>VLOOKUP(October_Schedule_Table11[[#This Row],[Home]],NEW!$A$1:$E$31,4,FALSE)</f>
        <v>5.6</v>
      </c>
      <c r="J549" s="3">
        <f>VLOOKUP(October_Schedule_Table11[[#This Row],[Visitor]],NEW!$A$1:$E$31,4,FALSE)</f>
        <v>2.6000000000000023</v>
      </c>
      <c r="K549" s="3" t="e">
        <f>VLOOKUP(October_Schedule_Table11[[#This Row],[Home]],NEW!$A$1:$F$31,7,FALSE)</f>
        <v>#REF!</v>
      </c>
      <c r="L549" s="3" t="e">
        <f>VLOOKUP(October_Schedule_Table11[[#This Row],[Visitor]],NEW!$A$1:$F$31,7,FALSE)</f>
        <v>#REF!</v>
      </c>
    </row>
    <row r="550" spans="1:12" x14ac:dyDescent="0.3">
      <c r="A550" s="1">
        <v>44927</v>
      </c>
      <c r="B550" t="s">
        <v>9</v>
      </c>
      <c r="C550">
        <v>118</v>
      </c>
      <c r="D550" t="s">
        <v>32</v>
      </c>
      <c r="E550">
        <v>95</v>
      </c>
      <c r="G550">
        <f t="shared" si="8"/>
        <v>-23</v>
      </c>
      <c r="I550" s="3">
        <f>VLOOKUP(October_Schedule_Table11[[#This Row],[Home]],NEW!$A$1:$E$31,4,FALSE)</f>
        <v>1.4000000000000004</v>
      </c>
      <c r="J550" s="3">
        <f>VLOOKUP(October_Schedule_Table11[[#This Row],[Visitor]],NEW!$A$1:$E$31,4,FALSE)</f>
        <v>-14.600000000000001</v>
      </c>
      <c r="K550" s="3" t="e">
        <f>VLOOKUP(October_Schedule_Table11[[#This Row],[Home]],NEW!$A$1:$F$31,7,FALSE)</f>
        <v>#REF!</v>
      </c>
      <c r="L550" s="3" t="e">
        <f>VLOOKUP(October_Schedule_Table11[[#This Row],[Visitor]],NEW!$A$1:$F$31,7,FALSE)</f>
        <v>#REF!</v>
      </c>
    </row>
    <row r="551" spans="1:12" x14ac:dyDescent="0.3">
      <c r="A551" s="1">
        <v>44928</v>
      </c>
      <c r="B551" t="s">
        <v>29</v>
      </c>
      <c r="C551">
        <v>83</v>
      </c>
      <c r="D551" t="s">
        <v>15</v>
      </c>
      <c r="E551">
        <v>102</v>
      </c>
      <c r="G551">
        <f t="shared" si="8"/>
        <v>19</v>
      </c>
      <c r="I551" s="3">
        <f>VLOOKUP(October_Schedule_Table11[[#This Row],[Home]],NEW!$A$1:$E$31,4,FALSE)</f>
        <v>1.9999999999999982</v>
      </c>
      <c r="J551" s="3">
        <f>VLOOKUP(October_Schedule_Table11[[#This Row],[Visitor]],NEW!$A$1:$E$31,4,FALSE)</f>
        <v>2.8000000000000016</v>
      </c>
      <c r="K551" s="3" t="e">
        <f>VLOOKUP(October_Schedule_Table11[[#This Row],[Home]],NEW!$A$1:$F$31,7,FALSE)</f>
        <v>#REF!</v>
      </c>
      <c r="L551" s="3" t="e">
        <f>VLOOKUP(October_Schedule_Table11[[#This Row],[Visitor]],NEW!$A$1:$F$31,7,FALSE)</f>
        <v>#REF!</v>
      </c>
    </row>
    <row r="552" spans="1:12" x14ac:dyDescent="0.3">
      <c r="A552" s="1">
        <v>44928</v>
      </c>
      <c r="B552" t="s">
        <v>5</v>
      </c>
      <c r="C552">
        <v>121</v>
      </c>
      <c r="D552" t="s">
        <v>24</v>
      </c>
      <c r="E552">
        <v>115</v>
      </c>
      <c r="G552">
        <f t="shared" si="8"/>
        <v>-6</v>
      </c>
      <c r="I552" s="3">
        <f>VLOOKUP(October_Schedule_Table11[[#This Row],[Home]],NEW!$A$1:$E$31,4,FALSE)</f>
        <v>-0.59999999999999964</v>
      </c>
      <c r="J552" s="3">
        <f>VLOOKUP(October_Schedule_Table11[[#This Row],[Visitor]],NEW!$A$1:$E$31,4,FALSE)</f>
        <v>-4.300000000000006</v>
      </c>
      <c r="K552" s="3" t="e">
        <f>VLOOKUP(October_Schedule_Table11[[#This Row],[Home]],NEW!$A$1:$F$31,7,FALSE)</f>
        <v>#REF!</v>
      </c>
      <c r="L552" s="3" t="e">
        <f>VLOOKUP(October_Schedule_Table11[[#This Row],[Visitor]],NEW!$A$1:$F$31,7,FALSE)</f>
        <v>#REF!</v>
      </c>
    </row>
    <row r="553" spans="1:12" x14ac:dyDescent="0.3">
      <c r="A553" s="1">
        <v>44928</v>
      </c>
      <c r="B553" t="s">
        <v>18</v>
      </c>
      <c r="C553">
        <v>134</v>
      </c>
      <c r="D553" t="s">
        <v>20</v>
      </c>
      <c r="E553">
        <v>145</v>
      </c>
      <c r="F553" t="s">
        <v>17</v>
      </c>
      <c r="G553">
        <f t="shared" si="8"/>
        <v>11</v>
      </c>
      <c r="I553" s="3">
        <f>VLOOKUP(October_Schedule_Table11[[#This Row],[Home]],NEW!$A$1:$E$31,4,FALSE)</f>
        <v>6.5000000000000009</v>
      </c>
      <c r="J553" s="3">
        <f>VLOOKUP(October_Schedule_Table11[[#This Row],[Visitor]],NEW!$A$1:$E$31,4,FALSE)</f>
        <v>-29.2</v>
      </c>
      <c r="K553" s="3" t="e">
        <f>VLOOKUP(October_Schedule_Table11[[#This Row],[Home]],NEW!$A$1:$F$31,7,FALSE)</f>
        <v>#REF!</v>
      </c>
      <c r="L553" s="3" t="e">
        <f>VLOOKUP(October_Schedule_Table11[[#This Row],[Visitor]],NEW!$A$1:$F$31,7,FALSE)</f>
        <v>#REF!</v>
      </c>
    </row>
    <row r="554" spans="1:12" x14ac:dyDescent="0.3">
      <c r="A554" s="1">
        <v>44928</v>
      </c>
      <c r="B554" t="s">
        <v>21</v>
      </c>
      <c r="C554">
        <v>114</v>
      </c>
      <c r="D554" t="s">
        <v>10</v>
      </c>
      <c r="E554">
        <v>122</v>
      </c>
      <c r="G554">
        <f t="shared" si="8"/>
        <v>8</v>
      </c>
      <c r="I554" s="3">
        <f>VLOOKUP(October_Schedule_Table11[[#This Row],[Home]],NEW!$A$1:$E$31,4,FALSE)</f>
        <v>-10.600000000000001</v>
      </c>
      <c r="J554" s="3">
        <f>VLOOKUP(October_Schedule_Table11[[#This Row],[Visitor]],NEW!$A$1:$E$31,4,FALSE)</f>
        <v>-3</v>
      </c>
      <c r="K554" s="3" t="e">
        <f>VLOOKUP(October_Schedule_Table11[[#This Row],[Home]],NEW!$A$1:$F$31,7,FALSE)</f>
        <v>#REF!</v>
      </c>
      <c r="L554" s="3" t="e">
        <f>VLOOKUP(October_Schedule_Table11[[#This Row],[Visitor]],NEW!$A$1:$F$31,7,FALSE)</f>
        <v>#REF!</v>
      </c>
    </row>
    <row r="555" spans="1:12" x14ac:dyDescent="0.3">
      <c r="A555" s="1">
        <v>44928</v>
      </c>
      <c r="B555" t="s">
        <v>13</v>
      </c>
      <c r="C555">
        <v>111</v>
      </c>
      <c r="D555" t="s">
        <v>3</v>
      </c>
      <c r="E555">
        <v>120</v>
      </c>
      <c r="G555">
        <f t="shared" si="8"/>
        <v>9</v>
      </c>
      <c r="I555" s="3">
        <f>VLOOKUP(October_Schedule_Table11[[#This Row],[Home]],NEW!$A$1:$E$31,4,FALSE)</f>
        <v>3.5</v>
      </c>
      <c r="J555" s="3">
        <f>VLOOKUP(October_Schedule_Table11[[#This Row],[Visitor]],NEW!$A$1:$E$31,4,FALSE)</f>
        <v>4.5</v>
      </c>
      <c r="K555" s="3" t="e">
        <f>VLOOKUP(October_Schedule_Table11[[#This Row],[Home]],NEW!$A$1:$F$31,7,FALSE)</f>
        <v>#REF!</v>
      </c>
      <c r="L555" s="3" t="e">
        <f>VLOOKUP(October_Schedule_Table11[[#This Row],[Visitor]],NEW!$A$1:$F$31,7,FALSE)</f>
        <v>#REF!</v>
      </c>
    </row>
    <row r="556" spans="1:12" x14ac:dyDescent="0.3">
      <c r="A556" s="1">
        <v>44928</v>
      </c>
      <c r="B556" t="s">
        <v>25</v>
      </c>
      <c r="C556">
        <v>103</v>
      </c>
      <c r="D556" t="s">
        <v>14</v>
      </c>
      <c r="E556">
        <v>139</v>
      </c>
      <c r="G556">
        <f t="shared" si="8"/>
        <v>36</v>
      </c>
      <c r="I556" s="3">
        <f>VLOOKUP(October_Schedule_Table11[[#This Row],[Home]],NEW!$A$1:$E$31,4,FALSE)</f>
        <v>-1.5000000000000022</v>
      </c>
      <c r="J556" s="3">
        <f>VLOOKUP(October_Schedule_Table11[[#This Row],[Visitor]],NEW!$A$1:$E$31,4,FALSE)</f>
        <v>-41.3</v>
      </c>
      <c r="K556" s="3" t="e">
        <f>VLOOKUP(October_Schedule_Table11[[#This Row],[Home]],NEW!$A$1:$F$31,7,FALSE)</f>
        <v>#REF!</v>
      </c>
      <c r="L556" s="3" t="e">
        <f>VLOOKUP(October_Schedule_Table11[[#This Row],[Visitor]],NEW!$A$1:$F$31,7,FALSE)</f>
        <v>#REF!</v>
      </c>
    </row>
    <row r="557" spans="1:12" x14ac:dyDescent="0.3">
      <c r="A557" s="1">
        <v>44928</v>
      </c>
      <c r="B557" t="s">
        <v>28</v>
      </c>
      <c r="C557">
        <v>111</v>
      </c>
      <c r="D557" t="s">
        <v>11</v>
      </c>
      <c r="E557">
        <v>106</v>
      </c>
      <c r="G557">
        <f t="shared" si="8"/>
        <v>-5</v>
      </c>
      <c r="I557" s="3">
        <f>VLOOKUP(October_Schedule_Table11[[#This Row],[Home]],NEW!$A$1:$E$31,4,FALSE)</f>
        <v>-33.299999999999997</v>
      </c>
      <c r="J557" s="3">
        <f>VLOOKUP(October_Schedule_Table11[[#This Row],[Visitor]],NEW!$A$1:$E$31,4,FALSE)</f>
        <v>-5.1000000000000014</v>
      </c>
      <c r="K557" s="3" t="e">
        <f>VLOOKUP(October_Schedule_Table11[[#This Row],[Home]],NEW!$A$1:$F$31,7,FALSE)</f>
        <v>#REF!</v>
      </c>
      <c r="L557" s="3" t="e">
        <f>VLOOKUP(October_Schedule_Table11[[#This Row],[Visitor]],NEW!$A$1:$F$31,7,FALSE)</f>
        <v>#REF!</v>
      </c>
    </row>
    <row r="558" spans="1:12" x14ac:dyDescent="0.3">
      <c r="A558" s="1">
        <v>44928</v>
      </c>
      <c r="B558" t="s">
        <v>26</v>
      </c>
      <c r="C558">
        <v>111</v>
      </c>
      <c r="D558" t="s">
        <v>23</v>
      </c>
      <c r="E558">
        <v>124</v>
      </c>
      <c r="G558">
        <f t="shared" si="8"/>
        <v>13</v>
      </c>
      <c r="I558" s="3">
        <f>VLOOKUP(October_Schedule_Table11[[#This Row],[Home]],NEW!$A$1:$E$31,4,FALSE)</f>
        <v>0.90000000000000036</v>
      </c>
      <c r="J558" s="3">
        <f>VLOOKUP(October_Schedule_Table11[[#This Row],[Visitor]],NEW!$A$1:$E$31,4,FALSE)</f>
        <v>1.1999999999999948</v>
      </c>
      <c r="K558" s="3" t="e">
        <f>VLOOKUP(October_Schedule_Table11[[#This Row],[Home]],NEW!$A$1:$F$31,7,FALSE)</f>
        <v>#REF!</v>
      </c>
      <c r="L558" s="3" t="e">
        <f>VLOOKUP(October_Schedule_Table11[[#This Row],[Visitor]],NEW!$A$1:$F$31,7,FALSE)</f>
        <v>#REF!</v>
      </c>
    </row>
    <row r="559" spans="1:12" x14ac:dyDescent="0.3">
      <c r="A559" s="1">
        <v>44928</v>
      </c>
      <c r="B559" t="s">
        <v>12</v>
      </c>
      <c r="C559">
        <v>141</v>
      </c>
      <c r="D559" t="s">
        <v>6</v>
      </c>
      <c r="E559">
        <v>143</v>
      </c>
      <c r="F559" t="s">
        <v>34</v>
      </c>
      <c r="G559">
        <f t="shared" si="8"/>
        <v>2</v>
      </c>
      <c r="I559" s="3">
        <f>VLOOKUP(October_Schedule_Table11[[#This Row],[Home]],NEW!$A$1:$E$31,4,FALSE)</f>
        <v>1.6999999999999988</v>
      </c>
      <c r="J559" s="3">
        <f>VLOOKUP(October_Schedule_Table11[[#This Row],[Visitor]],NEW!$A$1:$E$31,4,FALSE)</f>
        <v>-2.4999999999999982</v>
      </c>
      <c r="K559" s="3" t="e">
        <f>VLOOKUP(October_Schedule_Table11[[#This Row],[Home]],NEW!$A$1:$F$31,7,FALSE)</f>
        <v>#REF!</v>
      </c>
      <c r="L559" s="3" t="e">
        <f>VLOOKUP(October_Schedule_Table11[[#This Row],[Visitor]],NEW!$A$1:$F$31,7,FALSE)</f>
        <v>#REF!</v>
      </c>
    </row>
    <row r="560" spans="1:12" x14ac:dyDescent="0.3">
      <c r="A560" s="1">
        <v>44928</v>
      </c>
      <c r="B560" t="s">
        <v>8</v>
      </c>
      <c r="C560">
        <v>106</v>
      </c>
      <c r="D560" t="s">
        <v>30</v>
      </c>
      <c r="E560">
        <v>135</v>
      </c>
      <c r="G560">
        <f t="shared" si="8"/>
        <v>29</v>
      </c>
      <c r="I560" s="3">
        <f>VLOOKUP(October_Schedule_Table11[[#This Row],[Home]],NEW!$A$1:$E$31,4,FALSE)</f>
        <v>-22.1</v>
      </c>
      <c r="J560" s="3">
        <f>VLOOKUP(October_Schedule_Table11[[#This Row],[Visitor]],NEW!$A$1:$E$31,4,FALSE)</f>
        <v>-24.200000000000003</v>
      </c>
      <c r="K560" s="3" t="e">
        <f>VLOOKUP(October_Schedule_Table11[[#This Row],[Home]],NEW!$A$1:$F$31,7,FALSE)</f>
        <v>#REF!</v>
      </c>
      <c r="L560" s="3" t="e">
        <f>VLOOKUP(October_Schedule_Table11[[#This Row],[Visitor]],NEW!$A$1:$F$31,7,FALSE)</f>
        <v>#REF!</v>
      </c>
    </row>
    <row r="561" spans="1:12" x14ac:dyDescent="0.3">
      <c r="A561" s="1">
        <v>44928</v>
      </c>
      <c r="B561" t="s">
        <v>19</v>
      </c>
      <c r="C561">
        <v>110</v>
      </c>
      <c r="D561" t="s">
        <v>33</v>
      </c>
      <c r="E561">
        <v>100</v>
      </c>
      <c r="G561">
        <f t="shared" si="8"/>
        <v>-10</v>
      </c>
      <c r="I561" s="3">
        <f>VLOOKUP(October_Schedule_Table11[[#This Row],[Home]],NEW!$A$1:$E$31,4,FALSE)</f>
        <v>-0.70000000000000018</v>
      </c>
      <c r="J561" s="3">
        <f>VLOOKUP(October_Schedule_Table11[[#This Row],[Visitor]],NEW!$A$1:$E$31,4,FALSE)</f>
        <v>-8.7000000000000011</v>
      </c>
      <c r="K561" s="3" t="e">
        <f>VLOOKUP(October_Schedule_Table11[[#This Row],[Home]],NEW!$A$1:$F$31,7,FALSE)</f>
        <v>#REF!</v>
      </c>
      <c r="L561" s="3" t="e">
        <f>VLOOKUP(October_Schedule_Table11[[#This Row],[Visitor]],NEW!$A$1:$F$31,7,FALSE)</f>
        <v>#REF!</v>
      </c>
    </row>
    <row r="562" spans="1:12" x14ac:dyDescent="0.3">
      <c r="A562" s="1">
        <v>44929</v>
      </c>
      <c r="B562" t="s">
        <v>9</v>
      </c>
      <c r="C562">
        <v>113</v>
      </c>
      <c r="D562" t="s">
        <v>32</v>
      </c>
      <c r="E562">
        <v>123</v>
      </c>
      <c r="G562">
        <f t="shared" si="8"/>
        <v>10</v>
      </c>
      <c r="I562" s="3">
        <f>VLOOKUP(October_Schedule_Table11[[#This Row],[Home]],NEW!$A$1:$E$31,4,FALSE)</f>
        <v>1.4000000000000004</v>
      </c>
      <c r="J562" s="3">
        <f>VLOOKUP(October_Schedule_Table11[[#This Row],[Visitor]],NEW!$A$1:$E$31,4,FALSE)</f>
        <v>-14.600000000000001</v>
      </c>
      <c r="K562" s="3" t="e">
        <f>VLOOKUP(October_Schedule_Table11[[#This Row],[Home]],NEW!$A$1:$F$31,7,FALSE)</f>
        <v>#REF!</v>
      </c>
      <c r="L562" s="3" t="e">
        <f>VLOOKUP(October_Schedule_Table11[[#This Row],[Visitor]],NEW!$A$1:$F$31,7,FALSE)</f>
        <v>#REF!</v>
      </c>
    </row>
    <row r="563" spans="1:12" x14ac:dyDescent="0.3">
      <c r="A563" s="1">
        <v>44929</v>
      </c>
      <c r="B563" t="s">
        <v>4</v>
      </c>
      <c r="C563">
        <v>117</v>
      </c>
      <c r="D563" t="s">
        <v>22</v>
      </c>
      <c r="E563">
        <v>150</v>
      </c>
      <c r="G563">
        <f t="shared" si="8"/>
        <v>33</v>
      </c>
      <c r="I563" s="3">
        <f>VLOOKUP(October_Schedule_Table11[[#This Row],[Home]],NEW!$A$1:$E$31,4,FALSE)</f>
        <v>-6.4</v>
      </c>
      <c r="J563" s="3">
        <f>VLOOKUP(October_Schedule_Table11[[#This Row],[Visitor]],NEW!$A$1:$E$31,4,FALSE)</f>
        <v>15.200000000000001</v>
      </c>
      <c r="K563" s="3" t="e">
        <f>VLOOKUP(October_Schedule_Table11[[#This Row],[Home]],NEW!$A$1:$F$31,7,FALSE)</f>
        <v>#REF!</v>
      </c>
      <c r="L563" s="3" t="e">
        <f>VLOOKUP(October_Schedule_Table11[[#This Row],[Visitor]],NEW!$A$1:$F$31,7,FALSE)</f>
        <v>#REF!</v>
      </c>
    </row>
    <row r="564" spans="1:12" x14ac:dyDescent="0.3">
      <c r="A564" s="1">
        <v>44929</v>
      </c>
      <c r="B564" t="s">
        <v>31</v>
      </c>
      <c r="C564">
        <v>117</v>
      </c>
      <c r="D564" t="s">
        <v>27</v>
      </c>
      <c r="E564">
        <v>115</v>
      </c>
      <c r="G564">
        <f t="shared" si="8"/>
        <v>-2</v>
      </c>
      <c r="I564" s="3">
        <f>VLOOKUP(October_Schedule_Table11[[#This Row],[Home]],NEW!$A$1:$E$31,4,FALSE)</f>
        <v>-6.4000000000000012</v>
      </c>
      <c r="J564" s="3">
        <f>VLOOKUP(October_Schedule_Table11[[#This Row],[Visitor]],NEW!$A$1:$E$31,4,FALSE)</f>
        <v>2.6000000000000023</v>
      </c>
      <c r="K564" s="3" t="e">
        <f>VLOOKUP(October_Schedule_Table11[[#This Row],[Home]],NEW!$A$1:$F$31,7,FALSE)</f>
        <v>#REF!</v>
      </c>
      <c r="L564" s="3" t="e">
        <f>VLOOKUP(October_Schedule_Table11[[#This Row],[Visitor]],NEW!$A$1:$F$31,7,FALSE)</f>
        <v>#REF!</v>
      </c>
    </row>
    <row r="565" spans="1:12" x14ac:dyDescent="0.3">
      <c r="A565" s="1">
        <v>44930</v>
      </c>
      <c r="B565" t="s">
        <v>16</v>
      </c>
      <c r="C565">
        <v>131</v>
      </c>
      <c r="D565" t="s">
        <v>24</v>
      </c>
      <c r="E565">
        <v>107</v>
      </c>
      <c r="G565">
        <f t="shared" si="8"/>
        <v>-24</v>
      </c>
      <c r="I565" s="3">
        <f>VLOOKUP(October_Schedule_Table11[[#This Row],[Home]],NEW!$A$1:$E$31,4,FALSE)</f>
        <v>-0.59999999999999964</v>
      </c>
      <c r="J565" s="3">
        <f>VLOOKUP(October_Schedule_Table11[[#This Row],[Visitor]],NEW!$A$1:$E$31,4,FALSE)</f>
        <v>5.6</v>
      </c>
      <c r="K565" s="3" t="e">
        <f>VLOOKUP(October_Schedule_Table11[[#This Row],[Home]],NEW!$A$1:$F$31,7,FALSE)</f>
        <v>#REF!</v>
      </c>
      <c r="L565" s="3" t="e">
        <f>VLOOKUP(October_Schedule_Table11[[#This Row],[Visitor]],NEW!$A$1:$F$31,7,FALSE)</f>
        <v>#REF!</v>
      </c>
    </row>
    <row r="566" spans="1:12" x14ac:dyDescent="0.3">
      <c r="A566" s="1">
        <v>44930</v>
      </c>
      <c r="B566" t="s">
        <v>29</v>
      </c>
      <c r="C566">
        <v>88</v>
      </c>
      <c r="D566" t="s">
        <v>20</v>
      </c>
      <c r="E566">
        <v>90</v>
      </c>
      <c r="G566">
        <f t="shared" si="8"/>
        <v>2</v>
      </c>
      <c r="I566" s="3">
        <f>VLOOKUP(October_Schedule_Table11[[#This Row],[Home]],NEW!$A$1:$E$31,4,FALSE)</f>
        <v>6.5000000000000009</v>
      </c>
      <c r="J566" s="3">
        <f>VLOOKUP(October_Schedule_Table11[[#This Row],[Visitor]],NEW!$A$1:$E$31,4,FALSE)</f>
        <v>2.8000000000000016</v>
      </c>
      <c r="K566" s="3" t="e">
        <f>VLOOKUP(October_Schedule_Table11[[#This Row],[Home]],NEW!$A$1:$F$31,7,FALSE)</f>
        <v>#REF!</v>
      </c>
      <c r="L566" s="3" t="e">
        <f>VLOOKUP(October_Schedule_Table11[[#This Row],[Visitor]],NEW!$A$1:$F$31,7,FALSE)</f>
        <v>#REF!</v>
      </c>
    </row>
    <row r="567" spans="1:12" x14ac:dyDescent="0.3">
      <c r="A567" s="1">
        <v>44930</v>
      </c>
      <c r="B567" t="s">
        <v>22</v>
      </c>
      <c r="C567">
        <v>115</v>
      </c>
      <c r="D567" t="s">
        <v>7</v>
      </c>
      <c r="E567">
        <v>126</v>
      </c>
      <c r="G567">
        <f t="shared" si="8"/>
        <v>11</v>
      </c>
      <c r="I567" s="3">
        <f>VLOOKUP(October_Schedule_Table11[[#This Row],[Home]],NEW!$A$1:$E$31,4,FALSE)</f>
        <v>-14.7</v>
      </c>
      <c r="J567" s="3">
        <f>VLOOKUP(October_Schedule_Table11[[#This Row],[Visitor]],NEW!$A$1:$E$31,4,FALSE)</f>
        <v>-6.4</v>
      </c>
      <c r="K567" s="3" t="e">
        <f>VLOOKUP(October_Schedule_Table11[[#This Row],[Home]],NEW!$A$1:$F$31,7,FALSE)</f>
        <v>#REF!</v>
      </c>
      <c r="L567" s="3" t="e">
        <f>VLOOKUP(October_Schedule_Table11[[#This Row],[Visitor]],NEW!$A$1:$F$31,7,FALSE)</f>
        <v>#REF!</v>
      </c>
    </row>
    <row r="568" spans="1:12" x14ac:dyDescent="0.3">
      <c r="A568" s="1">
        <v>44930</v>
      </c>
      <c r="B568" t="s">
        <v>10</v>
      </c>
      <c r="C568">
        <v>126</v>
      </c>
      <c r="D568" t="s">
        <v>3</v>
      </c>
      <c r="E568">
        <v>129</v>
      </c>
      <c r="F568" t="s">
        <v>17</v>
      </c>
      <c r="G568">
        <f t="shared" si="8"/>
        <v>3</v>
      </c>
      <c r="I568" s="3">
        <f>VLOOKUP(October_Schedule_Table11[[#This Row],[Home]],NEW!$A$1:$E$31,4,FALSE)</f>
        <v>3.5</v>
      </c>
      <c r="J568" s="3">
        <f>VLOOKUP(October_Schedule_Table11[[#This Row],[Visitor]],NEW!$A$1:$E$31,4,FALSE)</f>
        <v>-10.600000000000001</v>
      </c>
      <c r="K568" s="3" t="e">
        <f>VLOOKUP(October_Schedule_Table11[[#This Row],[Home]],NEW!$A$1:$F$31,7,FALSE)</f>
        <v>#REF!</v>
      </c>
      <c r="L568" s="3" t="e">
        <f>VLOOKUP(October_Schedule_Table11[[#This Row],[Visitor]],NEW!$A$1:$F$31,7,FALSE)</f>
        <v>#REF!</v>
      </c>
    </row>
    <row r="569" spans="1:12" x14ac:dyDescent="0.3">
      <c r="A569" s="1">
        <v>44930</v>
      </c>
      <c r="B569" t="s">
        <v>25</v>
      </c>
      <c r="C569">
        <v>114</v>
      </c>
      <c r="D569" t="s">
        <v>15</v>
      </c>
      <c r="E569">
        <v>117</v>
      </c>
      <c r="G569">
        <f t="shared" si="8"/>
        <v>3</v>
      </c>
      <c r="I569" s="3">
        <f>VLOOKUP(October_Schedule_Table11[[#This Row],[Home]],NEW!$A$1:$E$31,4,FALSE)</f>
        <v>1.9999999999999982</v>
      </c>
      <c r="J569" s="3">
        <f>VLOOKUP(October_Schedule_Table11[[#This Row],[Visitor]],NEW!$A$1:$E$31,4,FALSE)</f>
        <v>-41.3</v>
      </c>
      <c r="K569" s="3" t="e">
        <f>VLOOKUP(October_Schedule_Table11[[#This Row],[Home]],NEW!$A$1:$F$31,7,FALSE)</f>
        <v>#REF!</v>
      </c>
      <c r="L569" s="3" t="e">
        <f>VLOOKUP(October_Schedule_Table11[[#This Row],[Visitor]],NEW!$A$1:$F$31,7,FALSE)</f>
        <v>#REF!</v>
      </c>
    </row>
    <row r="570" spans="1:12" x14ac:dyDescent="0.3">
      <c r="A570" s="1">
        <v>44930</v>
      </c>
      <c r="B570" t="s">
        <v>32</v>
      </c>
      <c r="C570">
        <v>104</v>
      </c>
      <c r="D570" t="s">
        <v>21</v>
      </c>
      <c r="E570">
        <v>101</v>
      </c>
      <c r="F570" t="s">
        <v>17</v>
      </c>
      <c r="G570">
        <f t="shared" si="8"/>
        <v>-3</v>
      </c>
      <c r="I570" s="3">
        <f>VLOOKUP(October_Schedule_Table11[[#This Row],[Home]],NEW!$A$1:$E$31,4,FALSE)</f>
        <v>-3</v>
      </c>
      <c r="J570" s="3">
        <f>VLOOKUP(October_Schedule_Table11[[#This Row],[Visitor]],NEW!$A$1:$E$31,4,FALSE)</f>
        <v>1.4000000000000004</v>
      </c>
      <c r="K570" s="3" t="e">
        <f>VLOOKUP(October_Schedule_Table11[[#This Row],[Home]],NEW!$A$1:$F$31,7,FALSE)</f>
        <v>#REF!</v>
      </c>
      <c r="L570" s="3" t="e">
        <f>VLOOKUP(October_Schedule_Table11[[#This Row],[Visitor]],NEW!$A$1:$F$31,7,FALSE)</f>
        <v>#REF!</v>
      </c>
    </row>
    <row r="571" spans="1:12" x14ac:dyDescent="0.3">
      <c r="A571" s="1">
        <v>44930</v>
      </c>
      <c r="B571" t="s">
        <v>14</v>
      </c>
      <c r="C571">
        <v>112</v>
      </c>
      <c r="D571" t="s">
        <v>18</v>
      </c>
      <c r="E571">
        <v>121</v>
      </c>
      <c r="G571">
        <f t="shared" si="8"/>
        <v>9</v>
      </c>
      <c r="I571" s="3">
        <f>VLOOKUP(October_Schedule_Table11[[#This Row],[Home]],NEW!$A$1:$E$31,4,FALSE)</f>
        <v>-29.2</v>
      </c>
      <c r="J571" s="3">
        <f>VLOOKUP(October_Schedule_Table11[[#This Row],[Visitor]],NEW!$A$1:$E$31,4,FALSE)</f>
        <v>-1.5000000000000022</v>
      </c>
      <c r="K571" s="3" t="e">
        <f>VLOOKUP(October_Schedule_Table11[[#This Row],[Home]],NEW!$A$1:$F$31,7,FALSE)</f>
        <v>#REF!</v>
      </c>
      <c r="L571" s="3" t="e">
        <f>VLOOKUP(October_Schedule_Table11[[#This Row],[Visitor]],NEW!$A$1:$F$31,7,FALSE)</f>
        <v>#REF!</v>
      </c>
    </row>
    <row r="572" spans="1:12" x14ac:dyDescent="0.3">
      <c r="A572" s="1">
        <v>44930</v>
      </c>
      <c r="B572" t="s">
        <v>30</v>
      </c>
      <c r="C572">
        <v>106</v>
      </c>
      <c r="D572" t="s">
        <v>23</v>
      </c>
      <c r="E572">
        <v>113</v>
      </c>
      <c r="G572">
        <f t="shared" si="8"/>
        <v>7</v>
      </c>
      <c r="I572" s="3">
        <f>VLOOKUP(October_Schedule_Table11[[#This Row],[Home]],NEW!$A$1:$E$31,4,FALSE)</f>
        <v>0.90000000000000036</v>
      </c>
      <c r="J572" s="3">
        <f>VLOOKUP(October_Schedule_Table11[[#This Row],[Visitor]],NEW!$A$1:$E$31,4,FALSE)</f>
        <v>-22.1</v>
      </c>
      <c r="K572" s="3" t="e">
        <f>VLOOKUP(October_Schedule_Table11[[#This Row],[Home]],NEW!$A$1:$F$31,7,FALSE)</f>
        <v>#REF!</v>
      </c>
      <c r="L572" s="3" t="e">
        <f>VLOOKUP(October_Schedule_Table11[[#This Row],[Visitor]],NEW!$A$1:$F$31,7,FALSE)</f>
        <v>#REF!</v>
      </c>
    </row>
    <row r="573" spans="1:12" x14ac:dyDescent="0.3">
      <c r="A573" s="1">
        <v>44930</v>
      </c>
      <c r="B573" t="s">
        <v>11</v>
      </c>
      <c r="C573">
        <v>108</v>
      </c>
      <c r="D573" t="s">
        <v>13</v>
      </c>
      <c r="E573">
        <v>119</v>
      </c>
      <c r="G573">
        <f t="shared" si="8"/>
        <v>11</v>
      </c>
      <c r="I573" s="3">
        <f>VLOOKUP(October_Schedule_Table11[[#This Row],[Home]],NEW!$A$1:$E$31,4,FALSE)</f>
        <v>4.5</v>
      </c>
      <c r="J573" s="3">
        <f>VLOOKUP(October_Schedule_Table11[[#This Row],[Visitor]],NEW!$A$1:$E$31,4,FALSE)</f>
        <v>-33.299999999999997</v>
      </c>
      <c r="K573" s="3" t="e">
        <f>VLOOKUP(October_Schedule_Table11[[#This Row],[Home]],NEW!$A$1:$F$31,7,FALSE)</f>
        <v>#REF!</v>
      </c>
      <c r="L573" s="3" t="e">
        <f>VLOOKUP(October_Schedule_Table11[[#This Row],[Visitor]],NEW!$A$1:$F$31,7,FALSE)</f>
        <v>#REF!</v>
      </c>
    </row>
    <row r="574" spans="1:12" x14ac:dyDescent="0.3">
      <c r="A574" s="1">
        <v>44930</v>
      </c>
      <c r="B574" t="s">
        <v>8</v>
      </c>
      <c r="C574">
        <v>122</v>
      </c>
      <c r="D574" t="s">
        <v>6</v>
      </c>
      <c r="E574">
        <v>119</v>
      </c>
      <c r="G574">
        <f t="shared" si="8"/>
        <v>-3</v>
      </c>
      <c r="I574" s="3">
        <f>VLOOKUP(October_Schedule_Table11[[#This Row],[Home]],NEW!$A$1:$E$31,4,FALSE)</f>
        <v>1.6999999999999988</v>
      </c>
      <c r="J574" s="3">
        <f>VLOOKUP(October_Schedule_Table11[[#This Row],[Visitor]],NEW!$A$1:$E$31,4,FALSE)</f>
        <v>-24.200000000000003</v>
      </c>
      <c r="K574" s="3" t="e">
        <f>VLOOKUP(October_Schedule_Table11[[#This Row],[Home]],NEW!$A$1:$F$31,7,FALSE)</f>
        <v>#REF!</v>
      </c>
      <c r="L574" s="3" t="e">
        <f>VLOOKUP(October_Schedule_Table11[[#This Row],[Visitor]],NEW!$A$1:$F$31,7,FALSE)</f>
        <v>#REF!</v>
      </c>
    </row>
    <row r="575" spans="1:12" x14ac:dyDescent="0.3">
      <c r="A575" s="1">
        <v>44930</v>
      </c>
      <c r="B575" t="s">
        <v>19</v>
      </c>
      <c r="C575">
        <v>109</v>
      </c>
      <c r="D575" t="s">
        <v>5</v>
      </c>
      <c r="E575">
        <v>112</v>
      </c>
      <c r="G575">
        <f t="shared" si="8"/>
        <v>3</v>
      </c>
      <c r="I575" s="3">
        <f>VLOOKUP(October_Schedule_Table11[[#This Row],[Home]],NEW!$A$1:$E$31,4,FALSE)</f>
        <v>-4.300000000000006</v>
      </c>
      <c r="J575" s="3">
        <f>VLOOKUP(October_Schedule_Table11[[#This Row],[Visitor]],NEW!$A$1:$E$31,4,FALSE)</f>
        <v>-8.7000000000000011</v>
      </c>
      <c r="K575" s="3" t="e">
        <f>VLOOKUP(October_Schedule_Table11[[#This Row],[Home]],NEW!$A$1:$F$31,7,FALSE)</f>
        <v>#REF!</v>
      </c>
      <c r="L575" s="3" t="e">
        <f>VLOOKUP(October_Schedule_Table11[[#This Row],[Visitor]],NEW!$A$1:$F$31,7,FALSE)</f>
        <v>#REF!</v>
      </c>
    </row>
    <row r="576" spans="1:12" x14ac:dyDescent="0.3">
      <c r="A576" s="1">
        <v>44930</v>
      </c>
      <c r="B576" t="s">
        <v>12</v>
      </c>
      <c r="C576">
        <v>120</v>
      </c>
      <c r="D576" t="s">
        <v>31</v>
      </c>
      <c r="E576">
        <v>117</v>
      </c>
      <c r="G576">
        <f t="shared" si="8"/>
        <v>-3</v>
      </c>
      <c r="I576" s="3">
        <f>VLOOKUP(October_Schedule_Table11[[#This Row],[Home]],NEW!$A$1:$E$31,4,FALSE)</f>
        <v>2.6000000000000023</v>
      </c>
      <c r="J576" s="3">
        <f>VLOOKUP(October_Schedule_Table11[[#This Row],[Visitor]],NEW!$A$1:$E$31,4,FALSE)</f>
        <v>-2.4999999999999982</v>
      </c>
      <c r="K576" s="3" t="e">
        <f>VLOOKUP(October_Schedule_Table11[[#This Row],[Home]],NEW!$A$1:$F$31,7,FALSE)</f>
        <v>#REF!</v>
      </c>
      <c r="L576" s="3" t="e">
        <f>VLOOKUP(October_Schedule_Table11[[#This Row],[Visitor]],NEW!$A$1:$F$31,7,FALSE)</f>
        <v>#REF!</v>
      </c>
    </row>
    <row r="577" spans="1:12" x14ac:dyDescent="0.3">
      <c r="A577" s="1">
        <v>44931</v>
      </c>
      <c r="B577" t="s">
        <v>16</v>
      </c>
      <c r="C577">
        <v>123</v>
      </c>
      <c r="D577" t="s">
        <v>7</v>
      </c>
      <c r="E577">
        <v>115</v>
      </c>
      <c r="G577">
        <f t="shared" si="8"/>
        <v>-8</v>
      </c>
      <c r="I577" s="3">
        <f>VLOOKUP(October_Schedule_Table11[[#This Row],[Home]],NEW!$A$1:$E$31,4,FALSE)</f>
        <v>-14.7</v>
      </c>
      <c r="J577" s="3">
        <f>VLOOKUP(October_Schedule_Table11[[#This Row],[Visitor]],NEW!$A$1:$E$31,4,FALSE)</f>
        <v>5.6</v>
      </c>
      <c r="K577" s="3" t="e">
        <f>VLOOKUP(October_Schedule_Table11[[#This Row],[Home]],NEW!$A$1:$F$31,7,FALSE)</f>
        <v>#REF!</v>
      </c>
      <c r="L577" s="3" t="e">
        <f>VLOOKUP(October_Schedule_Table11[[#This Row],[Visitor]],NEW!$A$1:$F$31,7,FALSE)</f>
        <v>#REF!</v>
      </c>
    </row>
    <row r="578" spans="1:12" x14ac:dyDescent="0.3">
      <c r="A578" s="1">
        <v>44931</v>
      </c>
      <c r="B578" t="s">
        <v>4</v>
      </c>
      <c r="C578">
        <v>124</v>
      </c>
      <c r="D578" t="s">
        <v>28</v>
      </c>
      <c r="E578">
        <v>95</v>
      </c>
      <c r="G578">
        <f t="shared" ref="G578:G641" si="9">E578-C578</f>
        <v>-29</v>
      </c>
      <c r="I578" s="3">
        <f>VLOOKUP(October_Schedule_Table11[[#This Row],[Home]],NEW!$A$1:$E$31,4,FALSE)</f>
        <v>-5.1000000000000014</v>
      </c>
      <c r="J578" s="3">
        <f>VLOOKUP(October_Schedule_Table11[[#This Row],[Visitor]],NEW!$A$1:$E$31,4,FALSE)</f>
        <v>15.200000000000001</v>
      </c>
      <c r="K578" s="3" t="e">
        <f>VLOOKUP(October_Schedule_Table11[[#This Row],[Home]],NEW!$A$1:$F$31,7,FALSE)</f>
        <v>#REF!</v>
      </c>
      <c r="L578" s="3" t="e">
        <f>VLOOKUP(October_Schedule_Table11[[#This Row],[Visitor]],NEW!$A$1:$F$31,7,FALSE)</f>
        <v>#REF!</v>
      </c>
    </row>
    <row r="579" spans="1:12" x14ac:dyDescent="0.3">
      <c r="A579" s="1">
        <v>44931</v>
      </c>
      <c r="B579" t="s">
        <v>27</v>
      </c>
      <c r="C579">
        <v>131</v>
      </c>
      <c r="D579" t="s">
        <v>11</v>
      </c>
      <c r="E579">
        <v>114</v>
      </c>
      <c r="G579">
        <f t="shared" si="9"/>
        <v>-17</v>
      </c>
      <c r="I579" s="3">
        <f>VLOOKUP(October_Schedule_Table11[[#This Row],[Home]],NEW!$A$1:$E$31,4,FALSE)</f>
        <v>-33.299999999999997</v>
      </c>
      <c r="J579" s="3">
        <f>VLOOKUP(October_Schedule_Table11[[#This Row],[Visitor]],NEW!$A$1:$E$31,4,FALSE)</f>
        <v>-6.4000000000000012</v>
      </c>
      <c r="K579" s="3" t="e">
        <f>VLOOKUP(October_Schedule_Table11[[#This Row],[Home]],NEW!$A$1:$F$31,7,FALSE)</f>
        <v>#REF!</v>
      </c>
      <c r="L579" s="3" t="e">
        <f>VLOOKUP(October_Schedule_Table11[[#This Row],[Visitor]],NEW!$A$1:$F$31,7,FALSE)</f>
        <v>#REF!</v>
      </c>
    </row>
    <row r="580" spans="1:12" x14ac:dyDescent="0.3">
      <c r="A580" s="1">
        <v>44931</v>
      </c>
      <c r="B580" t="s">
        <v>33</v>
      </c>
      <c r="C580">
        <v>91</v>
      </c>
      <c r="D580" t="s">
        <v>26</v>
      </c>
      <c r="E580">
        <v>122</v>
      </c>
      <c r="G580">
        <f t="shared" si="9"/>
        <v>31</v>
      </c>
      <c r="I580" s="3">
        <f>VLOOKUP(October_Schedule_Table11[[#This Row],[Home]],NEW!$A$1:$E$31,4,FALSE)</f>
        <v>1.1999999999999948</v>
      </c>
      <c r="J580" s="3">
        <f>VLOOKUP(October_Schedule_Table11[[#This Row],[Visitor]],NEW!$A$1:$E$31,4,FALSE)</f>
        <v>-0.70000000000000018</v>
      </c>
      <c r="K580" s="3" t="e">
        <f>VLOOKUP(October_Schedule_Table11[[#This Row],[Home]],NEW!$A$1:$F$31,7,FALSE)</f>
        <v>#REF!</v>
      </c>
      <c r="L580" s="3" t="e">
        <f>VLOOKUP(October_Schedule_Table11[[#This Row],[Visitor]],NEW!$A$1:$F$31,7,FALSE)</f>
        <v>#REF!</v>
      </c>
    </row>
    <row r="581" spans="1:12" x14ac:dyDescent="0.3">
      <c r="A581" s="1">
        <v>44932</v>
      </c>
      <c r="B581" t="s">
        <v>30</v>
      </c>
      <c r="C581">
        <v>99</v>
      </c>
      <c r="D581" t="s">
        <v>10</v>
      </c>
      <c r="E581">
        <v>108</v>
      </c>
      <c r="G581">
        <f t="shared" si="9"/>
        <v>9</v>
      </c>
      <c r="I581" s="3">
        <f>VLOOKUP(October_Schedule_Table11[[#This Row],[Home]],NEW!$A$1:$E$31,4,FALSE)</f>
        <v>-10.600000000000001</v>
      </c>
      <c r="J581" s="3">
        <f>VLOOKUP(October_Schedule_Table11[[#This Row],[Visitor]],NEW!$A$1:$E$31,4,FALSE)</f>
        <v>-22.1</v>
      </c>
      <c r="K581" s="3" t="e">
        <f>VLOOKUP(October_Schedule_Table11[[#This Row],[Home]],NEW!$A$1:$F$31,7,FALSE)</f>
        <v>#REF!</v>
      </c>
      <c r="L581" s="3" t="e">
        <f>VLOOKUP(October_Schedule_Table11[[#This Row],[Visitor]],NEW!$A$1:$F$31,7,FALSE)</f>
        <v>#REF!</v>
      </c>
    </row>
    <row r="582" spans="1:12" x14ac:dyDescent="0.3">
      <c r="A582" s="1">
        <v>44932</v>
      </c>
      <c r="B582" t="s">
        <v>18</v>
      </c>
      <c r="C582">
        <v>126</v>
      </c>
      <c r="D582" t="s">
        <v>3</v>
      </c>
      <c r="E582">
        <v>112</v>
      </c>
      <c r="G582">
        <f t="shared" si="9"/>
        <v>-14</v>
      </c>
      <c r="I582" s="3">
        <f>VLOOKUP(October_Schedule_Table11[[#This Row],[Home]],NEW!$A$1:$E$31,4,FALSE)</f>
        <v>3.5</v>
      </c>
      <c r="J582" s="3">
        <f>VLOOKUP(October_Schedule_Table11[[#This Row],[Visitor]],NEW!$A$1:$E$31,4,FALSE)</f>
        <v>-29.2</v>
      </c>
      <c r="K582" s="3" t="e">
        <f>VLOOKUP(October_Schedule_Table11[[#This Row],[Home]],NEW!$A$1:$F$31,7,FALSE)</f>
        <v>#REF!</v>
      </c>
      <c r="L582" s="3" t="e">
        <f>VLOOKUP(October_Schedule_Table11[[#This Row],[Visitor]],NEW!$A$1:$F$31,7,FALSE)</f>
        <v>#REF!</v>
      </c>
    </row>
    <row r="583" spans="1:12" x14ac:dyDescent="0.3">
      <c r="A583" s="1">
        <v>44932</v>
      </c>
      <c r="B583" t="s">
        <v>14</v>
      </c>
      <c r="C583">
        <v>108</v>
      </c>
      <c r="D583" t="s">
        <v>13</v>
      </c>
      <c r="E583">
        <v>102</v>
      </c>
      <c r="G583">
        <f t="shared" si="9"/>
        <v>-6</v>
      </c>
      <c r="I583" s="3">
        <f>VLOOKUP(October_Schedule_Table11[[#This Row],[Home]],NEW!$A$1:$E$31,4,FALSE)</f>
        <v>4.5</v>
      </c>
      <c r="J583" s="3">
        <f>VLOOKUP(October_Schedule_Table11[[#This Row],[Visitor]],NEW!$A$1:$E$31,4,FALSE)</f>
        <v>-1.5000000000000022</v>
      </c>
      <c r="K583" s="3" t="e">
        <f>VLOOKUP(October_Schedule_Table11[[#This Row],[Home]],NEW!$A$1:$F$31,7,FALSE)</f>
        <v>#REF!</v>
      </c>
      <c r="L583" s="3" t="e">
        <f>VLOOKUP(October_Schedule_Table11[[#This Row],[Visitor]],NEW!$A$1:$F$31,7,FALSE)</f>
        <v>#REF!</v>
      </c>
    </row>
    <row r="584" spans="1:12" x14ac:dyDescent="0.3">
      <c r="A584" s="1">
        <v>44932</v>
      </c>
      <c r="B584" t="s">
        <v>15</v>
      </c>
      <c r="C584">
        <v>112</v>
      </c>
      <c r="D584" t="s">
        <v>21</v>
      </c>
      <c r="E584">
        <v>108</v>
      </c>
      <c r="G584">
        <f t="shared" si="9"/>
        <v>-4</v>
      </c>
      <c r="I584" s="3">
        <f>VLOOKUP(October_Schedule_Table11[[#This Row],[Home]],NEW!$A$1:$E$31,4,FALSE)</f>
        <v>-3</v>
      </c>
      <c r="J584" s="3">
        <f>VLOOKUP(October_Schedule_Table11[[#This Row],[Visitor]],NEW!$A$1:$E$31,4,FALSE)</f>
        <v>1.9999999999999982</v>
      </c>
      <c r="K584" s="3" t="e">
        <f>VLOOKUP(October_Schedule_Table11[[#This Row],[Home]],NEW!$A$1:$F$31,7,FALSE)</f>
        <v>#REF!</v>
      </c>
      <c r="L584" s="3" t="e">
        <f>VLOOKUP(October_Schedule_Table11[[#This Row],[Visitor]],NEW!$A$1:$F$31,7,FALSE)</f>
        <v>#REF!</v>
      </c>
    </row>
    <row r="585" spans="1:12" x14ac:dyDescent="0.3">
      <c r="A585" s="1">
        <v>44932</v>
      </c>
      <c r="B585" t="s">
        <v>24</v>
      </c>
      <c r="C585">
        <v>138</v>
      </c>
      <c r="D585" t="s">
        <v>32</v>
      </c>
      <c r="E585">
        <v>109</v>
      </c>
      <c r="G585">
        <f t="shared" si="9"/>
        <v>-29</v>
      </c>
      <c r="I585" s="3">
        <f>VLOOKUP(October_Schedule_Table11[[#This Row],[Home]],NEW!$A$1:$E$31,4,FALSE)</f>
        <v>1.4000000000000004</v>
      </c>
      <c r="J585" s="3">
        <f>VLOOKUP(October_Schedule_Table11[[#This Row],[Visitor]],NEW!$A$1:$E$31,4,FALSE)</f>
        <v>-0.59999999999999964</v>
      </c>
      <c r="K585" s="3" t="e">
        <f>VLOOKUP(October_Schedule_Table11[[#This Row],[Home]],NEW!$A$1:$F$31,7,FALSE)</f>
        <v>#REF!</v>
      </c>
      <c r="L585" s="3" t="e">
        <f>VLOOKUP(October_Schedule_Table11[[#This Row],[Visitor]],NEW!$A$1:$F$31,7,FALSE)</f>
        <v>#REF!</v>
      </c>
    </row>
    <row r="586" spans="1:12" x14ac:dyDescent="0.3">
      <c r="A586" s="1">
        <v>44932</v>
      </c>
      <c r="B586" t="s">
        <v>9</v>
      </c>
      <c r="C586">
        <v>110</v>
      </c>
      <c r="D586" t="s">
        <v>22</v>
      </c>
      <c r="E586">
        <v>127</v>
      </c>
      <c r="G586">
        <f t="shared" si="9"/>
        <v>17</v>
      </c>
      <c r="I586" s="3">
        <f>VLOOKUP(October_Schedule_Table11[[#This Row],[Home]],NEW!$A$1:$E$31,4,FALSE)</f>
        <v>-6.4</v>
      </c>
      <c r="J586" s="3">
        <f>VLOOKUP(October_Schedule_Table11[[#This Row],[Visitor]],NEW!$A$1:$E$31,4,FALSE)</f>
        <v>-14.600000000000001</v>
      </c>
      <c r="K586" s="3" t="e">
        <f>VLOOKUP(October_Schedule_Table11[[#This Row],[Home]],NEW!$A$1:$F$31,7,FALSE)</f>
        <v>#REF!</v>
      </c>
      <c r="L586" s="3" t="e">
        <f>VLOOKUP(October_Schedule_Table11[[#This Row],[Visitor]],NEW!$A$1:$F$31,7,FALSE)</f>
        <v>#REF!</v>
      </c>
    </row>
    <row r="587" spans="1:12" x14ac:dyDescent="0.3">
      <c r="A587" s="1">
        <v>44932</v>
      </c>
      <c r="B587" t="s">
        <v>8</v>
      </c>
      <c r="C587">
        <v>109</v>
      </c>
      <c r="D587" t="s">
        <v>25</v>
      </c>
      <c r="E587">
        <v>121</v>
      </c>
      <c r="G587">
        <f t="shared" si="9"/>
        <v>12</v>
      </c>
      <c r="I587" s="3">
        <f>VLOOKUP(October_Schedule_Table11[[#This Row],[Home]],NEW!$A$1:$E$31,4,FALSE)</f>
        <v>-41.3</v>
      </c>
      <c r="J587" s="3">
        <f>VLOOKUP(October_Schedule_Table11[[#This Row],[Visitor]],NEW!$A$1:$E$31,4,FALSE)</f>
        <v>-24.200000000000003</v>
      </c>
      <c r="K587" s="3" t="e">
        <f>VLOOKUP(October_Schedule_Table11[[#This Row],[Home]],NEW!$A$1:$F$31,7,FALSE)</f>
        <v>#REF!</v>
      </c>
      <c r="L587" s="3" t="e">
        <f>VLOOKUP(October_Schedule_Table11[[#This Row],[Visitor]],NEW!$A$1:$F$31,7,FALSE)</f>
        <v>#REF!</v>
      </c>
    </row>
    <row r="588" spans="1:12" x14ac:dyDescent="0.3">
      <c r="A588" s="1">
        <v>44932</v>
      </c>
      <c r="B588" t="s">
        <v>20</v>
      </c>
      <c r="C588">
        <v>108</v>
      </c>
      <c r="D588" t="s">
        <v>26</v>
      </c>
      <c r="E588">
        <v>121</v>
      </c>
      <c r="G588">
        <f t="shared" si="9"/>
        <v>13</v>
      </c>
      <c r="I588" s="3">
        <f>VLOOKUP(October_Schedule_Table11[[#This Row],[Home]],NEW!$A$1:$E$31,4,FALSE)</f>
        <v>1.1999999999999948</v>
      </c>
      <c r="J588" s="3">
        <f>VLOOKUP(October_Schedule_Table11[[#This Row],[Visitor]],NEW!$A$1:$E$31,4,FALSE)</f>
        <v>6.5000000000000009</v>
      </c>
      <c r="K588" s="3" t="e">
        <f>VLOOKUP(October_Schedule_Table11[[#This Row],[Home]],NEW!$A$1:$F$31,7,FALSE)</f>
        <v>#REF!</v>
      </c>
      <c r="L588" s="3" t="e">
        <f>VLOOKUP(October_Schedule_Table11[[#This Row],[Visitor]],NEW!$A$1:$F$31,7,FALSE)</f>
        <v>#REF!</v>
      </c>
    </row>
    <row r="589" spans="1:12" x14ac:dyDescent="0.3">
      <c r="A589" s="1">
        <v>44932</v>
      </c>
      <c r="B589" t="s">
        <v>33</v>
      </c>
      <c r="C589">
        <v>115</v>
      </c>
      <c r="D589" t="s">
        <v>23</v>
      </c>
      <c r="E589">
        <v>128</v>
      </c>
      <c r="G589">
        <f t="shared" si="9"/>
        <v>13</v>
      </c>
      <c r="I589" s="3">
        <f>VLOOKUP(October_Schedule_Table11[[#This Row],[Home]],NEW!$A$1:$E$31,4,FALSE)</f>
        <v>0.90000000000000036</v>
      </c>
      <c r="J589" s="3">
        <f>VLOOKUP(October_Schedule_Table11[[#This Row],[Visitor]],NEW!$A$1:$E$31,4,FALSE)</f>
        <v>-0.70000000000000018</v>
      </c>
      <c r="K589" s="3" t="e">
        <f>VLOOKUP(October_Schedule_Table11[[#This Row],[Home]],NEW!$A$1:$F$31,7,FALSE)</f>
        <v>#REF!</v>
      </c>
      <c r="L589" s="3" t="e">
        <f>VLOOKUP(October_Schedule_Table11[[#This Row],[Visitor]],NEW!$A$1:$F$31,7,FALSE)</f>
        <v>#REF!</v>
      </c>
    </row>
    <row r="590" spans="1:12" x14ac:dyDescent="0.3">
      <c r="A590" s="1">
        <v>44932</v>
      </c>
      <c r="B590" t="s">
        <v>19</v>
      </c>
      <c r="C590">
        <v>104</v>
      </c>
      <c r="D590" t="s">
        <v>29</v>
      </c>
      <c r="E590">
        <v>96</v>
      </c>
      <c r="G590">
        <f t="shared" si="9"/>
        <v>-8</v>
      </c>
      <c r="I590" s="3">
        <f>VLOOKUP(October_Schedule_Table11[[#This Row],[Home]],NEW!$A$1:$E$31,4,FALSE)</f>
        <v>2.8000000000000016</v>
      </c>
      <c r="J590" s="3">
        <f>VLOOKUP(October_Schedule_Table11[[#This Row],[Visitor]],NEW!$A$1:$E$31,4,FALSE)</f>
        <v>-8.7000000000000011</v>
      </c>
      <c r="K590" s="3" t="e">
        <f>VLOOKUP(October_Schedule_Table11[[#This Row],[Home]],NEW!$A$1:$F$31,7,FALSE)</f>
        <v>#REF!</v>
      </c>
      <c r="L590" s="3" t="e">
        <f>VLOOKUP(October_Schedule_Table11[[#This Row],[Visitor]],NEW!$A$1:$F$31,7,FALSE)</f>
        <v>#REF!</v>
      </c>
    </row>
    <row r="591" spans="1:12" x14ac:dyDescent="0.3">
      <c r="A591" s="1">
        <v>44932</v>
      </c>
      <c r="B591" t="s">
        <v>12</v>
      </c>
      <c r="C591">
        <v>114</v>
      </c>
      <c r="D591" t="s">
        <v>5</v>
      </c>
      <c r="E591">
        <v>130</v>
      </c>
      <c r="G591">
        <f t="shared" si="9"/>
        <v>16</v>
      </c>
      <c r="I591" s="3">
        <f>VLOOKUP(October_Schedule_Table11[[#This Row],[Home]],NEW!$A$1:$E$31,4,FALSE)</f>
        <v>-4.300000000000006</v>
      </c>
      <c r="J591" s="3">
        <f>VLOOKUP(October_Schedule_Table11[[#This Row],[Visitor]],NEW!$A$1:$E$31,4,FALSE)</f>
        <v>-2.4999999999999982</v>
      </c>
      <c r="K591" s="3" t="e">
        <f>VLOOKUP(October_Schedule_Table11[[#This Row],[Home]],NEW!$A$1:$F$31,7,FALSE)</f>
        <v>#REF!</v>
      </c>
      <c r="L591" s="3" t="e">
        <f>VLOOKUP(October_Schedule_Table11[[#This Row],[Visitor]],NEW!$A$1:$F$31,7,FALSE)</f>
        <v>#REF!</v>
      </c>
    </row>
    <row r="592" spans="1:12" x14ac:dyDescent="0.3">
      <c r="A592" s="1">
        <v>44933</v>
      </c>
      <c r="B592" t="s">
        <v>4</v>
      </c>
      <c r="C592">
        <v>121</v>
      </c>
      <c r="D592" t="s">
        <v>25</v>
      </c>
      <c r="E592">
        <v>116</v>
      </c>
      <c r="G592">
        <f t="shared" si="9"/>
        <v>-5</v>
      </c>
      <c r="I592" s="3">
        <f>VLOOKUP(October_Schedule_Table11[[#This Row],[Home]],NEW!$A$1:$E$31,4,FALSE)</f>
        <v>-41.3</v>
      </c>
      <c r="J592" s="3">
        <f>VLOOKUP(October_Schedule_Table11[[#This Row],[Visitor]],NEW!$A$1:$E$31,4,FALSE)</f>
        <v>15.200000000000001</v>
      </c>
      <c r="K592" s="3" t="e">
        <f>VLOOKUP(October_Schedule_Table11[[#This Row],[Home]],NEW!$A$1:$F$31,7,FALSE)</f>
        <v>#REF!</v>
      </c>
      <c r="L592" s="3" t="e">
        <f>VLOOKUP(October_Schedule_Table11[[#This Row],[Visitor]],NEW!$A$1:$F$31,7,FALSE)</f>
        <v>#REF!</v>
      </c>
    </row>
    <row r="593" spans="1:12" x14ac:dyDescent="0.3">
      <c r="A593" s="1">
        <v>44933</v>
      </c>
      <c r="B593" t="s">
        <v>27</v>
      </c>
      <c r="C593">
        <v>118</v>
      </c>
      <c r="D593" t="s">
        <v>18</v>
      </c>
      <c r="E593">
        <v>126</v>
      </c>
      <c r="G593">
        <f t="shared" si="9"/>
        <v>8</v>
      </c>
      <c r="I593" s="3">
        <f>VLOOKUP(October_Schedule_Table11[[#This Row],[Home]],NEW!$A$1:$E$31,4,FALSE)</f>
        <v>-29.2</v>
      </c>
      <c r="J593" s="3">
        <f>VLOOKUP(October_Schedule_Table11[[#This Row],[Visitor]],NEW!$A$1:$E$31,4,FALSE)</f>
        <v>-6.4000000000000012</v>
      </c>
      <c r="K593" s="3" t="e">
        <f>VLOOKUP(October_Schedule_Table11[[#This Row],[Home]],NEW!$A$1:$F$31,7,FALSE)</f>
        <v>#REF!</v>
      </c>
      <c r="L593" s="3" t="e">
        <f>VLOOKUP(October_Schedule_Table11[[#This Row],[Visitor]],NEW!$A$1:$F$31,7,FALSE)</f>
        <v>#REF!</v>
      </c>
    </row>
    <row r="594" spans="1:12" x14ac:dyDescent="0.3">
      <c r="A594" s="1">
        <v>44933</v>
      </c>
      <c r="B594" t="s">
        <v>13</v>
      </c>
      <c r="C594">
        <v>117</v>
      </c>
      <c r="D594" t="s">
        <v>28</v>
      </c>
      <c r="E594">
        <v>127</v>
      </c>
      <c r="G594">
        <f t="shared" si="9"/>
        <v>10</v>
      </c>
      <c r="I594" s="3">
        <f>VLOOKUP(October_Schedule_Table11[[#This Row],[Home]],NEW!$A$1:$E$31,4,FALSE)</f>
        <v>-5.1000000000000014</v>
      </c>
      <c r="J594" s="3">
        <f>VLOOKUP(October_Schedule_Table11[[#This Row],[Visitor]],NEW!$A$1:$E$31,4,FALSE)</f>
        <v>4.5</v>
      </c>
      <c r="K594" s="3" t="e">
        <f>VLOOKUP(October_Schedule_Table11[[#This Row],[Home]],NEW!$A$1:$F$31,7,FALSE)</f>
        <v>#REF!</v>
      </c>
      <c r="L594" s="3" t="e">
        <f>VLOOKUP(October_Schedule_Table11[[#This Row],[Visitor]],NEW!$A$1:$F$31,7,FALSE)</f>
        <v>#REF!</v>
      </c>
    </row>
    <row r="595" spans="1:12" x14ac:dyDescent="0.3">
      <c r="A595" s="1">
        <v>44933</v>
      </c>
      <c r="B595" t="s">
        <v>7</v>
      </c>
      <c r="C595">
        <v>115</v>
      </c>
      <c r="D595" t="s">
        <v>6</v>
      </c>
      <c r="E595">
        <v>101</v>
      </c>
      <c r="G595">
        <f t="shared" si="9"/>
        <v>-14</v>
      </c>
      <c r="I595" s="3">
        <f>VLOOKUP(October_Schedule_Table11[[#This Row],[Home]],NEW!$A$1:$E$31,4,FALSE)</f>
        <v>1.6999999999999988</v>
      </c>
      <c r="J595" s="3">
        <f>VLOOKUP(October_Schedule_Table11[[#This Row],[Visitor]],NEW!$A$1:$E$31,4,FALSE)</f>
        <v>-14.7</v>
      </c>
      <c r="K595" s="3" t="e">
        <f>VLOOKUP(October_Schedule_Table11[[#This Row],[Home]],NEW!$A$1:$F$31,7,FALSE)</f>
        <v>#REF!</v>
      </c>
      <c r="L595" s="3" t="e">
        <f>VLOOKUP(October_Schedule_Table11[[#This Row],[Visitor]],NEW!$A$1:$F$31,7,FALSE)</f>
        <v>#REF!</v>
      </c>
    </row>
    <row r="596" spans="1:12" x14ac:dyDescent="0.3">
      <c r="A596" s="1">
        <v>44933</v>
      </c>
      <c r="B596" t="s">
        <v>5</v>
      </c>
      <c r="C596">
        <v>136</v>
      </c>
      <c r="D596" t="s">
        <v>31</v>
      </c>
      <c r="E596">
        <v>134</v>
      </c>
      <c r="G596">
        <f t="shared" si="9"/>
        <v>-2</v>
      </c>
      <c r="I596" s="3">
        <f>VLOOKUP(October_Schedule_Table11[[#This Row],[Home]],NEW!$A$1:$E$31,4,FALSE)</f>
        <v>2.6000000000000023</v>
      </c>
      <c r="J596" s="3">
        <f>VLOOKUP(October_Schedule_Table11[[#This Row],[Visitor]],NEW!$A$1:$E$31,4,FALSE)</f>
        <v>-4.300000000000006</v>
      </c>
      <c r="K596" s="3" t="e">
        <f>VLOOKUP(October_Schedule_Table11[[#This Row],[Home]],NEW!$A$1:$F$31,7,FALSE)</f>
        <v>#REF!</v>
      </c>
      <c r="L596" s="3" t="e">
        <f>VLOOKUP(October_Schedule_Table11[[#This Row],[Visitor]],NEW!$A$1:$F$31,7,FALSE)</f>
        <v>#REF!</v>
      </c>
    </row>
    <row r="597" spans="1:12" x14ac:dyDescent="0.3">
      <c r="A597" s="1">
        <v>44934</v>
      </c>
      <c r="B597" t="s">
        <v>3</v>
      </c>
      <c r="C597">
        <v>123</v>
      </c>
      <c r="D597" t="s">
        <v>8</v>
      </c>
      <c r="E597">
        <v>111</v>
      </c>
      <c r="G597">
        <f t="shared" si="9"/>
        <v>-12</v>
      </c>
      <c r="I597" s="3">
        <f>VLOOKUP(October_Schedule_Table11[[#This Row],[Home]],NEW!$A$1:$E$31,4,FALSE)</f>
        <v>-24.200000000000003</v>
      </c>
      <c r="J597" s="3">
        <f>VLOOKUP(October_Schedule_Table11[[#This Row],[Visitor]],NEW!$A$1:$E$31,4,FALSE)</f>
        <v>3.5</v>
      </c>
      <c r="K597" s="3" t="e">
        <f>VLOOKUP(October_Schedule_Table11[[#This Row],[Home]],NEW!$A$1:$F$31,7,FALSE)</f>
        <v>#REF!</v>
      </c>
      <c r="L597" s="3" t="e">
        <f>VLOOKUP(October_Schedule_Table11[[#This Row],[Visitor]],NEW!$A$1:$F$31,7,FALSE)</f>
        <v>#REF!</v>
      </c>
    </row>
    <row r="598" spans="1:12" x14ac:dyDescent="0.3">
      <c r="A598" s="1">
        <v>44934</v>
      </c>
      <c r="B598" t="s">
        <v>30</v>
      </c>
      <c r="C598">
        <v>105</v>
      </c>
      <c r="D598" t="s">
        <v>21</v>
      </c>
      <c r="E598">
        <v>117</v>
      </c>
      <c r="G598">
        <f t="shared" si="9"/>
        <v>12</v>
      </c>
      <c r="I598" s="3">
        <f>VLOOKUP(October_Schedule_Table11[[#This Row],[Home]],NEW!$A$1:$E$31,4,FALSE)</f>
        <v>-3</v>
      </c>
      <c r="J598" s="3">
        <f>VLOOKUP(October_Schedule_Table11[[#This Row],[Visitor]],NEW!$A$1:$E$31,4,FALSE)</f>
        <v>-22.1</v>
      </c>
      <c r="K598" s="3" t="e">
        <f>VLOOKUP(October_Schedule_Table11[[#This Row],[Home]],NEW!$A$1:$F$31,7,FALSE)</f>
        <v>#REF!</v>
      </c>
      <c r="L598" s="3" t="e">
        <f>VLOOKUP(October_Schedule_Table11[[#This Row],[Visitor]],NEW!$A$1:$F$31,7,FALSE)</f>
        <v>#REF!</v>
      </c>
    </row>
    <row r="599" spans="1:12" x14ac:dyDescent="0.3">
      <c r="A599" s="1">
        <v>44934</v>
      </c>
      <c r="B599" t="s">
        <v>24</v>
      </c>
      <c r="C599">
        <v>111</v>
      </c>
      <c r="D599" t="s">
        <v>10</v>
      </c>
      <c r="E599">
        <v>116</v>
      </c>
      <c r="G599">
        <f t="shared" si="9"/>
        <v>5</v>
      </c>
      <c r="I599" s="3">
        <f>VLOOKUP(October_Schedule_Table11[[#This Row],[Home]],NEW!$A$1:$E$31,4,FALSE)</f>
        <v>-10.600000000000001</v>
      </c>
      <c r="J599" s="3">
        <f>VLOOKUP(October_Schedule_Table11[[#This Row],[Visitor]],NEW!$A$1:$E$31,4,FALSE)</f>
        <v>-0.59999999999999964</v>
      </c>
      <c r="K599" s="3" t="e">
        <f>VLOOKUP(October_Schedule_Table11[[#This Row],[Home]],NEW!$A$1:$F$31,7,FALSE)</f>
        <v>#REF!</v>
      </c>
      <c r="L599" s="3" t="e">
        <f>VLOOKUP(October_Schedule_Table11[[#This Row],[Visitor]],NEW!$A$1:$F$31,7,FALSE)</f>
        <v>#REF!</v>
      </c>
    </row>
    <row r="600" spans="1:12" x14ac:dyDescent="0.3">
      <c r="A600" s="1">
        <v>44934</v>
      </c>
      <c r="B600" t="s">
        <v>27</v>
      </c>
      <c r="C600">
        <v>118</v>
      </c>
      <c r="D600" t="s">
        <v>16</v>
      </c>
      <c r="E600">
        <v>123</v>
      </c>
      <c r="G600">
        <f t="shared" si="9"/>
        <v>5</v>
      </c>
      <c r="I600" s="3">
        <f>VLOOKUP(October_Schedule_Table11[[#This Row],[Home]],NEW!$A$1:$E$31,4,FALSE)</f>
        <v>5.6</v>
      </c>
      <c r="J600" s="3">
        <f>VLOOKUP(October_Schedule_Table11[[#This Row],[Visitor]],NEW!$A$1:$E$31,4,FALSE)</f>
        <v>-6.4000000000000012</v>
      </c>
      <c r="K600" s="3" t="e">
        <f>VLOOKUP(October_Schedule_Table11[[#This Row],[Home]],NEW!$A$1:$F$31,7,FALSE)</f>
        <v>#REF!</v>
      </c>
      <c r="L600" s="3" t="e">
        <f>VLOOKUP(October_Schedule_Table11[[#This Row],[Visitor]],NEW!$A$1:$F$31,7,FALSE)</f>
        <v>#REF!</v>
      </c>
    </row>
    <row r="601" spans="1:12" x14ac:dyDescent="0.3">
      <c r="A601" s="1">
        <v>44934</v>
      </c>
      <c r="B601" t="s">
        <v>14</v>
      </c>
      <c r="C601">
        <v>102</v>
      </c>
      <c r="D601" t="s">
        <v>19</v>
      </c>
      <c r="E601">
        <v>101</v>
      </c>
      <c r="G601">
        <f t="shared" si="9"/>
        <v>-1</v>
      </c>
      <c r="I601" s="3">
        <f>VLOOKUP(October_Schedule_Table11[[#This Row],[Home]],NEW!$A$1:$E$31,4,FALSE)</f>
        <v>-8.7000000000000011</v>
      </c>
      <c r="J601" s="3">
        <f>VLOOKUP(October_Schedule_Table11[[#This Row],[Visitor]],NEW!$A$1:$E$31,4,FALSE)</f>
        <v>-1.5000000000000022</v>
      </c>
      <c r="K601" s="3" t="e">
        <f>VLOOKUP(October_Schedule_Table11[[#This Row],[Home]],NEW!$A$1:$F$31,7,FALSE)</f>
        <v>#REF!</v>
      </c>
      <c r="L601" s="3" t="e">
        <f>VLOOKUP(October_Schedule_Table11[[#This Row],[Visitor]],NEW!$A$1:$F$31,7,FALSE)</f>
        <v>#REF!</v>
      </c>
    </row>
    <row r="602" spans="1:12" x14ac:dyDescent="0.3">
      <c r="A602" s="1">
        <v>44934</v>
      </c>
      <c r="B602" t="s">
        <v>23</v>
      </c>
      <c r="C602">
        <v>104</v>
      </c>
      <c r="D602" t="s">
        <v>11</v>
      </c>
      <c r="E602">
        <v>96</v>
      </c>
      <c r="G602">
        <f t="shared" si="9"/>
        <v>-8</v>
      </c>
      <c r="I602" s="3">
        <f>VLOOKUP(October_Schedule_Table11[[#This Row],[Home]],NEW!$A$1:$E$31,4,FALSE)</f>
        <v>-33.299999999999997</v>
      </c>
      <c r="J602" s="3">
        <f>VLOOKUP(October_Schedule_Table11[[#This Row],[Visitor]],NEW!$A$1:$E$31,4,FALSE)</f>
        <v>0.90000000000000036</v>
      </c>
      <c r="K602" s="3" t="e">
        <f>VLOOKUP(October_Schedule_Table11[[#This Row],[Home]],NEW!$A$1:$F$31,7,FALSE)</f>
        <v>#REF!</v>
      </c>
      <c r="L602" s="3" t="e">
        <f>VLOOKUP(October_Schedule_Table11[[#This Row],[Visitor]],NEW!$A$1:$F$31,7,FALSE)</f>
        <v>#REF!</v>
      </c>
    </row>
    <row r="603" spans="1:12" x14ac:dyDescent="0.3">
      <c r="A603" s="1">
        <v>44934</v>
      </c>
      <c r="B603" t="s">
        <v>28</v>
      </c>
      <c r="C603">
        <v>109</v>
      </c>
      <c r="D603" t="s">
        <v>22</v>
      </c>
      <c r="E603">
        <v>120</v>
      </c>
      <c r="G603">
        <f t="shared" si="9"/>
        <v>11</v>
      </c>
      <c r="I603" s="3">
        <f>VLOOKUP(October_Schedule_Table11[[#This Row],[Home]],NEW!$A$1:$E$31,4,FALSE)</f>
        <v>-6.4</v>
      </c>
      <c r="J603" s="3">
        <f>VLOOKUP(October_Schedule_Table11[[#This Row],[Visitor]],NEW!$A$1:$E$31,4,FALSE)</f>
        <v>-5.1000000000000014</v>
      </c>
      <c r="K603" s="3" t="e">
        <f>VLOOKUP(October_Schedule_Table11[[#This Row],[Home]],NEW!$A$1:$F$31,7,FALSE)</f>
        <v>#REF!</v>
      </c>
      <c r="L603" s="3" t="e">
        <f>VLOOKUP(October_Schedule_Table11[[#This Row],[Visitor]],NEW!$A$1:$F$31,7,FALSE)</f>
        <v>#REF!</v>
      </c>
    </row>
    <row r="604" spans="1:12" x14ac:dyDescent="0.3">
      <c r="A604" s="1">
        <v>44934</v>
      </c>
      <c r="B604" t="s">
        <v>20</v>
      </c>
      <c r="C604">
        <v>112</v>
      </c>
      <c r="D604" t="s">
        <v>29</v>
      </c>
      <c r="E604">
        <v>98</v>
      </c>
      <c r="G604">
        <f t="shared" si="9"/>
        <v>-14</v>
      </c>
      <c r="I604" s="3">
        <f>VLOOKUP(October_Schedule_Table11[[#This Row],[Home]],NEW!$A$1:$E$31,4,FALSE)</f>
        <v>2.8000000000000016</v>
      </c>
      <c r="J604" s="3">
        <f>VLOOKUP(October_Schedule_Table11[[#This Row],[Visitor]],NEW!$A$1:$E$31,4,FALSE)</f>
        <v>6.5000000000000009</v>
      </c>
      <c r="K604" s="3" t="e">
        <f>VLOOKUP(October_Schedule_Table11[[#This Row],[Home]],NEW!$A$1:$F$31,7,FALSE)</f>
        <v>#REF!</v>
      </c>
      <c r="L604" s="3" t="e">
        <f>VLOOKUP(October_Schedule_Table11[[#This Row],[Visitor]],NEW!$A$1:$F$31,7,FALSE)</f>
        <v>#REF!</v>
      </c>
    </row>
    <row r="605" spans="1:12" x14ac:dyDescent="0.3">
      <c r="A605" s="1">
        <v>44934</v>
      </c>
      <c r="B605" t="s">
        <v>12</v>
      </c>
      <c r="C605">
        <v>112</v>
      </c>
      <c r="D605" t="s">
        <v>33</v>
      </c>
      <c r="E605">
        <v>108</v>
      </c>
      <c r="G605">
        <f t="shared" si="9"/>
        <v>-4</v>
      </c>
      <c r="I605" s="3">
        <f>VLOOKUP(October_Schedule_Table11[[#This Row],[Home]],NEW!$A$1:$E$31,4,FALSE)</f>
        <v>-0.70000000000000018</v>
      </c>
      <c r="J605" s="3">
        <f>VLOOKUP(October_Schedule_Table11[[#This Row],[Visitor]],NEW!$A$1:$E$31,4,FALSE)</f>
        <v>-2.4999999999999982</v>
      </c>
      <c r="K605" s="3" t="e">
        <f>VLOOKUP(October_Schedule_Table11[[#This Row],[Home]],NEW!$A$1:$F$31,7,FALSE)</f>
        <v>#REF!</v>
      </c>
      <c r="L605" s="3" t="e">
        <f>VLOOKUP(October_Schedule_Table11[[#This Row],[Visitor]],NEW!$A$1:$F$31,7,FALSE)</f>
        <v>#REF!</v>
      </c>
    </row>
    <row r="606" spans="1:12" x14ac:dyDescent="0.3">
      <c r="A606" s="1">
        <v>44935</v>
      </c>
      <c r="B606" t="s">
        <v>13</v>
      </c>
      <c r="C606">
        <v>132</v>
      </c>
      <c r="D606" t="s">
        <v>9</v>
      </c>
      <c r="E606">
        <v>112</v>
      </c>
      <c r="G606">
        <f t="shared" si="9"/>
        <v>-20</v>
      </c>
      <c r="I606" s="3">
        <f>VLOOKUP(October_Schedule_Table11[[#This Row],[Home]],NEW!$A$1:$E$31,4,FALSE)</f>
        <v>-14.600000000000001</v>
      </c>
      <c r="J606" s="3">
        <f>VLOOKUP(October_Schedule_Table11[[#This Row],[Visitor]],NEW!$A$1:$E$31,4,FALSE)</f>
        <v>4.5</v>
      </c>
      <c r="K606" s="3" t="e">
        <f>VLOOKUP(October_Schedule_Table11[[#This Row],[Home]],NEW!$A$1:$F$31,7,FALSE)</f>
        <v>#REF!</v>
      </c>
      <c r="L606" s="3" t="e">
        <f>VLOOKUP(October_Schedule_Table11[[#This Row],[Visitor]],NEW!$A$1:$F$31,7,FALSE)</f>
        <v>#REF!</v>
      </c>
    </row>
    <row r="607" spans="1:12" x14ac:dyDescent="0.3">
      <c r="A607" s="1">
        <v>44935</v>
      </c>
      <c r="B607" t="s">
        <v>18</v>
      </c>
      <c r="C607">
        <v>99</v>
      </c>
      <c r="D607" t="s">
        <v>4</v>
      </c>
      <c r="E607">
        <v>107</v>
      </c>
      <c r="G607">
        <f t="shared" si="9"/>
        <v>8</v>
      </c>
      <c r="I607" s="3">
        <f>VLOOKUP(October_Schedule_Table11[[#This Row],[Home]],NEW!$A$1:$E$31,4,FALSE)</f>
        <v>15.200000000000001</v>
      </c>
      <c r="J607" s="3">
        <f>VLOOKUP(October_Schedule_Table11[[#This Row],[Visitor]],NEW!$A$1:$E$31,4,FALSE)</f>
        <v>-29.2</v>
      </c>
      <c r="K607" s="3" t="e">
        <f>VLOOKUP(October_Schedule_Table11[[#This Row],[Home]],NEW!$A$1:$F$31,7,FALSE)</f>
        <v>#REF!</v>
      </c>
      <c r="L607" s="3" t="e">
        <f>VLOOKUP(October_Schedule_Table11[[#This Row],[Visitor]],NEW!$A$1:$F$31,7,FALSE)</f>
        <v>#REF!</v>
      </c>
    </row>
    <row r="608" spans="1:12" x14ac:dyDescent="0.3">
      <c r="A608" s="1">
        <v>44935</v>
      </c>
      <c r="B608" t="s">
        <v>32</v>
      </c>
      <c r="C608">
        <v>111</v>
      </c>
      <c r="D608" t="s">
        <v>15</v>
      </c>
      <c r="E608">
        <v>107</v>
      </c>
      <c r="G608">
        <f t="shared" si="9"/>
        <v>-4</v>
      </c>
      <c r="I608" s="3">
        <f>VLOOKUP(October_Schedule_Table11[[#This Row],[Home]],NEW!$A$1:$E$31,4,FALSE)</f>
        <v>1.9999999999999982</v>
      </c>
      <c r="J608" s="3">
        <f>VLOOKUP(October_Schedule_Table11[[#This Row],[Visitor]],NEW!$A$1:$E$31,4,FALSE)</f>
        <v>1.4000000000000004</v>
      </c>
      <c r="K608" s="3" t="e">
        <f>VLOOKUP(October_Schedule_Table11[[#This Row],[Home]],NEW!$A$1:$F$31,7,FALSE)</f>
        <v>#REF!</v>
      </c>
      <c r="L608" s="3" t="e">
        <f>VLOOKUP(October_Schedule_Table11[[#This Row],[Visitor]],NEW!$A$1:$F$31,7,FALSE)</f>
        <v>#REF!</v>
      </c>
    </row>
    <row r="609" spans="1:12" x14ac:dyDescent="0.3">
      <c r="A609" s="1">
        <v>44935</v>
      </c>
      <c r="B609" t="s">
        <v>25</v>
      </c>
      <c r="C609">
        <v>113</v>
      </c>
      <c r="D609" t="s">
        <v>16</v>
      </c>
      <c r="E609">
        <v>121</v>
      </c>
      <c r="G609">
        <f t="shared" si="9"/>
        <v>8</v>
      </c>
      <c r="I609" s="3">
        <f>VLOOKUP(October_Schedule_Table11[[#This Row],[Home]],NEW!$A$1:$E$31,4,FALSE)</f>
        <v>5.6</v>
      </c>
      <c r="J609" s="3">
        <f>VLOOKUP(October_Schedule_Table11[[#This Row],[Visitor]],NEW!$A$1:$E$31,4,FALSE)</f>
        <v>-41.3</v>
      </c>
      <c r="K609" s="3" t="e">
        <f>VLOOKUP(October_Schedule_Table11[[#This Row],[Home]],NEW!$A$1:$F$31,7,FALSE)</f>
        <v>#REF!</v>
      </c>
      <c r="L609" s="3" t="e">
        <f>VLOOKUP(October_Schedule_Table11[[#This Row],[Visitor]],NEW!$A$1:$F$31,7,FALSE)</f>
        <v>#REF!</v>
      </c>
    </row>
    <row r="610" spans="1:12" x14ac:dyDescent="0.3">
      <c r="A610" s="1">
        <v>44935</v>
      </c>
      <c r="B610" t="s">
        <v>5</v>
      </c>
      <c r="C610">
        <v>109</v>
      </c>
      <c r="D610" t="s">
        <v>26</v>
      </c>
      <c r="E610">
        <v>122</v>
      </c>
      <c r="G610">
        <f t="shared" si="9"/>
        <v>13</v>
      </c>
      <c r="I610" s="3">
        <f>VLOOKUP(October_Schedule_Table11[[#This Row],[Home]],NEW!$A$1:$E$31,4,FALSE)</f>
        <v>1.1999999999999948</v>
      </c>
      <c r="J610" s="3">
        <f>VLOOKUP(October_Schedule_Table11[[#This Row],[Visitor]],NEW!$A$1:$E$31,4,FALSE)</f>
        <v>-4.300000000000006</v>
      </c>
      <c r="K610" s="3" t="e">
        <f>VLOOKUP(October_Schedule_Table11[[#This Row],[Home]],NEW!$A$1:$F$31,7,FALSE)</f>
        <v>#REF!</v>
      </c>
      <c r="L610" s="3" t="e">
        <f>VLOOKUP(October_Schedule_Table11[[#This Row],[Visitor]],NEW!$A$1:$F$31,7,FALSE)</f>
        <v>#REF!</v>
      </c>
    </row>
    <row r="611" spans="1:12" x14ac:dyDescent="0.3">
      <c r="A611" s="1">
        <v>44935</v>
      </c>
      <c r="B611" t="s">
        <v>7</v>
      </c>
      <c r="C611">
        <v>111</v>
      </c>
      <c r="D611" t="s">
        <v>31</v>
      </c>
      <c r="E611">
        <v>136</v>
      </c>
      <c r="G611">
        <f t="shared" si="9"/>
        <v>25</v>
      </c>
      <c r="I611" s="3">
        <f>VLOOKUP(October_Schedule_Table11[[#This Row],[Home]],NEW!$A$1:$E$31,4,FALSE)</f>
        <v>2.6000000000000023</v>
      </c>
      <c r="J611" s="3">
        <f>VLOOKUP(October_Schedule_Table11[[#This Row],[Visitor]],NEW!$A$1:$E$31,4,FALSE)</f>
        <v>-14.7</v>
      </c>
      <c r="K611" s="3" t="e">
        <f>VLOOKUP(October_Schedule_Table11[[#This Row],[Home]],NEW!$A$1:$F$31,7,FALSE)</f>
        <v>#REF!</v>
      </c>
      <c r="L611" s="3" t="e">
        <f>VLOOKUP(October_Schedule_Table11[[#This Row],[Visitor]],NEW!$A$1:$F$31,7,FALSE)</f>
        <v>#REF!</v>
      </c>
    </row>
    <row r="612" spans="1:12" x14ac:dyDescent="0.3">
      <c r="A612" s="1">
        <v>44936</v>
      </c>
      <c r="B612" t="s">
        <v>8</v>
      </c>
      <c r="C612">
        <v>116</v>
      </c>
      <c r="D612" t="s">
        <v>3</v>
      </c>
      <c r="E612">
        <v>147</v>
      </c>
      <c r="G612">
        <f t="shared" si="9"/>
        <v>31</v>
      </c>
      <c r="I612" s="3">
        <f>VLOOKUP(October_Schedule_Table11[[#This Row],[Home]],NEW!$A$1:$E$31,4,FALSE)</f>
        <v>3.5</v>
      </c>
      <c r="J612" s="3">
        <f>VLOOKUP(October_Schedule_Table11[[#This Row],[Visitor]],NEW!$A$1:$E$31,4,FALSE)</f>
        <v>-24.200000000000003</v>
      </c>
      <c r="K612" s="3" t="e">
        <f>VLOOKUP(October_Schedule_Table11[[#This Row],[Home]],NEW!$A$1:$F$31,7,FALSE)</f>
        <v>#REF!</v>
      </c>
      <c r="L612" s="3" t="e">
        <f>VLOOKUP(October_Schedule_Table11[[#This Row],[Visitor]],NEW!$A$1:$F$31,7,FALSE)</f>
        <v>#REF!</v>
      </c>
    </row>
    <row r="613" spans="1:12" x14ac:dyDescent="0.3">
      <c r="A613" s="1">
        <v>44936</v>
      </c>
      <c r="B613" t="s">
        <v>22</v>
      </c>
      <c r="C613">
        <v>111</v>
      </c>
      <c r="D613" t="s">
        <v>19</v>
      </c>
      <c r="E613">
        <v>112</v>
      </c>
      <c r="G613">
        <f t="shared" si="9"/>
        <v>1</v>
      </c>
      <c r="I613" s="3">
        <f>VLOOKUP(October_Schedule_Table11[[#This Row],[Home]],NEW!$A$1:$E$31,4,FALSE)</f>
        <v>-8.7000000000000011</v>
      </c>
      <c r="J613" s="3">
        <f>VLOOKUP(October_Schedule_Table11[[#This Row],[Visitor]],NEW!$A$1:$E$31,4,FALSE)</f>
        <v>-6.4</v>
      </c>
      <c r="K613" s="3" t="e">
        <f>VLOOKUP(October_Schedule_Table11[[#This Row],[Home]],NEW!$A$1:$F$31,7,FALSE)</f>
        <v>#REF!</v>
      </c>
      <c r="L613" s="3" t="e">
        <f>VLOOKUP(October_Schedule_Table11[[#This Row],[Visitor]],NEW!$A$1:$F$31,7,FALSE)</f>
        <v>#REF!</v>
      </c>
    </row>
    <row r="614" spans="1:12" x14ac:dyDescent="0.3">
      <c r="A614" s="1">
        <v>44936</v>
      </c>
      <c r="B614" t="s">
        <v>24</v>
      </c>
      <c r="C614">
        <v>120</v>
      </c>
      <c r="D614" t="s">
        <v>21</v>
      </c>
      <c r="E614">
        <v>132</v>
      </c>
      <c r="G614">
        <f t="shared" si="9"/>
        <v>12</v>
      </c>
      <c r="I614" s="3">
        <f>VLOOKUP(October_Schedule_Table11[[#This Row],[Home]],NEW!$A$1:$E$31,4,FALSE)</f>
        <v>-3</v>
      </c>
      <c r="J614" s="3">
        <f>VLOOKUP(October_Schedule_Table11[[#This Row],[Visitor]],NEW!$A$1:$E$31,4,FALSE)</f>
        <v>-0.59999999999999964</v>
      </c>
      <c r="K614" s="3" t="e">
        <f>VLOOKUP(October_Schedule_Table11[[#This Row],[Home]],NEW!$A$1:$F$31,7,FALSE)</f>
        <v>#REF!</v>
      </c>
      <c r="L614" s="3" t="e">
        <f>VLOOKUP(October_Schedule_Table11[[#This Row],[Visitor]],NEW!$A$1:$F$31,7,FALSE)</f>
        <v>#REF!</v>
      </c>
    </row>
    <row r="615" spans="1:12" x14ac:dyDescent="0.3">
      <c r="A615" s="1">
        <v>44936</v>
      </c>
      <c r="B615" t="s">
        <v>20</v>
      </c>
      <c r="C615">
        <v>114</v>
      </c>
      <c r="D615" t="s">
        <v>27</v>
      </c>
      <c r="E615">
        <v>116</v>
      </c>
      <c r="G615">
        <f t="shared" si="9"/>
        <v>2</v>
      </c>
      <c r="I615" s="3">
        <f>VLOOKUP(October_Schedule_Table11[[#This Row],[Home]],NEW!$A$1:$E$31,4,FALSE)</f>
        <v>-6.4000000000000012</v>
      </c>
      <c r="J615" s="3">
        <f>VLOOKUP(October_Schedule_Table11[[#This Row],[Visitor]],NEW!$A$1:$E$31,4,FALSE)</f>
        <v>6.5000000000000009</v>
      </c>
      <c r="K615" s="3" t="e">
        <f>VLOOKUP(October_Schedule_Table11[[#This Row],[Home]],NEW!$A$1:$F$31,7,FALSE)</f>
        <v>#REF!</v>
      </c>
      <c r="L615" s="3" t="e">
        <f>VLOOKUP(October_Schedule_Table11[[#This Row],[Visitor]],NEW!$A$1:$F$31,7,FALSE)</f>
        <v>#REF!</v>
      </c>
    </row>
    <row r="616" spans="1:12" x14ac:dyDescent="0.3">
      <c r="A616" s="1">
        <v>44936</v>
      </c>
      <c r="B616" t="s">
        <v>29</v>
      </c>
      <c r="C616">
        <v>125</v>
      </c>
      <c r="D616" t="s">
        <v>6</v>
      </c>
      <c r="E616">
        <v>113</v>
      </c>
      <c r="G616">
        <f t="shared" si="9"/>
        <v>-12</v>
      </c>
      <c r="I616" s="3">
        <f>VLOOKUP(October_Schedule_Table11[[#This Row],[Home]],NEW!$A$1:$E$31,4,FALSE)</f>
        <v>1.6999999999999988</v>
      </c>
      <c r="J616" s="3">
        <f>VLOOKUP(October_Schedule_Table11[[#This Row],[Visitor]],NEW!$A$1:$E$31,4,FALSE)</f>
        <v>2.8000000000000016</v>
      </c>
      <c r="K616" s="3" t="e">
        <f>VLOOKUP(October_Schedule_Table11[[#This Row],[Home]],NEW!$A$1:$F$31,7,FALSE)</f>
        <v>#REF!</v>
      </c>
      <c r="L616" s="3" t="e">
        <f>VLOOKUP(October_Schedule_Table11[[#This Row],[Visitor]],NEW!$A$1:$F$31,7,FALSE)</f>
        <v>#REF!</v>
      </c>
    </row>
    <row r="617" spans="1:12" x14ac:dyDescent="0.3">
      <c r="A617" s="1">
        <v>44936</v>
      </c>
      <c r="B617" t="s">
        <v>7</v>
      </c>
      <c r="C617">
        <v>109</v>
      </c>
      <c r="D617" t="s">
        <v>30</v>
      </c>
      <c r="E617">
        <v>106</v>
      </c>
      <c r="G617">
        <f t="shared" si="9"/>
        <v>-3</v>
      </c>
      <c r="I617" s="3">
        <f>VLOOKUP(October_Schedule_Table11[[#This Row],[Home]],NEW!$A$1:$E$31,4,FALSE)</f>
        <v>-22.1</v>
      </c>
      <c r="J617" s="3">
        <f>VLOOKUP(October_Schedule_Table11[[#This Row],[Visitor]],NEW!$A$1:$E$31,4,FALSE)</f>
        <v>-14.7</v>
      </c>
      <c r="K617" s="3" t="e">
        <f>VLOOKUP(October_Schedule_Table11[[#This Row],[Home]],NEW!$A$1:$F$31,7,FALSE)</f>
        <v>#REF!</v>
      </c>
      <c r="L617" s="3" t="e">
        <f>VLOOKUP(October_Schedule_Table11[[#This Row],[Visitor]],NEW!$A$1:$F$31,7,FALSE)</f>
        <v>#REF!</v>
      </c>
    </row>
    <row r="618" spans="1:12" x14ac:dyDescent="0.3">
      <c r="A618" s="1">
        <v>44936</v>
      </c>
      <c r="B618" t="s">
        <v>28</v>
      </c>
      <c r="C618">
        <v>101</v>
      </c>
      <c r="D618" t="s">
        <v>33</v>
      </c>
      <c r="E618">
        <v>113</v>
      </c>
      <c r="G618">
        <f t="shared" si="9"/>
        <v>12</v>
      </c>
      <c r="I618" s="3">
        <f>VLOOKUP(October_Schedule_Table11[[#This Row],[Home]],NEW!$A$1:$E$31,4,FALSE)</f>
        <v>-0.70000000000000018</v>
      </c>
      <c r="J618" s="3">
        <f>VLOOKUP(October_Schedule_Table11[[#This Row],[Visitor]],NEW!$A$1:$E$31,4,FALSE)</f>
        <v>-5.1000000000000014</v>
      </c>
      <c r="K618" s="3" t="e">
        <f>VLOOKUP(October_Schedule_Table11[[#This Row],[Home]],NEW!$A$1:$F$31,7,FALSE)</f>
        <v>#REF!</v>
      </c>
      <c r="L618" s="3" t="e">
        <f>VLOOKUP(October_Schedule_Table11[[#This Row],[Visitor]],NEW!$A$1:$F$31,7,FALSE)</f>
        <v>#REF!</v>
      </c>
    </row>
    <row r="619" spans="1:12" x14ac:dyDescent="0.3">
      <c r="A619" s="1">
        <v>44937</v>
      </c>
      <c r="B619" t="s">
        <v>23</v>
      </c>
      <c r="C619">
        <v>118</v>
      </c>
      <c r="D619" t="s">
        <v>8</v>
      </c>
      <c r="E619">
        <v>135</v>
      </c>
      <c r="G619">
        <f t="shared" si="9"/>
        <v>17</v>
      </c>
      <c r="I619" s="3">
        <f>VLOOKUP(October_Schedule_Table11[[#This Row],[Home]],NEW!$A$1:$E$31,4,FALSE)</f>
        <v>-24.200000000000003</v>
      </c>
      <c r="J619" s="3">
        <f>VLOOKUP(October_Schedule_Table11[[#This Row],[Visitor]],NEW!$A$1:$E$31,4,FALSE)</f>
        <v>0.90000000000000036</v>
      </c>
      <c r="K619" s="3" t="e">
        <f>VLOOKUP(October_Schedule_Table11[[#This Row],[Home]],NEW!$A$1:$F$31,7,FALSE)</f>
        <v>#REF!</v>
      </c>
      <c r="L619" s="3" t="e">
        <f>VLOOKUP(October_Schedule_Table11[[#This Row],[Visitor]],NEW!$A$1:$F$31,7,FALSE)</f>
        <v>#REF!</v>
      </c>
    </row>
    <row r="620" spans="1:12" x14ac:dyDescent="0.3">
      <c r="A620" s="1">
        <v>44937</v>
      </c>
      <c r="B620" t="s">
        <v>18</v>
      </c>
      <c r="C620">
        <v>97</v>
      </c>
      <c r="D620" t="s">
        <v>9</v>
      </c>
      <c r="E620">
        <v>100</v>
      </c>
      <c r="G620">
        <f t="shared" si="9"/>
        <v>3</v>
      </c>
      <c r="I620" s="3">
        <f>VLOOKUP(October_Schedule_Table11[[#This Row],[Home]],NEW!$A$1:$E$31,4,FALSE)</f>
        <v>-14.600000000000001</v>
      </c>
      <c r="J620" s="3">
        <f>VLOOKUP(October_Schedule_Table11[[#This Row],[Visitor]],NEW!$A$1:$E$31,4,FALSE)</f>
        <v>-29.2</v>
      </c>
      <c r="K620" s="3" t="e">
        <f>VLOOKUP(October_Schedule_Table11[[#This Row],[Home]],NEW!$A$1:$F$31,7,FALSE)</f>
        <v>#REF!</v>
      </c>
      <c r="L620" s="3" t="e">
        <f>VLOOKUP(October_Schedule_Table11[[#This Row],[Visitor]],NEW!$A$1:$F$31,7,FALSE)</f>
        <v>#REF!</v>
      </c>
    </row>
    <row r="621" spans="1:12" x14ac:dyDescent="0.3">
      <c r="A621" s="1">
        <v>44937</v>
      </c>
      <c r="B621" t="s">
        <v>32</v>
      </c>
      <c r="C621">
        <v>114</v>
      </c>
      <c r="D621" t="s">
        <v>12</v>
      </c>
      <c r="E621">
        <v>105</v>
      </c>
      <c r="G621">
        <f t="shared" si="9"/>
        <v>-9</v>
      </c>
      <c r="I621" s="3">
        <f>VLOOKUP(October_Schedule_Table11[[#This Row],[Home]],NEW!$A$1:$E$31,4,FALSE)</f>
        <v>-2.4999999999999982</v>
      </c>
      <c r="J621" s="3">
        <f>VLOOKUP(October_Schedule_Table11[[#This Row],[Visitor]],NEW!$A$1:$E$31,4,FALSE)</f>
        <v>1.4000000000000004</v>
      </c>
      <c r="K621" s="3" t="e">
        <f>VLOOKUP(October_Schedule_Table11[[#This Row],[Home]],NEW!$A$1:$F$31,7,FALSE)</f>
        <v>#REF!</v>
      </c>
      <c r="L621" s="3" t="e">
        <f>VLOOKUP(October_Schedule_Table11[[#This Row],[Visitor]],NEW!$A$1:$F$31,7,FALSE)</f>
        <v>#REF!</v>
      </c>
    </row>
    <row r="622" spans="1:12" x14ac:dyDescent="0.3">
      <c r="A622" s="1">
        <v>44937</v>
      </c>
      <c r="B622" t="s">
        <v>13</v>
      </c>
      <c r="C622">
        <v>114</v>
      </c>
      <c r="D622" t="s">
        <v>4</v>
      </c>
      <c r="E622">
        <v>125</v>
      </c>
      <c r="G622">
        <f t="shared" si="9"/>
        <v>11</v>
      </c>
      <c r="I622" s="3">
        <f>VLOOKUP(October_Schedule_Table11[[#This Row],[Home]],NEW!$A$1:$E$31,4,FALSE)</f>
        <v>15.200000000000001</v>
      </c>
      <c r="J622" s="3">
        <f>VLOOKUP(October_Schedule_Table11[[#This Row],[Visitor]],NEW!$A$1:$E$31,4,FALSE)</f>
        <v>4.5</v>
      </c>
      <c r="K622" s="3" t="e">
        <f>VLOOKUP(October_Schedule_Table11[[#This Row],[Home]],NEW!$A$1:$F$31,7,FALSE)</f>
        <v>#REF!</v>
      </c>
      <c r="L622" s="3" t="e">
        <f>VLOOKUP(October_Schedule_Table11[[#This Row],[Visitor]],NEW!$A$1:$F$31,7,FALSE)</f>
        <v>#REF!</v>
      </c>
    </row>
    <row r="623" spans="1:12" x14ac:dyDescent="0.3">
      <c r="A623" s="1">
        <v>44937</v>
      </c>
      <c r="B623" t="s">
        <v>10</v>
      </c>
      <c r="C623">
        <v>113</v>
      </c>
      <c r="D623" t="s">
        <v>15</v>
      </c>
      <c r="E623">
        <v>119</v>
      </c>
      <c r="G623">
        <f t="shared" si="9"/>
        <v>6</v>
      </c>
      <c r="I623" s="3">
        <f>VLOOKUP(October_Schedule_Table11[[#This Row],[Home]],NEW!$A$1:$E$31,4,FALSE)</f>
        <v>1.9999999999999982</v>
      </c>
      <c r="J623" s="3">
        <f>VLOOKUP(October_Schedule_Table11[[#This Row],[Visitor]],NEW!$A$1:$E$31,4,FALSE)</f>
        <v>-10.600000000000001</v>
      </c>
      <c r="K623" s="3" t="e">
        <f>VLOOKUP(October_Schedule_Table11[[#This Row],[Home]],NEW!$A$1:$F$31,7,FALSE)</f>
        <v>#REF!</v>
      </c>
      <c r="L623" s="3" t="e">
        <f>VLOOKUP(October_Schedule_Table11[[#This Row],[Visitor]],NEW!$A$1:$F$31,7,FALSE)</f>
        <v>#REF!</v>
      </c>
    </row>
    <row r="624" spans="1:12" x14ac:dyDescent="0.3">
      <c r="A624" s="1">
        <v>44937</v>
      </c>
      <c r="B624" t="s">
        <v>25</v>
      </c>
      <c r="C624">
        <v>129</v>
      </c>
      <c r="D624" t="s">
        <v>16</v>
      </c>
      <c r="E624">
        <v>135</v>
      </c>
      <c r="G624">
        <f t="shared" si="9"/>
        <v>6</v>
      </c>
      <c r="I624" s="3">
        <f>VLOOKUP(October_Schedule_Table11[[#This Row],[Home]],NEW!$A$1:$E$31,4,FALSE)</f>
        <v>5.6</v>
      </c>
      <c r="J624" s="3">
        <f>VLOOKUP(October_Schedule_Table11[[#This Row],[Visitor]],NEW!$A$1:$E$31,4,FALSE)</f>
        <v>-41.3</v>
      </c>
      <c r="K624" s="3" t="e">
        <f>VLOOKUP(October_Schedule_Table11[[#This Row],[Home]],NEW!$A$1:$F$31,7,FALSE)</f>
        <v>#REF!</v>
      </c>
      <c r="L624" s="3" t="e">
        <f>VLOOKUP(October_Schedule_Table11[[#This Row],[Visitor]],NEW!$A$1:$F$31,7,FALSE)</f>
        <v>#REF!</v>
      </c>
    </row>
    <row r="625" spans="1:12" x14ac:dyDescent="0.3">
      <c r="A625" s="1">
        <v>44937</v>
      </c>
      <c r="B625" t="s">
        <v>29</v>
      </c>
      <c r="C625">
        <v>97</v>
      </c>
      <c r="D625" t="s">
        <v>26</v>
      </c>
      <c r="E625">
        <v>126</v>
      </c>
      <c r="G625">
        <f t="shared" si="9"/>
        <v>29</v>
      </c>
      <c r="I625" s="3">
        <f>VLOOKUP(October_Schedule_Table11[[#This Row],[Home]],NEW!$A$1:$E$31,4,FALSE)</f>
        <v>1.1999999999999948</v>
      </c>
      <c r="J625" s="3">
        <f>VLOOKUP(October_Schedule_Table11[[#This Row],[Visitor]],NEW!$A$1:$E$31,4,FALSE)</f>
        <v>2.8000000000000016</v>
      </c>
      <c r="K625" s="3" t="e">
        <f>VLOOKUP(October_Schedule_Table11[[#This Row],[Home]],NEW!$A$1:$F$31,7,FALSE)</f>
        <v>#REF!</v>
      </c>
      <c r="L625" s="3" t="e">
        <f>VLOOKUP(October_Schedule_Table11[[#This Row],[Visitor]],NEW!$A$1:$F$31,7,FALSE)</f>
        <v>#REF!</v>
      </c>
    </row>
    <row r="626" spans="1:12" x14ac:dyDescent="0.3">
      <c r="A626" s="1">
        <v>44937</v>
      </c>
      <c r="B626" t="s">
        <v>11</v>
      </c>
      <c r="C626">
        <v>115</v>
      </c>
      <c r="D626" t="s">
        <v>31</v>
      </c>
      <c r="E626">
        <v>135</v>
      </c>
      <c r="G626">
        <f t="shared" si="9"/>
        <v>20</v>
      </c>
      <c r="I626" s="3">
        <f>VLOOKUP(October_Schedule_Table11[[#This Row],[Home]],NEW!$A$1:$E$31,4,FALSE)</f>
        <v>2.6000000000000023</v>
      </c>
      <c r="J626" s="3">
        <f>VLOOKUP(October_Schedule_Table11[[#This Row],[Visitor]],NEW!$A$1:$E$31,4,FALSE)</f>
        <v>-33.299999999999997</v>
      </c>
      <c r="K626" s="3" t="e">
        <f>VLOOKUP(October_Schedule_Table11[[#This Row],[Home]],NEW!$A$1:$F$31,7,FALSE)</f>
        <v>#REF!</v>
      </c>
      <c r="L626" s="3" t="e">
        <f>VLOOKUP(October_Schedule_Table11[[#This Row],[Visitor]],NEW!$A$1:$F$31,7,FALSE)</f>
        <v>#REF!</v>
      </c>
    </row>
    <row r="627" spans="1:12" x14ac:dyDescent="0.3">
      <c r="A627" s="1">
        <v>44938</v>
      </c>
      <c r="B627" t="s">
        <v>22</v>
      </c>
      <c r="C627">
        <v>133</v>
      </c>
      <c r="D627" t="s">
        <v>3</v>
      </c>
      <c r="E627">
        <v>114</v>
      </c>
      <c r="G627">
        <f t="shared" si="9"/>
        <v>-19</v>
      </c>
      <c r="I627" s="3">
        <f>VLOOKUP(October_Schedule_Table11[[#This Row],[Home]],NEW!$A$1:$E$31,4,FALSE)</f>
        <v>3.5</v>
      </c>
      <c r="J627" s="3">
        <f>VLOOKUP(October_Schedule_Table11[[#This Row],[Visitor]],NEW!$A$1:$E$31,4,FALSE)</f>
        <v>-6.4</v>
      </c>
      <c r="K627" s="3" t="e">
        <f>VLOOKUP(October_Schedule_Table11[[#This Row],[Home]],NEW!$A$1:$F$31,7,FALSE)</f>
        <v>#REF!</v>
      </c>
      <c r="L627" s="3" t="e">
        <f>VLOOKUP(October_Schedule_Table11[[#This Row],[Visitor]],NEW!$A$1:$F$31,7,FALSE)</f>
        <v>#REF!</v>
      </c>
    </row>
    <row r="628" spans="1:12" x14ac:dyDescent="0.3">
      <c r="A628" s="1">
        <v>44938</v>
      </c>
      <c r="B628" t="s">
        <v>4</v>
      </c>
      <c r="C628">
        <v>109</v>
      </c>
      <c r="D628" t="s">
        <v>14</v>
      </c>
      <c r="E628">
        <v>98</v>
      </c>
      <c r="G628">
        <f t="shared" si="9"/>
        <v>-11</v>
      </c>
      <c r="I628" s="3">
        <f>VLOOKUP(October_Schedule_Table11[[#This Row],[Home]],NEW!$A$1:$E$31,4,FALSE)</f>
        <v>-1.5000000000000022</v>
      </c>
      <c r="J628" s="3">
        <f>VLOOKUP(October_Schedule_Table11[[#This Row],[Visitor]],NEW!$A$1:$E$31,4,FALSE)</f>
        <v>15.200000000000001</v>
      </c>
      <c r="K628" s="3" t="e">
        <f>VLOOKUP(October_Schedule_Table11[[#This Row],[Home]],NEW!$A$1:$F$31,7,FALSE)</f>
        <v>#REF!</v>
      </c>
      <c r="L628" s="3" t="e">
        <f>VLOOKUP(October_Schedule_Table11[[#This Row],[Visitor]],NEW!$A$1:$F$31,7,FALSE)</f>
        <v>#REF!</v>
      </c>
    </row>
    <row r="629" spans="1:12" x14ac:dyDescent="0.3">
      <c r="A629" s="1">
        <v>44938</v>
      </c>
      <c r="B629" t="s">
        <v>32</v>
      </c>
      <c r="C629">
        <v>102</v>
      </c>
      <c r="D629" t="s">
        <v>19</v>
      </c>
      <c r="E629">
        <v>108</v>
      </c>
      <c r="G629">
        <f t="shared" si="9"/>
        <v>6</v>
      </c>
      <c r="I629" s="3">
        <f>VLOOKUP(October_Schedule_Table11[[#This Row],[Home]],NEW!$A$1:$E$31,4,FALSE)</f>
        <v>-8.7000000000000011</v>
      </c>
      <c r="J629" s="3">
        <f>VLOOKUP(October_Schedule_Table11[[#This Row],[Visitor]],NEW!$A$1:$E$31,4,FALSE)</f>
        <v>1.4000000000000004</v>
      </c>
      <c r="K629" s="3" t="e">
        <f>VLOOKUP(October_Schedule_Table11[[#This Row],[Home]],NEW!$A$1:$F$31,7,FALSE)</f>
        <v>#REF!</v>
      </c>
      <c r="L629" s="3" t="e">
        <f>VLOOKUP(October_Schedule_Table11[[#This Row],[Visitor]],NEW!$A$1:$F$31,7,FALSE)</f>
        <v>#REF!</v>
      </c>
    </row>
    <row r="630" spans="1:12" x14ac:dyDescent="0.3">
      <c r="A630" s="1">
        <v>44938</v>
      </c>
      <c r="B630" t="s">
        <v>24</v>
      </c>
      <c r="C630">
        <v>114</v>
      </c>
      <c r="D630" t="s">
        <v>21</v>
      </c>
      <c r="E630">
        <v>124</v>
      </c>
      <c r="G630">
        <f t="shared" si="9"/>
        <v>10</v>
      </c>
      <c r="I630" s="3">
        <f>VLOOKUP(October_Schedule_Table11[[#This Row],[Home]],NEW!$A$1:$E$31,4,FALSE)</f>
        <v>-3</v>
      </c>
      <c r="J630" s="3">
        <f>VLOOKUP(October_Schedule_Table11[[#This Row],[Visitor]],NEW!$A$1:$E$31,4,FALSE)</f>
        <v>-0.59999999999999964</v>
      </c>
      <c r="K630" s="3" t="e">
        <f>VLOOKUP(October_Schedule_Table11[[#This Row],[Home]],NEW!$A$1:$F$31,7,FALSE)</f>
        <v>#REF!</v>
      </c>
      <c r="L630" s="3" t="e">
        <f>VLOOKUP(October_Schedule_Table11[[#This Row],[Visitor]],NEW!$A$1:$F$31,7,FALSE)</f>
        <v>#REF!</v>
      </c>
    </row>
    <row r="631" spans="1:12" x14ac:dyDescent="0.3">
      <c r="A631" s="1">
        <v>44938</v>
      </c>
      <c r="B631" t="s">
        <v>28</v>
      </c>
      <c r="C631">
        <v>119</v>
      </c>
      <c r="D631" t="s">
        <v>5</v>
      </c>
      <c r="E631">
        <v>115</v>
      </c>
      <c r="F631" t="s">
        <v>34</v>
      </c>
      <c r="G631">
        <f t="shared" si="9"/>
        <v>-4</v>
      </c>
      <c r="I631" s="3">
        <f>VLOOKUP(October_Schedule_Table11[[#This Row],[Home]],NEW!$A$1:$E$31,4,FALSE)</f>
        <v>-4.300000000000006</v>
      </c>
      <c r="J631" s="3">
        <f>VLOOKUP(October_Schedule_Table11[[#This Row],[Visitor]],NEW!$A$1:$E$31,4,FALSE)</f>
        <v>-5.1000000000000014</v>
      </c>
      <c r="K631" s="3" t="e">
        <f>VLOOKUP(October_Schedule_Table11[[#This Row],[Home]],NEW!$A$1:$F$31,7,FALSE)</f>
        <v>#REF!</v>
      </c>
      <c r="L631" s="3" t="e">
        <f>VLOOKUP(October_Schedule_Table11[[#This Row],[Visitor]],NEW!$A$1:$F$31,7,FALSE)</f>
        <v>#REF!</v>
      </c>
    </row>
    <row r="632" spans="1:12" x14ac:dyDescent="0.3">
      <c r="A632" s="1">
        <v>44938</v>
      </c>
      <c r="B632" t="s">
        <v>20</v>
      </c>
      <c r="C632">
        <v>119</v>
      </c>
      <c r="D632" t="s">
        <v>30</v>
      </c>
      <c r="E632">
        <v>113</v>
      </c>
      <c r="G632">
        <f t="shared" si="9"/>
        <v>-6</v>
      </c>
      <c r="I632" s="3">
        <f>VLOOKUP(October_Schedule_Table11[[#This Row],[Home]],NEW!$A$1:$E$31,4,FALSE)</f>
        <v>-22.1</v>
      </c>
      <c r="J632" s="3">
        <f>VLOOKUP(October_Schedule_Table11[[#This Row],[Visitor]],NEW!$A$1:$E$31,4,FALSE)</f>
        <v>6.5000000000000009</v>
      </c>
      <c r="K632" s="3" t="e">
        <f>VLOOKUP(October_Schedule_Table11[[#This Row],[Home]],NEW!$A$1:$F$31,7,FALSE)</f>
        <v>#REF!</v>
      </c>
      <c r="L632" s="3" t="e">
        <f>VLOOKUP(October_Schedule_Table11[[#This Row],[Visitor]],NEW!$A$1:$F$31,7,FALSE)</f>
        <v>#REF!</v>
      </c>
    </row>
    <row r="633" spans="1:12" x14ac:dyDescent="0.3">
      <c r="A633" s="1">
        <v>44939</v>
      </c>
      <c r="B633" t="s">
        <v>13</v>
      </c>
      <c r="C633">
        <v>116</v>
      </c>
      <c r="D633" t="s">
        <v>8</v>
      </c>
      <c r="E633">
        <v>110</v>
      </c>
      <c r="G633">
        <f t="shared" si="9"/>
        <v>-6</v>
      </c>
      <c r="I633" s="3">
        <f>VLOOKUP(October_Schedule_Table11[[#This Row],[Home]],NEW!$A$1:$E$31,4,FALSE)</f>
        <v>-24.200000000000003</v>
      </c>
      <c r="J633" s="3">
        <f>VLOOKUP(October_Schedule_Table11[[#This Row],[Visitor]],NEW!$A$1:$E$31,4,FALSE)</f>
        <v>4.5</v>
      </c>
      <c r="K633" s="3" t="e">
        <f>VLOOKUP(October_Schedule_Table11[[#This Row],[Home]],NEW!$A$1:$F$31,7,FALSE)</f>
        <v>#REF!</v>
      </c>
      <c r="L633" s="3" t="e">
        <f>VLOOKUP(October_Schedule_Table11[[#This Row],[Visitor]],NEW!$A$1:$F$31,7,FALSE)</f>
        <v>#REF!</v>
      </c>
    </row>
    <row r="634" spans="1:12" x14ac:dyDescent="0.3">
      <c r="A634" s="1">
        <v>44939</v>
      </c>
      <c r="B634" t="s">
        <v>12</v>
      </c>
      <c r="C634">
        <v>113</v>
      </c>
      <c r="D634" t="s">
        <v>10</v>
      </c>
      <c r="E634">
        <v>111</v>
      </c>
      <c r="G634">
        <f t="shared" si="9"/>
        <v>-2</v>
      </c>
      <c r="I634" s="3">
        <f>VLOOKUP(October_Schedule_Table11[[#This Row],[Home]],NEW!$A$1:$E$31,4,FALSE)</f>
        <v>-10.600000000000001</v>
      </c>
      <c r="J634" s="3">
        <f>VLOOKUP(October_Schedule_Table11[[#This Row],[Visitor]],NEW!$A$1:$E$31,4,FALSE)</f>
        <v>-2.4999999999999982</v>
      </c>
      <c r="K634" s="3" t="e">
        <f>VLOOKUP(October_Schedule_Table11[[#This Row],[Home]],NEW!$A$1:$F$31,7,FALSE)</f>
        <v>#REF!</v>
      </c>
      <c r="L634" s="3" t="e">
        <f>VLOOKUP(October_Schedule_Table11[[#This Row],[Visitor]],NEW!$A$1:$F$31,7,FALSE)</f>
        <v>#REF!</v>
      </c>
    </row>
    <row r="635" spans="1:12" x14ac:dyDescent="0.3">
      <c r="A635" s="1">
        <v>44939</v>
      </c>
      <c r="B635" t="s">
        <v>15</v>
      </c>
      <c r="C635">
        <v>112</v>
      </c>
      <c r="D635" t="s">
        <v>9</v>
      </c>
      <c r="E635">
        <v>108</v>
      </c>
      <c r="G635">
        <f t="shared" si="9"/>
        <v>-4</v>
      </c>
      <c r="I635" s="3">
        <f>VLOOKUP(October_Schedule_Table11[[#This Row],[Home]],NEW!$A$1:$E$31,4,FALSE)</f>
        <v>-14.600000000000001</v>
      </c>
      <c r="J635" s="3">
        <f>VLOOKUP(October_Schedule_Table11[[#This Row],[Visitor]],NEW!$A$1:$E$31,4,FALSE)</f>
        <v>1.9999999999999982</v>
      </c>
      <c r="K635" s="3" t="e">
        <f>VLOOKUP(October_Schedule_Table11[[#This Row],[Home]],NEW!$A$1:$F$31,7,FALSE)</f>
        <v>#REF!</v>
      </c>
      <c r="L635" s="3" t="e">
        <f>VLOOKUP(October_Schedule_Table11[[#This Row],[Visitor]],NEW!$A$1:$F$31,7,FALSE)</f>
        <v>#REF!</v>
      </c>
    </row>
    <row r="636" spans="1:12" x14ac:dyDescent="0.3">
      <c r="A636" s="1">
        <v>44939</v>
      </c>
      <c r="B636" t="s">
        <v>6</v>
      </c>
      <c r="C636">
        <v>144</v>
      </c>
      <c r="D636" t="s">
        <v>25</v>
      </c>
      <c r="E636">
        <v>113</v>
      </c>
      <c r="G636">
        <f t="shared" si="9"/>
        <v>-31</v>
      </c>
      <c r="I636" s="3">
        <f>VLOOKUP(October_Schedule_Table11[[#This Row],[Home]],NEW!$A$1:$E$31,4,FALSE)</f>
        <v>-41.3</v>
      </c>
      <c r="J636" s="3">
        <f>VLOOKUP(October_Schedule_Table11[[#This Row],[Visitor]],NEW!$A$1:$E$31,4,FALSE)</f>
        <v>1.6999999999999988</v>
      </c>
      <c r="K636" s="3" t="e">
        <f>VLOOKUP(October_Schedule_Table11[[#This Row],[Home]],NEW!$A$1:$F$31,7,FALSE)</f>
        <v>#REF!</v>
      </c>
      <c r="L636" s="3" t="e">
        <f>VLOOKUP(October_Schedule_Table11[[#This Row],[Visitor]],NEW!$A$1:$F$31,7,FALSE)</f>
        <v>#REF!</v>
      </c>
    </row>
    <row r="637" spans="1:12" x14ac:dyDescent="0.3">
      <c r="A637" s="1">
        <v>44939</v>
      </c>
      <c r="B637" t="s">
        <v>22</v>
      </c>
      <c r="C637">
        <v>124</v>
      </c>
      <c r="D637" t="s">
        <v>18</v>
      </c>
      <c r="E637">
        <v>110</v>
      </c>
      <c r="G637">
        <f t="shared" si="9"/>
        <v>-14</v>
      </c>
      <c r="I637" s="3">
        <f>VLOOKUP(October_Schedule_Table11[[#This Row],[Home]],NEW!$A$1:$E$31,4,FALSE)</f>
        <v>-29.2</v>
      </c>
      <c r="J637" s="3">
        <f>VLOOKUP(October_Schedule_Table11[[#This Row],[Visitor]],NEW!$A$1:$E$31,4,FALSE)</f>
        <v>-6.4</v>
      </c>
      <c r="K637" s="3" t="e">
        <f>VLOOKUP(October_Schedule_Table11[[#This Row],[Home]],NEW!$A$1:$F$31,7,FALSE)</f>
        <v>#REF!</v>
      </c>
      <c r="L637" s="3" t="e">
        <f>VLOOKUP(October_Schedule_Table11[[#This Row],[Visitor]],NEW!$A$1:$F$31,7,FALSE)</f>
        <v>#REF!</v>
      </c>
    </row>
    <row r="638" spans="1:12" x14ac:dyDescent="0.3">
      <c r="A638" s="1">
        <v>44939</v>
      </c>
      <c r="B638" t="s">
        <v>29</v>
      </c>
      <c r="C638">
        <v>116</v>
      </c>
      <c r="D638" t="s">
        <v>23</v>
      </c>
      <c r="E638">
        <v>121</v>
      </c>
      <c r="G638">
        <f t="shared" si="9"/>
        <v>5</v>
      </c>
      <c r="I638" s="3">
        <f>VLOOKUP(October_Schedule_Table11[[#This Row],[Home]],NEW!$A$1:$E$31,4,FALSE)</f>
        <v>0.90000000000000036</v>
      </c>
      <c r="J638" s="3">
        <f>VLOOKUP(October_Schedule_Table11[[#This Row],[Visitor]],NEW!$A$1:$E$31,4,FALSE)</f>
        <v>2.8000000000000016</v>
      </c>
      <c r="K638" s="3" t="e">
        <f>VLOOKUP(October_Schedule_Table11[[#This Row],[Home]],NEW!$A$1:$F$31,7,FALSE)</f>
        <v>#REF!</v>
      </c>
      <c r="L638" s="3" t="e">
        <f>VLOOKUP(October_Schedule_Table11[[#This Row],[Visitor]],NEW!$A$1:$F$31,7,FALSE)</f>
        <v>#REF!</v>
      </c>
    </row>
    <row r="639" spans="1:12" x14ac:dyDescent="0.3">
      <c r="A639" s="1">
        <v>44939</v>
      </c>
      <c r="B639" t="s">
        <v>7</v>
      </c>
      <c r="C639">
        <v>108</v>
      </c>
      <c r="D639" t="s">
        <v>27</v>
      </c>
      <c r="E639">
        <v>112</v>
      </c>
      <c r="G639">
        <f t="shared" si="9"/>
        <v>4</v>
      </c>
      <c r="I639" s="3">
        <f>VLOOKUP(October_Schedule_Table11[[#This Row],[Home]],NEW!$A$1:$E$31,4,FALSE)</f>
        <v>-6.4000000000000012</v>
      </c>
      <c r="J639" s="3">
        <f>VLOOKUP(October_Schedule_Table11[[#This Row],[Visitor]],NEW!$A$1:$E$31,4,FALSE)</f>
        <v>-14.7</v>
      </c>
      <c r="K639" s="3" t="e">
        <f>VLOOKUP(October_Schedule_Table11[[#This Row],[Home]],NEW!$A$1:$F$31,7,FALSE)</f>
        <v>#REF!</v>
      </c>
      <c r="L639" s="3" t="e">
        <f>VLOOKUP(October_Schedule_Table11[[#This Row],[Visitor]],NEW!$A$1:$F$31,7,FALSE)</f>
        <v>#REF!</v>
      </c>
    </row>
    <row r="640" spans="1:12" x14ac:dyDescent="0.3">
      <c r="A640" s="1">
        <v>44939</v>
      </c>
      <c r="B640" t="s">
        <v>26</v>
      </c>
      <c r="C640">
        <v>115</v>
      </c>
      <c r="D640" t="s">
        <v>33</v>
      </c>
      <c r="E640">
        <v>103</v>
      </c>
      <c r="G640">
        <f t="shared" si="9"/>
        <v>-12</v>
      </c>
      <c r="I640" s="3">
        <f>VLOOKUP(October_Schedule_Table11[[#This Row],[Home]],NEW!$A$1:$E$31,4,FALSE)</f>
        <v>-0.70000000000000018</v>
      </c>
      <c r="J640" s="3">
        <f>VLOOKUP(October_Schedule_Table11[[#This Row],[Visitor]],NEW!$A$1:$E$31,4,FALSE)</f>
        <v>1.1999999999999948</v>
      </c>
      <c r="K640" s="3" t="e">
        <f>VLOOKUP(October_Schedule_Table11[[#This Row],[Home]],NEW!$A$1:$F$31,7,FALSE)</f>
        <v>#REF!</v>
      </c>
      <c r="L640" s="3" t="e">
        <f>VLOOKUP(October_Schedule_Table11[[#This Row],[Visitor]],NEW!$A$1:$F$31,7,FALSE)</f>
        <v>#REF!</v>
      </c>
    </row>
    <row r="641" spans="1:12" x14ac:dyDescent="0.3">
      <c r="A641" s="1">
        <v>44939</v>
      </c>
      <c r="B641" t="s">
        <v>11</v>
      </c>
      <c r="C641">
        <v>114</v>
      </c>
      <c r="D641" t="s">
        <v>31</v>
      </c>
      <c r="E641">
        <v>139</v>
      </c>
      <c r="G641">
        <f t="shared" si="9"/>
        <v>25</v>
      </c>
      <c r="I641" s="3">
        <f>VLOOKUP(October_Schedule_Table11[[#This Row],[Home]],NEW!$A$1:$E$31,4,FALSE)</f>
        <v>2.6000000000000023</v>
      </c>
      <c r="J641" s="3">
        <f>VLOOKUP(October_Schedule_Table11[[#This Row],[Visitor]],NEW!$A$1:$E$31,4,FALSE)</f>
        <v>-33.299999999999997</v>
      </c>
      <c r="K641" s="3" t="e">
        <f>VLOOKUP(October_Schedule_Table11[[#This Row],[Home]],NEW!$A$1:$F$31,7,FALSE)</f>
        <v>#REF!</v>
      </c>
      <c r="L641" s="3" t="e">
        <f>VLOOKUP(October_Schedule_Table11[[#This Row],[Visitor]],NEW!$A$1:$F$31,7,FALSE)</f>
        <v>#REF!</v>
      </c>
    </row>
    <row r="642" spans="1:12" x14ac:dyDescent="0.3">
      <c r="A642" s="1">
        <v>44940</v>
      </c>
      <c r="B642" t="s">
        <v>32</v>
      </c>
      <c r="C642">
        <v>95</v>
      </c>
      <c r="D642" t="s">
        <v>19</v>
      </c>
      <c r="E642">
        <v>111</v>
      </c>
      <c r="G642">
        <f t="shared" ref="G642:G705" si="10">E642-C642</f>
        <v>16</v>
      </c>
      <c r="I642" s="3">
        <f>VLOOKUP(October_Schedule_Table11[[#This Row],[Home]],NEW!$A$1:$E$31,4,FALSE)</f>
        <v>-8.7000000000000011</v>
      </c>
      <c r="J642" s="3">
        <f>VLOOKUP(October_Schedule_Table11[[#This Row],[Visitor]],NEW!$A$1:$E$31,4,FALSE)</f>
        <v>1.4000000000000004</v>
      </c>
      <c r="K642" s="3" t="e">
        <f>VLOOKUP(October_Schedule_Table11[[#This Row],[Home]],NEW!$A$1:$F$31,7,FALSE)</f>
        <v>#REF!</v>
      </c>
      <c r="L642" s="3" t="e">
        <f>VLOOKUP(October_Schedule_Table11[[#This Row],[Visitor]],NEW!$A$1:$F$31,7,FALSE)</f>
        <v>#REF!</v>
      </c>
    </row>
    <row r="643" spans="1:12" x14ac:dyDescent="0.3">
      <c r="A643" s="1">
        <v>44940</v>
      </c>
      <c r="B643" t="s">
        <v>4</v>
      </c>
      <c r="C643">
        <v>122</v>
      </c>
      <c r="D643" t="s">
        <v>24</v>
      </c>
      <c r="E643">
        <v>106</v>
      </c>
      <c r="G643">
        <f t="shared" si="10"/>
        <v>-16</v>
      </c>
      <c r="I643" s="3">
        <f>VLOOKUP(October_Schedule_Table11[[#This Row],[Home]],NEW!$A$1:$E$31,4,FALSE)</f>
        <v>-0.59999999999999964</v>
      </c>
      <c r="J643" s="3">
        <f>VLOOKUP(October_Schedule_Table11[[#This Row],[Visitor]],NEW!$A$1:$E$31,4,FALSE)</f>
        <v>15.200000000000001</v>
      </c>
      <c r="K643" s="3" t="e">
        <f>VLOOKUP(October_Schedule_Table11[[#This Row],[Home]],NEW!$A$1:$F$31,7,FALSE)</f>
        <v>#REF!</v>
      </c>
      <c r="L643" s="3" t="e">
        <f>VLOOKUP(October_Schedule_Table11[[#This Row],[Visitor]],NEW!$A$1:$F$31,7,FALSE)</f>
        <v>#REF!</v>
      </c>
    </row>
    <row r="644" spans="1:12" x14ac:dyDescent="0.3">
      <c r="A644" s="1">
        <v>44940</v>
      </c>
      <c r="B644" t="s">
        <v>16</v>
      </c>
      <c r="C644">
        <v>130</v>
      </c>
      <c r="D644" t="s">
        <v>10</v>
      </c>
      <c r="E644">
        <v>112</v>
      </c>
      <c r="G644">
        <f t="shared" si="10"/>
        <v>-18</v>
      </c>
      <c r="I644" s="3">
        <f>VLOOKUP(October_Schedule_Table11[[#This Row],[Home]],NEW!$A$1:$E$31,4,FALSE)</f>
        <v>-10.600000000000001</v>
      </c>
      <c r="J644" s="3">
        <f>VLOOKUP(October_Schedule_Table11[[#This Row],[Visitor]],NEW!$A$1:$E$31,4,FALSE)</f>
        <v>5.6</v>
      </c>
      <c r="K644" s="3" t="e">
        <f>VLOOKUP(October_Schedule_Table11[[#This Row],[Home]],NEW!$A$1:$F$31,7,FALSE)</f>
        <v>#REF!</v>
      </c>
      <c r="L644" s="3" t="e">
        <f>VLOOKUP(October_Schedule_Table11[[#This Row],[Visitor]],NEW!$A$1:$F$31,7,FALSE)</f>
        <v>#REF!</v>
      </c>
    </row>
    <row r="645" spans="1:12" x14ac:dyDescent="0.3">
      <c r="A645" s="1">
        <v>44940</v>
      </c>
      <c r="B645" t="s">
        <v>12</v>
      </c>
      <c r="C645">
        <v>114</v>
      </c>
      <c r="D645" t="s">
        <v>21</v>
      </c>
      <c r="E645">
        <v>103</v>
      </c>
      <c r="G645">
        <f t="shared" si="10"/>
        <v>-11</v>
      </c>
      <c r="I645" s="3">
        <f>VLOOKUP(October_Schedule_Table11[[#This Row],[Home]],NEW!$A$1:$E$31,4,FALSE)</f>
        <v>-3</v>
      </c>
      <c r="J645" s="3">
        <f>VLOOKUP(October_Schedule_Table11[[#This Row],[Visitor]],NEW!$A$1:$E$31,4,FALSE)</f>
        <v>-2.4999999999999982</v>
      </c>
      <c r="K645" s="3" t="e">
        <f>VLOOKUP(October_Schedule_Table11[[#This Row],[Home]],NEW!$A$1:$F$31,7,FALSE)</f>
        <v>#REF!</v>
      </c>
      <c r="L645" s="3" t="e">
        <f>VLOOKUP(October_Schedule_Table11[[#This Row],[Visitor]],NEW!$A$1:$F$31,7,FALSE)</f>
        <v>#REF!</v>
      </c>
    </row>
    <row r="646" spans="1:12" x14ac:dyDescent="0.3">
      <c r="A646" s="1">
        <v>44940</v>
      </c>
      <c r="B646" t="s">
        <v>20</v>
      </c>
      <c r="C646">
        <v>102</v>
      </c>
      <c r="D646" t="s">
        <v>23</v>
      </c>
      <c r="E646">
        <v>110</v>
      </c>
      <c r="G646">
        <f t="shared" si="10"/>
        <v>8</v>
      </c>
      <c r="I646" s="3">
        <f>VLOOKUP(October_Schedule_Table11[[#This Row],[Home]],NEW!$A$1:$E$31,4,FALSE)</f>
        <v>0.90000000000000036</v>
      </c>
      <c r="J646" s="3">
        <f>VLOOKUP(October_Schedule_Table11[[#This Row],[Visitor]],NEW!$A$1:$E$31,4,FALSE)</f>
        <v>6.5000000000000009</v>
      </c>
      <c r="K646" s="3" t="e">
        <f>VLOOKUP(October_Schedule_Table11[[#This Row],[Home]],NEW!$A$1:$F$31,7,FALSE)</f>
        <v>#REF!</v>
      </c>
      <c r="L646" s="3" t="e">
        <f>VLOOKUP(October_Schedule_Table11[[#This Row],[Visitor]],NEW!$A$1:$F$31,7,FALSE)</f>
        <v>#REF!</v>
      </c>
    </row>
    <row r="647" spans="1:12" x14ac:dyDescent="0.3">
      <c r="A647" s="1">
        <v>44940</v>
      </c>
      <c r="B647" t="s">
        <v>3</v>
      </c>
      <c r="C647">
        <v>118</v>
      </c>
      <c r="D647" t="s">
        <v>27</v>
      </c>
      <c r="E647">
        <v>117</v>
      </c>
      <c r="G647">
        <f t="shared" si="10"/>
        <v>-1</v>
      </c>
      <c r="I647" s="3">
        <f>VLOOKUP(October_Schedule_Table11[[#This Row],[Home]],NEW!$A$1:$E$31,4,FALSE)</f>
        <v>-6.4000000000000012</v>
      </c>
      <c r="J647" s="3">
        <f>VLOOKUP(October_Schedule_Table11[[#This Row],[Visitor]],NEW!$A$1:$E$31,4,FALSE)</f>
        <v>3.5</v>
      </c>
      <c r="K647" s="3" t="e">
        <f>VLOOKUP(October_Schedule_Table11[[#This Row],[Home]],NEW!$A$1:$F$31,7,FALSE)</f>
        <v>#REF!</v>
      </c>
      <c r="L647" s="3" t="e">
        <f>VLOOKUP(October_Schedule_Table11[[#This Row],[Visitor]],NEW!$A$1:$F$31,7,FALSE)</f>
        <v>#REF!</v>
      </c>
    </row>
    <row r="648" spans="1:12" x14ac:dyDescent="0.3">
      <c r="A648" s="1">
        <v>44940</v>
      </c>
      <c r="B648" t="s">
        <v>28</v>
      </c>
      <c r="C648">
        <v>119</v>
      </c>
      <c r="D648" t="s">
        <v>30</v>
      </c>
      <c r="E648">
        <v>136</v>
      </c>
      <c r="G648">
        <f t="shared" si="10"/>
        <v>17</v>
      </c>
      <c r="I648" s="3">
        <f>VLOOKUP(October_Schedule_Table11[[#This Row],[Home]],NEW!$A$1:$E$31,4,FALSE)</f>
        <v>-22.1</v>
      </c>
      <c r="J648" s="3">
        <f>VLOOKUP(October_Schedule_Table11[[#This Row],[Visitor]],NEW!$A$1:$E$31,4,FALSE)</f>
        <v>-5.1000000000000014</v>
      </c>
      <c r="K648" s="3" t="e">
        <f>VLOOKUP(October_Schedule_Table11[[#This Row],[Home]],NEW!$A$1:$F$31,7,FALSE)</f>
        <v>#REF!</v>
      </c>
      <c r="L648" s="3" t="e">
        <f>VLOOKUP(October_Schedule_Table11[[#This Row],[Visitor]],NEW!$A$1:$F$31,7,FALSE)</f>
        <v>#REF!</v>
      </c>
    </row>
    <row r="649" spans="1:12" x14ac:dyDescent="0.3">
      <c r="A649" s="1">
        <v>44941</v>
      </c>
      <c r="B649" t="s">
        <v>15</v>
      </c>
      <c r="C649">
        <v>117</v>
      </c>
      <c r="D649" t="s">
        <v>8</v>
      </c>
      <c r="E649">
        <v>104</v>
      </c>
      <c r="G649">
        <f t="shared" si="10"/>
        <v>-13</v>
      </c>
      <c r="I649" s="3">
        <f>VLOOKUP(October_Schedule_Table11[[#This Row],[Home]],NEW!$A$1:$E$31,4,FALSE)</f>
        <v>-24.200000000000003</v>
      </c>
      <c r="J649" s="3">
        <f>VLOOKUP(October_Schedule_Table11[[#This Row],[Visitor]],NEW!$A$1:$E$31,4,FALSE)</f>
        <v>1.9999999999999982</v>
      </c>
      <c r="K649" s="3" t="e">
        <f>VLOOKUP(October_Schedule_Table11[[#This Row],[Home]],NEW!$A$1:$F$31,7,FALSE)</f>
        <v>#REF!</v>
      </c>
      <c r="L649" s="3" t="e">
        <f>VLOOKUP(October_Schedule_Table11[[#This Row],[Visitor]],NEW!$A$1:$F$31,7,FALSE)</f>
        <v>#REF!</v>
      </c>
    </row>
    <row r="650" spans="1:12" x14ac:dyDescent="0.3">
      <c r="A650" s="1">
        <v>44941</v>
      </c>
      <c r="B650" t="s">
        <v>11</v>
      </c>
      <c r="C650">
        <v>100</v>
      </c>
      <c r="D650" t="s">
        <v>33</v>
      </c>
      <c r="E650">
        <v>121</v>
      </c>
      <c r="G650">
        <f t="shared" si="10"/>
        <v>21</v>
      </c>
      <c r="I650" s="3">
        <f>VLOOKUP(October_Schedule_Table11[[#This Row],[Home]],NEW!$A$1:$E$31,4,FALSE)</f>
        <v>-0.70000000000000018</v>
      </c>
      <c r="J650" s="3">
        <f>VLOOKUP(October_Schedule_Table11[[#This Row],[Visitor]],NEW!$A$1:$E$31,4,FALSE)</f>
        <v>-33.299999999999997</v>
      </c>
      <c r="K650" s="3" t="e">
        <f>VLOOKUP(October_Schedule_Table11[[#This Row],[Home]],NEW!$A$1:$F$31,7,FALSE)</f>
        <v>#REF!</v>
      </c>
      <c r="L650" s="3" t="e">
        <f>VLOOKUP(October_Schedule_Table11[[#This Row],[Visitor]],NEW!$A$1:$F$31,7,FALSE)</f>
        <v>#REF!</v>
      </c>
    </row>
    <row r="651" spans="1:12" x14ac:dyDescent="0.3">
      <c r="A651" s="1">
        <v>44941</v>
      </c>
      <c r="B651" t="s">
        <v>6</v>
      </c>
      <c r="C651">
        <v>118</v>
      </c>
      <c r="D651" t="s">
        <v>18</v>
      </c>
      <c r="E651">
        <v>132</v>
      </c>
      <c r="G651">
        <f t="shared" si="10"/>
        <v>14</v>
      </c>
      <c r="I651" s="3">
        <f>VLOOKUP(October_Schedule_Table11[[#This Row],[Home]],NEW!$A$1:$E$31,4,FALSE)</f>
        <v>-29.2</v>
      </c>
      <c r="J651" s="3">
        <f>VLOOKUP(October_Schedule_Table11[[#This Row],[Visitor]],NEW!$A$1:$E$31,4,FALSE)</f>
        <v>1.6999999999999988</v>
      </c>
      <c r="K651" s="3" t="e">
        <f>VLOOKUP(October_Schedule_Table11[[#This Row],[Home]],NEW!$A$1:$F$31,7,FALSE)</f>
        <v>#REF!</v>
      </c>
      <c r="L651" s="3" t="e">
        <f>VLOOKUP(October_Schedule_Table11[[#This Row],[Visitor]],NEW!$A$1:$F$31,7,FALSE)</f>
        <v>#REF!</v>
      </c>
    </row>
    <row r="652" spans="1:12" x14ac:dyDescent="0.3">
      <c r="A652" s="1">
        <v>44941</v>
      </c>
      <c r="B652" t="s">
        <v>22</v>
      </c>
      <c r="C652">
        <v>112</v>
      </c>
      <c r="D652" t="s">
        <v>14</v>
      </c>
      <c r="E652">
        <v>102</v>
      </c>
      <c r="G652">
        <f t="shared" si="10"/>
        <v>-10</v>
      </c>
      <c r="I652" s="3">
        <f>VLOOKUP(October_Schedule_Table11[[#This Row],[Home]],NEW!$A$1:$E$31,4,FALSE)</f>
        <v>-1.5000000000000022</v>
      </c>
      <c r="J652" s="3">
        <f>VLOOKUP(October_Schedule_Table11[[#This Row],[Visitor]],NEW!$A$1:$E$31,4,FALSE)</f>
        <v>-6.4</v>
      </c>
      <c r="K652" s="3" t="e">
        <f>VLOOKUP(October_Schedule_Table11[[#This Row],[Home]],NEW!$A$1:$F$31,7,FALSE)</f>
        <v>#REF!</v>
      </c>
      <c r="L652" s="3" t="e">
        <f>VLOOKUP(October_Schedule_Table11[[#This Row],[Visitor]],NEW!$A$1:$F$31,7,FALSE)</f>
        <v>#REF!</v>
      </c>
    </row>
    <row r="653" spans="1:12" x14ac:dyDescent="0.3">
      <c r="A653" s="1">
        <v>44941</v>
      </c>
      <c r="B653" t="s">
        <v>31</v>
      </c>
      <c r="C653">
        <v>132</v>
      </c>
      <c r="D653" t="s">
        <v>25</v>
      </c>
      <c r="E653">
        <v>119</v>
      </c>
      <c r="G653">
        <f t="shared" si="10"/>
        <v>-13</v>
      </c>
      <c r="I653" s="3">
        <f>VLOOKUP(October_Schedule_Table11[[#This Row],[Home]],NEW!$A$1:$E$31,4,FALSE)</f>
        <v>-41.3</v>
      </c>
      <c r="J653" s="3">
        <f>VLOOKUP(October_Schedule_Table11[[#This Row],[Visitor]],NEW!$A$1:$E$31,4,FALSE)</f>
        <v>2.6000000000000023</v>
      </c>
      <c r="K653" s="3" t="e">
        <f>VLOOKUP(October_Schedule_Table11[[#This Row],[Home]],NEW!$A$1:$F$31,7,FALSE)</f>
        <v>#REF!</v>
      </c>
      <c r="L653" s="3" t="e">
        <f>VLOOKUP(October_Schedule_Table11[[#This Row],[Visitor]],NEW!$A$1:$F$31,7,FALSE)</f>
        <v>#REF!</v>
      </c>
    </row>
    <row r="654" spans="1:12" x14ac:dyDescent="0.3">
      <c r="A654" s="1">
        <v>44941</v>
      </c>
      <c r="B654" t="s">
        <v>7</v>
      </c>
      <c r="C654">
        <v>116</v>
      </c>
      <c r="D654" t="s">
        <v>26</v>
      </c>
      <c r="E654">
        <v>119</v>
      </c>
      <c r="G654">
        <f t="shared" si="10"/>
        <v>3</v>
      </c>
      <c r="I654" s="3">
        <f>VLOOKUP(October_Schedule_Table11[[#This Row],[Home]],NEW!$A$1:$E$31,4,FALSE)</f>
        <v>1.1999999999999948</v>
      </c>
      <c r="J654" s="3">
        <f>VLOOKUP(October_Schedule_Table11[[#This Row],[Visitor]],NEW!$A$1:$E$31,4,FALSE)</f>
        <v>-14.7</v>
      </c>
      <c r="K654" s="3" t="e">
        <f>VLOOKUP(October_Schedule_Table11[[#This Row],[Home]],NEW!$A$1:$F$31,7,FALSE)</f>
        <v>#REF!</v>
      </c>
      <c r="L654" s="3" t="e">
        <f>VLOOKUP(October_Schedule_Table11[[#This Row],[Visitor]],NEW!$A$1:$F$31,7,FALSE)</f>
        <v>#REF!</v>
      </c>
    </row>
    <row r="655" spans="1:12" x14ac:dyDescent="0.3">
      <c r="A655" s="1">
        <v>44941</v>
      </c>
      <c r="B655" t="s">
        <v>28</v>
      </c>
      <c r="C655">
        <v>123</v>
      </c>
      <c r="D655" t="s">
        <v>30</v>
      </c>
      <c r="E655">
        <v>140</v>
      </c>
      <c r="G655">
        <f t="shared" si="10"/>
        <v>17</v>
      </c>
      <c r="I655" s="3">
        <f>VLOOKUP(October_Schedule_Table11[[#This Row],[Home]],NEW!$A$1:$E$31,4,FALSE)</f>
        <v>-22.1</v>
      </c>
      <c r="J655" s="3">
        <f>VLOOKUP(October_Schedule_Table11[[#This Row],[Visitor]],NEW!$A$1:$E$31,4,FALSE)</f>
        <v>-5.1000000000000014</v>
      </c>
      <c r="K655" s="3" t="e">
        <f>VLOOKUP(October_Schedule_Table11[[#This Row],[Home]],NEW!$A$1:$F$31,7,FALSE)</f>
        <v>#REF!</v>
      </c>
      <c r="L655" s="3" t="e">
        <f>VLOOKUP(October_Schedule_Table11[[#This Row],[Visitor]],NEW!$A$1:$F$31,7,FALSE)</f>
        <v>#REF!</v>
      </c>
    </row>
    <row r="656" spans="1:12" x14ac:dyDescent="0.3">
      <c r="A656" s="1">
        <v>44941</v>
      </c>
      <c r="B656" t="s">
        <v>3</v>
      </c>
      <c r="C656">
        <v>113</v>
      </c>
      <c r="D656" t="s">
        <v>5</v>
      </c>
      <c r="E656">
        <v>112</v>
      </c>
      <c r="G656">
        <f t="shared" si="10"/>
        <v>-1</v>
      </c>
      <c r="I656" s="3">
        <f>VLOOKUP(October_Schedule_Table11[[#This Row],[Home]],NEW!$A$1:$E$31,4,FALSE)</f>
        <v>-4.300000000000006</v>
      </c>
      <c r="J656" s="3">
        <f>VLOOKUP(October_Schedule_Table11[[#This Row],[Visitor]],NEW!$A$1:$E$31,4,FALSE)</f>
        <v>3.5</v>
      </c>
      <c r="K656" s="3" t="e">
        <f>VLOOKUP(October_Schedule_Table11[[#This Row],[Home]],NEW!$A$1:$F$31,7,FALSE)</f>
        <v>#REF!</v>
      </c>
      <c r="L656" s="3" t="e">
        <f>VLOOKUP(October_Schedule_Table11[[#This Row],[Visitor]],NEW!$A$1:$F$31,7,FALSE)</f>
        <v>#REF!</v>
      </c>
    </row>
    <row r="657" spans="1:12" x14ac:dyDescent="0.3">
      <c r="A657" s="1">
        <v>44942</v>
      </c>
      <c r="B657" t="s">
        <v>4</v>
      </c>
      <c r="C657">
        <v>130</v>
      </c>
      <c r="D657" t="s">
        <v>24</v>
      </c>
      <c r="E657">
        <v>118</v>
      </c>
      <c r="G657">
        <f t="shared" si="10"/>
        <v>-12</v>
      </c>
      <c r="I657" s="3">
        <f>VLOOKUP(October_Schedule_Table11[[#This Row],[Home]],NEW!$A$1:$E$31,4,FALSE)</f>
        <v>-0.59999999999999964</v>
      </c>
      <c r="J657" s="3">
        <f>VLOOKUP(October_Schedule_Table11[[#This Row],[Visitor]],NEW!$A$1:$E$31,4,FALSE)</f>
        <v>15.200000000000001</v>
      </c>
      <c r="K657" s="3" t="e">
        <f>VLOOKUP(October_Schedule_Table11[[#This Row],[Home]],NEW!$A$1:$F$31,7,FALSE)</f>
        <v>#REF!</v>
      </c>
      <c r="L657" s="3" t="e">
        <f>VLOOKUP(October_Schedule_Table11[[#This Row],[Visitor]],NEW!$A$1:$F$31,7,FALSE)</f>
        <v>#REF!</v>
      </c>
    </row>
    <row r="658" spans="1:12" x14ac:dyDescent="0.3">
      <c r="A658" s="1">
        <v>44942</v>
      </c>
      <c r="B658" t="s">
        <v>10</v>
      </c>
      <c r="C658">
        <v>119</v>
      </c>
      <c r="D658" t="s">
        <v>32</v>
      </c>
      <c r="E658">
        <v>132</v>
      </c>
      <c r="G658">
        <f t="shared" si="10"/>
        <v>13</v>
      </c>
      <c r="I658" s="3">
        <f>VLOOKUP(October_Schedule_Table11[[#This Row],[Home]],NEW!$A$1:$E$31,4,FALSE)</f>
        <v>1.4000000000000004</v>
      </c>
      <c r="J658" s="3">
        <f>VLOOKUP(October_Schedule_Table11[[#This Row],[Visitor]],NEW!$A$1:$E$31,4,FALSE)</f>
        <v>-10.600000000000001</v>
      </c>
      <c r="K658" s="3" t="e">
        <f>VLOOKUP(October_Schedule_Table11[[#This Row],[Home]],NEW!$A$1:$F$31,7,FALSE)</f>
        <v>#REF!</v>
      </c>
      <c r="L658" s="3" t="e">
        <f>VLOOKUP(October_Schedule_Table11[[#This Row],[Visitor]],NEW!$A$1:$F$31,7,FALSE)</f>
        <v>#REF!</v>
      </c>
    </row>
    <row r="659" spans="1:12" x14ac:dyDescent="0.3">
      <c r="A659" s="1">
        <v>44942</v>
      </c>
      <c r="B659" t="s">
        <v>13</v>
      </c>
      <c r="C659">
        <v>103</v>
      </c>
      <c r="D659" t="s">
        <v>20</v>
      </c>
      <c r="E659">
        <v>113</v>
      </c>
      <c r="G659">
        <f t="shared" si="10"/>
        <v>10</v>
      </c>
      <c r="I659" s="3">
        <f>VLOOKUP(October_Schedule_Table11[[#This Row],[Home]],NEW!$A$1:$E$31,4,FALSE)</f>
        <v>6.5000000000000009</v>
      </c>
      <c r="J659" s="3">
        <f>VLOOKUP(October_Schedule_Table11[[#This Row],[Visitor]],NEW!$A$1:$E$31,4,FALSE)</f>
        <v>4.5</v>
      </c>
      <c r="K659" s="3" t="e">
        <f>VLOOKUP(October_Schedule_Table11[[#This Row],[Home]],NEW!$A$1:$F$31,7,FALSE)</f>
        <v>#REF!</v>
      </c>
      <c r="L659" s="3" t="e">
        <f>VLOOKUP(October_Schedule_Table11[[#This Row],[Visitor]],NEW!$A$1:$F$31,7,FALSE)</f>
        <v>#REF!</v>
      </c>
    </row>
    <row r="660" spans="1:12" x14ac:dyDescent="0.3">
      <c r="A660" s="1">
        <v>44942</v>
      </c>
      <c r="B660" t="s">
        <v>21</v>
      </c>
      <c r="C660">
        <v>123</v>
      </c>
      <c r="D660" t="s">
        <v>15</v>
      </c>
      <c r="E660">
        <v>121</v>
      </c>
      <c r="F660" t="s">
        <v>17</v>
      </c>
      <c r="G660">
        <f t="shared" si="10"/>
        <v>-2</v>
      </c>
      <c r="I660" s="3">
        <f>VLOOKUP(October_Schedule_Table11[[#This Row],[Home]],NEW!$A$1:$E$31,4,FALSE)</f>
        <v>1.9999999999999982</v>
      </c>
      <c r="J660" s="3">
        <f>VLOOKUP(October_Schedule_Table11[[#This Row],[Visitor]],NEW!$A$1:$E$31,4,FALSE)</f>
        <v>-3</v>
      </c>
      <c r="K660" s="3" t="e">
        <f>VLOOKUP(October_Schedule_Table11[[#This Row],[Home]],NEW!$A$1:$F$31,7,FALSE)</f>
        <v>#REF!</v>
      </c>
      <c r="L660" s="3" t="e">
        <f>VLOOKUP(October_Schedule_Table11[[#This Row],[Visitor]],NEW!$A$1:$F$31,7,FALSE)</f>
        <v>#REF!</v>
      </c>
    </row>
    <row r="661" spans="1:12" x14ac:dyDescent="0.3">
      <c r="A661" s="1">
        <v>44942</v>
      </c>
      <c r="B661" t="s">
        <v>6</v>
      </c>
      <c r="C661">
        <v>127</v>
      </c>
      <c r="D661" t="s">
        <v>9</v>
      </c>
      <c r="E661">
        <v>118</v>
      </c>
      <c r="G661">
        <f t="shared" si="10"/>
        <v>-9</v>
      </c>
      <c r="I661" s="3">
        <f>VLOOKUP(October_Schedule_Table11[[#This Row],[Home]],NEW!$A$1:$E$31,4,FALSE)</f>
        <v>-14.600000000000001</v>
      </c>
      <c r="J661" s="3">
        <f>VLOOKUP(October_Schedule_Table11[[#This Row],[Visitor]],NEW!$A$1:$E$31,4,FALSE)</f>
        <v>1.6999999999999988</v>
      </c>
      <c r="K661" s="3" t="e">
        <f>VLOOKUP(October_Schedule_Table11[[#This Row],[Home]],NEW!$A$1:$F$31,7,FALSE)</f>
        <v>#REF!</v>
      </c>
      <c r="L661" s="3" t="e">
        <f>VLOOKUP(October_Schedule_Table11[[#This Row],[Visitor]],NEW!$A$1:$F$31,7,FALSE)</f>
        <v>#REF!</v>
      </c>
    </row>
    <row r="662" spans="1:12" x14ac:dyDescent="0.3">
      <c r="A662" s="1">
        <v>44942</v>
      </c>
      <c r="B662" t="s">
        <v>19</v>
      </c>
      <c r="C662">
        <v>113</v>
      </c>
      <c r="D662" t="s">
        <v>12</v>
      </c>
      <c r="E662">
        <v>121</v>
      </c>
      <c r="G662">
        <f t="shared" si="10"/>
        <v>8</v>
      </c>
      <c r="I662" s="3">
        <f>VLOOKUP(October_Schedule_Table11[[#This Row],[Home]],NEW!$A$1:$E$31,4,FALSE)</f>
        <v>-2.4999999999999982</v>
      </c>
      <c r="J662" s="3">
        <f>VLOOKUP(October_Schedule_Table11[[#This Row],[Visitor]],NEW!$A$1:$E$31,4,FALSE)</f>
        <v>-8.7000000000000011</v>
      </c>
      <c r="K662" s="3" t="e">
        <f>VLOOKUP(October_Schedule_Table11[[#This Row],[Home]],NEW!$A$1:$F$31,7,FALSE)</f>
        <v>#REF!</v>
      </c>
      <c r="L662" s="3" t="e">
        <f>VLOOKUP(October_Schedule_Table11[[#This Row],[Visitor]],NEW!$A$1:$F$31,7,FALSE)</f>
        <v>#REF!</v>
      </c>
    </row>
    <row r="663" spans="1:12" x14ac:dyDescent="0.3">
      <c r="A663" s="1">
        <v>44942</v>
      </c>
      <c r="B663" t="s">
        <v>27</v>
      </c>
      <c r="C663">
        <v>126</v>
      </c>
      <c r="D663" t="s">
        <v>23</v>
      </c>
      <c r="E663">
        <v>125</v>
      </c>
      <c r="G663">
        <f t="shared" si="10"/>
        <v>-1</v>
      </c>
      <c r="I663" s="3">
        <f>VLOOKUP(October_Schedule_Table11[[#This Row],[Home]],NEW!$A$1:$E$31,4,FALSE)</f>
        <v>0.90000000000000036</v>
      </c>
      <c r="J663" s="3">
        <f>VLOOKUP(October_Schedule_Table11[[#This Row],[Visitor]],NEW!$A$1:$E$31,4,FALSE)</f>
        <v>-6.4000000000000012</v>
      </c>
      <c r="K663" s="3" t="e">
        <f>VLOOKUP(October_Schedule_Table11[[#This Row],[Home]],NEW!$A$1:$F$31,7,FALSE)</f>
        <v>#REF!</v>
      </c>
      <c r="L663" s="3" t="e">
        <f>VLOOKUP(October_Schedule_Table11[[#This Row],[Visitor]],NEW!$A$1:$F$31,7,FALSE)</f>
        <v>#REF!</v>
      </c>
    </row>
    <row r="664" spans="1:12" x14ac:dyDescent="0.3">
      <c r="A664" s="1">
        <v>44942</v>
      </c>
      <c r="B664" t="s">
        <v>29</v>
      </c>
      <c r="C664">
        <v>106</v>
      </c>
      <c r="D664" t="s">
        <v>16</v>
      </c>
      <c r="E664">
        <v>136</v>
      </c>
      <c r="G664">
        <f t="shared" si="10"/>
        <v>30</v>
      </c>
      <c r="I664" s="3">
        <f>VLOOKUP(October_Schedule_Table11[[#This Row],[Home]],NEW!$A$1:$E$31,4,FALSE)</f>
        <v>5.6</v>
      </c>
      <c r="J664" s="3">
        <f>VLOOKUP(October_Schedule_Table11[[#This Row],[Visitor]],NEW!$A$1:$E$31,4,FALSE)</f>
        <v>2.8000000000000016</v>
      </c>
      <c r="K664" s="3" t="e">
        <f>VLOOKUP(October_Schedule_Table11[[#This Row],[Home]],NEW!$A$1:$F$31,7,FALSE)</f>
        <v>#REF!</v>
      </c>
      <c r="L664" s="3" t="e">
        <f>VLOOKUP(October_Schedule_Table11[[#This Row],[Visitor]],NEW!$A$1:$F$31,7,FALSE)</f>
        <v>#REF!</v>
      </c>
    </row>
    <row r="665" spans="1:12" x14ac:dyDescent="0.3">
      <c r="A665" s="1">
        <v>44942</v>
      </c>
      <c r="B665" t="s">
        <v>11</v>
      </c>
      <c r="C665">
        <v>132</v>
      </c>
      <c r="D665" t="s">
        <v>5</v>
      </c>
      <c r="E665">
        <v>140</v>
      </c>
      <c r="G665">
        <f t="shared" si="10"/>
        <v>8</v>
      </c>
      <c r="I665" s="3">
        <f>VLOOKUP(October_Schedule_Table11[[#This Row],[Home]],NEW!$A$1:$E$31,4,FALSE)</f>
        <v>-4.300000000000006</v>
      </c>
      <c r="J665" s="3">
        <f>VLOOKUP(October_Schedule_Table11[[#This Row],[Visitor]],NEW!$A$1:$E$31,4,FALSE)</f>
        <v>-33.299999999999997</v>
      </c>
      <c r="K665" s="3" t="e">
        <f>VLOOKUP(October_Schedule_Table11[[#This Row],[Home]],NEW!$A$1:$F$31,7,FALSE)</f>
        <v>#REF!</v>
      </c>
      <c r="L665" s="3" t="e">
        <f>VLOOKUP(October_Schedule_Table11[[#This Row],[Visitor]],NEW!$A$1:$F$31,7,FALSE)</f>
        <v>#REF!</v>
      </c>
    </row>
    <row r="666" spans="1:12" x14ac:dyDescent="0.3">
      <c r="A666" s="1">
        <v>44943</v>
      </c>
      <c r="B666" t="s">
        <v>21</v>
      </c>
      <c r="C666">
        <v>122</v>
      </c>
      <c r="D666" t="s">
        <v>32</v>
      </c>
      <c r="E666">
        <v>130</v>
      </c>
      <c r="G666">
        <f t="shared" si="10"/>
        <v>8</v>
      </c>
      <c r="I666" s="3">
        <f>VLOOKUP(October_Schedule_Table11[[#This Row],[Home]],NEW!$A$1:$E$31,4,FALSE)</f>
        <v>1.4000000000000004</v>
      </c>
      <c r="J666" s="3">
        <f>VLOOKUP(October_Schedule_Table11[[#This Row],[Visitor]],NEW!$A$1:$E$31,4,FALSE)</f>
        <v>-3</v>
      </c>
      <c r="K666" s="3" t="e">
        <f>VLOOKUP(October_Schedule_Table11[[#This Row],[Home]],NEW!$A$1:$F$31,7,FALSE)</f>
        <v>#REF!</v>
      </c>
      <c r="L666" s="3" t="e">
        <f>VLOOKUP(October_Schedule_Table11[[#This Row],[Visitor]],NEW!$A$1:$F$31,7,FALSE)</f>
        <v>#REF!</v>
      </c>
    </row>
    <row r="667" spans="1:12" x14ac:dyDescent="0.3">
      <c r="A667" s="1">
        <v>44943</v>
      </c>
      <c r="B667" t="s">
        <v>14</v>
      </c>
      <c r="C667">
        <v>98</v>
      </c>
      <c r="D667" t="s">
        <v>25</v>
      </c>
      <c r="E667">
        <v>106</v>
      </c>
      <c r="G667">
        <f t="shared" si="10"/>
        <v>8</v>
      </c>
      <c r="I667" s="3">
        <f>VLOOKUP(October_Schedule_Table11[[#This Row],[Home]],NEW!$A$1:$E$31,4,FALSE)</f>
        <v>-41.3</v>
      </c>
      <c r="J667" s="3">
        <f>VLOOKUP(October_Schedule_Table11[[#This Row],[Visitor]],NEW!$A$1:$E$31,4,FALSE)</f>
        <v>-1.5000000000000022</v>
      </c>
      <c r="K667" s="3" t="e">
        <f>VLOOKUP(October_Schedule_Table11[[#This Row],[Home]],NEW!$A$1:$F$31,7,FALSE)</f>
        <v>#REF!</v>
      </c>
      <c r="L667" s="3" t="e">
        <f>VLOOKUP(October_Schedule_Table11[[#This Row],[Visitor]],NEW!$A$1:$F$31,7,FALSE)</f>
        <v>#REF!</v>
      </c>
    </row>
    <row r="668" spans="1:12" x14ac:dyDescent="0.3">
      <c r="A668" s="1">
        <v>44943</v>
      </c>
      <c r="B668" t="s">
        <v>30</v>
      </c>
      <c r="C668">
        <v>113</v>
      </c>
      <c r="D668" t="s">
        <v>26</v>
      </c>
      <c r="E668">
        <v>122</v>
      </c>
      <c r="G668">
        <f t="shared" si="10"/>
        <v>9</v>
      </c>
      <c r="I668" s="3">
        <f>VLOOKUP(October_Schedule_Table11[[#This Row],[Home]],NEW!$A$1:$E$31,4,FALSE)</f>
        <v>1.1999999999999948</v>
      </c>
      <c r="J668" s="3">
        <f>VLOOKUP(October_Schedule_Table11[[#This Row],[Visitor]],NEW!$A$1:$E$31,4,FALSE)</f>
        <v>-22.1</v>
      </c>
      <c r="K668" s="3" t="e">
        <f>VLOOKUP(October_Schedule_Table11[[#This Row],[Home]],NEW!$A$1:$F$31,7,FALSE)</f>
        <v>#REF!</v>
      </c>
      <c r="L668" s="3" t="e">
        <f>VLOOKUP(October_Schedule_Table11[[#This Row],[Visitor]],NEW!$A$1:$F$31,7,FALSE)</f>
        <v>#REF!</v>
      </c>
    </row>
    <row r="669" spans="1:12" x14ac:dyDescent="0.3">
      <c r="A669" s="1">
        <v>44943</v>
      </c>
      <c r="B669" t="s">
        <v>3</v>
      </c>
      <c r="C669">
        <v>120</v>
      </c>
      <c r="D669" t="s">
        <v>33</v>
      </c>
      <c r="E669">
        <v>110</v>
      </c>
      <c r="G669">
        <f t="shared" si="10"/>
        <v>-10</v>
      </c>
      <c r="I669" s="3">
        <f>VLOOKUP(October_Schedule_Table11[[#This Row],[Home]],NEW!$A$1:$E$31,4,FALSE)</f>
        <v>-0.70000000000000018</v>
      </c>
      <c r="J669" s="3">
        <f>VLOOKUP(October_Schedule_Table11[[#This Row],[Visitor]],NEW!$A$1:$E$31,4,FALSE)</f>
        <v>3.5</v>
      </c>
      <c r="K669" s="3" t="e">
        <f>VLOOKUP(October_Schedule_Table11[[#This Row],[Home]],NEW!$A$1:$F$31,7,FALSE)</f>
        <v>#REF!</v>
      </c>
      <c r="L669" s="3" t="e">
        <f>VLOOKUP(October_Schedule_Table11[[#This Row],[Visitor]],NEW!$A$1:$F$31,7,FALSE)</f>
        <v>#REF!</v>
      </c>
    </row>
    <row r="670" spans="1:12" x14ac:dyDescent="0.3">
      <c r="A670" s="1">
        <v>44944</v>
      </c>
      <c r="B670" t="s">
        <v>12</v>
      </c>
      <c r="C670">
        <v>130</v>
      </c>
      <c r="D670" t="s">
        <v>28</v>
      </c>
      <c r="E670">
        <v>122</v>
      </c>
      <c r="G670">
        <f t="shared" si="10"/>
        <v>-8</v>
      </c>
      <c r="I670" s="3">
        <f>VLOOKUP(October_Schedule_Table11[[#This Row],[Home]],NEW!$A$1:$E$31,4,FALSE)</f>
        <v>-5.1000000000000014</v>
      </c>
      <c r="J670" s="3">
        <f>VLOOKUP(October_Schedule_Table11[[#This Row],[Visitor]],NEW!$A$1:$E$31,4,FALSE)</f>
        <v>-2.4999999999999982</v>
      </c>
      <c r="K670" s="3" t="e">
        <f>VLOOKUP(October_Schedule_Table11[[#This Row],[Home]],NEW!$A$1:$F$31,7,FALSE)</f>
        <v>#REF!</v>
      </c>
      <c r="L670" s="3" t="e">
        <f>VLOOKUP(October_Schedule_Table11[[#This Row],[Visitor]],NEW!$A$1:$F$31,7,FALSE)</f>
        <v>#REF!</v>
      </c>
    </row>
    <row r="671" spans="1:12" x14ac:dyDescent="0.3">
      <c r="A671" s="1">
        <v>44944</v>
      </c>
      <c r="B671" t="s">
        <v>9</v>
      </c>
      <c r="C671">
        <v>116</v>
      </c>
      <c r="D671" t="s">
        <v>15</v>
      </c>
      <c r="E671">
        <v>105</v>
      </c>
      <c r="G671">
        <f t="shared" si="10"/>
        <v>-11</v>
      </c>
      <c r="I671" s="3">
        <f>VLOOKUP(October_Schedule_Table11[[#This Row],[Home]],NEW!$A$1:$E$31,4,FALSE)</f>
        <v>1.9999999999999982</v>
      </c>
      <c r="J671" s="3">
        <f>VLOOKUP(October_Schedule_Table11[[#This Row],[Visitor]],NEW!$A$1:$E$31,4,FALSE)</f>
        <v>-14.600000000000001</v>
      </c>
      <c r="K671" s="3" t="e">
        <f>VLOOKUP(October_Schedule_Table11[[#This Row],[Home]],NEW!$A$1:$F$31,7,FALSE)</f>
        <v>#REF!</v>
      </c>
      <c r="L671" s="3" t="e">
        <f>VLOOKUP(October_Schedule_Table11[[#This Row],[Visitor]],NEW!$A$1:$F$31,7,FALSE)</f>
        <v>#REF!</v>
      </c>
    </row>
    <row r="672" spans="1:12" x14ac:dyDescent="0.3">
      <c r="A672" s="1">
        <v>44944</v>
      </c>
      <c r="B672" t="s">
        <v>24</v>
      </c>
      <c r="C672">
        <v>122</v>
      </c>
      <c r="D672" t="s">
        <v>11</v>
      </c>
      <c r="E672">
        <v>117</v>
      </c>
      <c r="G672">
        <f t="shared" si="10"/>
        <v>-5</v>
      </c>
      <c r="I672" s="3">
        <f>VLOOKUP(October_Schedule_Table11[[#This Row],[Home]],NEW!$A$1:$E$31,4,FALSE)</f>
        <v>-33.299999999999997</v>
      </c>
      <c r="J672" s="3">
        <f>VLOOKUP(October_Schedule_Table11[[#This Row],[Visitor]],NEW!$A$1:$E$31,4,FALSE)</f>
        <v>-0.59999999999999964</v>
      </c>
      <c r="K672" s="3" t="e">
        <f>VLOOKUP(October_Schedule_Table11[[#This Row],[Home]],NEW!$A$1:$F$31,7,FALSE)</f>
        <v>#REF!</v>
      </c>
      <c r="L672" s="3" t="e">
        <f>VLOOKUP(October_Schedule_Table11[[#This Row],[Visitor]],NEW!$A$1:$F$31,7,FALSE)</f>
        <v>#REF!</v>
      </c>
    </row>
    <row r="673" spans="1:12" x14ac:dyDescent="0.3">
      <c r="A673" s="1">
        <v>44944</v>
      </c>
      <c r="B673" t="s">
        <v>20</v>
      </c>
      <c r="C673">
        <v>114</v>
      </c>
      <c r="D673" t="s">
        <v>16</v>
      </c>
      <c r="E673">
        <v>115</v>
      </c>
      <c r="G673">
        <f t="shared" si="10"/>
        <v>1</v>
      </c>
      <c r="I673" s="3">
        <f>VLOOKUP(October_Schedule_Table11[[#This Row],[Home]],NEW!$A$1:$E$31,4,FALSE)</f>
        <v>5.6</v>
      </c>
      <c r="J673" s="3">
        <f>VLOOKUP(October_Schedule_Table11[[#This Row],[Visitor]],NEW!$A$1:$E$31,4,FALSE)</f>
        <v>6.5000000000000009</v>
      </c>
      <c r="K673" s="3" t="e">
        <f>VLOOKUP(October_Schedule_Table11[[#This Row],[Home]],NEW!$A$1:$F$31,7,FALSE)</f>
        <v>#REF!</v>
      </c>
      <c r="L673" s="3" t="e">
        <f>VLOOKUP(October_Schedule_Table11[[#This Row],[Visitor]],NEW!$A$1:$F$31,7,FALSE)</f>
        <v>#REF!</v>
      </c>
    </row>
    <row r="674" spans="1:12" x14ac:dyDescent="0.3">
      <c r="A674" s="1">
        <v>44944</v>
      </c>
      <c r="B674" t="s">
        <v>19</v>
      </c>
      <c r="C674">
        <v>124</v>
      </c>
      <c r="D674" t="s">
        <v>13</v>
      </c>
      <c r="E674">
        <v>98</v>
      </c>
      <c r="G674">
        <f t="shared" si="10"/>
        <v>-26</v>
      </c>
      <c r="I674" s="3">
        <f>VLOOKUP(October_Schedule_Table11[[#This Row],[Home]],NEW!$A$1:$E$31,4,FALSE)</f>
        <v>4.5</v>
      </c>
      <c r="J674" s="3">
        <f>VLOOKUP(October_Schedule_Table11[[#This Row],[Visitor]],NEW!$A$1:$E$31,4,FALSE)</f>
        <v>-8.7000000000000011</v>
      </c>
      <c r="K674" s="3" t="e">
        <f>VLOOKUP(October_Schedule_Table11[[#This Row],[Home]],NEW!$A$1:$F$31,7,FALSE)</f>
        <v>#REF!</v>
      </c>
      <c r="L674" s="3" t="e">
        <f>VLOOKUP(October_Schedule_Table11[[#This Row],[Visitor]],NEW!$A$1:$F$31,7,FALSE)</f>
        <v>#REF!</v>
      </c>
    </row>
    <row r="675" spans="1:12" x14ac:dyDescent="0.3">
      <c r="A675" s="1">
        <v>44944</v>
      </c>
      <c r="B675" t="s">
        <v>10</v>
      </c>
      <c r="C675">
        <v>106</v>
      </c>
      <c r="D675" t="s">
        <v>22</v>
      </c>
      <c r="E675">
        <v>126</v>
      </c>
      <c r="G675">
        <f t="shared" si="10"/>
        <v>20</v>
      </c>
      <c r="I675" s="3">
        <f>VLOOKUP(October_Schedule_Table11[[#This Row],[Home]],NEW!$A$1:$E$31,4,FALSE)</f>
        <v>-6.4</v>
      </c>
      <c r="J675" s="3">
        <f>VLOOKUP(October_Schedule_Table11[[#This Row],[Visitor]],NEW!$A$1:$E$31,4,FALSE)</f>
        <v>-10.600000000000001</v>
      </c>
      <c r="K675" s="3" t="e">
        <f>VLOOKUP(October_Schedule_Table11[[#This Row],[Home]],NEW!$A$1:$F$31,7,FALSE)</f>
        <v>#REF!</v>
      </c>
      <c r="L675" s="3" t="e">
        <f>VLOOKUP(October_Schedule_Table11[[#This Row],[Visitor]],NEW!$A$1:$F$31,7,FALSE)</f>
        <v>#REF!</v>
      </c>
    </row>
    <row r="676" spans="1:12" x14ac:dyDescent="0.3">
      <c r="A676" s="1">
        <v>44944</v>
      </c>
      <c r="B676" t="s">
        <v>33</v>
      </c>
      <c r="C676">
        <v>103</v>
      </c>
      <c r="D676" t="s">
        <v>27</v>
      </c>
      <c r="E676">
        <v>126</v>
      </c>
      <c r="G676">
        <f t="shared" si="10"/>
        <v>23</v>
      </c>
      <c r="I676" s="3">
        <f>VLOOKUP(October_Schedule_Table11[[#This Row],[Home]],NEW!$A$1:$E$31,4,FALSE)</f>
        <v>-6.4000000000000012</v>
      </c>
      <c r="J676" s="3">
        <f>VLOOKUP(October_Schedule_Table11[[#This Row],[Visitor]],NEW!$A$1:$E$31,4,FALSE)</f>
        <v>-0.70000000000000018</v>
      </c>
      <c r="K676" s="3" t="e">
        <f>VLOOKUP(October_Schedule_Table11[[#This Row],[Home]],NEW!$A$1:$F$31,7,FALSE)</f>
        <v>#REF!</v>
      </c>
      <c r="L676" s="3" t="e">
        <f>VLOOKUP(October_Schedule_Table11[[#This Row],[Visitor]],NEW!$A$1:$F$31,7,FALSE)</f>
        <v>#REF!</v>
      </c>
    </row>
    <row r="677" spans="1:12" x14ac:dyDescent="0.3">
      <c r="A677" s="1">
        <v>44944</v>
      </c>
      <c r="B677" t="s">
        <v>23</v>
      </c>
      <c r="C677">
        <v>118</v>
      </c>
      <c r="D677" t="s">
        <v>26</v>
      </c>
      <c r="E677">
        <v>122</v>
      </c>
      <c r="G677">
        <f t="shared" si="10"/>
        <v>4</v>
      </c>
      <c r="I677" s="3">
        <f>VLOOKUP(October_Schedule_Table11[[#This Row],[Home]],NEW!$A$1:$E$31,4,FALSE)</f>
        <v>1.1999999999999948</v>
      </c>
      <c r="J677" s="3">
        <f>VLOOKUP(October_Schedule_Table11[[#This Row],[Visitor]],NEW!$A$1:$E$31,4,FALSE)</f>
        <v>0.90000000000000036</v>
      </c>
      <c r="K677" s="3" t="e">
        <f>VLOOKUP(October_Schedule_Table11[[#This Row],[Home]],NEW!$A$1:$F$31,7,FALSE)</f>
        <v>#REF!</v>
      </c>
      <c r="L677" s="3" t="e">
        <f>VLOOKUP(October_Schedule_Table11[[#This Row],[Visitor]],NEW!$A$1:$F$31,7,FALSE)</f>
        <v>#REF!</v>
      </c>
    </row>
    <row r="678" spans="1:12" x14ac:dyDescent="0.3">
      <c r="A678" s="1">
        <v>44944</v>
      </c>
      <c r="B678" t="s">
        <v>31</v>
      </c>
      <c r="C678">
        <v>116</v>
      </c>
      <c r="D678" t="s">
        <v>5</v>
      </c>
      <c r="E678">
        <v>111</v>
      </c>
      <c r="G678">
        <f t="shared" si="10"/>
        <v>-5</v>
      </c>
      <c r="I678" s="3">
        <f>VLOOKUP(October_Schedule_Table11[[#This Row],[Home]],NEW!$A$1:$E$31,4,FALSE)</f>
        <v>-4.300000000000006</v>
      </c>
      <c r="J678" s="3">
        <f>VLOOKUP(October_Schedule_Table11[[#This Row],[Visitor]],NEW!$A$1:$E$31,4,FALSE)</f>
        <v>2.6000000000000023</v>
      </c>
      <c r="K678" s="3" t="e">
        <f>VLOOKUP(October_Schedule_Table11[[#This Row],[Home]],NEW!$A$1:$F$31,7,FALSE)</f>
        <v>#REF!</v>
      </c>
      <c r="L678" s="3" t="e">
        <f>VLOOKUP(October_Schedule_Table11[[#This Row],[Visitor]],NEW!$A$1:$F$31,7,FALSE)</f>
        <v>#REF!</v>
      </c>
    </row>
    <row r="679" spans="1:12" x14ac:dyDescent="0.3">
      <c r="A679" s="1">
        <v>44945</v>
      </c>
      <c r="B679" t="s">
        <v>18</v>
      </c>
      <c r="C679">
        <v>126</v>
      </c>
      <c r="D679" t="s">
        <v>8</v>
      </c>
      <c r="E679">
        <v>108</v>
      </c>
      <c r="G679">
        <f t="shared" si="10"/>
        <v>-18</v>
      </c>
      <c r="I679" s="3">
        <f>VLOOKUP(October_Schedule_Table11[[#This Row],[Home]],NEW!$A$1:$E$31,4,FALSE)</f>
        <v>-24.200000000000003</v>
      </c>
      <c r="J679" s="3">
        <f>VLOOKUP(October_Schedule_Table11[[#This Row],[Visitor]],NEW!$A$1:$E$31,4,FALSE)</f>
        <v>-29.2</v>
      </c>
      <c r="K679" s="3" t="e">
        <f>VLOOKUP(October_Schedule_Table11[[#This Row],[Home]],NEW!$A$1:$F$31,7,FALSE)</f>
        <v>#REF!</v>
      </c>
      <c r="L679" s="3" t="e">
        <f>VLOOKUP(October_Schedule_Table11[[#This Row],[Visitor]],NEW!$A$1:$F$31,7,FALSE)</f>
        <v>#REF!</v>
      </c>
    </row>
    <row r="680" spans="1:12" x14ac:dyDescent="0.3">
      <c r="A680" s="1">
        <v>44945</v>
      </c>
      <c r="B680" t="s">
        <v>6</v>
      </c>
      <c r="C680">
        <v>118</v>
      </c>
      <c r="D680" t="s">
        <v>4</v>
      </c>
      <c r="E680">
        <v>121</v>
      </c>
      <c r="F680" t="s">
        <v>17</v>
      </c>
      <c r="G680">
        <f t="shared" si="10"/>
        <v>3</v>
      </c>
      <c r="I680" s="3">
        <f>VLOOKUP(October_Schedule_Table11[[#This Row],[Home]],NEW!$A$1:$E$31,4,FALSE)</f>
        <v>15.200000000000001</v>
      </c>
      <c r="J680" s="3">
        <f>VLOOKUP(October_Schedule_Table11[[#This Row],[Visitor]],NEW!$A$1:$E$31,4,FALSE)</f>
        <v>1.6999999999999988</v>
      </c>
      <c r="K680" s="3" t="e">
        <f>VLOOKUP(October_Schedule_Table11[[#This Row],[Home]],NEW!$A$1:$F$31,7,FALSE)</f>
        <v>#REF!</v>
      </c>
      <c r="L680" s="3" t="e">
        <f>VLOOKUP(October_Schedule_Table11[[#This Row],[Visitor]],NEW!$A$1:$F$31,7,FALSE)</f>
        <v>#REF!</v>
      </c>
    </row>
    <row r="681" spans="1:12" x14ac:dyDescent="0.3">
      <c r="A681" s="1">
        <v>44945</v>
      </c>
      <c r="B681" t="s">
        <v>21</v>
      </c>
      <c r="C681">
        <v>126</v>
      </c>
      <c r="D681" t="s">
        <v>23</v>
      </c>
      <c r="E681">
        <v>128</v>
      </c>
      <c r="G681">
        <f t="shared" si="10"/>
        <v>2</v>
      </c>
      <c r="I681" s="3">
        <f>VLOOKUP(October_Schedule_Table11[[#This Row],[Home]],NEW!$A$1:$E$31,4,FALSE)</f>
        <v>0.90000000000000036</v>
      </c>
      <c r="J681" s="3">
        <f>VLOOKUP(October_Schedule_Table11[[#This Row],[Visitor]],NEW!$A$1:$E$31,4,FALSE)</f>
        <v>-3</v>
      </c>
      <c r="K681" s="3" t="e">
        <f>VLOOKUP(October_Schedule_Table11[[#This Row],[Home]],NEW!$A$1:$F$31,7,FALSE)</f>
        <v>#REF!</v>
      </c>
      <c r="L681" s="3" t="e">
        <f>VLOOKUP(October_Schedule_Table11[[#This Row],[Visitor]],NEW!$A$1:$F$31,7,FALSE)</f>
        <v>#REF!</v>
      </c>
    </row>
    <row r="682" spans="1:12" x14ac:dyDescent="0.3">
      <c r="A682" s="1">
        <v>44945</v>
      </c>
      <c r="B682" t="s">
        <v>14</v>
      </c>
      <c r="C682">
        <v>112</v>
      </c>
      <c r="D682" t="s">
        <v>29</v>
      </c>
      <c r="E682">
        <v>117</v>
      </c>
      <c r="G682">
        <f t="shared" si="10"/>
        <v>5</v>
      </c>
      <c r="I682" s="3">
        <f>VLOOKUP(October_Schedule_Table11[[#This Row],[Home]],NEW!$A$1:$E$31,4,FALSE)</f>
        <v>2.8000000000000016</v>
      </c>
      <c r="J682" s="3">
        <f>VLOOKUP(October_Schedule_Table11[[#This Row],[Visitor]],NEW!$A$1:$E$31,4,FALSE)</f>
        <v>-1.5000000000000022</v>
      </c>
      <c r="K682" s="3" t="e">
        <f>VLOOKUP(October_Schedule_Table11[[#This Row],[Home]],NEW!$A$1:$F$31,7,FALSE)</f>
        <v>#REF!</v>
      </c>
      <c r="L682" s="3" t="e">
        <f>VLOOKUP(October_Schedule_Table11[[#This Row],[Visitor]],NEW!$A$1:$F$31,7,FALSE)</f>
        <v>#REF!</v>
      </c>
    </row>
    <row r="683" spans="1:12" x14ac:dyDescent="0.3">
      <c r="A683" s="1">
        <v>44945</v>
      </c>
      <c r="B683" t="s">
        <v>3</v>
      </c>
      <c r="C683">
        <v>105</v>
      </c>
      <c r="D683" t="s">
        <v>30</v>
      </c>
      <c r="E683">
        <v>95</v>
      </c>
      <c r="G683">
        <f t="shared" si="10"/>
        <v>-10</v>
      </c>
      <c r="I683" s="3">
        <f>VLOOKUP(October_Schedule_Table11[[#This Row],[Home]],NEW!$A$1:$E$31,4,FALSE)</f>
        <v>-22.1</v>
      </c>
      <c r="J683" s="3">
        <f>VLOOKUP(October_Schedule_Table11[[#This Row],[Visitor]],NEW!$A$1:$E$31,4,FALSE)</f>
        <v>3.5</v>
      </c>
      <c r="K683" s="3" t="e">
        <f>VLOOKUP(October_Schedule_Table11[[#This Row],[Home]],NEW!$A$1:$F$31,7,FALSE)</f>
        <v>#REF!</v>
      </c>
      <c r="L683" s="3" t="e">
        <f>VLOOKUP(October_Schedule_Table11[[#This Row],[Visitor]],NEW!$A$1:$F$31,7,FALSE)</f>
        <v>#REF!</v>
      </c>
    </row>
    <row r="684" spans="1:12" x14ac:dyDescent="0.3">
      <c r="A684" s="1">
        <v>44946</v>
      </c>
      <c r="B684" t="s">
        <v>13</v>
      </c>
      <c r="C684">
        <v>110</v>
      </c>
      <c r="D684" t="s">
        <v>7</v>
      </c>
      <c r="E684">
        <v>123</v>
      </c>
      <c r="G684">
        <f t="shared" si="10"/>
        <v>13</v>
      </c>
      <c r="I684" s="3">
        <f>VLOOKUP(October_Schedule_Table11[[#This Row],[Home]],NEW!$A$1:$E$31,4,FALSE)</f>
        <v>-14.7</v>
      </c>
      <c r="J684" s="3">
        <f>VLOOKUP(October_Schedule_Table11[[#This Row],[Visitor]],NEW!$A$1:$E$31,4,FALSE)</f>
        <v>4.5</v>
      </c>
      <c r="K684" s="3" t="e">
        <f>VLOOKUP(October_Schedule_Table11[[#This Row],[Home]],NEW!$A$1:$F$31,7,FALSE)</f>
        <v>#REF!</v>
      </c>
      <c r="L684" s="3" t="e">
        <f>VLOOKUP(October_Schedule_Table11[[#This Row],[Visitor]],NEW!$A$1:$F$31,7,FALSE)</f>
        <v>#REF!</v>
      </c>
    </row>
    <row r="685" spans="1:12" x14ac:dyDescent="0.3">
      <c r="A685" s="1">
        <v>44946</v>
      </c>
      <c r="B685" t="s">
        <v>15</v>
      </c>
      <c r="C685">
        <v>124</v>
      </c>
      <c r="D685" t="s">
        <v>12</v>
      </c>
      <c r="E685">
        <v>139</v>
      </c>
      <c r="G685">
        <f t="shared" si="10"/>
        <v>15</v>
      </c>
      <c r="I685" s="3">
        <f>VLOOKUP(October_Schedule_Table11[[#This Row],[Home]],NEW!$A$1:$E$31,4,FALSE)</f>
        <v>-2.4999999999999982</v>
      </c>
      <c r="J685" s="3">
        <f>VLOOKUP(October_Schedule_Table11[[#This Row],[Visitor]],NEW!$A$1:$E$31,4,FALSE)</f>
        <v>1.9999999999999982</v>
      </c>
      <c r="K685" s="3" t="e">
        <f>VLOOKUP(October_Schedule_Table11[[#This Row],[Home]],NEW!$A$1:$F$31,7,FALSE)</f>
        <v>#REF!</v>
      </c>
      <c r="L685" s="3" t="e">
        <f>VLOOKUP(October_Schedule_Table11[[#This Row],[Visitor]],NEW!$A$1:$F$31,7,FALSE)</f>
        <v>#REF!</v>
      </c>
    </row>
    <row r="686" spans="1:12" x14ac:dyDescent="0.3">
      <c r="A686" s="1">
        <v>44946</v>
      </c>
      <c r="B686" t="s">
        <v>6</v>
      </c>
      <c r="C686">
        <v>120</v>
      </c>
      <c r="D686" t="s">
        <v>20</v>
      </c>
      <c r="E686">
        <v>114</v>
      </c>
      <c r="G686">
        <f t="shared" si="10"/>
        <v>-6</v>
      </c>
      <c r="I686" s="3">
        <f>VLOOKUP(October_Schedule_Table11[[#This Row],[Home]],NEW!$A$1:$E$31,4,FALSE)</f>
        <v>6.5000000000000009</v>
      </c>
      <c r="J686" s="3">
        <f>VLOOKUP(October_Schedule_Table11[[#This Row],[Visitor]],NEW!$A$1:$E$31,4,FALSE)</f>
        <v>1.6999999999999988</v>
      </c>
      <c r="K686" s="3" t="e">
        <f>VLOOKUP(October_Schedule_Table11[[#This Row],[Home]],NEW!$A$1:$F$31,7,FALSE)</f>
        <v>#REF!</v>
      </c>
      <c r="L686" s="3" t="e">
        <f>VLOOKUP(October_Schedule_Table11[[#This Row],[Visitor]],NEW!$A$1:$F$31,7,FALSE)</f>
        <v>#REF!</v>
      </c>
    </row>
    <row r="687" spans="1:12" x14ac:dyDescent="0.3">
      <c r="A687" s="1">
        <v>44946</v>
      </c>
      <c r="B687" t="s">
        <v>19</v>
      </c>
      <c r="C687">
        <v>90</v>
      </c>
      <c r="D687" t="s">
        <v>28</v>
      </c>
      <c r="E687">
        <v>115</v>
      </c>
      <c r="G687">
        <f t="shared" si="10"/>
        <v>25</v>
      </c>
      <c r="I687" s="3">
        <f>VLOOKUP(October_Schedule_Table11[[#This Row],[Home]],NEW!$A$1:$E$31,4,FALSE)</f>
        <v>-5.1000000000000014</v>
      </c>
      <c r="J687" s="3">
        <f>VLOOKUP(October_Schedule_Table11[[#This Row],[Visitor]],NEW!$A$1:$E$31,4,FALSE)</f>
        <v>-8.7000000000000011</v>
      </c>
      <c r="K687" s="3" t="e">
        <f>VLOOKUP(October_Schedule_Table11[[#This Row],[Home]],NEW!$A$1:$F$31,7,FALSE)</f>
        <v>#REF!</v>
      </c>
      <c r="L687" s="3" t="e">
        <f>VLOOKUP(October_Schedule_Table11[[#This Row],[Visitor]],NEW!$A$1:$F$31,7,FALSE)</f>
        <v>#REF!</v>
      </c>
    </row>
    <row r="688" spans="1:12" x14ac:dyDescent="0.3">
      <c r="A688" s="1">
        <v>44946</v>
      </c>
      <c r="B688" t="s">
        <v>33</v>
      </c>
      <c r="C688">
        <v>131</v>
      </c>
      <c r="D688" t="s">
        <v>25</v>
      </c>
      <c r="E688">
        <v>126</v>
      </c>
      <c r="G688">
        <f t="shared" si="10"/>
        <v>-5</v>
      </c>
      <c r="I688" s="3">
        <f>VLOOKUP(October_Schedule_Table11[[#This Row],[Home]],NEW!$A$1:$E$31,4,FALSE)</f>
        <v>-41.3</v>
      </c>
      <c r="J688" s="3">
        <f>VLOOKUP(October_Schedule_Table11[[#This Row],[Visitor]],NEW!$A$1:$E$31,4,FALSE)</f>
        <v>-0.70000000000000018</v>
      </c>
      <c r="K688" s="3" t="e">
        <f>VLOOKUP(October_Schedule_Table11[[#This Row],[Home]],NEW!$A$1:$F$31,7,FALSE)</f>
        <v>#REF!</v>
      </c>
      <c r="L688" s="3" t="e">
        <f>VLOOKUP(October_Schedule_Table11[[#This Row],[Visitor]],NEW!$A$1:$F$31,7,FALSE)</f>
        <v>#REF!</v>
      </c>
    </row>
    <row r="689" spans="1:12" x14ac:dyDescent="0.3">
      <c r="A689" s="1">
        <v>44946</v>
      </c>
      <c r="B689" t="s">
        <v>10</v>
      </c>
      <c r="C689">
        <v>111</v>
      </c>
      <c r="D689" t="s">
        <v>26</v>
      </c>
      <c r="E689">
        <v>134</v>
      </c>
      <c r="G689">
        <f t="shared" si="10"/>
        <v>23</v>
      </c>
      <c r="I689" s="3">
        <f>VLOOKUP(October_Schedule_Table11[[#This Row],[Home]],NEW!$A$1:$E$31,4,FALSE)</f>
        <v>1.1999999999999948</v>
      </c>
      <c r="J689" s="3">
        <f>VLOOKUP(October_Schedule_Table11[[#This Row],[Visitor]],NEW!$A$1:$E$31,4,FALSE)</f>
        <v>-10.600000000000001</v>
      </c>
      <c r="K689" s="3" t="e">
        <f>VLOOKUP(October_Schedule_Table11[[#This Row],[Home]],NEW!$A$1:$F$31,7,FALSE)</f>
        <v>#REF!</v>
      </c>
      <c r="L689" s="3" t="e">
        <f>VLOOKUP(October_Schedule_Table11[[#This Row],[Visitor]],NEW!$A$1:$F$31,7,FALSE)</f>
        <v>#REF!</v>
      </c>
    </row>
    <row r="690" spans="1:12" x14ac:dyDescent="0.3">
      <c r="A690" s="1">
        <v>44946</v>
      </c>
      <c r="B690" t="s">
        <v>14</v>
      </c>
      <c r="C690">
        <v>117</v>
      </c>
      <c r="D690" t="s">
        <v>27</v>
      </c>
      <c r="E690">
        <v>106</v>
      </c>
      <c r="G690">
        <f t="shared" si="10"/>
        <v>-11</v>
      </c>
      <c r="I690" s="3">
        <f>VLOOKUP(October_Schedule_Table11[[#This Row],[Home]],NEW!$A$1:$E$31,4,FALSE)</f>
        <v>-6.4000000000000012</v>
      </c>
      <c r="J690" s="3">
        <f>VLOOKUP(October_Schedule_Table11[[#This Row],[Visitor]],NEW!$A$1:$E$31,4,FALSE)</f>
        <v>-1.5000000000000022</v>
      </c>
      <c r="K690" s="3" t="e">
        <f>VLOOKUP(October_Schedule_Table11[[#This Row],[Home]],NEW!$A$1:$F$31,7,FALSE)</f>
        <v>#REF!</v>
      </c>
      <c r="L690" s="3" t="e">
        <f>VLOOKUP(October_Schedule_Table11[[#This Row],[Visitor]],NEW!$A$1:$F$31,7,FALSE)</f>
        <v>#REF!</v>
      </c>
    </row>
    <row r="691" spans="1:12" x14ac:dyDescent="0.3">
      <c r="A691" s="1">
        <v>44946</v>
      </c>
      <c r="B691" t="s">
        <v>16</v>
      </c>
      <c r="C691">
        <v>121</v>
      </c>
      <c r="D691" t="s">
        <v>5</v>
      </c>
      <c r="E691">
        <v>122</v>
      </c>
      <c r="G691">
        <f t="shared" si="10"/>
        <v>1</v>
      </c>
      <c r="I691" s="3">
        <f>VLOOKUP(October_Schedule_Table11[[#This Row],[Home]],NEW!$A$1:$E$31,4,FALSE)</f>
        <v>-4.300000000000006</v>
      </c>
      <c r="J691" s="3">
        <f>VLOOKUP(October_Schedule_Table11[[#This Row],[Visitor]],NEW!$A$1:$E$31,4,FALSE)</f>
        <v>5.6</v>
      </c>
      <c r="K691" s="3" t="e">
        <f>VLOOKUP(October_Schedule_Table11[[#This Row],[Home]],NEW!$A$1:$F$31,7,FALSE)</f>
        <v>#REF!</v>
      </c>
      <c r="L691" s="3" t="e">
        <f>VLOOKUP(October_Schedule_Table11[[#This Row],[Visitor]],NEW!$A$1:$F$31,7,FALSE)</f>
        <v>#REF!</v>
      </c>
    </row>
    <row r="692" spans="1:12" x14ac:dyDescent="0.3">
      <c r="A692" s="1">
        <v>44946</v>
      </c>
      <c r="B692" t="s">
        <v>22</v>
      </c>
      <c r="C692">
        <v>113</v>
      </c>
      <c r="D692" t="s">
        <v>31</v>
      </c>
      <c r="E692">
        <v>118</v>
      </c>
      <c r="G692">
        <f t="shared" si="10"/>
        <v>5</v>
      </c>
      <c r="I692" s="3">
        <f>VLOOKUP(October_Schedule_Table11[[#This Row],[Home]],NEW!$A$1:$E$31,4,FALSE)</f>
        <v>2.6000000000000023</v>
      </c>
      <c r="J692" s="3">
        <f>VLOOKUP(October_Schedule_Table11[[#This Row],[Visitor]],NEW!$A$1:$E$31,4,FALSE)</f>
        <v>-6.4</v>
      </c>
      <c r="K692" s="3" t="e">
        <f>VLOOKUP(October_Schedule_Table11[[#This Row],[Home]],NEW!$A$1:$F$31,7,FALSE)</f>
        <v>#REF!</v>
      </c>
      <c r="L692" s="3" t="e">
        <f>VLOOKUP(October_Schedule_Table11[[#This Row],[Visitor]],NEW!$A$1:$F$31,7,FALSE)</f>
        <v>#REF!</v>
      </c>
    </row>
    <row r="693" spans="1:12" x14ac:dyDescent="0.3">
      <c r="A693" s="1">
        <v>44947</v>
      </c>
      <c r="B693" t="s">
        <v>4</v>
      </c>
      <c r="C693">
        <v>106</v>
      </c>
      <c r="D693" t="s">
        <v>21</v>
      </c>
      <c r="E693">
        <v>104</v>
      </c>
      <c r="G693">
        <f t="shared" si="10"/>
        <v>-2</v>
      </c>
      <c r="I693" s="3">
        <f>VLOOKUP(October_Schedule_Table11[[#This Row],[Home]],NEW!$A$1:$E$31,4,FALSE)</f>
        <v>-3</v>
      </c>
      <c r="J693" s="3">
        <f>VLOOKUP(October_Schedule_Table11[[#This Row],[Visitor]],NEW!$A$1:$E$31,4,FALSE)</f>
        <v>15.200000000000001</v>
      </c>
      <c r="K693" s="3" t="e">
        <f>VLOOKUP(October_Schedule_Table11[[#This Row],[Home]],NEW!$A$1:$F$31,7,FALSE)</f>
        <v>#REF!</v>
      </c>
      <c r="L693" s="3" t="e">
        <f>VLOOKUP(October_Schedule_Table11[[#This Row],[Visitor]],NEW!$A$1:$F$31,7,FALSE)</f>
        <v>#REF!</v>
      </c>
    </row>
    <row r="694" spans="1:12" x14ac:dyDescent="0.3">
      <c r="A694" s="1">
        <v>44947</v>
      </c>
      <c r="B694" t="s">
        <v>7</v>
      </c>
      <c r="C694">
        <v>118</v>
      </c>
      <c r="D694" t="s">
        <v>9</v>
      </c>
      <c r="E694">
        <v>138</v>
      </c>
      <c r="G694">
        <f t="shared" si="10"/>
        <v>20</v>
      </c>
      <c r="I694" s="3">
        <f>VLOOKUP(October_Schedule_Table11[[#This Row],[Home]],NEW!$A$1:$E$31,4,FALSE)</f>
        <v>-14.600000000000001</v>
      </c>
      <c r="J694" s="3">
        <f>VLOOKUP(October_Schedule_Table11[[#This Row],[Visitor]],NEW!$A$1:$E$31,4,FALSE)</f>
        <v>-14.7</v>
      </c>
      <c r="K694" s="3" t="e">
        <f>VLOOKUP(October_Schedule_Table11[[#This Row],[Home]],NEW!$A$1:$F$31,7,FALSE)</f>
        <v>#REF!</v>
      </c>
      <c r="L694" s="3" t="e">
        <f>VLOOKUP(October_Schedule_Table11[[#This Row],[Visitor]],NEW!$A$1:$F$31,7,FALSE)</f>
        <v>#REF!</v>
      </c>
    </row>
    <row r="695" spans="1:12" x14ac:dyDescent="0.3">
      <c r="A695" s="1">
        <v>44947</v>
      </c>
      <c r="B695" t="s">
        <v>24</v>
      </c>
      <c r="C695">
        <v>122</v>
      </c>
      <c r="D695" t="s">
        <v>12</v>
      </c>
      <c r="E695">
        <v>118</v>
      </c>
      <c r="G695">
        <f t="shared" si="10"/>
        <v>-4</v>
      </c>
      <c r="I695" s="3">
        <f>VLOOKUP(October_Schedule_Table11[[#This Row],[Home]],NEW!$A$1:$E$31,4,FALSE)</f>
        <v>-2.4999999999999982</v>
      </c>
      <c r="J695" s="3">
        <f>VLOOKUP(October_Schedule_Table11[[#This Row],[Visitor]],NEW!$A$1:$E$31,4,FALSE)</f>
        <v>-0.59999999999999964</v>
      </c>
      <c r="K695" s="3" t="e">
        <f>VLOOKUP(October_Schedule_Table11[[#This Row],[Home]],NEW!$A$1:$F$31,7,FALSE)</f>
        <v>#REF!</v>
      </c>
      <c r="L695" s="3" t="e">
        <f>VLOOKUP(October_Schedule_Table11[[#This Row],[Visitor]],NEW!$A$1:$F$31,7,FALSE)</f>
        <v>#REF!</v>
      </c>
    </row>
    <row r="696" spans="1:12" x14ac:dyDescent="0.3">
      <c r="A696" s="1">
        <v>44947</v>
      </c>
      <c r="B696" t="s">
        <v>32</v>
      </c>
      <c r="C696">
        <v>102</v>
      </c>
      <c r="D696" t="s">
        <v>20</v>
      </c>
      <c r="E696">
        <v>114</v>
      </c>
      <c r="G696">
        <f t="shared" si="10"/>
        <v>12</v>
      </c>
      <c r="I696" s="3">
        <f>VLOOKUP(October_Schedule_Table11[[#This Row],[Home]],NEW!$A$1:$E$31,4,FALSE)</f>
        <v>6.5000000000000009</v>
      </c>
      <c r="J696" s="3">
        <f>VLOOKUP(October_Schedule_Table11[[#This Row],[Visitor]],NEW!$A$1:$E$31,4,FALSE)</f>
        <v>1.4000000000000004</v>
      </c>
      <c r="K696" s="3" t="e">
        <f>VLOOKUP(October_Schedule_Table11[[#This Row],[Home]],NEW!$A$1:$F$31,7,FALSE)</f>
        <v>#REF!</v>
      </c>
      <c r="L696" s="3" t="e">
        <f>VLOOKUP(October_Schedule_Table11[[#This Row],[Visitor]],NEW!$A$1:$F$31,7,FALSE)</f>
        <v>#REF!</v>
      </c>
    </row>
    <row r="697" spans="1:12" x14ac:dyDescent="0.3">
      <c r="A697" s="1">
        <v>44947</v>
      </c>
      <c r="B697" t="s">
        <v>11</v>
      </c>
      <c r="C697">
        <v>104</v>
      </c>
      <c r="D697" t="s">
        <v>23</v>
      </c>
      <c r="E697">
        <v>113</v>
      </c>
      <c r="G697">
        <f t="shared" si="10"/>
        <v>9</v>
      </c>
      <c r="I697" s="3">
        <f>VLOOKUP(October_Schedule_Table11[[#This Row],[Home]],NEW!$A$1:$E$31,4,FALSE)</f>
        <v>0.90000000000000036</v>
      </c>
      <c r="J697" s="3">
        <f>VLOOKUP(October_Schedule_Table11[[#This Row],[Visitor]],NEW!$A$1:$E$31,4,FALSE)</f>
        <v>-33.299999999999997</v>
      </c>
      <c r="K697" s="3" t="e">
        <f>VLOOKUP(October_Schedule_Table11[[#This Row],[Home]],NEW!$A$1:$F$31,7,FALSE)</f>
        <v>#REF!</v>
      </c>
      <c r="L697" s="3" t="e">
        <f>VLOOKUP(October_Schedule_Table11[[#This Row],[Visitor]],NEW!$A$1:$F$31,7,FALSE)</f>
        <v>#REF!</v>
      </c>
    </row>
    <row r="698" spans="1:12" x14ac:dyDescent="0.3">
      <c r="A698" s="1">
        <v>44947</v>
      </c>
      <c r="B698" t="s">
        <v>10</v>
      </c>
      <c r="C698">
        <v>107</v>
      </c>
      <c r="D698" t="s">
        <v>29</v>
      </c>
      <c r="E698">
        <v>112</v>
      </c>
      <c r="G698">
        <f t="shared" si="10"/>
        <v>5</v>
      </c>
      <c r="I698" s="3">
        <f>VLOOKUP(October_Schedule_Table11[[#This Row],[Home]],NEW!$A$1:$E$31,4,FALSE)</f>
        <v>2.8000000000000016</v>
      </c>
      <c r="J698" s="3">
        <f>VLOOKUP(October_Schedule_Table11[[#This Row],[Visitor]],NEW!$A$1:$E$31,4,FALSE)</f>
        <v>-10.600000000000001</v>
      </c>
      <c r="K698" s="3" t="e">
        <f>VLOOKUP(October_Schedule_Table11[[#This Row],[Home]],NEW!$A$1:$F$31,7,FALSE)</f>
        <v>#REF!</v>
      </c>
      <c r="L698" s="3" t="e">
        <f>VLOOKUP(October_Schedule_Table11[[#This Row],[Visitor]],NEW!$A$1:$F$31,7,FALSE)</f>
        <v>#REF!</v>
      </c>
    </row>
    <row r="699" spans="1:12" x14ac:dyDescent="0.3">
      <c r="A699" s="1">
        <v>44947</v>
      </c>
      <c r="B699" t="s">
        <v>3</v>
      </c>
      <c r="C699">
        <v>129</v>
      </c>
      <c r="D699" t="s">
        <v>31</v>
      </c>
      <c r="E699">
        <v>127</v>
      </c>
      <c r="G699">
        <f t="shared" si="10"/>
        <v>-2</v>
      </c>
      <c r="I699" s="3">
        <f>VLOOKUP(October_Schedule_Table11[[#This Row],[Home]],NEW!$A$1:$E$31,4,FALSE)</f>
        <v>2.6000000000000023</v>
      </c>
      <c r="J699" s="3">
        <f>VLOOKUP(October_Schedule_Table11[[#This Row],[Visitor]],NEW!$A$1:$E$31,4,FALSE)</f>
        <v>3.5</v>
      </c>
      <c r="K699" s="3" t="e">
        <f>VLOOKUP(October_Schedule_Table11[[#This Row],[Home]],NEW!$A$1:$F$31,7,FALSE)</f>
        <v>#REF!</v>
      </c>
      <c r="L699" s="3" t="e">
        <f>VLOOKUP(October_Schedule_Table11[[#This Row],[Visitor]],NEW!$A$1:$F$31,7,FALSE)</f>
        <v>#REF!</v>
      </c>
    </row>
    <row r="700" spans="1:12" x14ac:dyDescent="0.3">
      <c r="A700" s="1">
        <v>44948</v>
      </c>
      <c r="B700" t="s">
        <v>33</v>
      </c>
      <c r="C700">
        <v>112</v>
      </c>
      <c r="D700" t="s">
        <v>28</v>
      </c>
      <c r="E700">
        <v>98</v>
      </c>
      <c r="G700">
        <f t="shared" si="10"/>
        <v>-14</v>
      </c>
      <c r="I700" s="3">
        <f>VLOOKUP(October_Schedule_Table11[[#This Row],[Home]],NEW!$A$1:$E$31,4,FALSE)</f>
        <v>-5.1000000000000014</v>
      </c>
      <c r="J700" s="3">
        <f>VLOOKUP(October_Schedule_Table11[[#This Row],[Visitor]],NEW!$A$1:$E$31,4,FALSE)</f>
        <v>-0.70000000000000018</v>
      </c>
      <c r="K700" s="3" t="e">
        <f>VLOOKUP(October_Schedule_Table11[[#This Row],[Home]],NEW!$A$1:$F$31,7,FALSE)</f>
        <v>#REF!</v>
      </c>
      <c r="L700" s="3" t="e">
        <f>VLOOKUP(October_Schedule_Table11[[#This Row],[Visitor]],NEW!$A$1:$F$31,7,FALSE)</f>
        <v>#REF!</v>
      </c>
    </row>
    <row r="701" spans="1:12" x14ac:dyDescent="0.3">
      <c r="A701" s="1">
        <v>44948</v>
      </c>
      <c r="B701" t="s">
        <v>13</v>
      </c>
      <c r="C701">
        <v>96</v>
      </c>
      <c r="D701" t="s">
        <v>19</v>
      </c>
      <c r="E701">
        <v>100</v>
      </c>
      <c r="G701">
        <f t="shared" si="10"/>
        <v>4</v>
      </c>
      <c r="I701" s="3">
        <f>VLOOKUP(October_Schedule_Table11[[#This Row],[Home]],NEW!$A$1:$E$31,4,FALSE)</f>
        <v>-8.7000000000000011</v>
      </c>
      <c r="J701" s="3">
        <f>VLOOKUP(October_Schedule_Table11[[#This Row],[Visitor]],NEW!$A$1:$E$31,4,FALSE)</f>
        <v>4.5</v>
      </c>
      <c r="K701" s="3" t="e">
        <f>VLOOKUP(October_Schedule_Table11[[#This Row],[Home]],NEW!$A$1:$F$31,7,FALSE)</f>
        <v>#REF!</v>
      </c>
      <c r="L701" s="3" t="e">
        <f>VLOOKUP(October_Schedule_Table11[[#This Row],[Visitor]],NEW!$A$1:$F$31,7,FALSE)</f>
        <v>#REF!</v>
      </c>
    </row>
    <row r="702" spans="1:12" x14ac:dyDescent="0.3">
      <c r="A702" s="1">
        <v>44948</v>
      </c>
      <c r="B702" t="s">
        <v>15</v>
      </c>
      <c r="C702">
        <v>116</v>
      </c>
      <c r="D702" t="s">
        <v>21</v>
      </c>
      <c r="E702">
        <v>125</v>
      </c>
      <c r="G702">
        <f t="shared" si="10"/>
        <v>9</v>
      </c>
      <c r="I702" s="3">
        <f>VLOOKUP(October_Schedule_Table11[[#This Row],[Home]],NEW!$A$1:$E$31,4,FALSE)</f>
        <v>-3</v>
      </c>
      <c r="J702" s="3">
        <f>VLOOKUP(October_Schedule_Table11[[#This Row],[Visitor]],NEW!$A$1:$E$31,4,FALSE)</f>
        <v>1.9999999999999982</v>
      </c>
      <c r="K702" s="3" t="e">
        <f>VLOOKUP(October_Schedule_Table11[[#This Row],[Home]],NEW!$A$1:$F$31,7,FALSE)</f>
        <v>#REF!</v>
      </c>
      <c r="L702" s="3" t="e">
        <f>VLOOKUP(October_Schedule_Table11[[#This Row],[Visitor]],NEW!$A$1:$F$31,7,FALSE)</f>
        <v>#REF!</v>
      </c>
    </row>
    <row r="703" spans="1:12" x14ac:dyDescent="0.3">
      <c r="A703" s="1">
        <v>44948</v>
      </c>
      <c r="B703" t="s">
        <v>22</v>
      </c>
      <c r="C703">
        <v>101</v>
      </c>
      <c r="D703" t="s">
        <v>26</v>
      </c>
      <c r="E703">
        <v>99</v>
      </c>
      <c r="G703">
        <f t="shared" si="10"/>
        <v>-2</v>
      </c>
      <c r="I703" s="3">
        <f>VLOOKUP(October_Schedule_Table11[[#This Row],[Home]],NEW!$A$1:$E$31,4,FALSE)</f>
        <v>1.1999999999999948</v>
      </c>
      <c r="J703" s="3">
        <f>VLOOKUP(October_Schedule_Table11[[#This Row],[Visitor]],NEW!$A$1:$E$31,4,FALSE)</f>
        <v>-6.4</v>
      </c>
      <c r="K703" s="3" t="e">
        <f>VLOOKUP(October_Schedule_Table11[[#This Row],[Home]],NEW!$A$1:$F$31,7,FALSE)</f>
        <v>#REF!</v>
      </c>
      <c r="L703" s="3" t="e">
        <f>VLOOKUP(October_Schedule_Table11[[#This Row],[Visitor]],NEW!$A$1:$F$31,7,FALSE)</f>
        <v>#REF!</v>
      </c>
    </row>
    <row r="704" spans="1:12" x14ac:dyDescent="0.3">
      <c r="A704" s="1">
        <v>44948</v>
      </c>
      <c r="B704" t="s">
        <v>16</v>
      </c>
      <c r="C704">
        <v>110</v>
      </c>
      <c r="D704" t="s">
        <v>29</v>
      </c>
      <c r="E704">
        <v>112</v>
      </c>
      <c r="G704">
        <f t="shared" si="10"/>
        <v>2</v>
      </c>
      <c r="I704" s="3">
        <f>VLOOKUP(October_Schedule_Table11[[#This Row],[Home]],NEW!$A$1:$E$31,4,FALSE)</f>
        <v>2.8000000000000016</v>
      </c>
      <c r="J704" s="3">
        <f>VLOOKUP(October_Schedule_Table11[[#This Row],[Visitor]],NEW!$A$1:$E$31,4,FALSE)</f>
        <v>5.6</v>
      </c>
      <c r="K704" s="3" t="e">
        <f>VLOOKUP(October_Schedule_Table11[[#This Row],[Home]],NEW!$A$1:$F$31,7,FALSE)</f>
        <v>#REF!</v>
      </c>
      <c r="L704" s="3" t="e">
        <f>VLOOKUP(October_Schedule_Table11[[#This Row],[Visitor]],NEW!$A$1:$F$31,7,FALSE)</f>
        <v>#REF!</v>
      </c>
    </row>
    <row r="705" spans="1:12" x14ac:dyDescent="0.3">
      <c r="A705" s="1">
        <v>44948</v>
      </c>
      <c r="B705" t="s">
        <v>14</v>
      </c>
      <c r="C705">
        <v>120</v>
      </c>
      <c r="D705" t="s">
        <v>6</v>
      </c>
      <c r="E705">
        <v>116</v>
      </c>
      <c r="G705">
        <f t="shared" si="10"/>
        <v>-4</v>
      </c>
      <c r="I705" s="3">
        <f>VLOOKUP(October_Schedule_Table11[[#This Row],[Home]],NEW!$A$1:$E$31,4,FALSE)</f>
        <v>1.6999999999999988</v>
      </c>
      <c r="J705" s="3">
        <f>VLOOKUP(October_Schedule_Table11[[#This Row],[Visitor]],NEW!$A$1:$E$31,4,FALSE)</f>
        <v>-1.5000000000000022</v>
      </c>
      <c r="K705" s="3" t="e">
        <f>VLOOKUP(October_Schedule_Table11[[#This Row],[Home]],NEW!$A$1:$F$31,7,FALSE)</f>
        <v>#REF!</v>
      </c>
      <c r="L705" s="3" t="e">
        <f>VLOOKUP(October_Schedule_Table11[[#This Row],[Visitor]],NEW!$A$1:$F$31,7,FALSE)</f>
        <v>#REF!</v>
      </c>
    </row>
    <row r="706" spans="1:12" x14ac:dyDescent="0.3">
      <c r="A706" s="1">
        <v>44948</v>
      </c>
      <c r="B706" t="s">
        <v>5</v>
      </c>
      <c r="C706">
        <v>121</v>
      </c>
      <c r="D706" t="s">
        <v>30</v>
      </c>
      <c r="E706">
        <v>112</v>
      </c>
      <c r="G706">
        <f t="shared" ref="G706:G769" si="11">E706-C706</f>
        <v>-9</v>
      </c>
      <c r="I706" s="3">
        <f>VLOOKUP(October_Schedule_Table11[[#This Row],[Home]],NEW!$A$1:$E$31,4,FALSE)</f>
        <v>-22.1</v>
      </c>
      <c r="J706" s="3">
        <f>VLOOKUP(October_Schedule_Table11[[#This Row],[Visitor]],NEW!$A$1:$E$31,4,FALSE)</f>
        <v>-4.300000000000006</v>
      </c>
      <c r="K706" s="3" t="e">
        <f>VLOOKUP(October_Schedule_Table11[[#This Row],[Home]],NEW!$A$1:$F$31,7,FALSE)</f>
        <v>#REF!</v>
      </c>
      <c r="L706" s="3" t="e">
        <f>VLOOKUP(October_Schedule_Table11[[#This Row],[Visitor]],NEW!$A$1:$F$31,7,FALSE)</f>
        <v>#REF!</v>
      </c>
    </row>
    <row r="707" spans="1:12" x14ac:dyDescent="0.3">
      <c r="A707" s="1">
        <v>44949</v>
      </c>
      <c r="B707" t="s">
        <v>32</v>
      </c>
      <c r="C707">
        <v>150</v>
      </c>
      <c r="D707" t="s">
        <v>8</v>
      </c>
      <c r="E707">
        <v>130</v>
      </c>
      <c r="G707">
        <f t="shared" si="11"/>
        <v>-20</v>
      </c>
      <c r="I707" s="3">
        <f>VLOOKUP(October_Schedule_Table11[[#This Row],[Home]],NEW!$A$1:$E$31,4,FALSE)</f>
        <v>-24.200000000000003</v>
      </c>
      <c r="J707" s="3">
        <f>VLOOKUP(October_Schedule_Table11[[#This Row],[Visitor]],NEW!$A$1:$E$31,4,FALSE)</f>
        <v>1.4000000000000004</v>
      </c>
      <c r="K707" s="3" t="e">
        <f>VLOOKUP(October_Schedule_Table11[[#This Row],[Home]],NEW!$A$1:$F$31,7,FALSE)</f>
        <v>#REF!</v>
      </c>
      <c r="L707" s="3" t="e">
        <f>VLOOKUP(October_Schedule_Table11[[#This Row],[Visitor]],NEW!$A$1:$F$31,7,FALSE)</f>
        <v>#REF!</v>
      </c>
    </row>
    <row r="708" spans="1:12" x14ac:dyDescent="0.3">
      <c r="A708" s="1">
        <v>44949</v>
      </c>
      <c r="B708" t="s">
        <v>4</v>
      </c>
      <c r="C708">
        <v>98</v>
      </c>
      <c r="D708" t="s">
        <v>7</v>
      </c>
      <c r="E708">
        <v>113</v>
      </c>
      <c r="G708">
        <f t="shared" si="11"/>
        <v>15</v>
      </c>
      <c r="I708" s="3">
        <f>VLOOKUP(October_Schedule_Table11[[#This Row],[Home]],NEW!$A$1:$E$31,4,FALSE)</f>
        <v>-14.7</v>
      </c>
      <c r="J708" s="3">
        <f>VLOOKUP(October_Schedule_Table11[[#This Row],[Visitor]],NEW!$A$1:$E$31,4,FALSE)</f>
        <v>15.200000000000001</v>
      </c>
      <c r="K708" s="3" t="e">
        <f>VLOOKUP(October_Schedule_Table11[[#This Row],[Home]],NEW!$A$1:$F$31,7,FALSE)</f>
        <v>#REF!</v>
      </c>
      <c r="L708" s="3" t="e">
        <f>VLOOKUP(October_Schedule_Table11[[#This Row],[Visitor]],NEW!$A$1:$F$31,7,FALSE)</f>
        <v>#REF!</v>
      </c>
    </row>
    <row r="709" spans="1:12" x14ac:dyDescent="0.3">
      <c r="A709" s="1">
        <v>44949</v>
      </c>
      <c r="B709" t="s">
        <v>12</v>
      </c>
      <c r="C709">
        <v>100</v>
      </c>
      <c r="D709" t="s">
        <v>18</v>
      </c>
      <c r="E709">
        <v>111</v>
      </c>
      <c r="G709">
        <f t="shared" si="11"/>
        <v>11</v>
      </c>
      <c r="I709" s="3">
        <f>VLOOKUP(October_Schedule_Table11[[#This Row],[Home]],NEW!$A$1:$E$31,4,FALSE)</f>
        <v>-29.2</v>
      </c>
      <c r="J709" s="3">
        <f>VLOOKUP(October_Schedule_Table11[[#This Row],[Visitor]],NEW!$A$1:$E$31,4,FALSE)</f>
        <v>-2.4999999999999982</v>
      </c>
      <c r="K709" s="3" t="e">
        <f>VLOOKUP(October_Schedule_Table11[[#This Row],[Home]],NEW!$A$1:$F$31,7,FALSE)</f>
        <v>#REF!</v>
      </c>
      <c r="L709" s="3" t="e">
        <f>VLOOKUP(October_Schedule_Table11[[#This Row],[Visitor]],NEW!$A$1:$F$31,7,FALSE)</f>
        <v>#REF!</v>
      </c>
    </row>
    <row r="710" spans="1:12" x14ac:dyDescent="0.3">
      <c r="A710" s="1">
        <v>44949</v>
      </c>
      <c r="B710" t="s">
        <v>23</v>
      </c>
      <c r="C710">
        <v>114</v>
      </c>
      <c r="D710" t="s">
        <v>11</v>
      </c>
      <c r="E710">
        <v>119</v>
      </c>
      <c r="G710">
        <f t="shared" si="11"/>
        <v>5</v>
      </c>
      <c r="I710" s="3">
        <f>VLOOKUP(October_Schedule_Table11[[#This Row],[Home]],NEW!$A$1:$E$31,4,FALSE)</f>
        <v>-33.299999999999997</v>
      </c>
      <c r="J710" s="3">
        <f>VLOOKUP(October_Schedule_Table11[[#This Row],[Visitor]],NEW!$A$1:$E$31,4,FALSE)</f>
        <v>0.90000000000000036</v>
      </c>
      <c r="K710" s="3" t="e">
        <f>VLOOKUP(October_Schedule_Table11[[#This Row],[Home]],NEW!$A$1:$F$31,7,FALSE)</f>
        <v>#REF!</v>
      </c>
      <c r="L710" s="3" t="e">
        <f>VLOOKUP(October_Schedule_Table11[[#This Row],[Visitor]],NEW!$A$1:$F$31,7,FALSE)</f>
        <v>#REF!</v>
      </c>
    </row>
    <row r="711" spans="1:12" x14ac:dyDescent="0.3">
      <c r="A711" s="1">
        <v>44949</v>
      </c>
      <c r="B711" t="s">
        <v>24</v>
      </c>
      <c r="C711">
        <v>102</v>
      </c>
      <c r="D711" t="s">
        <v>27</v>
      </c>
      <c r="E711">
        <v>120</v>
      </c>
      <c r="G711">
        <f t="shared" si="11"/>
        <v>18</v>
      </c>
      <c r="I711" s="3">
        <f>VLOOKUP(October_Schedule_Table11[[#This Row],[Home]],NEW!$A$1:$E$31,4,FALSE)</f>
        <v>-6.4000000000000012</v>
      </c>
      <c r="J711" s="3">
        <f>VLOOKUP(October_Schedule_Table11[[#This Row],[Visitor]],NEW!$A$1:$E$31,4,FALSE)</f>
        <v>-0.59999999999999964</v>
      </c>
      <c r="K711" s="3" t="e">
        <f>VLOOKUP(October_Schedule_Table11[[#This Row],[Home]],NEW!$A$1:$F$31,7,FALSE)</f>
        <v>#REF!</v>
      </c>
      <c r="L711" s="3" t="e">
        <f>VLOOKUP(October_Schedule_Table11[[#This Row],[Visitor]],NEW!$A$1:$F$31,7,FALSE)</f>
        <v>#REF!</v>
      </c>
    </row>
    <row r="712" spans="1:12" x14ac:dyDescent="0.3">
      <c r="A712" s="1">
        <v>44949</v>
      </c>
      <c r="B712" t="s">
        <v>25</v>
      </c>
      <c r="C712">
        <v>127</v>
      </c>
      <c r="D712" t="s">
        <v>30</v>
      </c>
      <c r="E712">
        <v>147</v>
      </c>
      <c r="G712">
        <f t="shared" si="11"/>
        <v>20</v>
      </c>
      <c r="I712" s="3">
        <f>VLOOKUP(October_Schedule_Table11[[#This Row],[Home]],NEW!$A$1:$E$31,4,FALSE)</f>
        <v>-22.1</v>
      </c>
      <c r="J712" s="3">
        <f>VLOOKUP(October_Schedule_Table11[[#This Row],[Visitor]],NEW!$A$1:$E$31,4,FALSE)</f>
        <v>-41.3</v>
      </c>
      <c r="K712" s="3" t="e">
        <f>VLOOKUP(October_Schedule_Table11[[#This Row],[Home]],NEW!$A$1:$F$31,7,FALSE)</f>
        <v>#REF!</v>
      </c>
      <c r="L712" s="3" t="e">
        <f>VLOOKUP(October_Schedule_Table11[[#This Row],[Visitor]],NEW!$A$1:$F$31,7,FALSE)</f>
        <v>#REF!</v>
      </c>
    </row>
    <row r="713" spans="1:12" x14ac:dyDescent="0.3">
      <c r="A713" s="1">
        <v>44949</v>
      </c>
      <c r="B713" t="s">
        <v>16</v>
      </c>
      <c r="C713">
        <v>100</v>
      </c>
      <c r="D713" t="s">
        <v>31</v>
      </c>
      <c r="E713">
        <v>133</v>
      </c>
      <c r="G713">
        <f t="shared" si="11"/>
        <v>33</v>
      </c>
      <c r="I713" s="3">
        <f>VLOOKUP(October_Schedule_Table11[[#This Row],[Home]],NEW!$A$1:$E$31,4,FALSE)</f>
        <v>2.6000000000000023</v>
      </c>
      <c r="J713" s="3">
        <f>VLOOKUP(October_Schedule_Table11[[#This Row],[Visitor]],NEW!$A$1:$E$31,4,FALSE)</f>
        <v>5.6</v>
      </c>
      <c r="K713" s="3" t="e">
        <f>VLOOKUP(October_Schedule_Table11[[#This Row],[Home]],NEW!$A$1:$F$31,7,FALSE)</f>
        <v>#REF!</v>
      </c>
      <c r="L713" s="3" t="e">
        <f>VLOOKUP(October_Schedule_Table11[[#This Row],[Visitor]],NEW!$A$1:$F$31,7,FALSE)</f>
        <v>#REF!</v>
      </c>
    </row>
    <row r="714" spans="1:12" x14ac:dyDescent="0.3">
      <c r="A714" s="1">
        <v>44950</v>
      </c>
      <c r="B714" t="s">
        <v>18</v>
      </c>
      <c r="C714">
        <v>110</v>
      </c>
      <c r="D714" t="s">
        <v>10</v>
      </c>
      <c r="E714">
        <v>116</v>
      </c>
      <c r="G714">
        <f t="shared" si="11"/>
        <v>6</v>
      </c>
      <c r="I714" s="3">
        <f>VLOOKUP(October_Schedule_Table11[[#This Row],[Home]],NEW!$A$1:$E$31,4,FALSE)</f>
        <v>-10.600000000000001</v>
      </c>
      <c r="J714" s="3">
        <f>VLOOKUP(October_Schedule_Table11[[#This Row],[Visitor]],NEW!$A$1:$E$31,4,FALSE)</f>
        <v>-29.2</v>
      </c>
      <c r="K714" s="3" t="e">
        <f>VLOOKUP(October_Schedule_Table11[[#This Row],[Home]],NEW!$A$1:$F$31,7,FALSE)</f>
        <v>#REF!</v>
      </c>
      <c r="L714" s="3" t="e">
        <f>VLOOKUP(October_Schedule_Table11[[#This Row],[Visitor]],NEW!$A$1:$F$31,7,FALSE)</f>
        <v>#REF!</v>
      </c>
    </row>
    <row r="715" spans="1:12" x14ac:dyDescent="0.3">
      <c r="A715" s="1">
        <v>44950</v>
      </c>
      <c r="B715" t="s">
        <v>4</v>
      </c>
      <c r="C715">
        <v>95</v>
      </c>
      <c r="D715" t="s">
        <v>19</v>
      </c>
      <c r="E715">
        <v>98</v>
      </c>
      <c r="G715">
        <f t="shared" si="11"/>
        <v>3</v>
      </c>
      <c r="I715" s="3">
        <f>VLOOKUP(October_Schedule_Table11[[#This Row],[Home]],NEW!$A$1:$E$31,4,FALSE)</f>
        <v>-8.7000000000000011</v>
      </c>
      <c r="J715" s="3">
        <f>VLOOKUP(October_Schedule_Table11[[#This Row],[Visitor]],NEW!$A$1:$E$31,4,FALSE)</f>
        <v>15.200000000000001</v>
      </c>
      <c r="K715" s="3" t="e">
        <f>VLOOKUP(October_Schedule_Table11[[#This Row],[Home]],NEW!$A$1:$F$31,7,FALSE)</f>
        <v>#REF!</v>
      </c>
      <c r="L715" s="3" t="e">
        <f>VLOOKUP(October_Schedule_Table11[[#This Row],[Visitor]],NEW!$A$1:$F$31,7,FALSE)</f>
        <v>#REF!</v>
      </c>
    </row>
    <row r="716" spans="1:12" x14ac:dyDescent="0.3">
      <c r="A716" s="1">
        <v>44950</v>
      </c>
      <c r="B716" t="s">
        <v>20</v>
      </c>
      <c r="C716">
        <v>103</v>
      </c>
      <c r="D716" t="s">
        <v>15</v>
      </c>
      <c r="E716">
        <v>105</v>
      </c>
      <c r="G716">
        <f t="shared" si="11"/>
        <v>2</v>
      </c>
      <c r="I716" s="3">
        <f>VLOOKUP(October_Schedule_Table11[[#This Row],[Home]],NEW!$A$1:$E$31,4,FALSE)</f>
        <v>1.9999999999999982</v>
      </c>
      <c r="J716" s="3">
        <f>VLOOKUP(October_Schedule_Table11[[#This Row],[Visitor]],NEW!$A$1:$E$31,4,FALSE)</f>
        <v>6.5000000000000009</v>
      </c>
      <c r="K716" s="3" t="e">
        <f>VLOOKUP(October_Schedule_Table11[[#This Row],[Home]],NEW!$A$1:$F$31,7,FALSE)</f>
        <v>#REF!</v>
      </c>
      <c r="L716" s="3" t="e">
        <f>VLOOKUP(October_Schedule_Table11[[#This Row],[Visitor]],NEW!$A$1:$F$31,7,FALSE)</f>
        <v>#REF!</v>
      </c>
    </row>
    <row r="717" spans="1:12" x14ac:dyDescent="0.3">
      <c r="A717" s="1">
        <v>44950</v>
      </c>
      <c r="B717" t="s">
        <v>26</v>
      </c>
      <c r="C717">
        <v>99</v>
      </c>
      <c r="D717" t="s">
        <v>13</v>
      </c>
      <c r="E717">
        <v>98</v>
      </c>
      <c r="G717">
        <f t="shared" si="11"/>
        <v>-1</v>
      </c>
      <c r="I717" s="3">
        <f>VLOOKUP(October_Schedule_Table11[[#This Row],[Home]],NEW!$A$1:$E$31,4,FALSE)</f>
        <v>4.5</v>
      </c>
      <c r="J717" s="3">
        <f>VLOOKUP(October_Schedule_Table11[[#This Row],[Visitor]],NEW!$A$1:$E$31,4,FALSE)</f>
        <v>1.1999999999999948</v>
      </c>
      <c r="K717" s="3" t="e">
        <f>VLOOKUP(October_Schedule_Table11[[#This Row],[Home]],NEW!$A$1:$F$31,7,FALSE)</f>
        <v>#REF!</v>
      </c>
      <c r="L717" s="3" t="e">
        <f>VLOOKUP(October_Schedule_Table11[[#This Row],[Visitor]],NEW!$A$1:$F$31,7,FALSE)</f>
        <v>#REF!</v>
      </c>
    </row>
    <row r="718" spans="1:12" x14ac:dyDescent="0.3">
      <c r="A718" s="1">
        <v>44950</v>
      </c>
      <c r="B718" t="s">
        <v>9</v>
      </c>
      <c r="C718">
        <v>127</v>
      </c>
      <c r="D718" t="s">
        <v>28</v>
      </c>
      <c r="E718">
        <v>126</v>
      </c>
      <c r="G718">
        <f t="shared" si="11"/>
        <v>-1</v>
      </c>
      <c r="I718" s="3">
        <f>VLOOKUP(October_Schedule_Table11[[#This Row],[Home]],NEW!$A$1:$E$31,4,FALSE)</f>
        <v>-5.1000000000000014</v>
      </c>
      <c r="J718" s="3">
        <f>VLOOKUP(October_Schedule_Table11[[#This Row],[Visitor]],NEW!$A$1:$E$31,4,FALSE)</f>
        <v>-14.600000000000001</v>
      </c>
      <c r="K718" s="3" t="e">
        <f>VLOOKUP(October_Schedule_Table11[[#This Row],[Home]],NEW!$A$1:$F$31,7,FALSE)</f>
        <v>#REF!</v>
      </c>
      <c r="L718" s="3" t="e">
        <f>VLOOKUP(October_Schedule_Table11[[#This Row],[Visitor]],NEW!$A$1:$F$31,7,FALSE)</f>
        <v>#REF!</v>
      </c>
    </row>
    <row r="719" spans="1:12" x14ac:dyDescent="0.3">
      <c r="A719" s="1">
        <v>44950</v>
      </c>
      <c r="B719" t="s">
        <v>24</v>
      </c>
      <c r="C719">
        <v>97</v>
      </c>
      <c r="D719" t="s">
        <v>29</v>
      </c>
      <c r="E719">
        <v>128</v>
      </c>
      <c r="G719">
        <f t="shared" si="11"/>
        <v>31</v>
      </c>
      <c r="I719" s="3">
        <f>VLOOKUP(October_Schedule_Table11[[#This Row],[Home]],NEW!$A$1:$E$31,4,FALSE)</f>
        <v>2.8000000000000016</v>
      </c>
      <c r="J719" s="3">
        <f>VLOOKUP(October_Schedule_Table11[[#This Row],[Visitor]],NEW!$A$1:$E$31,4,FALSE)</f>
        <v>-0.59999999999999964</v>
      </c>
      <c r="K719" s="3" t="e">
        <f>VLOOKUP(October_Schedule_Table11[[#This Row],[Home]],NEW!$A$1:$F$31,7,FALSE)</f>
        <v>#REF!</v>
      </c>
      <c r="L719" s="3" t="e">
        <f>VLOOKUP(October_Schedule_Table11[[#This Row],[Visitor]],NEW!$A$1:$F$31,7,FALSE)</f>
        <v>#REF!</v>
      </c>
    </row>
    <row r="720" spans="1:12" x14ac:dyDescent="0.3">
      <c r="A720" s="1">
        <v>44950</v>
      </c>
      <c r="B720" t="s">
        <v>33</v>
      </c>
      <c r="C720">
        <v>133</v>
      </c>
      <c r="D720" t="s">
        <v>5</v>
      </c>
      <c r="E720">
        <v>115</v>
      </c>
      <c r="G720">
        <f t="shared" si="11"/>
        <v>-18</v>
      </c>
      <c r="I720" s="3">
        <f>VLOOKUP(October_Schedule_Table11[[#This Row],[Home]],NEW!$A$1:$E$31,4,FALSE)</f>
        <v>-4.300000000000006</v>
      </c>
      <c r="J720" s="3">
        <f>VLOOKUP(October_Schedule_Table11[[#This Row],[Visitor]],NEW!$A$1:$E$31,4,FALSE)</f>
        <v>-0.70000000000000018</v>
      </c>
      <c r="K720" s="3" t="e">
        <f>VLOOKUP(October_Schedule_Table11[[#This Row],[Home]],NEW!$A$1:$F$31,7,FALSE)</f>
        <v>#REF!</v>
      </c>
      <c r="L720" s="3" t="e">
        <f>VLOOKUP(October_Schedule_Table11[[#This Row],[Visitor]],NEW!$A$1:$F$31,7,FALSE)</f>
        <v>#REF!</v>
      </c>
    </row>
    <row r="721" spans="1:12" x14ac:dyDescent="0.3">
      <c r="A721" s="1">
        <v>44951</v>
      </c>
      <c r="B721" t="s">
        <v>10</v>
      </c>
      <c r="C721">
        <v>120</v>
      </c>
      <c r="D721" t="s">
        <v>7</v>
      </c>
      <c r="E721">
        <v>126</v>
      </c>
      <c r="G721">
        <f t="shared" si="11"/>
        <v>6</v>
      </c>
      <c r="I721" s="3">
        <f>VLOOKUP(October_Schedule_Table11[[#This Row],[Home]],NEW!$A$1:$E$31,4,FALSE)</f>
        <v>-14.7</v>
      </c>
      <c r="J721" s="3">
        <f>VLOOKUP(October_Schedule_Table11[[#This Row],[Visitor]],NEW!$A$1:$E$31,4,FALSE)</f>
        <v>-10.600000000000001</v>
      </c>
      <c r="K721" s="3" t="e">
        <f>VLOOKUP(October_Schedule_Table11[[#This Row],[Home]],NEW!$A$1:$F$31,7,FALSE)</f>
        <v>#REF!</v>
      </c>
      <c r="L721" s="3" t="e">
        <f>VLOOKUP(October_Schedule_Table11[[#This Row],[Visitor]],NEW!$A$1:$F$31,7,FALSE)</f>
        <v>#REF!</v>
      </c>
    </row>
    <row r="722" spans="1:12" x14ac:dyDescent="0.3">
      <c r="A722" s="1">
        <v>44951</v>
      </c>
      <c r="B722" t="s">
        <v>14</v>
      </c>
      <c r="C722">
        <v>133</v>
      </c>
      <c r="D722" t="s">
        <v>3</v>
      </c>
      <c r="E722">
        <v>137</v>
      </c>
      <c r="G722">
        <f t="shared" si="11"/>
        <v>4</v>
      </c>
      <c r="I722" s="3">
        <f>VLOOKUP(October_Schedule_Table11[[#This Row],[Home]],NEW!$A$1:$E$31,4,FALSE)</f>
        <v>3.5</v>
      </c>
      <c r="J722" s="3">
        <f>VLOOKUP(October_Schedule_Table11[[#This Row],[Visitor]],NEW!$A$1:$E$31,4,FALSE)</f>
        <v>-1.5000000000000022</v>
      </c>
      <c r="K722" s="3" t="e">
        <f>VLOOKUP(October_Schedule_Table11[[#This Row],[Home]],NEW!$A$1:$F$31,7,FALSE)</f>
        <v>#REF!</v>
      </c>
      <c r="L722" s="3" t="e">
        <f>VLOOKUP(October_Schedule_Table11[[#This Row],[Visitor]],NEW!$A$1:$F$31,7,FALSE)</f>
        <v>#REF!</v>
      </c>
    </row>
    <row r="723" spans="1:12" x14ac:dyDescent="0.3">
      <c r="A723" s="1">
        <v>44951</v>
      </c>
      <c r="B723" t="s">
        <v>9</v>
      </c>
      <c r="C723">
        <v>108</v>
      </c>
      <c r="D723" t="s">
        <v>11</v>
      </c>
      <c r="E723">
        <v>103</v>
      </c>
      <c r="G723">
        <f t="shared" si="11"/>
        <v>-5</v>
      </c>
      <c r="I723" s="3">
        <f>VLOOKUP(October_Schedule_Table11[[#This Row],[Home]],NEW!$A$1:$E$31,4,FALSE)</f>
        <v>-33.299999999999997</v>
      </c>
      <c r="J723" s="3">
        <f>VLOOKUP(October_Schedule_Table11[[#This Row],[Visitor]],NEW!$A$1:$E$31,4,FALSE)</f>
        <v>-14.600000000000001</v>
      </c>
      <c r="K723" s="3" t="e">
        <f>VLOOKUP(October_Schedule_Table11[[#This Row],[Home]],NEW!$A$1:$F$31,7,FALSE)</f>
        <v>#REF!</v>
      </c>
      <c r="L723" s="3" t="e">
        <f>VLOOKUP(October_Schedule_Table11[[#This Row],[Visitor]],NEW!$A$1:$F$31,7,FALSE)</f>
        <v>#REF!</v>
      </c>
    </row>
    <row r="724" spans="1:12" x14ac:dyDescent="0.3">
      <c r="A724" s="1">
        <v>44951</v>
      </c>
      <c r="B724" t="s">
        <v>26</v>
      </c>
      <c r="C724">
        <v>99</v>
      </c>
      <c r="D724" t="s">
        <v>32</v>
      </c>
      <c r="E724">
        <v>107</v>
      </c>
      <c r="G724">
        <f t="shared" si="11"/>
        <v>8</v>
      </c>
      <c r="I724" s="3">
        <f>VLOOKUP(October_Schedule_Table11[[#This Row],[Home]],NEW!$A$1:$E$31,4,FALSE)</f>
        <v>1.4000000000000004</v>
      </c>
      <c r="J724" s="3">
        <f>VLOOKUP(October_Schedule_Table11[[#This Row],[Visitor]],NEW!$A$1:$E$31,4,FALSE)</f>
        <v>1.1999999999999948</v>
      </c>
      <c r="K724" s="3" t="e">
        <f>VLOOKUP(October_Schedule_Table11[[#This Row],[Home]],NEW!$A$1:$F$31,7,FALSE)</f>
        <v>#REF!</v>
      </c>
      <c r="L724" s="3" t="e">
        <f>VLOOKUP(October_Schedule_Table11[[#This Row],[Visitor]],NEW!$A$1:$F$31,7,FALSE)</f>
        <v>#REF!</v>
      </c>
    </row>
    <row r="725" spans="1:12" x14ac:dyDescent="0.3">
      <c r="A725" s="1">
        <v>44951</v>
      </c>
      <c r="B725" t="s">
        <v>23</v>
      </c>
      <c r="C725">
        <v>111</v>
      </c>
      <c r="D725" t="s">
        <v>13</v>
      </c>
      <c r="E725">
        <v>102</v>
      </c>
      <c r="G725">
        <f t="shared" si="11"/>
        <v>-9</v>
      </c>
      <c r="I725" s="3">
        <f>VLOOKUP(October_Schedule_Table11[[#This Row],[Home]],NEW!$A$1:$E$31,4,FALSE)</f>
        <v>4.5</v>
      </c>
      <c r="J725" s="3">
        <f>VLOOKUP(October_Schedule_Table11[[#This Row],[Visitor]],NEW!$A$1:$E$31,4,FALSE)</f>
        <v>0.90000000000000036</v>
      </c>
      <c r="K725" s="3" t="e">
        <f>VLOOKUP(October_Schedule_Table11[[#This Row],[Home]],NEW!$A$1:$F$31,7,FALSE)</f>
        <v>#REF!</v>
      </c>
      <c r="L725" s="3" t="e">
        <f>VLOOKUP(October_Schedule_Table11[[#This Row],[Visitor]],NEW!$A$1:$F$31,7,FALSE)</f>
        <v>#REF!</v>
      </c>
    </row>
    <row r="726" spans="1:12" x14ac:dyDescent="0.3">
      <c r="A726" s="1">
        <v>44951</v>
      </c>
      <c r="B726" t="s">
        <v>12</v>
      </c>
      <c r="C726">
        <v>137</v>
      </c>
      <c r="D726" t="s">
        <v>22</v>
      </c>
      <c r="E726">
        <v>132</v>
      </c>
      <c r="G726">
        <f t="shared" si="11"/>
        <v>-5</v>
      </c>
      <c r="I726" s="3">
        <f>VLOOKUP(October_Schedule_Table11[[#This Row],[Home]],NEW!$A$1:$E$31,4,FALSE)</f>
        <v>-6.4</v>
      </c>
      <c r="J726" s="3">
        <f>VLOOKUP(October_Schedule_Table11[[#This Row],[Visitor]],NEW!$A$1:$E$31,4,FALSE)</f>
        <v>-2.4999999999999982</v>
      </c>
      <c r="K726" s="3" t="e">
        <f>VLOOKUP(October_Schedule_Table11[[#This Row],[Home]],NEW!$A$1:$F$31,7,FALSE)</f>
        <v>#REF!</v>
      </c>
      <c r="L726" s="3" t="e">
        <f>VLOOKUP(October_Schedule_Table11[[#This Row],[Visitor]],NEW!$A$1:$F$31,7,FALSE)</f>
        <v>#REF!</v>
      </c>
    </row>
    <row r="727" spans="1:12" x14ac:dyDescent="0.3">
      <c r="A727" s="1">
        <v>44951</v>
      </c>
      <c r="B727" t="s">
        <v>16</v>
      </c>
      <c r="C727">
        <v>120</v>
      </c>
      <c r="D727" t="s">
        <v>6</v>
      </c>
      <c r="E727">
        <v>122</v>
      </c>
      <c r="G727">
        <f t="shared" si="11"/>
        <v>2</v>
      </c>
      <c r="I727" s="3">
        <f>VLOOKUP(October_Schedule_Table11[[#This Row],[Home]],NEW!$A$1:$E$31,4,FALSE)</f>
        <v>1.6999999999999988</v>
      </c>
      <c r="J727" s="3">
        <f>VLOOKUP(October_Schedule_Table11[[#This Row],[Visitor]],NEW!$A$1:$E$31,4,FALSE)</f>
        <v>5.6</v>
      </c>
      <c r="K727" s="3" t="e">
        <f>VLOOKUP(October_Schedule_Table11[[#This Row],[Home]],NEW!$A$1:$F$31,7,FALSE)</f>
        <v>#REF!</v>
      </c>
      <c r="L727" s="3" t="e">
        <f>VLOOKUP(October_Schedule_Table11[[#This Row],[Visitor]],NEW!$A$1:$F$31,7,FALSE)</f>
        <v>#REF!</v>
      </c>
    </row>
    <row r="728" spans="1:12" x14ac:dyDescent="0.3">
      <c r="A728" s="1">
        <v>44951</v>
      </c>
      <c r="B728" t="s">
        <v>27</v>
      </c>
      <c r="C728">
        <v>124</v>
      </c>
      <c r="D728" t="s">
        <v>30</v>
      </c>
      <c r="E728">
        <v>134</v>
      </c>
      <c r="G728">
        <f t="shared" si="11"/>
        <v>10</v>
      </c>
      <c r="I728" s="3">
        <f>VLOOKUP(October_Schedule_Table11[[#This Row],[Home]],NEW!$A$1:$E$31,4,FALSE)</f>
        <v>-22.1</v>
      </c>
      <c r="J728" s="3">
        <f>VLOOKUP(October_Schedule_Table11[[#This Row],[Visitor]],NEW!$A$1:$E$31,4,FALSE)</f>
        <v>-6.4000000000000012</v>
      </c>
      <c r="K728" s="3" t="e">
        <f>VLOOKUP(October_Schedule_Table11[[#This Row],[Home]],NEW!$A$1:$F$31,7,FALSE)</f>
        <v>#REF!</v>
      </c>
      <c r="L728" s="3" t="e">
        <f>VLOOKUP(October_Schedule_Table11[[#This Row],[Visitor]],NEW!$A$1:$F$31,7,FALSE)</f>
        <v>#REF!</v>
      </c>
    </row>
    <row r="729" spans="1:12" x14ac:dyDescent="0.3">
      <c r="A729" s="1">
        <v>44951</v>
      </c>
      <c r="B729" t="s">
        <v>21</v>
      </c>
      <c r="C729">
        <v>113</v>
      </c>
      <c r="D729" t="s">
        <v>31</v>
      </c>
      <c r="E729">
        <v>95</v>
      </c>
      <c r="G729">
        <f t="shared" si="11"/>
        <v>-18</v>
      </c>
      <c r="I729" s="3">
        <f>VLOOKUP(October_Schedule_Table11[[#This Row],[Home]],NEW!$A$1:$E$31,4,FALSE)</f>
        <v>2.6000000000000023</v>
      </c>
      <c r="J729" s="3">
        <f>VLOOKUP(October_Schedule_Table11[[#This Row],[Visitor]],NEW!$A$1:$E$31,4,FALSE)</f>
        <v>-3</v>
      </c>
      <c r="K729" s="3" t="e">
        <f>VLOOKUP(October_Schedule_Table11[[#This Row],[Home]],NEW!$A$1:$F$31,7,FALSE)</f>
        <v>#REF!</v>
      </c>
      <c r="L729" s="3" t="e">
        <f>VLOOKUP(October_Schedule_Table11[[#This Row],[Visitor]],NEW!$A$1:$F$31,7,FALSE)</f>
        <v>#REF!</v>
      </c>
    </row>
    <row r="730" spans="1:12" x14ac:dyDescent="0.3">
      <c r="A730" s="1">
        <v>44951</v>
      </c>
      <c r="B730" t="s">
        <v>25</v>
      </c>
      <c r="C730">
        <v>104</v>
      </c>
      <c r="D730" t="s">
        <v>5</v>
      </c>
      <c r="E730">
        <v>113</v>
      </c>
      <c r="G730">
        <f t="shared" si="11"/>
        <v>9</v>
      </c>
      <c r="I730" s="3">
        <f>VLOOKUP(October_Schedule_Table11[[#This Row],[Home]],NEW!$A$1:$E$31,4,FALSE)</f>
        <v>-4.300000000000006</v>
      </c>
      <c r="J730" s="3">
        <f>VLOOKUP(October_Schedule_Table11[[#This Row],[Visitor]],NEW!$A$1:$E$31,4,FALSE)</f>
        <v>-41.3</v>
      </c>
      <c r="K730" s="3" t="e">
        <f>VLOOKUP(October_Schedule_Table11[[#This Row],[Home]],NEW!$A$1:$F$31,7,FALSE)</f>
        <v>#REF!</v>
      </c>
      <c r="L730" s="3" t="e">
        <f>VLOOKUP(October_Schedule_Table11[[#This Row],[Visitor]],NEW!$A$1:$F$31,7,FALSE)</f>
        <v>#REF!</v>
      </c>
    </row>
    <row r="731" spans="1:12" x14ac:dyDescent="0.3">
      <c r="A731" s="1">
        <v>44952</v>
      </c>
      <c r="B731" t="s">
        <v>15</v>
      </c>
      <c r="C731">
        <v>120</v>
      </c>
      <c r="D731" t="s">
        <v>4</v>
      </c>
      <c r="E731">
        <v>117</v>
      </c>
      <c r="F731" t="s">
        <v>17</v>
      </c>
      <c r="G731">
        <f t="shared" si="11"/>
        <v>-3</v>
      </c>
      <c r="I731" s="3">
        <f>VLOOKUP(October_Schedule_Table11[[#This Row],[Home]],NEW!$A$1:$E$31,4,FALSE)</f>
        <v>15.200000000000001</v>
      </c>
      <c r="J731" s="3">
        <f>VLOOKUP(October_Schedule_Table11[[#This Row],[Visitor]],NEW!$A$1:$E$31,4,FALSE)</f>
        <v>1.9999999999999982</v>
      </c>
      <c r="K731" s="3" t="e">
        <f>VLOOKUP(October_Schedule_Table11[[#This Row],[Home]],NEW!$A$1:$F$31,7,FALSE)</f>
        <v>#REF!</v>
      </c>
      <c r="L731" s="3" t="e">
        <f>VLOOKUP(October_Schedule_Table11[[#This Row],[Visitor]],NEW!$A$1:$F$31,7,FALSE)</f>
        <v>#REF!</v>
      </c>
    </row>
    <row r="732" spans="1:12" x14ac:dyDescent="0.3">
      <c r="A732" s="1">
        <v>44952</v>
      </c>
      <c r="B732" t="s">
        <v>8</v>
      </c>
      <c r="C732">
        <v>130</v>
      </c>
      <c r="D732" t="s">
        <v>14</v>
      </c>
      <c r="E732">
        <v>122</v>
      </c>
      <c r="G732">
        <f t="shared" si="11"/>
        <v>-8</v>
      </c>
      <c r="I732" s="3">
        <f>VLOOKUP(October_Schedule_Table11[[#This Row],[Home]],NEW!$A$1:$E$31,4,FALSE)</f>
        <v>-1.5000000000000022</v>
      </c>
      <c r="J732" s="3">
        <f>VLOOKUP(October_Schedule_Table11[[#This Row],[Visitor]],NEW!$A$1:$E$31,4,FALSE)</f>
        <v>-24.200000000000003</v>
      </c>
      <c r="K732" s="3" t="e">
        <f>VLOOKUP(October_Schedule_Table11[[#This Row],[Home]],NEW!$A$1:$F$31,7,FALSE)</f>
        <v>#REF!</v>
      </c>
      <c r="L732" s="3" t="e">
        <f>VLOOKUP(October_Schedule_Table11[[#This Row],[Visitor]],NEW!$A$1:$F$31,7,FALSE)</f>
        <v>#REF!</v>
      </c>
    </row>
    <row r="733" spans="1:12" x14ac:dyDescent="0.3">
      <c r="A733" s="1">
        <v>44952</v>
      </c>
      <c r="B733" t="s">
        <v>18</v>
      </c>
      <c r="C733">
        <v>96</v>
      </c>
      <c r="D733" t="s">
        <v>24</v>
      </c>
      <c r="E733">
        <v>111</v>
      </c>
      <c r="G733">
        <f t="shared" si="11"/>
        <v>15</v>
      </c>
      <c r="I733" s="3">
        <f>VLOOKUP(October_Schedule_Table11[[#This Row],[Home]],NEW!$A$1:$E$31,4,FALSE)</f>
        <v>-0.59999999999999964</v>
      </c>
      <c r="J733" s="3">
        <f>VLOOKUP(October_Schedule_Table11[[#This Row],[Visitor]],NEW!$A$1:$E$31,4,FALSE)</f>
        <v>-29.2</v>
      </c>
      <c r="K733" s="3" t="e">
        <f>VLOOKUP(October_Schedule_Table11[[#This Row],[Home]],NEW!$A$1:$F$31,7,FALSE)</f>
        <v>#REF!</v>
      </c>
      <c r="L733" s="3" t="e">
        <f>VLOOKUP(October_Schedule_Table11[[#This Row],[Visitor]],NEW!$A$1:$F$31,7,FALSE)</f>
        <v>#REF!</v>
      </c>
    </row>
    <row r="734" spans="1:12" x14ac:dyDescent="0.3">
      <c r="A734" s="1">
        <v>44952</v>
      </c>
      <c r="B734" t="s">
        <v>20</v>
      </c>
      <c r="C734">
        <v>113</v>
      </c>
      <c r="D734" t="s">
        <v>11</v>
      </c>
      <c r="E734">
        <v>95</v>
      </c>
      <c r="G734">
        <f t="shared" si="11"/>
        <v>-18</v>
      </c>
      <c r="I734" s="3">
        <f>VLOOKUP(October_Schedule_Table11[[#This Row],[Home]],NEW!$A$1:$E$31,4,FALSE)</f>
        <v>-33.299999999999997</v>
      </c>
      <c r="J734" s="3">
        <f>VLOOKUP(October_Schedule_Table11[[#This Row],[Visitor]],NEW!$A$1:$E$31,4,FALSE)</f>
        <v>6.5000000000000009</v>
      </c>
      <c r="K734" s="3" t="e">
        <f>VLOOKUP(October_Schedule_Table11[[#This Row],[Home]],NEW!$A$1:$F$31,7,FALSE)</f>
        <v>#REF!</v>
      </c>
      <c r="L734" s="3" t="e">
        <f>VLOOKUP(October_Schedule_Table11[[#This Row],[Visitor]],NEW!$A$1:$F$31,7,FALSE)</f>
        <v>#REF!</v>
      </c>
    </row>
    <row r="735" spans="1:12" x14ac:dyDescent="0.3">
      <c r="A735" s="1">
        <v>44952</v>
      </c>
      <c r="B735" t="s">
        <v>28</v>
      </c>
      <c r="C735">
        <v>99</v>
      </c>
      <c r="D735" t="s">
        <v>29</v>
      </c>
      <c r="E735">
        <v>95</v>
      </c>
      <c r="G735">
        <f t="shared" si="11"/>
        <v>-4</v>
      </c>
      <c r="I735" s="3">
        <f>VLOOKUP(October_Schedule_Table11[[#This Row],[Home]],NEW!$A$1:$E$31,4,FALSE)</f>
        <v>2.8000000000000016</v>
      </c>
      <c r="J735" s="3">
        <f>VLOOKUP(October_Schedule_Table11[[#This Row],[Visitor]],NEW!$A$1:$E$31,4,FALSE)</f>
        <v>-5.1000000000000014</v>
      </c>
      <c r="K735" s="3" t="e">
        <f>VLOOKUP(October_Schedule_Table11[[#This Row],[Home]],NEW!$A$1:$F$31,7,FALSE)</f>
        <v>#REF!</v>
      </c>
      <c r="L735" s="3" t="e">
        <f>VLOOKUP(October_Schedule_Table11[[#This Row],[Visitor]],NEW!$A$1:$F$31,7,FALSE)</f>
        <v>#REF!</v>
      </c>
    </row>
    <row r="736" spans="1:12" x14ac:dyDescent="0.3">
      <c r="A736" s="1">
        <v>44952</v>
      </c>
      <c r="B736" t="s">
        <v>25</v>
      </c>
      <c r="C736">
        <v>100</v>
      </c>
      <c r="D736" t="s">
        <v>33</v>
      </c>
      <c r="E736">
        <v>138</v>
      </c>
      <c r="G736">
        <f t="shared" si="11"/>
        <v>38</v>
      </c>
      <c r="I736" s="3">
        <f>VLOOKUP(October_Schedule_Table11[[#This Row],[Home]],NEW!$A$1:$E$31,4,FALSE)</f>
        <v>-0.70000000000000018</v>
      </c>
      <c r="J736" s="3">
        <f>VLOOKUP(October_Schedule_Table11[[#This Row],[Visitor]],NEW!$A$1:$E$31,4,FALSE)</f>
        <v>-41.3</v>
      </c>
      <c r="K736" s="3" t="e">
        <f>VLOOKUP(October_Schedule_Table11[[#This Row],[Home]],NEW!$A$1:$F$31,7,FALSE)</f>
        <v>#REF!</v>
      </c>
      <c r="L736" s="3" t="e">
        <f>VLOOKUP(October_Schedule_Table11[[#This Row],[Visitor]],NEW!$A$1:$F$31,7,FALSE)</f>
        <v>#REF!</v>
      </c>
    </row>
    <row r="737" spans="1:12" x14ac:dyDescent="0.3">
      <c r="A737" s="1">
        <v>44953</v>
      </c>
      <c r="B737" t="s">
        <v>32</v>
      </c>
      <c r="C737">
        <v>141</v>
      </c>
      <c r="D737" t="s">
        <v>10</v>
      </c>
      <c r="E737">
        <v>131</v>
      </c>
      <c r="G737">
        <f t="shared" si="11"/>
        <v>-10</v>
      </c>
      <c r="I737" s="3">
        <f>VLOOKUP(October_Schedule_Table11[[#This Row],[Home]],NEW!$A$1:$E$31,4,FALSE)</f>
        <v>-10.600000000000001</v>
      </c>
      <c r="J737" s="3">
        <f>VLOOKUP(October_Schedule_Table11[[#This Row],[Visitor]],NEW!$A$1:$E$31,4,FALSE)</f>
        <v>1.4000000000000004</v>
      </c>
      <c r="K737" s="3" t="e">
        <f>VLOOKUP(October_Schedule_Table11[[#This Row],[Home]],NEW!$A$1:$F$31,7,FALSE)</f>
        <v>#REF!</v>
      </c>
      <c r="L737" s="3" t="e">
        <f>VLOOKUP(October_Schedule_Table11[[#This Row],[Visitor]],NEW!$A$1:$F$31,7,FALSE)</f>
        <v>#REF!</v>
      </c>
    </row>
    <row r="738" spans="1:12" x14ac:dyDescent="0.3">
      <c r="A738" s="1">
        <v>44953</v>
      </c>
      <c r="B738" t="s">
        <v>16</v>
      </c>
      <c r="C738">
        <v>100</v>
      </c>
      <c r="D738" t="s">
        <v>23</v>
      </c>
      <c r="E738">
        <v>111</v>
      </c>
      <c r="G738">
        <f t="shared" si="11"/>
        <v>11</v>
      </c>
      <c r="I738" s="3">
        <f>VLOOKUP(October_Schedule_Table11[[#This Row],[Home]],NEW!$A$1:$E$31,4,FALSE)</f>
        <v>0.90000000000000036</v>
      </c>
      <c r="J738" s="3">
        <f>VLOOKUP(October_Schedule_Table11[[#This Row],[Visitor]],NEW!$A$1:$E$31,4,FALSE)</f>
        <v>5.6</v>
      </c>
      <c r="K738" s="3" t="e">
        <f>VLOOKUP(October_Schedule_Table11[[#This Row],[Home]],NEW!$A$1:$F$31,7,FALSE)</f>
        <v>#REF!</v>
      </c>
      <c r="L738" s="3" t="e">
        <f>VLOOKUP(October_Schedule_Table11[[#This Row],[Visitor]],NEW!$A$1:$F$31,7,FALSE)</f>
        <v>#REF!</v>
      </c>
    </row>
    <row r="739" spans="1:12" x14ac:dyDescent="0.3">
      <c r="A739" s="1">
        <v>44953</v>
      </c>
      <c r="B739" t="s">
        <v>7</v>
      </c>
      <c r="C739">
        <v>105</v>
      </c>
      <c r="D739" t="s">
        <v>19</v>
      </c>
      <c r="E739">
        <v>110</v>
      </c>
      <c r="G739">
        <f t="shared" si="11"/>
        <v>5</v>
      </c>
      <c r="I739" s="3">
        <f>VLOOKUP(October_Schedule_Table11[[#This Row],[Home]],NEW!$A$1:$E$31,4,FALSE)</f>
        <v>-8.7000000000000011</v>
      </c>
      <c r="J739" s="3">
        <f>VLOOKUP(October_Schedule_Table11[[#This Row],[Visitor]],NEW!$A$1:$E$31,4,FALSE)</f>
        <v>-14.7</v>
      </c>
      <c r="K739" s="3" t="e">
        <f>VLOOKUP(October_Schedule_Table11[[#This Row],[Home]],NEW!$A$1:$F$31,7,FALSE)</f>
        <v>#REF!</v>
      </c>
      <c r="L739" s="3" t="e">
        <f>VLOOKUP(October_Schedule_Table11[[#This Row],[Visitor]],NEW!$A$1:$F$31,7,FALSE)</f>
        <v>#REF!</v>
      </c>
    </row>
    <row r="740" spans="1:12" x14ac:dyDescent="0.3">
      <c r="A740" s="1">
        <v>44953</v>
      </c>
      <c r="B740" t="s">
        <v>20</v>
      </c>
      <c r="C740">
        <v>100</v>
      </c>
      <c r="D740" t="s">
        <v>22</v>
      </c>
      <c r="E740">
        <v>112</v>
      </c>
      <c r="G740">
        <f t="shared" si="11"/>
        <v>12</v>
      </c>
      <c r="I740" s="3">
        <f>VLOOKUP(October_Schedule_Table11[[#This Row],[Home]],NEW!$A$1:$E$31,4,FALSE)</f>
        <v>-6.4</v>
      </c>
      <c r="J740" s="3">
        <f>VLOOKUP(October_Schedule_Table11[[#This Row],[Visitor]],NEW!$A$1:$E$31,4,FALSE)</f>
        <v>6.5000000000000009</v>
      </c>
      <c r="K740" s="3" t="e">
        <f>VLOOKUP(October_Schedule_Table11[[#This Row],[Home]],NEW!$A$1:$F$31,7,FALSE)</f>
        <v>#REF!</v>
      </c>
      <c r="L740" s="3" t="e">
        <f>VLOOKUP(October_Schedule_Table11[[#This Row],[Visitor]],NEW!$A$1:$F$31,7,FALSE)</f>
        <v>#REF!</v>
      </c>
    </row>
    <row r="741" spans="1:12" x14ac:dyDescent="0.3">
      <c r="A741" s="1">
        <v>44953</v>
      </c>
      <c r="B741" t="s">
        <v>21</v>
      </c>
      <c r="C741">
        <v>117</v>
      </c>
      <c r="D741" t="s">
        <v>6</v>
      </c>
      <c r="E741">
        <v>129</v>
      </c>
      <c r="G741">
        <f t="shared" si="11"/>
        <v>12</v>
      </c>
      <c r="I741" s="3">
        <f>VLOOKUP(October_Schedule_Table11[[#This Row],[Home]],NEW!$A$1:$E$31,4,FALSE)</f>
        <v>1.6999999999999988</v>
      </c>
      <c r="J741" s="3">
        <f>VLOOKUP(October_Schedule_Table11[[#This Row],[Visitor]],NEW!$A$1:$E$31,4,FALSE)</f>
        <v>-3</v>
      </c>
      <c r="K741" s="3" t="e">
        <f>VLOOKUP(October_Schedule_Table11[[#This Row],[Home]],NEW!$A$1:$F$31,7,FALSE)</f>
        <v>#REF!</v>
      </c>
      <c r="L741" s="3" t="e">
        <f>VLOOKUP(October_Schedule_Table11[[#This Row],[Visitor]],NEW!$A$1:$F$31,7,FALSE)</f>
        <v>#REF!</v>
      </c>
    </row>
    <row r="742" spans="1:12" x14ac:dyDescent="0.3">
      <c r="A742" s="1">
        <v>44954</v>
      </c>
      <c r="B742" t="s">
        <v>26</v>
      </c>
      <c r="C742">
        <v>119</v>
      </c>
      <c r="D742" t="s">
        <v>3</v>
      </c>
      <c r="E742">
        <v>126</v>
      </c>
      <c r="G742">
        <f t="shared" si="11"/>
        <v>7</v>
      </c>
      <c r="I742" s="3">
        <f>VLOOKUP(October_Schedule_Table11[[#This Row],[Home]],NEW!$A$1:$E$31,4,FALSE)</f>
        <v>3.5</v>
      </c>
      <c r="J742" s="3">
        <f>VLOOKUP(October_Schedule_Table11[[#This Row],[Visitor]],NEW!$A$1:$E$31,4,FALSE)</f>
        <v>1.1999999999999948</v>
      </c>
      <c r="K742" s="3" t="e">
        <f>VLOOKUP(October_Schedule_Table11[[#This Row],[Home]],NEW!$A$1:$F$31,7,FALSE)</f>
        <v>#REF!</v>
      </c>
      <c r="L742" s="3" t="e">
        <f>VLOOKUP(October_Schedule_Table11[[#This Row],[Visitor]],NEW!$A$1:$F$31,7,FALSE)</f>
        <v>#REF!</v>
      </c>
    </row>
    <row r="743" spans="1:12" x14ac:dyDescent="0.3">
      <c r="A743" s="1">
        <v>44954</v>
      </c>
      <c r="B743" t="s">
        <v>15</v>
      </c>
      <c r="C743">
        <v>115</v>
      </c>
      <c r="D743" t="s">
        <v>14</v>
      </c>
      <c r="E743">
        <v>122</v>
      </c>
      <c r="G743">
        <f t="shared" si="11"/>
        <v>7</v>
      </c>
      <c r="I743" s="3">
        <f>VLOOKUP(October_Schedule_Table11[[#This Row],[Home]],NEW!$A$1:$E$31,4,FALSE)</f>
        <v>-1.5000000000000022</v>
      </c>
      <c r="J743" s="3">
        <f>VLOOKUP(October_Schedule_Table11[[#This Row],[Visitor]],NEW!$A$1:$E$31,4,FALSE)</f>
        <v>1.9999999999999982</v>
      </c>
      <c r="K743" s="3" t="e">
        <f>VLOOKUP(October_Schedule_Table11[[#This Row],[Home]],NEW!$A$1:$F$31,7,FALSE)</f>
        <v>#REF!</v>
      </c>
      <c r="L743" s="3" t="e">
        <f>VLOOKUP(October_Schedule_Table11[[#This Row],[Visitor]],NEW!$A$1:$F$31,7,FALSE)</f>
        <v>#REF!</v>
      </c>
    </row>
    <row r="744" spans="1:12" x14ac:dyDescent="0.3">
      <c r="A744" s="1">
        <v>44954</v>
      </c>
      <c r="B744" t="s">
        <v>11</v>
      </c>
      <c r="C744">
        <v>117</v>
      </c>
      <c r="D744" t="s">
        <v>8</v>
      </c>
      <c r="E744">
        <v>114</v>
      </c>
      <c r="G744">
        <f t="shared" si="11"/>
        <v>-3</v>
      </c>
      <c r="I744" s="3">
        <f>VLOOKUP(October_Schedule_Table11[[#This Row],[Home]],NEW!$A$1:$E$31,4,FALSE)</f>
        <v>-24.200000000000003</v>
      </c>
      <c r="J744" s="3">
        <f>VLOOKUP(October_Schedule_Table11[[#This Row],[Visitor]],NEW!$A$1:$E$31,4,FALSE)</f>
        <v>-33.299999999999997</v>
      </c>
      <c r="K744" s="3" t="e">
        <f>VLOOKUP(October_Schedule_Table11[[#This Row],[Home]],NEW!$A$1:$F$31,7,FALSE)</f>
        <v>#REF!</v>
      </c>
      <c r="L744" s="3" t="e">
        <f>VLOOKUP(October_Schedule_Table11[[#This Row],[Visitor]],NEW!$A$1:$F$31,7,FALSE)</f>
        <v>#REF!</v>
      </c>
    </row>
    <row r="745" spans="1:12" x14ac:dyDescent="0.3">
      <c r="A745" s="1">
        <v>44954</v>
      </c>
      <c r="B745" t="s">
        <v>18</v>
      </c>
      <c r="C745">
        <v>128</v>
      </c>
      <c r="D745" t="s">
        <v>7</v>
      </c>
      <c r="E745">
        <v>109</v>
      </c>
      <c r="G745">
        <f t="shared" si="11"/>
        <v>-19</v>
      </c>
      <c r="I745" s="3">
        <f>VLOOKUP(October_Schedule_Table11[[#This Row],[Home]],NEW!$A$1:$E$31,4,FALSE)</f>
        <v>-14.7</v>
      </c>
      <c r="J745" s="3">
        <f>VLOOKUP(October_Schedule_Table11[[#This Row],[Visitor]],NEW!$A$1:$E$31,4,FALSE)</f>
        <v>-29.2</v>
      </c>
      <c r="K745" s="3" t="e">
        <f>VLOOKUP(October_Schedule_Table11[[#This Row],[Home]],NEW!$A$1:$F$31,7,FALSE)</f>
        <v>#REF!</v>
      </c>
      <c r="L745" s="3" t="e">
        <f>VLOOKUP(October_Schedule_Table11[[#This Row],[Visitor]],NEW!$A$1:$F$31,7,FALSE)</f>
        <v>#REF!</v>
      </c>
    </row>
    <row r="746" spans="1:12" x14ac:dyDescent="0.3">
      <c r="A746" s="1">
        <v>44954</v>
      </c>
      <c r="B746" t="s">
        <v>33</v>
      </c>
      <c r="C746">
        <v>120</v>
      </c>
      <c r="D746" t="s">
        <v>12</v>
      </c>
      <c r="E746">
        <v>113</v>
      </c>
      <c r="G746">
        <f t="shared" si="11"/>
        <v>-7</v>
      </c>
      <c r="I746" s="3">
        <f>VLOOKUP(October_Schedule_Table11[[#This Row],[Home]],NEW!$A$1:$E$31,4,FALSE)</f>
        <v>-2.4999999999999982</v>
      </c>
      <c r="J746" s="3">
        <f>VLOOKUP(October_Schedule_Table11[[#This Row],[Visitor]],NEW!$A$1:$E$31,4,FALSE)</f>
        <v>-0.70000000000000018</v>
      </c>
      <c r="K746" s="3" t="e">
        <f>VLOOKUP(October_Schedule_Table11[[#This Row],[Home]],NEW!$A$1:$F$31,7,FALSE)</f>
        <v>#REF!</v>
      </c>
      <c r="L746" s="3" t="e">
        <f>VLOOKUP(October_Schedule_Table11[[#This Row],[Visitor]],NEW!$A$1:$F$31,7,FALSE)</f>
        <v>#REF!</v>
      </c>
    </row>
    <row r="747" spans="1:12" x14ac:dyDescent="0.3">
      <c r="A747" s="1">
        <v>44954</v>
      </c>
      <c r="B747" t="s">
        <v>31</v>
      </c>
      <c r="C747">
        <v>110</v>
      </c>
      <c r="D747" t="s">
        <v>23</v>
      </c>
      <c r="E747">
        <v>117</v>
      </c>
      <c r="G747">
        <f t="shared" si="11"/>
        <v>7</v>
      </c>
      <c r="I747" s="3">
        <f>VLOOKUP(October_Schedule_Table11[[#This Row],[Home]],NEW!$A$1:$E$31,4,FALSE)</f>
        <v>0.90000000000000036</v>
      </c>
      <c r="J747" s="3">
        <f>VLOOKUP(October_Schedule_Table11[[#This Row],[Visitor]],NEW!$A$1:$E$31,4,FALSE)</f>
        <v>2.6000000000000023</v>
      </c>
      <c r="K747" s="3" t="e">
        <f>VLOOKUP(October_Schedule_Table11[[#This Row],[Home]],NEW!$A$1:$F$31,7,FALSE)</f>
        <v>#REF!</v>
      </c>
      <c r="L747" s="3" t="e">
        <f>VLOOKUP(October_Schedule_Table11[[#This Row],[Visitor]],NEW!$A$1:$F$31,7,FALSE)</f>
        <v>#REF!</v>
      </c>
    </row>
    <row r="748" spans="1:12" x14ac:dyDescent="0.3">
      <c r="A748" s="1">
        <v>44954</v>
      </c>
      <c r="B748" t="s">
        <v>9</v>
      </c>
      <c r="C748">
        <v>113</v>
      </c>
      <c r="D748" t="s">
        <v>13</v>
      </c>
      <c r="E748">
        <v>103</v>
      </c>
      <c r="G748">
        <f t="shared" si="11"/>
        <v>-10</v>
      </c>
      <c r="I748" s="3">
        <f>VLOOKUP(October_Schedule_Table11[[#This Row],[Home]],NEW!$A$1:$E$31,4,FALSE)</f>
        <v>4.5</v>
      </c>
      <c r="J748" s="3">
        <f>VLOOKUP(October_Schedule_Table11[[#This Row],[Visitor]],NEW!$A$1:$E$31,4,FALSE)</f>
        <v>-14.600000000000001</v>
      </c>
      <c r="K748" s="3" t="e">
        <f>VLOOKUP(October_Schedule_Table11[[#This Row],[Home]],NEW!$A$1:$F$31,7,FALSE)</f>
        <v>#REF!</v>
      </c>
      <c r="L748" s="3" t="e">
        <f>VLOOKUP(October_Schedule_Table11[[#This Row],[Visitor]],NEW!$A$1:$F$31,7,FALSE)</f>
        <v>#REF!</v>
      </c>
    </row>
    <row r="749" spans="1:12" x14ac:dyDescent="0.3">
      <c r="A749" s="1">
        <v>44954</v>
      </c>
      <c r="B749" t="s">
        <v>29</v>
      </c>
      <c r="C749">
        <v>128</v>
      </c>
      <c r="D749" t="s">
        <v>25</v>
      </c>
      <c r="E749">
        <v>118</v>
      </c>
      <c r="F749" t="s">
        <v>17</v>
      </c>
      <c r="G749">
        <f t="shared" si="11"/>
        <v>-10</v>
      </c>
      <c r="I749" s="3">
        <f>VLOOKUP(October_Schedule_Table11[[#This Row],[Home]],NEW!$A$1:$E$31,4,FALSE)</f>
        <v>-41.3</v>
      </c>
      <c r="J749" s="3">
        <f>VLOOKUP(October_Schedule_Table11[[#This Row],[Visitor]],NEW!$A$1:$E$31,4,FALSE)</f>
        <v>2.8000000000000016</v>
      </c>
      <c r="K749" s="3" t="e">
        <f>VLOOKUP(October_Schedule_Table11[[#This Row],[Home]],NEW!$A$1:$F$31,7,FALSE)</f>
        <v>#REF!</v>
      </c>
      <c r="L749" s="3" t="e">
        <f>VLOOKUP(October_Schedule_Table11[[#This Row],[Visitor]],NEW!$A$1:$F$31,7,FALSE)</f>
        <v>#REF!</v>
      </c>
    </row>
    <row r="750" spans="1:12" x14ac:dyDescent="0.3">
      <c r="A750" s="1">
        <v>44954</v>
      </c>
      <c r="B750" t="s">
        <v>5</v>
      </c>
      <c r="C750">
        <v>121</v>
      </c>
      <c r="D750" t="s">
        <v>4</v>
      </c>
      <c r="E750">
        <v>125</v>
      </c>
      <c r="F750" t="s">
        <v>17</v>
      </c>
      <c r="G750">
        <f t="shared" si="11"/>
        <v>4</v>
      </c>
      <c r="I750" s="3">
        <f>VLOOKUP(October_Schedule_Table11[[#This Row],[Home]],NEW!$A$1:$E$31,4,FALSE)</f>
        <v>15.200000000000001</v>
      </c>
      <c r="J750" s="3">
        <f>VLOOKUP(October_Schedule_Table11[[#This Row],[Visitor]],NEW!$A$1:$E$31,4,FALSE)</f>
        <v>-4.300000000000006</v>
      </c>
      <c r="K750" s="3" t="e">
        <f>VLOOKUP(October_Schedule_Table11[[#This Row],[Home]],NEW!$A$1:$F$31,7,FALSE)</f>
        <v>#REF!</v>
      </c>
      <c r="L750" s="3" t="e">
        <f>VLOOKUP(October_Schedule_Table11[[#This Row],[Visitor]],NEW!$A$1:$F$31,7,FALSE)</f>
        <v>#REF!</v>
      </c>
    </row>
    <row r="751" spans="1:12" x14ac:dyDescent="0.3">
      <c r="A751" s="1">
        <v>44954</v>
      </c>
      <c r="B751" t="s">
        <v>28</v>
      </c>
      <c r="C751">
        <v>100</v>
      </c>
      <c r="D751" t="s">
        <v>27</v>
      </c>
      <c r="E751">
        <v>108</v>
      </c>
      <c r="G751">
        <f t="shared" si="11"/>
        <v>8</v>
      </c>
      <c r="I751" s="3">
        <f>VLOOKUP(October_Schedule_Table11[[#This Row],[Home]],NEW!$A$1:$E$31,4,FALSE)</f>
        <v>-6.4000000000000012</v>
      </c>
      <c r="J751" s="3">
        <f>VLOOKUP(October_Schedule_Table11[[#This Row],[Visitor]],NEW!$A$1:$E$31,4,FALSE)</f>
        <v>-5.1000000000000014</v>
      </c>
      <c r="K751" s="3" t="e">
        <f>VLOOKUP(October_Schedule_Table11[[#This Row],[Home]],NEW!$A$1:$F$31,7,FALSE)</f>
        <v>#REF!</v>
      </c>
      <c r="L751" s="3" t="e">
        <f>VLOOKUP(October_Schedule_Table11[[#This Row],[Visitor]],NEW!$A$1:$F$31,7,FALSE)</f>
        <v>#REF!</v>
      </c>
    </row>
    <row r="752" spans="1:12" x14ac:dyDescent="0.3">
      <c r="A752" s="1">
        <v>44954</v>
      </c>
      <c r="B752" t="s">
        <v>21</v>
      </c>
      <c r="C752">
        <v>123</v>
      </c>
      <c r="D752" t="s">
        <v>30</v>
      </c>
      <c r="E752">
        <v>105</v>
      </c>
      <c r="G752">
        <f t="shared" si="11"/>
        <v>-18</v>
      </c>
      <c r="I752" s="3">
        <f>VLOOKUP(October_Schedule_Table11[[#This Row],[Home]],NEW!$A$1:$E$31,4,FALSE)</f>
        <v>-22.1</v>
      </c>
      <c r="J752" s="3">
        <f>VLOOKUP(October_Schedule_Table11[[#This Row],[Visitor]],NEW!$A$1:$E$31,4,FALSE)</f>
        <v>-3</v>
      </c>
      <c r="K752" s="3" t="e">
        <f>VLOOKUP(October_Schedule_Table11[[#This Row],[Home]],NEW!$A$1:$F$31,7,FALSE)</f>
        <v>#REF!</v>
      </c>
      <c r="L752" s="3" t="e">
        <f>VLOOKUP(October_Schedule_Table11[[#This Row],[Visitor]],NEW!$A$1:$F$31,7,FALSE)</f>
        <v>#REF!</v>
      </c>
    </row>
    <row r="753" spans="1:12" x14ac:dyDescent="0.3">
      <c r="A753" s="1">
        <v>44955</v>
      </c>
      <c r="B753" t="s">
        <v>19</v>
      </c>
      <c r="C753">
        <v>117</v>
      </c>
      <c r="D753" t="s">
        <v>24</v>
      </c>
      <c r="E753">
        <v>122</v>
      </c>
      <c r="G753">
        <f t="shared" si="11"/>
        <v>5</v>
      </c>
      <c r="I753" s="3">
        <f>VLOOKUP(October_Schedule_Table11[[#This Row],[Home]],NEW!$A$1:$E$31,4,FALSE)</f>
        <v>-0.59999999999999964</v>
      </c>
      <c r="J753" s="3">
        <f>VLOOKUP(October_Schedule_Table11[[#This Row],[Visitor]],NEW!$A$1:$E$31,4,FALSE)</f>
        <v>-8.7000000000000011</v>
      </c>
      <c r="K753" s="3" t="e">
        <f>VLOOKUP(October_Schedule_Table11[[#This Row],[Home]],NEW!$A$1:$F$31,7,FALSE)</f>
        <v>#REF!</v>
      </c>
      <c r="L753" s="3" t="e">
        <f>VLOOKUP(October_Schedule_Table11[[#This Row],[Visitor]],NEW!$A$1:$F$31,7,FALSE)</f>
        <v>#REF!</v>
      </c>
    </row>
    <row r="754" spans="1:12" x14ac:dyDescent="0.3">
      <c r="A754" s="1">
        <v>44955</v>
      </c>
      <c r="B754" t="s">
        <v>10</v>
      </c>
      <c r="C754">
        <v>100</v>
      </c>
      <c r="D754" t="s">
        <v>16</v>
      </c>
      <c r="E754">
        <v>112</v>
      </c>
      <c r="G754">
        <f t="shared" si="11"/>
        <v>12</v>
      </c>
      <c r="I754" s="3">
        <f>VLOOKUP(October_Schedule_Table11[[#This Row],[Home]],NEW!$A$1:$E$31,4,FALSE)</f>
        <v>5.6</v>
      </c>
      <c r="J754" s="3">
        <f>VLOOKUP(October_Schedule_Table11[[#This Row],[Visitor]],NEW!$A$1:$E$31,4,FALSE)</f>
        <v>-10.600000000000001</v>
      </c>
      <c r="K754" s="3" t="e">
        <f>VLOOKUP(October_Schedule_Table11[[#This Row],[Home]],NEW!$A$1:$F$31,7,FALSE)</f>
        <v>#REF!</v>
      </c>
      <c r="L754" s="3" t="e">
        <f>VLOOKUP(October_Schedule_Table11[[#This Row],[Visitor]],NEW!$A$1:$F$31,7,FALSE)</f>
        <v>#REF!</v>
      </c>
    </row>
    <row r="755" spans="1:12" x14ac:dyDescent="0.3">
      <c r="A755" s="1">
        <v>44955</v>
      </c>
      <c r="B755" t="s">
        <v>33</v>
      </c>
      <c r="C755">
        <v>99</v>
      </c>
      <c r="D755" t="s">
        <v>20</v>
      </c>
      <c r="E755">
        <v>122</v>
      </c>
      <c r="G755">
        <f t="shared" si="11"/>
        <v>23</v>
      </c>
      <c r="I755" s="3">
        <f>VLOOKUP(October_Schedule_Table11[[#This Row],[Home]],NEW!$A$1:$E$31,4,FALSE)</f>
        <v>6.5000000000000009</v>
      </c>
      <c r="J755" s="3">
        <f>VLOOKUP(October_Schedule_Table11[[#This Row],[Visitor]],NEW!$A$1:$E$31,4,FALSE)</f>
        <v>-0.70000000000000018</v>
      </c>
      <c r="K755" s="3" t="e">
        <f>VLOOKUP(October_Schedule_Table11[[#This Row],[Home]],NEW!$A$1:$F$31,7,FALSE)</f>
        <v>#REF!</v>
      </c>
      <c r="L755" s="3" t="e">
        <f>VLOOKUP(October_Schedule_Table11[[#This Row],[Visitor]],NEW!$A$1:$F$31,7,FALSE)</f>
        <v>#REF!</v>
      </c>
    </row>
    <row r="756" spans="1:12" x14ac:dyDescent="0.3">
      <c r="A756" s="1">
        <v>44955</v>
      </c>
      <c r="B756" t="s">
        <v>13</v>
      </c>
      <c r="C756">
        <v>110</v>
      </c>
      <c r="D756" t="s">
        <v>32</v>
      </c>
      <c r="E756">
        <v>135</v>
      </c>
      <c r="G756">
        <f t="shared" si="11"/>
        <v>25</v>
      </c>
      <c r="I756" s="3">
        <f>VLOOKUP(October_Schedule_Table11[[#This Row],[Home]],NEW!$A$1:$E$31,4,FALSE)</f>
        <v>1.4000000000000004</v>
      </c>
      <c r="J756" s="3">
        <f>VLOOKUP(October_Schedule_Table11[[#This Row],[Visitor]],NEW!$A$1:$E$31,4,FALSE)</f>
        <v>4.5</v>
      </c>
      <c r="K756" s="3" t="e">
        <f>VLOOKUP(October_Schedule_Table11[[#This Row],[Home]],NEW!$A$1:$F$31,7,FALSE)</f>
        <v>#REF!</v>
      </c>
      <c r="L756" s="3" t="e">
        <f>VLOOKUP(October_Schedule_Table11[[#This Row],[Visitor]],NEW!$A$1:$F$31,7,FALSE)</f>
        <v>#REF!</v>
      </c>
    </row>
    <row r="757" spans="1:12" x14ac:dyDescent="0.3">
      <c r="A757" s="1">
        <v>44956</v>
      </c>
      <c r="B757" t="s">
        <v>7</v>
      </c>
      <c r="C757">
        <v>119</v>
      </c>
      <c r="D757" t="s">
        <v>3</v>
      </c>
      <c r="E757">
        <v>109</v>
      </c>
      <c r="G757">
        <f t="shared" si="11"/>
        <v>-10</v>
      </c>
      <c r="I757" s="3">
        <f>VLOOKUP(October_Schedule_Table11[[#This Row],[Home]],NEW!$A$1:$E$31,4,FALSE)</f>
        <v>3.5</v>
      </c>
      <c r="J757" s="3">
        <f>VLOOKUP(October_Schedule_Table11[[#This Row],[Visitor]],NEW!$A$1:$E$31,4,FALSE)</f>
        <v>-14.7</v>
      </c>
      <c r="K757" s="3" t="e">
        <f>VLOOKUP(October_Schedule_Table11[[#This Row],[Home]],NEW!$A$1:$F$31,7,FALSE)</f>
        <v>#REF!</v>
      </c>
      <c r="L757" s="3" t="e">
        <f>VLOOKUP(October_Schedule_Table11[[#This Row],[Visitor]],NEW!$A$1:$F$31,7,FALSE)</f>
        <v>#REF!</v>
      </c>
    </row>
    <row r="758" spans="1:12" x14ac:dyDescent="0.3">
      <c r="A758" s="1">
        <v>44956</v>
      </c>
      <c r="B758" t="s">
        <v>5</v>
      </c>
      <c r="C758">
        <v>104</v>
      </c>
      <c r="D758" t="s">
        <v>14</v>
      </c>
      <c r="E758">
        <v>121</v>
      </c>
      <c r="G758">
        <f t="shared" si="11"/>
        <v>17</v>
      </c>
      <c r="I758" s="3">
        <f>VLOOKUP(October_Schedule_Table11[[#This Row],[Home]],NEW!$A$1:$E$31,4,FALSE)</f>
        <v>-1.5000000000000022</v>
      </c>
      <c r="J758" s="3">
        <f>VLOOKUP(October_Schedule_Table11[[#This Row],[Visitor]],NEW!$A$1:$E$31,4,FALSE)</f>
        <v>-4.300000000000006</v>
      </c>
      <c r="K758" s="3" t="e">
        <f>VLOOKUP(October_Schedule_Table11[[#This Row],[Home]],NEW!$A$1:$F$31,7,FALSE)</f>
        <v>#REF!</v>
      </c>
      <c r="L758" s="3" t="e">
        <f>VLOOKUP(October_Schedule_Table11[[#This Row],[Visitor]],NEW!$A$1:$F$31,7,FALSE)</f>
        <v>#REF!</v>
      </c>
    </row>
    <row r="759" spans="1:12" x14ac:dyDescent="0.3">
      <c r="A759" s="1">
        <v>44956</v>
      </c>
      <c r="B759" t="s">
        <v>31</v>
      </c>
      <c r="C759">
        <v>118</v>
      </c>
      <c r="D759" t="s">
        <v>23</v>
      </c>
      <c r="E759">
        <v>111</v>
      </c>
      <c r="F759" t="s">
        <v>17</v>
      </c>
      <c r="G759">
        <f t="shared" si="11"/>
        <v>-7</v>
      </c>
      <c r="I759" s="3">
        <f>VLOOKUP(October_Schedule_Table11[[#This Row],[Home]],NEW!$A$1:$E$31,4,FALSE)</f>
        <v>0.90000000000000036</v>
      </c>
      <c r="J759" s="3">
        <f>VLOOKUP(October_Schedule_Table11[[#This Row],[Visitor]],NEW!$A$1:$E$31,4,FALSE)</f>
        <v>2.6000000000000023</v>
      </c>
      <c r="K759" s="3" t="e">
        <f>VLOOKUP(October_Schedule_Table11[[#This Row],[Home]],NEW!$A$1:$F$31,7,FALSE)</f>
        <v>#REF!</v>
      </c>
      <c r="L759" s="3" t="e">
        <f>VLOOKUP(October_Schedule_Table11[[#This Row],[Visitor]],NEW!$A$1:$F$31,7,FALSE)</f>
        <v>#REF!</v>
      </c>
    </row>
    <row r="760" spans="1:12" x14ac:dyDescent="0.3">
      <c r="A760" s="1">
        <v>44956</v>
      </c>
      <c r="B760" t="s">
        <v>6</v>
      </c>
      <c r="C760">
        <v>128</v>
      </c>
      <c r="D760" t="s">
        <v>22</v>
      </c>
      <c r="E760">
        <v>120</v>
      </c>
      <c r="G760">
        <f t="shared" si="11"/>
        <v>-8</v>
      </c>
      <c r="I760" s="3">
        <f>VLOOKUP(October_Schedule_Table11[[#This Row],[Home]],NEW!$A$1:$E$31,4,FALSE)</f>
        <v>-6.4</v>
      </c>
      <c r="J760" s="3">
        <f>VLOOKUP(October_Schedule_Table11[[#This Row],[Visitor]],NEW!$A$1:$E$31,4,FALSE)</f>
        <v>1.6999999999999988</v>
      </c>
      <c r="K760" s="3" t="e">
        <f>VLOOKUP(October_Schedule_Table11[[#This Row],[Home]],NEW!$A$1:$F$31,7,FALSE)</f>
        <v>#REF!</v>
      </c>
      <c r="L760" s="3" t="e">
        <f>VLOOKUP(October_Schedule_Table11[[#This Row],[Visitor]],NEW!$A$1:$F$31,7,FALSE)</f>
        <v>#REF!</v>
      </c>
    </row>
    <row r="761" spans="1:12" x14ac:dyDescent="0.3">
      <c r="A761" s="1">
        <v>44956</v>
      </c>
      <c r="B761" t="s">
        <v>9</v>
      </c>
      <c r="C761">
        <v>127</v>
      </c>
      <c r="D761" t="s">
        <v>25</v>
      </c>
      <c r="E761">
        <v>106</v>
      </c>
      <c r="G761">
        <f t="shared" si="11"/>
        <v>-21</v>
      </c>
      <c r="I761" s="3">
        <f>VLOOKUP(October_Schedule_Table11[[#This Row],[Home]],NEW!$A$1:$E$31,4,FALSE)</f>
        <v>-41.3</v>
      </c>
      <c r="J761" s="3">
        <f>VLOOKUP(October_Schedule_Table11[[#This Row],[Visitor]],NEW!$A$1:$E$31,4,FALSE)</f>
        <v>-14.600000000000001</v>
      </c>
      <c r="K761" s="3" t="e">
        <f>VLOOKUP(October_Schedule_Table11[[#This Row],[Home]],NEW!$A$1:$F$31,7,FALSE)</f>
        <v>#REF!</v>
      </c>
      <c r="L761" s="3" t="e">
        <f>VLOOKUP(October_Schedule_Table11[[#This Row],[Visitor]],NEW!$A$1:$F$31,7,FALSE)</f>
        <v>#REF!</v>
      </c>
    </row>
    <row r="762" spans="1:12" x14ac:dyDescent="0.3">
      <c r="A762" s="1">
        <v>44956</v>
      </c>
      <c r="B762" t="s">
        <v>8</v>
      </c>
      <c r="C762">
        <v>105</v>
      </c>
      <c r="D762" t="s">
        <v>28</v>
      </c>
      <c r="E762">
        <v>111</v>
      </c>
      <c r="G762">
        <f t="shared" si="11"/>
        <v>6</v>
      </c>
      <c r="I762" s="3">
        <f>VLOOKUP(October_Schedule_Table11[[#This Row],[Home]],NEW!$A$1:$E$31,4,FALSE)</f>
        <v>-5.1000000000000014</v>
      </c>
      <c r="J762" s="3">
        <f>VLOOKUP(October_Schedule_Table11[[#This Row],[Visitor]],NEW!$A$1:$E$31,4,FALSE)</f>
        <v>-24.200000000000003</v>
      </c>
      <c r="K762" s="3" t="e">
        <f>VLOOKUP(October_Schedule_Table11[[#This Row],[Home]],NEW!$A$1:$F$31,7,FALSE)</f>
        <v>#REF!</v>
      </c>
      <c r="L762" s="3" t="e">
        <f>VLOOKUP(October_Schedule_Table11[[#This Row],[Visitor]],NEW!$A$1:$F$31,7,FALSE)</f>
        <v>#REF!</v>
      </c>
    </row>
    <row r="763" spans="1:12" x14ac:dyDescent="0.3">
      <c r="A763" s="1">
        <v>44956</v>
      </c>
      <c r="B763" t="s">
        <v>21</v>
      </c>
      <c r="C763">
        <v>106</v>
      </c>
      <c r="D763" t="s">
        <v>29</v>
      </c>
      <c r="E763">
        <v>114</v>
      </c>
      <c r="G763">
        <f t="shared" si="11"/>
        <v>8</v>
      </c>
      <c r="I763" s="3">
        <f>VLOOKUP(October_Schedule_Table11[[#This Row],[Home]],NEW!$A$1:$E$31,4,FALSE)</f>
        <v>2.8000000000000016</v>
      </c>
      <c r="J763" s="3">
        <f>VLOOKUP(October_Schedule_Table11[[#This Row],[Visitor]],NEW!$A$1:$E$31,4,FALSE)</f>
        <v>-3</v>
      </c>
      <c r="K763" s="3" t="e">
        <f>VLOOKUP(October_Schedule_Table11[[#This Row],[Home]],NEW!$A$1:$F$31,7,FALSE)</f>
        <v>#REF!</v>
      </c>
      <c r="L763" s="3" t="e">
        <f>VLOOKUP(October_Schedule_Table11[[#This Row],[Visitor]],NEW!$A$1:$F$31,7,FALSE)</f>
        <v>#REF!</v>
      </c>
    </row>
    <row r="764" spans="1:12" x14ac:dyDescent="0.3">
      <c r="A764" s="1">
        <v>44956</v>
      </c>
      <c r="B764" t="s">
        <v>12</v>
      </c>
      <c r="C764">
        <v>125</v>
      </c>
      <c r="D764" t="s">
        <v>30</v>
      </c>
      <c r="E764">
        <v>129</v>
      </c>
      <c r="G764">
        <f t="shared" si="11"/>
        <v>4</v>
      </c>
      <c r="I764" s="3">
        <f>VLOOKUP(October_Schedule_Table11[[#This Row],[Home]],NEW!$A$1:$E$31,4,FALSE)</f>
        <v>-22.1</v>
      </c>
      <c r="J764" s="3">
        <f>VLOOKUP(October_Schedule_Table11[[#This Row],[Visitor]],NEW!$A$1:$E$31,4,FALSE)</f>
        <v>-2.4999999999999982</v>
      </c>
      <c r="K764" s="3" t="e">
        <f>VLOOKUP(October_Schedule_Table11[[#This Row],[Home]],NEW!$A$1:$F$31,7,FALSE)</f>
        <v>#REF!</v>
      </c>
      <c r="L764" s="3" t="e">
        <f>VLOOKUP(October_Schedule_Table11[[#This Row],[Visitor]],NEW!$A$1:$F$31,7,FALSE)</f>
        <v>#REF!</v>
      </c>
    </row>
    <row r="765" spans="1:12" x14ac:dyDescent="0.3">
      <c r="A765" s="1">
        <v>44957</v>
      </c>
      <c r="B765" t="s">
        <v>19</v>
      </c>
      <c r="C765">
        <v>100</v>
      </c>
      <c r="D765" t="s">
        <v>20</v>
      </c>
      <c r="E765">
        <v>97</v>
      </c>
      <c r="G765">
        <f t="shared" si="11"/>
        <v>-3</v>
      </c>
      <c r="I765" s="3">
        <f>VLOOKUP(October_Schedule_Table11[[#This Row],[Home]],NEW!$A$1:$E$31,4,FALSE)</f>
        <v>6.5000000000000009</v>
      </c>
      <c r="J765" s="3">
        <f>VLOOKUP(October_Schedule_Table11[[#This Row],[Visitor]],NEW!$A$1:$E$31,4,FALSE)</f>
        <v>-8.7000000000000011</v>
      </c>
      <c r="K765" s="3" t="e">
        <f>VLOOKUP(October_Schedule_Table11[[#This Row],[Home]],NEW!$A$1:$F$31,7,FALSE)</f>
        <v>#REF!</v>
      </c>
      <c r="L765" s="3" t="e">
        <f>VLOOKUP(October_Schedule_Table11[[#This Row],[Visitor]],NEW!$A$1:$F$31,7,FALSE)</f>
        <v>#REF!</v>
      </c>
    </row>
    <row r="766" spans="1:12" x14ac:dyDescent="0.3">
      <c r="A766" s="1">
        <v>44957</v>
      </c>
      <c r="B766" t="s">
        <v>5</v>
      </c>
      <c r="C766">
        <v>129</v>
      </c>
      <c r="D766" t="s">
        <v>15</v>
      </c>
      <c r="E766">
        <v>123</v>
      </c>
      <c r="F766" t="s">
        <v>17</v>
      </c>
      <c r="G766">
        <f t="shared" si="11"/>
        <v>-6</v>
      </c>
      <c r="I766" s="3">
        <f>VLOOKUP(October_Schedule_Table11[[#This Row],[Home]],NEW!$A$1:$E$31,4,FALSE)</f>
        <v>1.9999999999999982</v>
      </c>
      <c r="J766" s="3">
        <f>VLOOKUP(October_Schedule_Table11[[#This Row],[Visitor]],NEW!$A$1:$E$31,4,FALSE)</f>
        <v>-4.300000000000006</v>
      </c>
      <c r="K766" s="3" t="e">
        <f>VLOOKUP(October_Schedule_Table11[[#This Row],[Home]],NEW!$A$1:$F$31,7,FALSE)</f>
        <v>#REF!</v>
      </c>
      <c r="L766" s="3" t="e">
        <f>VLOOKUP(October_Schedule_Table11[[#This Row],[Visitor]],NEW!$A$1:$F$31,7,FALSE)</f>
        <v>#REF!</v>
      </c>
    </row>
    <row r="767" spans="1:12" x14ac:dyDescent="0.3">
      <c r="A767" s="1">
        <v>44957</v>
      </c>
      <c r="B767" t="s">
        <v>33</v>
      </c>
      <c r="C767">
        <v>108</v>
      </c>
      <c r="D767" t="s">
        <v>18</v>
      </c>
      <c r="E767">
        <v>103</v>
      </c>
      <c r="G767">
        <f t="shared" si="11"/>
        <v>-5</v>
      </c>
      <c r="I767" s="3">
        <f>VLOOKUP(October_Schedule_Table11[[#This Row],[Home]],NEW!$A$1:$E$31,4,FALSE)</f>
        <v>-29.2</v>
      </c>
      <c r="J767" s="3">
        <f>VLOOKUP(October_Schedule_Table11[[#This Row],[Visitor]],NEW!$A$1:$E$31,4,FALSE)</f>
        <v>-0.70000000000000018</v>
      </c>
      <c r="K767" s="3" t="e">
        <f>VLOOKUP(October_Schedule_Table11[[#This Row],[Home]],NEW!$A$1:$F$31,7,FALSE)</f>
        <v>#REF!</v>
      </c>
      <c r="L767" s="3" t="e">
        <f>VLOOKUP(October_Schedule_Table11[[#This Row],[Visitor]],NEW!$A$1:$F$31,7,FALSE)</f>
        <v>#REF!</v>
      </c>
    </row>
    <row r="768" spans="1:12" x14ac:dyDescent="0.3">
      <c r="A768" s="1">
        <v>44957</v>
      </c>
      <c r="B768" t="s">
        <v>24</v>
      </c>
      <c r="C768">
        <v>115</v>
      </c>
      <c r="D768" t="s">
        <v>32</v>
      </c>
      <c r="E768">
        <v>124</v>
      </c>
      <c r="G768">
        <f t="shared" si="11"/>
        <v>9</v>
      </c>
      <c r="I768" s="3">
        <f>VLOOKUP(October_Schedule_Table11[[#This Row],[Home]],NEW!$A$1:$E$31,4,FALSE)</f>
        <v>1.4000000000000004</v>
      </c>
      <c r="J768" s="3">
        <f>VLOOKUP(October_Schedule_Table11[[#This Row],[Visitor]],NEW!$A$1:$E$31,4,FALSE)</f>
        <v>-0.59999999999999964</v>
      </c>
      <c r="K768" s="3" t="e">
        <f>VLOOKUP(October_Schedule_Table11[[#This Row],[Home]],NEW!$A$1:$F$31,7,FALSE)</f>
        <v>#REF!</v>
      </c>
      <c r="L768" s="3" t="e">
        <f>VLOOKUP(October_Schedule_Table11[[#This Row],[Visitor]],NEW!$A$1:$F$31,7,FALSE)</f>
        <v>#REF!</v>
      </c>
    </row>
    <row r="769" spans="1:12" x14ac:dyDescent="0.3">
      <c r="A769" s="1">
        <v>44957</v>
      </c>
      <c r="B769" t="s">
        <v>13</v>
      </c>
      <c r="C769">
        <v>113</v>
      </c>
      <c r="D769" t="s">
        <v>26</v>
      </c>
      <c r="E769">
        <v>122</v>
      </c>
      <c r="G769">
        <f t="shared" si="11"/>
        <v>9</v>
      </c>
      <c r="I769" s="3">
        <f>VLOOKUP(October_Schedule_Table11[[#This Row],[Home]],NEW!$A$1:$E$31,4,FALSE)</f>
        <v>1.1999999999999948</v>
      </c>
      <c r="J769" s="3">
        <f>VLOOKUP(October_Schedule_Table11[[#This Row],[Visitor]],NEW!$A$1:$E$31,4,FALSE)</f>
        <v>4.5</v>
      </c>
      <c r="K769" s="3" t="e">
        <f>VLOOKUP(October_Schedule_Table11[[#This Row],[Home]],NEW!$A$1:$F$31,7,FALSE)</f>
        <v>#REF!</v>
      </c>
      <c r="L769" s="3" t="e">
        <f>VLOOKUP(October_Schedule_Table11[[#This Row],[Visitor]],NEW!$A$1:$F$31,7,FALSE)</f>
        <v>#REF!</v>
      </c>
    </row>
    <row r="770" spans="1:12" x14ac:dyDescent="0.3">
      <c r="A770" s="1">
        <v>44958</v>
      </c>
      <c r="B770" t="s">
        <v>30</v>
      </c>
      <c r="C770">
        <v>122</v>
      </c>
      <c r="D770" t="s">
        <v>16</v>
      </c>
      <c r="E770">
        <v>112</v>
      </c>
      <c r="G770">
        <f t="shared" ref="G770:G833" si="12">E770-C770</f>
        <v>-10</v>
      </c>
      <c r="I770" s="3">
        <f>VLOOKUP(October_Schedule_Table11[[#This Row],[Home]],NEW!$A$1:$E$31,4,FALSE)</f>
        <v>5.6</v>
      </c>
      <c r="J770" s="3">
        <f>VLOOKUP(October_Schedule_Table11[[#This Row],[Visitor]],NEW!$A$1:$E$31,4,FALSE)</f>
        <v>-22.1</v>
      </c>
      <c r="K770" s="3" t="e">
        <f>VLOOKUP(October_Schedule_Table11[[#This Row],[Home]],NEW!$A$1:$F$31,7,FALSE)</f>
        <v>#REF!</v>
      </c>
      <c r="L770" s="3" t="e">
        <f>VLOOKUP(October_Schedule_Table11[[#This Row],[Visitor]],NEW!$A$1:$F$31,7,FALSE)</f>
        <v>#REF!</v>
      </c>
    </row>
    <row r="771" spans="1:12" x14ac:dyDescent="0.3">
      <c r="A771" s="1">
        <v>44958</v>
      </c>
      <c r="B771" t="s">
        <v>7</v>
      </c>
      <c r="C771">
        <v>94</v>
      </c>
      <c r="D771" t="s">
        <v>3</v>
      </c>
      <c r="E771">
        <v>105</v>
      </c>
      <c r="G771">
        <f t="shared" si="12"/>
        <v>11</v>
      </c>
      <c r="I771" s="3">
        <f>VLOOKUP(October_Schedule_Table11[[#This Row],[Home]],NEW!$A$1:$E$31,4,FALSE)</f>
        <v>3.5</v>
      </c>
      <c r="J771" s="3">
        <f>VLOOKUP(October_Schedule_Table11[[#This Row],[Visitor]],NEW!$A$1:$E$31,4,FALSE)</f>
        <v>-14.7</v>
      </c>
      <c r="K771" s="3" t="e">
        <f>VLOOKUP(October_Schedule_Table11[[#This Row],[Home]],NEW!$A$1:$F$31,7,FALSE)</f>
        <v>#REF!</v>
      </c>
      <c r="L771" s="3" t="e">
        <f>VLOOKUP(October_Schedule_Table11[[#This Row],[Visitor]],NEW!$A$1:$F$31,7,FALSE)</f>
        <v>#REF!</v>
      </c>
    </row>
    <row r="772" spans="1:12" x14ac:dyDescent="0.3">
      <c r="A772" s="1">
        <v>44958</v>
      </c>
      <c r="B772" t="s">
        <v>14</v>
      </c>
      <c r="C772">
        <v>96</v>
      </c>
      <c r="D772" t="s">
        <v>4</v>
      </c>
      <c r="E772">
        <v>139</v>
      </c>
      <c r="G772">
        <f t="shared" si="12"/>
        <v>43</v>
      </c>
      <c r="I772" s="3">
        <f>VLOOKUP(October_Schedule_Table11[[#This Row],[Home]],NEW!$A$1:$E$31,4,FALSE)</f>
        <v>15.200000000000001</v>
      </c>
      <c r="J772" s="3">
        <f>VLOOKUP(October_Schedule_Table11[[#This Row],[Visitor]],NEW!$A$1:$E$31,4,FALSE)</f>
        <v>-1.5000000000000022</v>
      </c>
      <c r="K772" s="3" t="e">
        <f>VLOOKUP(October_Schedule_Table11[[#This Row],[Home]],NEW!$A$1:$F$31,7,FALSE)</f>
        <v>#REF!</v>
      </c>
      <c r="L772" s="3" t="e">
        <f>VLOOKUP(October_Schedule_Table11[[#This Row],[Visitor]],NEW!$A$1:$F$31,7,FALSE)</f>
        <v>#REF!</v>
      </c>
    </row>
    <row r="773" spans="1:12" x14ac:dyDescent="0.3">
      <c r="A773" s="1">
        <v>44958</v>
      </c>
      <c r="B773" t="s">
        <v>22</v>
      </c>
      <c r="C773">
        <v>106</v>
      </c>
      <c r="D773" t="s">
        <v>11</v>
      </c>
      <c r="E773">
        <v>112</v>
      </c>
      <c r="G773">
        <f t="shared" si="12"/>
        <v>6</v>
      </c>
      <c r="I773" s="3">
        <f>VLOOKUP(October_Schedule_Table11[[#This Row],[Home]],NEW!$A$1:$E$31,4,FALSE)</f>
        <v>-33.299999999999997</v>
      </c>
      <c r="J773" s="3">
        <f>VLOOKUP(October_Schedule_Table11[[#This Row],[Visitor]],NEW!$A$1:$E$31,4,FALSE)</f>
        <v>-6.4</v>
      </c>
      <c r="K773" s="3" t="e">
        <f>VLOOKUP(October_Schedule_Table11[[#This Row],[Home]],NEW!$A$1:$F$31,7,FALSE)</f>
        <v>#REF!</v>
      </c>
      <c r="L773" s="3" t="e">
        <f>VLOOKUP(October_Schedule_Table11[[#This Row],[Visitor]],NEW!$A$1:$F$31,7,FALSE)</f>
        <v>#REF!</v>
      </c>
    </row>
    <row r="774" spans="1:12" x14ac:dyDescent="0.3">
      <c r="A774" s="1">
        <v>44958</v>
      </c>
      <c r="B774" t="s">
        <v>6</v>
      </c>
      <c r="C774">
        <v>114</v>
      </c>
      <c r="D774" t="s">
        <v>23</v>
      </c>
      <c r="E774">
        <v>119</v>
      </c>
      <c r="F774" t="s">
        <v>17</v>
      </c>
      <c r="G774">
        <f t="shared" si="12"/>
        <v>5</v>
      </c>
      <c r="I774" s="3">
        <f>VLOOKUP(October_Schedule_Table11[[#This Row],[Home]],NEW!$A$1:$E$31,4,FALSE)</f>
        <v>0.90000000000000036</v>
      </c>
      <c r="J774" s="3">
        <f>VLOOKUP(October_Schedule_Table11[[#This Row],[Visitor]],NEW!$A$1:$E$31,4,FALSE)</f>
        <v>1.6999999999999988</v>
      </c>
      <c r="K774" s="3" t="e">
        <f>VLOOKUP(October_Schedule_Table11[[#This Row],[Home]],NEW!$A$1:$F$31,7,FALSE)</f>
        <v>#REF!</v>
      </c>
      <c r="L774" s="3" t="e">
        <f>VLOOKUP(October_Schedule_Table11[[#This Row],[Visitor]],NEW!$A$1:$F$31,7,FALSE)</f>
        <v>#REF!</v>
      </c>
    </row>
    <row r="775" spans="1:12" x14ac:dyDescent="0.3">
      <c r="A775" s="1">
        <v>44958</v>
      </c>
      <c r="B775" t="s">
        <v>31</v>
      </c>
      <c r="C775">
        <v>119</v>
      </c>
      <c r="D775" t="s">
        <v>25</v>
      </c>
      <c r="E775">
        <v>109</v>
      </c>
      <c r="G775">
        <f t="shared" si="12"/>
        <v>-10</v>
      </c>
      <c r="I775" s="3">
        <f>VLOOKUP(October_Schedule_Table11[[#This Row],[Home]],NEW!$A$1:$E$31,4,FALSE)</f>
        <v>-41.3</v>
      </c>
      <c r="J775" s="3">
        <f>VLOOKUP(October_Schedule_Table11[[#This Row],[Visitor]],NEW!$A$1:$E$31,4,FALSE)</f>
        <v>2.6000000000000023</v>
      </c>
      <c r="K775" s="3" t="e">
        <f>VLOOKUP(October_Schedule_Table11[[#This Row],[Home]],NEW!$A$1:$F$31,7,FALSE)</f>
        <v>#REF!</v>
      </c>
      <c r="L775" s="3" t="e">
        <f>VLOOKUP(October_Schedule_Table11[[#This Row],[Visitor]],NEW!$A$1:$F$31,7,FALSE)</f>
        <v>#REF!</v>
      </c>
    </row>
    <row r="776" spans="1:12" x14ac:dyDescent="0.3">
      <c r="A776" s="1">
        <v>44958</v>
      </c>
      <c r="B776" t="s">
        <v>21</v>
      </c>
      <c r="C776">
        <v>128</v>
      </c>
      <c r="D776" t="s">
        <v>27</v>
      </c>
      <c r="E776">
        <v>131</v>
      </c>
      <c r="G776">
        <f t="shared" si="12"/>
        <v>3</v>
      </c>
      <c r="I776" s="3">
        <f>VLOOKUP(October_Schedule_Table11[[#This Row],[Home]],NEW!$A$1:$E$31,4,FALSE)</f>
        <v>-6.4000000000000012</v>
      </c>
      <c r="J776" s="3">
        <f>VLOOKUP(October_Schedule_Table11[[#This Row],[Visitor]],NEW!$A$1:$E$31,4,FALSE)</f>
        <v>-3</v>
      </c>
      <c r="K776" s="3" t="e">
        <f>VLOOKUP(October_Schedule_Table11[[#This Row],[Home]],NEW!$A$1:$F$31,7,FALSE)</f>
        <v>#REF!</v>
      </c>
      <c r="L776" s="3" t="e">
        <f>VLOOKUP(October_Schedule_Table11[[#This Row],[Visitor]],NEW!$A$1:$F$31,7,FALSE)</f>
        <v>#REF!</v>
      </c>
    </row>
    <row r="777" spans="1:12" x14ac:dyDescent="0.3">
      <c r="A777" s="1">
        <v>44958</v>
      </c>
      <c r="B777" t="s">
        <v>12</v>
      </c>
      <c r="C777">
        <v>132</v>
      </c>
      <c r="D777" t="s">
        <v>29</v>
      </c>
      <c r="E777">
        <v>100</v>
      </c>
      <c r="G777">
        <f t="shared" si="12"/>
        <v>-32</v>
      </c>
      <c r="I777" s="3">
        <f>VLOOKUP(October_Schedule_Table11[[#This Row],[Home]],NEW!$A$1:$E$31,4,FALSE)</f>
        <v>2.8000000000000016</v>
      </c>
      <c r="J777" s="3">
        <f>VLOOKUP(October_Schedule_Table11[[#This Row],[Visitor]],NEW!$A$1:$E$31,4,FALSE)</f>
        <v>-2.4999999999999982</v>
      </c>
      <c r="K777" s="3" t="e">
        <f>VLOOKUP(October_Schedule_Table11[[#This Row],[Home]],NEW!$A$1:$F$31,7,FALSE)</f>
        <v>#REF!</v>
      </c>
      <c r="L777" s="3" t="e">
        <f>VLOOKUP(October_Schedule_Table11[[#This Row],[Visitor]],NEW!$A$1:$F$31,7,FALSE)</f>
        <v>#REF!</v>
      </c>
    </row>
    <row r="778" spans="1:12" x14ac:dyDescent="0.3">
      <c r="A778" s="1">
        <v>44959</v>
      </c>
      <c r="B778" t="s">
        <v>5</v>
      </c>
      <c r="C778">
        <v>112</v>
      </c>
      <c r="D778" t="s">
        <v>10</v>
      </c>
      <c r="E778">
        <v>111</v>
      </c>
      <c r="G778">
        <f t="shared" si="12"/>
        <v>-1</v>
      </c>
      <c r="I778" s="3">
        <f>VLOOKUP(October_Schedule_Table11[[#This Row],[Home]],NEW!$A$1:$E$31,4,FALSE)</f>
        <v>-10.600000000000001</v>
      </c>
      <c r="J778" s="3">
        <f>VLOOKUP(October_Schedule_Table11[[#This Row],[Visitor]],NEW!$A$1:$E$31,4,FALSE)</f>
        <v>-4.300000000000006</v>
      </c>
      <c r="K778" s="3" t="e">
        <f>VLOOKUP(October_Schedule_Table11[[#This Row],[Home]],NEW!$A$1:$F$31,7,FALSE)</f>
        <v>#REF!</v>
      </c>
      <c r="L778" s="3" t="e">
        <f>VLOOKUP(October_Schedule_Table11[[#This Row],[Visitor]],NEW!$A$1:$F$31,7,FALSE)</f>
        <v>#REF!</v>
      </c>
    </row>
    <row r="779" spans="1:12" x14ac:dyDescent="0.3">
      <c r="A779" s="1">
        <v>44959</v>
      </c>
      <c r="B779" t="s">
        <v>16</v>
      </c>
      <c r="C779">
        <v>113</v>
      </c>
      <c r="D779" t="s">
        <v>20</v>
      </c>
      <c r="E779">
        <v>128</v>
      </c>
      <c r="G779">
        <f t="shared" si="12"/>
        <v>15</v>
      </c>
      <c r="I779" s="3">
        <f>VLOOKUP(October_Schedule_Table11[[#This Row],[Home]],NEW!$A$1:$E$31,4,FALSE)</f>
        <v>6.5000000000000009</v>
      </c>
      <c r="J779" s="3">
        <f>VLOOKUP(October_Schedule_Table11[[#This Row],[Visitor]],NEW!$A$1:$E$31,4,FALSE)</f>
        <v>5.6</v>
      </c>
      <c r="K779" s="3" t="e">
        <f>VLOOKUP(October_Schedule_Table11[[#This Row],[Home]],NEW!$A$1:$F$31,7,FALSE)</f>
        <v>#REF!</v>
      </c>
      <c r="L779" s="3" t="e">
        <f>VLOOKUP(October_Schedule_Table11[[#This Row],[Visitor]],NEW!$A$1:$F$31,7,FALSE)</f>
        <v>#REF!</v>
      </c>
    </row>
    <row r="780" spans="1:12" x14ac:dyDescent="0.3">
      <c r="A780" s="1">
        <v>44959</v>
      </c>
      <c r="B780" t="s">
        <v>19</v>
      </c>
      <c r="C780">
        <v>104</v>
      </c>
      <c r="D780" t="s">
        <v>15</v>
      </c>
      <c r="E780">
        <v>106</v>
      </c>
      <c r="G780">
        <f t="shared" si="12"/>
        <v>2</v>
      </c>
      <c r="I780" s="3">
        <f>VLOOKUP(October_Schedule_Table11[[#This Row],[Home]],NEW!$A$1:$E$31,4,FALSE)</f>
        <v>1.9999999999999982</v>
      </c>
      <c r="J780" s="3">
        <f>VLOOKUP(October_Schedule_Table11[[#This Row],[Visitor]],NEW!$A$1:$E$31,4,FALSE)</f>
        <v>-8.7000000000000011</v>
      </c>
      <c r="K780" s="3" t="e">
        <f>VLOOKUP(October_Schedule_Table11[[#This Row],[Home]],NEW!$A$1:$F$31,7,FALSE)</f>
        <v>#REF!</v>
      </c>
      <c r="L780" s="3" t="e">
        <f>VLOOKUP(October_Schedule_Table11[[#This Row],[Visitor]],NEW!$A$1:$F$31,7,FALSE)</f>
        <v>#REF!</v>
      </c>
    </row>
    <row r="781" spans="1:12" x14ac:dyDescent="0.3">
      <c r="A781" s="1">
        <v>44959</v>
      </c>
      <c r="B781" t="s">
        <v>24</v>
      </c>
      <c r="C781">
        <v>98</v>
      </c>
      <c r="D781" t="s">
        <v>18</v>
      </c>
      <c r="E781">
        <v>114</v>
      </c>
      <c r="G781">
        <f t="shared" si="12"/>
        <v>16</v>
      </c>
      <c r="I781" s="3">
        <f>VLOOKUP(October_Schedule_Table11[[#This Row],[Home]],NEW!$A$1:$E$31,4,FALSE)</f>
        <v>-29.2</v>
      </c>
      <c r="J781" s="3">
        <f>VLOOKUP(October_Schedule_Table11[[#This Row],[Visitor]],NEW!$A$1:$E$31,4,FALSE)</f>
        <v>-0.59999999999999964</v>
      </c>
      <c r="K781" s="3" t="e">
        <f>VLOOKUP(October_Schedule_Table11[[#This Row],[Home]],NEW!$A$1:$F$31,7,FALSE)</f>
        <v>#REF!</v>
      </c>
      <c r="L781" s="3" t="e">
        <f>VLOOKUP(October_Schedule_Table11[[#This Row],[Visitor]],NEW!$A$1:$F$31,7,FALSE)</f>
        <v>#REF!</v>
      </c>
    </row>
    <row r="782" spans="1:12" x14ac:dyDescent="0.3">
      <c r="A782" s="1">
        <v>44959</v>
      </c>
      <c r="B782" t="s">
        <v>13</v>
      </c>
      <c r="C782">
        <v>106</v>
      </c>
      <c r="D782" t="s">
        <v>28</v>
      </c>
      <c r="E782">
        <v>111</v>
      </c>
      <c r="G782">
        <f t="shared" si="12"/>
        <v>5</v>
      </c>
      <c r="I782" s="3">
        <f>VLOOKUP(October_Schedule_Table11[[#This Row],[Home]],NEW!$A$1:$E$31,4,FALSE)</f>
        <v>-5.1000000000000014</v>
      </c>
      <c r="J782" s="3">
        <f>VLOOKUP(October_Schedule_Table11[[#This Row],[Visitor]],NEW!$A$1:$E$31,4,FALSE)</f>
        <v>4.5</v>
      </c>
      <c r="K782" s="3" t="e">
        <f>VLOOKUP(October_Schedule_Table11[[#This Row],[Home]],NEW!$A$1:$F$31,7,FALSE)</f>
        <v>#REF!</v>
      </c>
      <c r="L782" s="3" t="e">
        <f>VLOOKUP(October_Schedule_Table11[[#This Row],[Visitor]],NEW!$A$1:$F$31,7,FALSE)</f>
        <v>#REF!</v>
      </c>
    </row>
    <row r="783" spans="1:12" x14ac:dyDescent="0.3">
      <c r="A783" s="1">
        <v>44959</v>
      </c>
      <c r="B783" t="s">
        <v>6</v>
      </c>
      <c r="C783">
        <v>117</v>
      </c>
      <c r="D783" t="s">
        <v>26</v>
      </c>
      <c r="E783">
        <v>134</v>
      </c>
      <c r="G783">
        <f t="shared" si="12"/>
        <v>17</v>
      </c>
      <c r="I783" s="3">
        <f>VLOOKUP(October_Schedule_Table11[[#This Row],[Home]],NEW!$A$1:$E$31,4,FALSE)</f>
        <v>1.1999999999999948</v>
      </c>
      <c r="J783" s="3">
        <f>VLOOKUP(October_Schedule_Table11[[#This Row],[Visitor]],NEW!$A$1:$E$31,4,FALSE)</f>
        <v>1.6999999999999988</v>
      </c>
      <c r="K783" s="3" t="e">
        <f>VLOOKUP(October_Schedule_Table11[[#This Row],[Home]],NEW!$A$1:$F$31,7,FALSE)</f>
        <v>#REF!</v>
      </c>
      <c r="L783" s="3" t="e">
        <f>VLOOKUP(October_Schedule_Table11[[#This Row],[Visitor]],NEW!$A$1:$F$31,7,FALSE)</f>
        <v>#REF!</v>
      </c>
    </row>
    <row r="784" spans="1:12" x14ac:dyDescent="0.3">
      <c r="A784" s="1">
        <v>44959</v>
      </c>
      <c r="B784" t="s">
        <v>33</v>
      </c>
      <c r="C784">
        <v>105</v>
      </c>
      <c r="D784" t="s">
        <v>32</v>
      </c>
      <c r="E784">
        <v>106</v>
      </c>
      <c r="G784">
        <f t="shared" si="12"/>
        <v>1</v>
      </c>
      <c r="I784" s="3">
        <f>VLOOKUP(October_Schedule_Table11[[#This Row],[Home]],NEW!$A$1:$E$31,4,FALSE)</f>
        <v>1.4000000000000004</v>
      </c>
      <c r="J784" s="3">
        <f>VLOOKUP(October_Schedule_Table11[[#This Row],[Visitor]],NEW!$A$1:$E$31,4,FALSE)</f>
        <v>-0.70000000000000018</v>
      </c>
      <c r="K784" s="3" t="e">
        <f>VLOOKUP(October_Schedule_Table11[[#This Row],[Home]],NEW!$A$1:$F$31,7,FALSE)</f>
        <v>#REF!</v>
      </c>
      <c r="L784" s="3" t="e">
        <f>VLOOKUP(October_Schedule_Table11[[#This Row],[Visitor]],NEW!$A$1:$F$31,7,FALSE)</f>
        <v>#REF!</v>
      </c>
    </row>
    <row r="785" spans="1:12" x14ac:dyDescent="0.3">
      <c r="A785" s="1">
        <v>44960</v>
      </c>
      <c r="B785" t="s">
        <v>24</v>
      </c>
      <c r="C785">
        <v>112</v>
      </c>
      <c r="D785" t="s">
        <v>8</v>
      </c>
      <c r="E785">
        <v>118</v>
      </c>
      <c r="G785">
        <f t="shared" si="12"/>
        <v>6</v>
      </c>
      <c r="I785" s="3">
        <f>VLOOKUP(October_Schedule_Table11[[#This Row],[Home]],NEW!$A$1:$E$31,4,FALSE)</f>
        <v>-24.200000000000003</v>
      </c>
      <c r="J785" s="3">
        <f>VLOOKUP(October_Schedule_Table11[[#This Row],[Visitor]],NEW!$A$1:$E$31,4,FALSE)</f>
        <v>-0.59999999999999964</v>
      </c>
      <c r="K785" s="3" t="e">
        <f>VLOOKUP(October_Schedule_Table11[[#This Row],[Home]],NEW!$A$1:$F$31,7,FALSE)</f>
        <v>#REF!</v>
      </c>
      <c r="L785" s="3" t="e">
        <f>VLOOKUP(October_Schedule_Table11[[#This Row],[Visitor]],NEW!$A$1:$F$31,7,FALSE)</f>
        <v>#REF!</v>
      </c>
    </row>
    <row r="786" spans="1:12" x14ac:dyDescent="0.3">
      <c r="A786" s="1">
        <v>44960</v>
      </c>
      <c r="B786" t="s">
        <v>31</v>
      </c>
      <c r="C786">
        <v>104</v>
      </c>
      <c r="D786" t="s">
        <v>10</v>
      </c>
      <c r="E786">
        <v>107</v>
      </c>
      <c r="G786">
        <f t="shared" si="12"/>
        <v>3</v>
      </c>
      <c r="I786" s="3">
        <f>VLOOKUP(October_Schedule_Table11[[#This Row],[Home]],NEW!$A$1:$E$31,4,FALSE)</f>
        <v>-10.600000000000001</v>
      </c>
      <c r="J786" s="3">
        <f>VLOOKUP(October_Schedule_Table11[[#This Row],[Visitor]],NEW!$A$1:$E$31,4,FALSE)</f>
        <v>2.6000000000000023</v>
      </c>
      <c r="K786" s="3" t="e">
        <f>VLOOKUP(October_Schedule_Table11[[#This Row],[Home]],NEW!$A$1:$F$31,7,FALSE)</f>
        <v>#REF!</v>
      </c>
      <c r="L786" s="3" t="e">
        <f>VLOOKUP(October_Schedule_Table11[[#This Row],[Visitor]],NEW!$A$1:$F$31,7,FALSE)</f>
        <v>#REF!</v>
      </c>
    </row>
    <row r="787" spans="1:12" x14ac:dyDescent="0.3">
      <c r="A787" s="1">
        <v>44960</v>
      </c>
      <c r="B787" t="s">
        <v>30</v>
      </c>
      <c r="C787">
        <v>124</v>
      </c>
      <c r="D787" t="s">
        <v>9</v>
      </c>
      <c r="E787">
        <v>116</v>
      </c>
      <c r="G787">
        <f t="shared" si="12"/>
        <v>-8</v>
      </c>
      <c r="I787" s="3">
        <f>VLOOKUP(October_Schedule_Table11[[#This Row],[Home]],NEW!$A$1:$E$31,4,FALSE)</f>
        <v>-14.600000000000001</v>
      </c>
      <c r="J787" s="3">
        <f>VLOOKUP(October_Schedule_Table11[[#This Row],[Visitor]],NEW!$A$1:$E$31,4,FALSE)</f>
        <v>-22.1</v>
      </c>
      <c r="K787" s="3" t="e">
        <f>VLOOKUP(October_Schedule_Table11[[#This Row],[Home]],NEW!$A$1:$F$31,7,FALSE)</f>
        <v>#REF!</v>
      </c>
      <c r="L787" s="3" t="e">
        <f>VLOOKUP(October_Schedule_Table11[[#This Row],[Visitor]],NEW!$A$1:$F$31,7,FALSE)</f>
        <v>#REF!</v>
      </c>
    </row>
    <row r="788" spans="1:12" x14ac:dyDescent="0.3">
      <c r="A788" s="1">
        <v>44960</v>
      </c>
      <c r="B788" t="s">
        <v>29</v>
      </c>
      <c r="C788">
        <v>106</v>
      </c>
      <c r="D788" t="s">
        <v>4</v>
      </c>
      <c r="E788">
        <v>94</v>
      </c>
      <c r="G788">
        <f t="shared" si="12"/>
        <v>-12</v>
      </c>
      <c r="I788" s="3">
        <f>VLOOKUP(October_Schedule_Table11[[#This Row],[Home]],NEW!$A$1:$E$31,4,FALSE)</f>
        <v>15.200000000000001</v>
      </c>
      <c r="J788" s="3">
        <f>VLOOKUP(October_Schedule_Table11[[#This Row],[Visitor]],NEW!$A$1:$E$31,4,FALSE)</f>
        <v>2.8000000000000016</v>
      </c>
      <c r="K788" s="3" t="e">
        <f>VLOOKUP(October_Schedule_Table11[[#This Row],[Home]],NEW!$A$1:$F$31,7,FALSE)</f>
        <v>#REF!</v>
      </c>
      <c r="L788" s="3" t="e">
        <f>VLOOKUP(October_Schedule_Table11[[#This Row],[Visitor]],NEW!$A$1:$F$31,7,FALSE)</f>
        <v>#REF!</v>
      </c>
    </row>
    <row r="789" spans="1:12" x14ac:dyDescent="0.3">
      <c r="A789" s="1">
        <v>44960</v>
      </c>
      <c r="B789" t="s">
        <v>21</v>
      </c>
      <c r="C789">
        <v>117</v>
      </c>
      <c r="D789" t="s">
        <v>11</v>
      </c>
      <c r="E789">
        <v>111</v>
      </c>
      <c r="G789">
        <f t="shared" si="12"/>
        <v>-6</v>
      </c>
      <c r="I789" s="3">
        <f>VLOOKUP(October_Schedule_Table11[[#This Row],[Home]],NEW!$A$1:$E$31,4,FALSE)</f>
        <v>-33.299999999999997</v>
      </c>
      <c r="J789" s="3">
        <f>VLOOKUP(October_Schedule_Table11[[#This Row],[Visitor]],NEW!$A$1:$E$31,4,FALSE)</f>
        <v>-3</v>
      </c>
      <c r="K789" s="3" t="e">
        <f>VLOOKUP(October_Schedule_Table11[[#This Row],[Home]],NEW!$A$1:$F$31,7,FALSE)</f>
        <v>#REF!</v>
      </c>
      <c r="L789" s="3" t="e">
        <f>VLOOKUP(October_Schedule_Table11[[#This Row],[Visitor]],NEW!$A$1:$F$31,7,FALSE)</f>
        <v>#REF!</v>
      </c>
    </row>
    <row r="790" spans="1:12" x14ac:dyDescent="0.3">
      <c r="A790" s="1">
        <v>44960</v>
      </c>
      <c r="B790" t="s">
        <v>7</v>
      </c>
      <c r="C790">
        <v>127</v>
      </c>
      <c r="D790" t="s">
        <v>23</v>
      </c>
      <c r="E790">
        <v>120</v>
      </c>
      <c r="G790">
        <f t="shared" si="12"/>
        <v>-7</v>
      </c>
      <c r="I790" s="3">
        <f>VLOOKUP(October_Schedule_Table11[[#This Row],[Home]],NEW!$A$1:$E$31,4,FALSE)</f>
        <v>0.90000000000000036</v>
      </c>
      <c r="J790" s="3">
        <f>VLOOKUP(October_Schedule_Table11[[#This Row],[Visitor]],NEW!$A$1:$E$31,4,FALSE)</f>
        <v>-14.7</v>
      </c>
      <c r="K790" s="3" t="e">
        <f>VLOOKUP(October_Schedule_Table11[[#This Row],[Home]],NEW!$A$1:$F$31,7,FALSE)</f>
        <v>#REF!</v>
      </c>
      <c r="L790" s="3" t="e">
        <f>VLOOKUP(October_Schedule_Table11[[#This Row],[Visitor]],NEW!$A$1:$F$31,7,FALSE)</f>
        <v>#REF!</v>
      </c>
    </row>
    <row r="791" spans="1:12" x14ac:dyDescent="0.3">
      <c r="A791" s="1">
        <v>44960</v>
      </c>
      <c r="B791" t="s">
        <v>3</v>
      </c>
      <c r="C791">
        <v>137</v>
      </c>
      <c r="D791" t="s">
        <v>25</v>
      </c>
      <c r="E791">
        <v>125</v>
      </c>
      <c r="G791">
        <f t="shared" si="12"/>
        <v>-12</v>
      </c>
      <c r="I791" s="3">
        <f>VLOOKUP(October_Schedule_Table11[[#This Row],[Home]],NEW!$A$1:$E$31,4,FALSE)</f>
        <v>-41.3</v>
      </c>
      <c r="J791" s="3">
        <f>VLOOKUP(October_Schedule_Table11[[#This Row],[Visitor]],NEW!$A$1:$E$31,4,FALSE)</f>
        <v>3.5</v>
      </c>
      <c r="K791" s="3" t="e">
        <f>VLOOKUP(October_Schedule_Table11[[#This Row],[Home]],NEW!$A$1:$F$31,7,FALSE)</f>
        <v>#REF!</v>
      </c>
      <c r="L791" s="3" t="e">
        <f>VLOOKUP(October_Schedule_Table11[[#This Row],[Visitor]],NEW!$A$1:$F$31,7,FALSE)</f>
        <v>#REF!</v>
      </c>
    </row>
    <row r="792" spans="1:12" x14ac:dyDescent="0.3">
      <c r="A792" s="1">
        <v>44960</v>
      </c>
      <c r="B792" t="s">
        <v>12</v>
      </c>
      <c r="C792">
        <v>115</v>
      </c>
      <c r="D792" t="s">
        <v>27</v>
      </c>
      <c r="E792">
        <v>108</v>
      </c>
      <c r="G792">
        <f t="shared" si="12"/>
        <v>-7</v>
      </c>
      <c r="I792" s="3">
        <f>VLOOKUP(October_Schedule_Table11[[#This Row],[Home]],NEW!$A$1:$E$31,4,FALSE)</f>
        <v>-6.4000000000000012</v>
      </c>
      <c r="J792" s="3">
        <f>VLOOKUP(October_Schedule_Table11[[#This Row],[Visitor]],NEW!$A$1:$E$31,4,FALSE)</f>
        <v>-2.4999999999999982</v>
      </c>
      <c r="K792" s="3" t="e">
        <f>VLOOKUP(October_Schedule_Table11[[#This Row],[Home]],NEW!$A$1:$F$31,7,FALSE)</f>
        <v>#REF!</v>
      </c>
      <c r="L792" s="3" t="e">
        <f>VLOOKUP(October_Schedule_Table11[[#This Row],[Visitor]],NEW!$A$1:$F$31,7,FALSE)</f>
        <v>#REF!</v>
      </c>
    </row>
    <row r="793" spans="1:12" x14ac:dyDescent="0.3">
      <c r="A793" s="1">
        <v>44961</v>
      </c>
      <c r="B793" t="s">
        <v>9</v>
      </c>
      <c r="C793">
        <v>123</v>
      </c>
      <c r="D793" t="s">
        <v>14</v>
      </c>
      <c r="E793">
        <v>125</v>
      </c>
      <c r="G793">
        <f t="shared" si="12"/>
        <v>2</v>
      </c>
      <c r="I793" s="3">
        <f>VLOOKUP(October_Schedule_Table11[[#This Row],[Home]],NEW!$A$1:$E$31,4,FALSE)</f>
        <v>-1.5000000000000022</v>
      </c>
      <c r="J793" s="3">
        <f>VLOOKUP(October_Schedule_Table11[[#This Row],[Visitor]],NEW!$A$1:$E$31,4,FALSE)</f>
        <v>-14.600000000000001</v>
      </c>
      <c r="K793" s="3" t="e">
        <f>VLOOKUP(October_Schedule_Table11[[#This Row],[Home]],NEW!$A$1:$F$31,7,FALSE)</f>
        <v>#REF!</v>
      </c>
      <c r="L793" s="3" t="e">
        <f>VLOOKUP(October_Schedule_Table11[[#This Row],[Visitor]],NEW!$A$1:$F$31,7,FALSE)</f>
        <v>#REF!</v>
      </c>
    </row>
    <row r="794" spans="1:12" x14ac:dyDescent="0.3">
      <c r="A794" s="1">
        <v>44961</v>
      </c>
      <c r="B794" t="s">
        <v>5</v>
      </c>
      <c r="C794">
        <v>126</v>
      </c>
      <c r="D794" t="s">
        <v>13</v>
      </c>
      <c r="E794">
        <v>131</v>
      </c>
      <c r="G794">
        <f t="shared" si="12"/>
        <v>5</v>
      </c>
      <c r="I794" s="3">
        <f>VLOOKUP(October_Schedule_Table11[[#This Row],[Home]],NEW!$A$1:$E$31,4,FALSE)</f>
        <v>4.5</v>
      </c>
      <c r="J794" s="3">
        <f>VLOOKUP(October_Schedule_Table11[[#This Row],[Visitor]],NEW!$A$1:$E$31,4,FALSE)</f>
        <v>-4.300000000000006</v>
      </c>
      <c r="K794" s="3" t="e">
        <f>VLOOKUP(October_Schedule_Table11[[#This Row],[Home]],NEW!$A$1:$F$31,7,FALSE)</f>
        <v>#REF!</v>
      </c>
      <c r="L794" s="3" t="e">
        <f>VLOOKUP(October_Schedule_Table11[[#This Row],[Visitor]],NEW!$A$1:$F$31,7,FALSE)</f>
        <v>#REF!</v>
      </c>
    </row>
    <row r="795" spans="1:12" x14ac:dyDescent="0.3">
      <c r="A795" s="1">
        <v>44961</v>
      </c>
      <c r="B795" t="s">
        <v>29</v>
      </c>
      <c r="C795">
        <v>116</v>
      </c>
      <c r="D795" t="s">
        <v>8</v>
      </c>
      <c r="E795">
        <v>100</v>
      </c>
      <c r="G795">
        <f t="shared" si="12"/>
        <v>-16</v>
      </c>
      <c r="I795" s="3">
        <f>VLOOKUP(October_Schedule_Table11[[#This Row],[Home]],NEW!$A$1:$E$31,4,FALSE)</f>
        <v>-24.200000000000003</v>
      </c>
      <c r="J795" s="3">
        <f>VLOOKUP(October_Schedule_Table11[[#This Row],[Visitor]],NEW!$A$1:$E$31,4,FALSE)</f>
        <v>2.8000000000000016</v>
      </c>
      <c r="K795" s="3" t="e">
        <f>VLOOKUP(October_Schedule_Table11[[#This Row],[Home]],NEW!$A$1:$F$31,7,FALSE)</f>
        <v>#REF!</v>
      </c>
      <c r="L795" s="3" t="e">
        <f>VLOOKUP(October_Schedule_Table11[[#This Row],[Visitor]],NEW!$A$1:$F$31,7,FALSE)</f>
        <v>#REF!</v>
      </c>
    </row>
    <row r="796" spans="1:12" x14ac:dyDescent="0.3">
      <c r="A796" s="1">
        <v>44961</v>
      </c>
      <c r="B796" t="s">
        <v>33</v>
      </c>
      <c r="C796">
        <v>134</v>
      </c>
      <c r="D796" t="s">
        <v>15</v>
      </c>
      <c r="E796">
        <v>128</v>
      </c>
      <c r="F796" t="s">
        <v>17</v>
      </c>
      <c r="G796">
        <f t="shared" si="12"/>
        <v>-6</v>
      </c>
      <c r="I796" s="3">
        <f>VLOOKUP(October_Schedule_Table11[[#This Row],[Home]],NEW!$A$1:$E$31,4,FALSE)</f>
        <v>1.9999999999999982</v>
      </c>
      <c r="J796" s="3">
        <f>VLOOKUP(October_Schedule_Table11[[#This Row],[Visitor]],NEW!$A$1:$E$31,4,FALSE)</f>
        <v>-0.70000000000000018</v>
      </c>
      <c r="K796" s="3" t="e">
        <f>VLOOKUP(October_Schedule_Table11[[#This Row],[Home]],NEW!$A$1:$F$31,7,FALSE)</f>
        <v>#REF!</v>
      </c>
      <c r="L796" s="3" t="e">
        <f>VLOOKUP(October_Schedule_Table11[[#This Row],[Visitor]],NEW!$A$1:$F$31,7,FALSE)</f>
        <v>#REF!</v>
      </c>
    </row>
    <row r="797" spans="1:12" x14ac:dyDescent="0.3">
      <c r="A797" s="1">
        <v>44961</v>
      </c>
      <c r="B797" t="s">
        <v>30</v>
      </c>
      <c r="C797">
        <v>121</v>
      </c>
      <c r="D797" t="s">
        <v>18</v>
      </c>
      <c r="E797">
        <v>129</v>
      </c>
      <c r="G797">
        <f t="shared" si="12"/>
        <v>8</v>
      </c>
      <c r="I797" s="3">
        <f>VLOOKUP(October_Schedule_Table11[[#This Row],[Home]],NEW!$A$1:$E$31,4,FALSE)</f>
        <v>-29.2</v>
      </c>
      <c r="J797" s="3">
        <f>VLOOKUP(October_Schedule_Table11[[#This Row],[Visitor]],NEW!$A$1:$E$31,4,FALSE)</f>
        <v>-22.1</v>
      </c>
      <c r="K797" s="3" t="e">
        <f>VLOOKUP(October_Schedule_Table11[[#This Row],[Home]],NEW!$A$1:$F$31,7,FALSE)</f>
        <v>#REF!</v>
      </c>
      <c r="L797" s="3" t="e">
        <f>VLOOKUP(October_Schedule_Table11[[#This Row],[Visitor]],NEW!$A$1:$F$31,7,FALSE)</f>
        <v>#REF!</v>
      </c>
    </row>
    <row r="798" spans="1:12" x14ac:dyDescent="0.3">
      <c r="A798" s="1">
        <v>44961</v>
      </c>
      <c r="B798" t="s">
        <v>19</v>
      </c>
      <c r="C798">
        <v>115</v>
      </c>
      <c r="D798" t="s">
        <v>32</v>
      </c>
      <c r="E798">
        <v>123</v>
      </c>
      <c r="G798">
        <f t="shared" si="12"/>
        <v>8</v>
      </c>
      <c r="I798" s="3">
        <f>VLOOKUP(October_Schedule_Table11[[#This Row],[Home]],NEW!$A$1:$E$31,4,FALSE)</f>
        <v>1.4000000000000004</v>
      </c>
      <c r="J798" s="3">
        <f>VLOOKUP(October_Schedule_Table11[[#This Row],[Visitor]],NEW!$A$1:$E$31,4,FALSE)</f>
        <v>-8.7000000000000011</v>
      </c>
      <c r="K798" s="3" t="e">
        <f>VLOOKUP(October_Schedule_Table11[[#This Row],[Home]],NEW!$A$1:$F$31,7,FALSE)</f>
        <v>#REF!</v>
      </c>
      <c r="L798" s="3" t="e">
        <f>VLOOKUP(October_Schedule_Table11[[#This Row],[Visitor]],NEW!$A$1:$F$31,7,FALSE)</f>
        <v>#REF!</v>
      </c>
    </row>
    <row r="799" spans="1:12" x14ac:dyDescent="0.3">
      <c r="A799" s="1">
        <v>44961</v>
      </c>
      <c r="B799" t="s">
        <v>11</v>
      </c>
      <c r="C799">
        <v>121</v>
      </c>
      <c r="D799" t="s">
        <v>22</v>
      </c>
      <c r="E799">
        <v>153</v>
      </c>
      <c r="G799">
        <f t="shared" si="12"/>
        <v>32</v>
      </c>
      <c r="I799" s="3">
        <f>VLOOKUP(October_Schedule_Table11[[#This Row],[Home]],NEW!$A$1:$E$31,4,FALSE)</f>
        <v>-6.4</v>
      </c>
      <c r="J799" s="3">
        <f>VLOOKUP(October_Schedule_Table11[[#This Row],[Visitor]],NEW!$A$1:$E$31,4,FALSE)</f>
        <v>-33.299999999999997</v>
      </c>
      <c r="K799" s="3" t="e">
        <f>VLOOKUP(October_Schedule_Table11[[#This Row],[Home]],NEW!$A$1:$F$31,7,FALSE)</f>
        <v>#REF!</v>
      </c>
      <c r="L799" s="3" t="e">
        <f>VLOOKUP(October_Schedule_Table11[[#This Row],[Visitor]],NEW!$A$1:$F$31,7,FALSE)</f>
        <v>#REF!</v>
      </c>
    </row>
    <row r="800" spans="1:12" x14ac:dyDescent="0.3">
      <c r="A800" s="1">
        <v>44961</v>
      </c>
      <c r="B800" t="s">
        <v>28</v>
      </c>
      <c r="C800">
        <v>113</v>
      </c>
      <c r="D800" t="s">
        <v>6</v>
      </c>
      <c r="E800">
        <v>119</v>
      </c>
      <c r="G800">
        <f t="shared" si="12"/>
        <v>6</v>
      </c>
      <c r="I800" s="3">
        <f>VLOOKUP(October_Schedule_Table11[[#This Row],[Home]],NEW!$A$1:$E$31,4,FALSE)</f>
        <v>1.6999999999999988</v>
      </c>
      <c r="J800" s="3">
        <f>VLOOKUP(October_Schedule_Table11[[#This Row],[Visitor]],NEW!$A$1:$E$31,4,FALSE)</f>
        <v>-5.1000000000000014</v>
      </c>
      <c r="K800" s="3" t="e">
        <f>VLOOKUP(October_Schedule_Table11[[#This Row],[Home]],NEW!$A$1:$F$31,7,FALSE)</f>
        <v>#REF!</v>
      </c>
      <c r="L800" s="3" t="e">
        <f>VLOOKUP(October_Schedule_Table11[[#This Row],[Visitor]],NEW!$A$1:$F$31,7,FALSE)</f>
        <v>#REF!</v>
      </c>
    </row>
    <row r="801" spans="1:12" x14ac:dyDescent="0.3">
      <c r="A801" s="1">
        <v>44961</v>
      </c>
      <c r="B801" t="s">
        <v>12</v>
      </c>
      <c r="C801">
        <v>108</v>
      </c>
      <c r="D801" t="s">
        <v>26</v>
      </c>
      <c r="E801">
        <v>128</v>
      </c>
      <c r="G801">
        <f t="shared" si="12"/>
        <v>20</v>
      </c>
      <c r="I801" s="3">
        <f>VLOOKUP(October_Schedule_Table11[[#This Row],[Home]],NEW!$A$1:$E$31,4,FALSE)</f>
        <v>1.1999999999999948</v>
      </c>
      <c r="J801" s="3">
        <f>VLOOKUP(October_Schedule_Table11[[#This Row],[Visitor]],NEW!$A$1:$E$31,4,FALSE)</f>
        <v>-2.4999999999999982</v>
      </c>
      <c r="K801" s="3" t="e">
        <f>VLOOKUP(October_Schedule_Table11[[#This Row],[Home]],NEW!$A$1:$F$31,7,FALSE)</f>
        <v>#REF!</v>
      </c>
      <c r="L801" s="3" t="e">
        <f>VLOOKUP(October_Schedule_Table11[[#This Row],[Visitor]],NEW!$A$1:$F$31,7,FALSE)</f>
        <v>#REF!</v>
      </c>
    </row>
    <row r="802" spans="1:12" x14ac:dyDescent="0.3">
      <c r="A802" s="1">
        <v>44962</v>
      </c>
      <c r="B802" t="s">
        <v>7</v>
      </c>
      <c r="C802">
        <v>119</v>
      </c>
      <c r="D802" t="s">
        <v>24</v>
      </c>
      <c r="E802">
        <v>113</v>
      </c>
      <c r="G802">
        <f t="shared" si="12"/>
        <v>-6</v>
      </c>
      <c r="I802" s="3">
        <f>VLOOKUP(October_Schedule_Table11[[#This Row],[Home]],NEW!$A$1:$E$31,4,FALSE)</f>
        <v>-0.59999999999999964</v>
      </c>
      <c r="J802" s="3">
        <f>VLOOKUP(October_Schedule_Table11[[#This Row],[Visitor]],NEW!$A$1:$E$31,4,FALSE)</f>
        <v>-14.7</v>
      </c>
      <c r="K802" s="3" t="e">
        <f>VLOOKUP(October_Schedule_Table11[[#This Row],[Home]],NEW!$A$1:$F$31,7,FALSE)</f>
        <v>#REF!</v>
      </c>
      <c r="L802" s="3" t="e">
        <f>VLOOKUP(October_Schedule_Table11[[#This Row],[Visitor]],NEW!$A$1:$F$31,7,FALSE)</f>
        <v>#REF!</v>
      </c>
    </row>
    <row r="803" spans="1:12" x14ac:dyDescent="0.3">
      <c r="A803" s="1">
        <v>44962</v>
      </c>
      <c r="B803" t="s">
        <v>20</v>
      </c>
      <c r="C803">
        <v>122</v>
      </c>
      <c r="D803" t="s">
        <v>10</v>
      </c>
      <c r="E803">
        <v>103</v>
      </c>
      <c r="G803">
        <f t="shared" si="12"/>
        <v>-19</v>
      </c>
      <c r="I803" s="3">
        <f>VLOOKUP(October_Schedule_Table11[[#This Row],[Home]],NEW!$A$1:$E$31,4,FALSE)</f>
        <v>-10.600000000000001</v>
      </c>
      <c r="J803" s="3">
        <f>VLOOKUP(October_Schedule_Table11[[#This Row],[Visitor]],NEW!$A$1:$E$31,4,FALSE)</f>
        <v>6.5000000000000009</v>
      </c>
      <c r="K803" s="3" t="e">
        <f>VLOOKUP(October_Schedule_Table11[[#This Row],[Home]],NEW!$A$1:$F$31,7,FALSE)</f>
        <v>#REF!</v>
      </c>
      <c r="L803" s="3" t="e">
        <f>VLOOKUP(October_Schedule_Table11[[#This Row],[Visitor]],NEW!$A$1:$F$31,7,FALSE)</f>
        <v>#REF!</v>
      </c>
    </row>
    <row r="804" spans="1:12" x14ac:dyDescent="0.3">
      <c r="A804" s="1">
        <v>44962</v>
      </c>
      <c r="B804" t="s">
        <v>21</v>
      </c>
      <c r="C804">
        <v>106</v>
      </c>
      <c r="D804" t="s">
        <v>16</v>
      </c>
      <c r="E804">
        <v>103</v>
      </c>
      <c r="G804">
        <f t="shared" si="12"/>
        <v>-3</v>
      </c>
      <c r="I804" s="3">
        <f>VLOOKUP(October_Schedule_Table11[[#This Row],[Home]],NEW!$A$1:$E$31,4,FALSE)</f>
        <v>5.6</v>
      </c>
      <c r="J804" s="3">
        <f>VLOOKUP(October_Schedule_Table11[[#This Row],[Visitor]],NEW!$A$1:$E$31,4,FALSE)</f>
        <v>-3</v>
      </c>
      <c r="K804" s="3" t="e">
        <f>VLOOKUP(October_Schedule_Table11[[#This Row],[Home]],NEW!$A$1:$F$31,7,FALSE)</f>
        <v>#REF!</v>
      </c>
      <c r="L804" s="3" t="e">
        <f>VLOOKUP(October_Schedule_Table11[[#This Row],[Visitor]],NEW!$A$1:$F$31,7,FALSE)</f>
        <v>#REF!</v>
      </c>
    </row>
    <row r="805" spans="1:12" x14ac:dyDescent="0.3">
      <c r="A805" s="1">
        <v>44962</v>
      </c>
      <c r="B805" t="s">
        <v>3</v>
      </c>
      <c r="C805">
        <v>97</v>
      </c>
      <c r="D805" t="s">
        <v>15</v>
      </c>
      <c r="E805">
        <v>108</v>
      </c>
      <c r="G805">
        <f t="shared" si="12"/>
        <v>11</v>
      </c>
      <c r="I805" s="3">
        <f>VLOOKUP(October_Schedule_Table11[[#This Row],[Home]],NEW!$A$1:$E$31,4,FALSE)</f>
        <v>1.9999999999999982</v>
      </c>
      <c r="J805" s="3">
        <f>VLOOKUP(October_Schedule_Table11[[#This Row],[Visitor]],NEW!$A$1:$E$31,4,FALSE)</f>
        <v>3.5</v>
      </c>
      <c r="K805" s="3" t="e">
        <f>VLOOKUP(October_Schedule_Table11[[#This Row],[Home]],NEW!$A$1:$F$31,7,FALSE)</f>
        <v>#REF!</v>
      </c>
      <c r="L805" s="3" t="e">
        <f>VLOOKUP(October_Schedule_Table11[[#This Row],[Visitor]],NEW!$A$1:$F$31,7,FALSE)</f>
        <v>#REF!</v>
      </c>
    </row>
    <row r="806" spans="1:12" x14ac:dyDescent="0.3">
      <c r="A806" s="1">
        <v>44962</v>
      </c>
      <c r="B806" t="s">
        <v>26</v>
      </c>
      <c r="C806">
        <v>98</v>
      </c>
      <c r="D806" t="s">
        <v>23</v>
      </c>
      <c r="E806">
        <v>128</v>
      </c>
      <c r="G806">
        <f t="shared" si="12"/>
        <v>30</v>
      </c>
      <c r="I806" s="3">
        <f>VLOOKUP(October_Schedule_Table11[[#This Row],[Home]],NEW!$A$1:$E$31,4,FALSE)</f>
        <v>0.90000000000000036</v>
      </c>
      <c r="J806" s="3">
        <f>VLOOKUP(October_Schedule_Table11[[#This Row],[Visitor]],NEW!$A$1:$E$31,4,FALSE)</f>
        <v>1.1999999999999948</v>
      </c>
      <c r="K806" s="3" t="e">
        <f>VLOOKUP(October_Schedule_Table11[[#This Row],[Home]],NEW!$A$1:$F$31,7,FALSE)</f>
        <v>#REF!</v>
      </c>
      <c r="L806" s="3" t="e">
        <f>VLOOKUP(October_Schedule_Table11[[#This Row],[Visitor]],NEW!$A$1:$F$31,7,FALSE)</f>
        <v>#REF!</v>
      </c>
    </row>
    <row r="807" spans="1:12" x14ac:dyDescent="0.3">
      <c r="A807" s="1">
        <v>44962</v>
      </c>
      <c r="B807" t="s">
        <v>31</v>
      </c>
      <c r="C807">
        <v>104</v>
      </c>
      <c r="D807" t="s">
        <v>13</v>
      </c>
      <c r="E807">
        <v>136</v>
      </c>
      <c r="G807">
        <f t="shared" si="12"/>
        <v>32</v>
      </c>
      <c r="I807" s="3">
        <f>VLOOKUP(October_Schedule_Table11[[#This Row],[Home]],NEW!$A$1:$E$31,4,FALSE)</f>
        <v>4.5</v>
      </c>
      <c r="J807" s="3">
        <f>VLOOKUP(October_Schedule_Table11[[#This Row],[Visitor]],NEW!$A$1:$E$31,4,FALSE)</f>
        <v>2.6000000000000023</v>
      </c>
      <c r="K807" s="3" t="e">
        <f>VLOOKUP(October_Schedule_Table11[[#This Row],[Home]],NEW!$A$1:$F$31,7,FALSE)</f>
        <v>#REF!</v>
      </c>
      <c r="L807" s="3" t="e">
        <f>VLOOKUP(October_Schedule_Table11[[#This Row],[Visitor]],NEW!$A$1:$F$31,7,FALSE)</f>
        <v>#REF!</v>
      </c>
    </row>
    <row r="808" spans="1:12" x14ac:dyDescent="0.3">
      <c r="A808" s="1">
        <v>44963</v>
      </c>
      <c r="B808" t="s">
        <v>4</v>
      </c>
      <c r="C808">
        <v>111</v>
      </c>
      <c r="D808" t="s">
        <v>8</v>
      </c>
      <c r="E808">
        <v>99</v>
      </c>
      <c r="G808">
        <f t="shared" si="12"/>
        <v>-12</v>
      </c>
      <c r="I808" s="3">
        <f>VLOOKUP(October_Schedule_Table11[[#This Row],[Home]],NEW!$A$1:$E$31,4,FALSE)</f>
        <v>-24.200000000000003</v>
      </c>
      <c r="J808" s="3">
        <f>VLOOKUP(October_Schedule_Table11[[#This Row],[Visitor]],NEW!$A$1:$E$31,4,FALSE)</f>
        <v>15.200000000000001</v>
      </c>
      <c r="K808" s="3" t="e">
        <f>VLOOKUP(October_Schedule_Table11[[#This Row],[Home]],NEW!$A$1:$F$31,7,FALSE)</f>
        <v>#REF!</v>
      </c>
      <c r="L808" s="3" t="e">
        <f>VLOOKUP(October_Schedule_Table11[[#This Row],[Visitor]],NEW!$A$1:$F$31,7,FALSE)</f>
        <v>#REF!</v>
      </c>
    </row>
    <row r="809" spans="1:12" x14ac:dyDescent="0.3">
      <c r="A809" s="1">
        <v>44963</v>
      </c>
      <c r="B809" t="s">
        <v>20</v>
      </c>
      <c r="C809">
        <v>114</v>
      </c>
      <c r="D809" t="s">
        <v>9</v>
      </c>
      <c r="E809">
        <v>91</v>
      </c>
      <c r="G809">
        <f t="shared" si="12"/>
        <v>-23</v>
      </c>
      <c r="I809" s="3">
        <f>VLOOKUP(October_Schedule_Table11[[#This Row],[Home]],NEW!$A$1:$E$31,4,FALSE)</f>
        <v>-14.600000000000001</v>
      </c>
      <c r="J809" s="3">
        <f>VLOOKUP(October_Schedule_Table11[[#This Row],[Visitor]],NEW!$A$1:$E$31,4,FALSE)</f>
        <v>6.5000000000000009</v>
      </c>
      <c r="K809" s="3" t="e">
        <f>VLOOKUP(October_Schedule_Table11[[#This Row],[Home]],NEW!$A$1:$F$31,7,FALSE)</f>
        <v>#REF!</v>
      </c>
      <c r="L809" s="3" t="e">
        <f>VLOOKUP(October_Schedule_Table11[[#This Row],[Visitor]],NEW!$A$1:$F$31,7,FALSE)</f>
        <v>#REF!</v>
      </c>
    </row>
    <row r="810" spans="1:12" x14ac:dyDescent="0.3">
      <c r="A810" s="1">
        <v>44963</v>
      </c>
      <c r="B810" t="s">
        <v>33</v>
      </c>
      <c r="C810">
        <v>124</v>
      </c>
      <c r="D810" t="s">
        <v>14</v>
      </c>
      <c r="E810">
        <v>116</v>
      </c>
      <c r="G810">
        <f t="shared" si="12"/>
        <v>-8</v>
      </c>
      <c r="I810" s="3">
        <f>VLOOKUP(October_Schedule_Table11[[#This Row],[Home]],NEW!$A$1:$E$31,4,FALSE)</f>
        <v>-1.5000000000000022</v>
      </c>
      <c r="J810" s="3">
        <f>VLOOKUP(October_Schedule_Table11[[#This Row],[Visitor]],NEW!$A$1:$E$31,4,FALSE)</f>
        <v>-0.70000000000000018</v>
      </c>
      <c r="K810" s="3" t="e">
        <f>VLOOKUP(October_Schedule_Table11[[#This Row],[Home]],NEW!$A$1:$F$31,7,FALSE)</f>
        <v>#REF!</v>
      </c>
      <c r="L810" s="3" t="e">
        <f>VLOOKUP(October_Schedule_Table11[[#This Row],[Visitor]],NEW!$A$1:$F$31,7,FALSE)</f>
        <v>#REF!</v>
      </c>
    </row>
    <row r="811" spans="1:12" x14ac:dyDescent="0.3">
      <c r="A811" s="1">
        <v>44963</v>
      </c>
      <c r="B811" t="s">
        <v>25</v>
      </c>
      <c r="C811">
        <v>104</v>
      </c>
      <c r="D811" t="s">
        <v>18</v>
      </c>
      <c r="E811">
        <v>128</v>
      </c>
      <c r="G811">
        <f t="shared" si="12"/>
        <v>24</v>
      </c>
      <c r="I811" s="3">
        <f>VLOOKUP(October_Schedule_Table11[[#This Row],[Home]],NEW!$A$1:$E$31,4,FALSE)</f>
        <v>-29.2</v>
      </c>
      <c r="J811" s="3">
        <f>VLOOKUP(October_Schedule_Table11[[#This Row],[Visitor]],NEW!$A$1:$E$31,4,FALSE)</f>
        <v>-41.3</v>
      </c>
      <c r="K811" s="3" t="e">
        <f>VLOOKUP(October_Schedule_Table11[[#This Row],[Home]],NEW!$A$1:$F$31,7,FALSE)</f>
        <v>#REF!</v>
      </c>
      <c r="L811" s="3" t="e">
        <f>VLOOKUP(October_Schedule_Table11[[#This Row],[Visitor]],NEW!$A$1:$F$31,7,FALSE)</f>
        <v>#REF!</v>
      </c>
    </row>
    <row r="812" spans="1:12" x14ac:dyDescent="0.3">
      <c r="A812" s="1">
        <v>44963</v>
      </c>
      <c r="B812" t="s">
        <v>31</v>
      </c>
      <c r="C812">
        <v>140</v>
      </c>
      <c r="D812" t="s">
        <v>11</v>
      </c>
      <c r="E812">
        <v>120</v>
      </c>
      <c r="G812">
        <f t="shared" si="12"/>
        <v>-20</v>
      </c>
      <c r="I812" s="3">
        <f>VLOOKUP(October_Schedule_Table11[[#This Row],[Home]],NEW!$A$1:$E$31,4,FALSE)</f>
        <v>-33.299999999999997</v>
      </c>
      <c r="J812" s="3">
        <f>VLOOKUP(October_Schedule_Table11[[#This Row],[Visitor]],NEW!$A$1:$E$31,4,FALSE)</f>
        <v>2.6000000000000023</v>
      </c>
      <c r="K812" s="3" t="e">
        <f>VLOOKUP(October_Schedule_Table11[[#This Row],[Home]],NEW!$A$1:$F$31,7,FALSE)</f>
        <v>#REF!</v>
      </c>
      <c r="L812" s="3" t="e">
        <f>VLOOKUP(October_Schedule_Table11[[#This Row],[Visitor]],NEW!$A$1:$F$31,7,FALSE)</f>
        <v>#REF!</v>
      </c>
    </row>
    <row r="813" spans="1:12" x14ac:dyDescent="0.3">
      <c r="A813" s="1">
        <v>44963</v>
      </c>
      <c r="B813" t="s">
        <v>28</v>
      </c>
      <c r="C813">
        <v>124</v>
      </c>
      <c r="D813" t="s">
        <v>27</v>
      </c>
      <c r="E813">
        <v>111</v>
      </c>
      <c r="G813">
        <f t="shared" si="12"/>
        <v>-13</v>
      </c>
      <c r="I813" s="3">
        <f>VLOOKUP(October_Schedule_Table11[[#This Row],[Home]],NEW!$A$1:$E$31,4,FALSE)</f>
        <v>-6.4000000000000012</v>
      </c>
      <c r="J813" s="3">
        <f>VLOOKUP(October_Schedule_Table11[[#This Row],[Visitor]],NEW!$A$1:$E$31,4,FALSE)</f>
        <v>-5.1000000000000014</v>
      </c>
      <c r="K813" s="3" t="e">
        <f>VLOOKUP(October_Schedule_Table11[[#This Row],[Home]],NEW!$A$1:$F$31,7,FALSE)</f>
        <v>#REF!</v>
      </c>
      <c r="L813" s="3" t="e">
        <f>VLOOKUP(October_Schedule_Table11[[#This Row],[Visitor]],NEW!$A$1:$F$31,7,FALSE)</f>
        <v>#REF!</v>
      </c>
    </row>
    <row r="814" spans="1:12" x14ac:dyDescent="0.3">
      <c r="A814" s="1">
        <v>44963</v>
      </c>
      <c r="B814" t="s">
        <v>22</v>
      </c>
      <c r="C814">
        <v>114</v>
      </c>
      <c r="D814" t="s">
        <v>6</v>
      </c>
      <c r="E814">
        <v>141</v>
      </c>
      <c r="G814">
        <f t="shared" si="12"/>
        <v>27</v>
      </c>
      <c r="I814" s="3">
        <f>VLOOKUP(October_Schedule_Table11[[#This Row],[Home]],NEW!$A$1:$E$31,4,FALSE)</f>
        <v>1.6999999999999988</v>
      </c>
      <c r="J814" s="3">
        <f>VLOOKUP(October_Schedule_Table11[[#This Row],[Visitor]],NEW!$A$1:$E$31,4,FALSE)</f>
        <v>-6.4</v>
      </c>
      <c r="K814" s="3" t="e">
        <f>VLOOKUP(October_Schedule_Table11[[#This Row],[Home]],NEW!$A$1:$F$31,7,FALSE)</f>
        <v>#REF!</v>
      </c>
      <c r="L814" s="3" t="e">
        <f>VLOOKUP(October_Schedule_Table11[[#This Row],[Visitor]],NEW!$A$1:$F$31,7,FALSE)</f>
        <v>#REF!</v>
      </c>
    </row>
    <row r="815" spans="1:12" x14ac:dyDescent="0.3">
      <c r="A815" s="1">
        <v>44963</v>
      </c>
      <c r="B815" t="s">
        <v>32</v>
      </c>
      <c r="C815">
        <v>127</v>
      </c>
      <c r="D815" t="s">
        <v>30</v>
      </c>
      <c r="E815">
        <v>108</v>
      </c>
      <c r="G815">
        <f t="shared" si="12"/>
        <v>-19</v>
      </c>
      <c r="I815" s="3">
        <f>VLOOKUP(October_Schedule_Table11[[#This Row],[Home]],NEW!$A$1:$E$31,4,FALSE)</f>
        <v>-22.1</v>
      </c>
      <c r="J815" s="3">
        <f>VLOOKUP(October_Schedule_Table11[[#This Row],[Visitor]],NEW!$A$1:$E$31,4,FALSE)</f>
        <v>1.4000000000000004</v>
      </c>
      <c r="K815" s="3" t="e">
        <f>VLOOKUP(October_Schedule_Table11[[#This Row],[Home]],NEW!$A$1:$F$31,7,FALSE)</f>
        <v>#REF!</v>
      </c>
      <c r="L815" s="3" t="e">
        <f>VLOOKUP(October_Schedule_Table11[[#This Row],[Visitor]],NEW!$A$1:$F$31,7,FALSE)</f>
        <v>#REF!</v>
      </c>
    </row>
    <row r="816" spans="1:12" x14ac:dyDescent="0.3">
      <c r="A816" s="1">
        <v>44964</v>
      </c>
      <c r="B816" t="s">
        <v>15</v>
      </c>
      <c r="C816">
        <v>102</v>
      </c>
      <c r="D816" t="s">
        <v>7</v>
      </c>
      <c r="E816">
        <v>98</v>
      </c>
      <c r="G816">
        <f t="shared" si="12"/>
        <v>-4</v>
      </c>
      <c r="I816" s="3">
        <f>VLOOKUP(October_Schedule_Table11[[#This Row],[Home]],NEW!$A$1:$E$31,4,FALSE)</f>
        <v>-14.7</v>
      </c>
      <c r="J816" s="3">
        <f>VLOOKUP(October_Schedule_Table11[[#This Row],[Visitor]],NEW!$A$1:$E$31,4,FALSE)</f>
        <v>1.9999999999999982</v>
      </c>
      <c r="K816" s="3" t="e">
        <f>VLOOKUP(October_Schedule_Table11[[#This Row],[Home]],NEW!$A$1:$F$31,7,FALSE)</f>
        <v>#REF!</v>
      </c>
      <c r="L816" s="3" t="e">
        <f>VLOOKUP(October_Schedule_Table11[[#This Row],[Visitor]],NEW!$A$1:$F$31,7,FALSE)</f>
        <v>#REF!</v>
      </c>
    </row>
    <row r="817" spans="1:12" x14ac:dyDescent="0.3">
      <c r="A817" s="1">
        <v>44964</v>
      </c>
      <c r="B817" t="s">
        <v>29</v>
      </c>
      <c r="C817">
        <v>116</v>
      </c>
      <c r="D817" t="s">
        <v>14</v>
      </c>
      <c r="E817">
        <v>112</v>
      </c>
      <c r="G817">
        <f t="shared" si="12"/>
        <v>-4</v>
      </c>
      <c r="I817" s="3">
        <f>VLOOKUP(October_Schedule_Table11[[#This Row],[Home]],NEW!$A$1:$E$31,4,FALSE)</f>
        <v>-1.5000000000000022</v>
      </c>
      <c r="J817" s="3">
        <f>VLOOKUP(October_Schedule_Table11[[#This Row],[Visitor]],NEW!$A$1:$E$31,4,FALSE)</f>
        <v>2.8000000000000016</v>
      </c>
      <c r="K817" s="3" t="e">
        <f>VLOOKUP(October_Schedule_Table11[[#This Row],[Home]],NEW!$A$1:$F$31,7,FALSE)</f>
        <v>#REF!</v>
      </c>
      <c r="L817" s="3" t="e">
        <f>VLOOKUP(October_Schedule_Table11[[#This Row],[Visitor]],NEW!$A$1:$F$31,7,FALSE)</f>
        <v>#REF!</v>
      </c>
    </row>
    <row r="818" spans="1:12" x14ac:dyDescent="0.3">
      <c r="A818" s="1">
        <v>44964</v>
      </c>
      <c r="B818" t="s">
        <v>12</v>
      </c>
      <c r="C818">
        <v>107</v>
      </c>
      <c r="D818" t="s">
        <v>13</v>
      </c>
      <c r="E818">
        <v>116</v>
      </c>
      <c r="G818">
        <f t="shared" si="12"/>
        <v>9</v>
      </c>
      <c r="I818" s="3">
        <f>VLOOKUP(October_Schedule_Table11[[#This Row],[Home]],NEW!$A$1:$E$31,4,FALSE)</f>
        <v>4.5</v>
      </c>
      <c r="J818" s="3">
        <f>VLOOKUP(October_Schedule_Table11[[#This Row],[Visitor]],NEW!$A$1:$E$31,4,FALSE)</f>
        <v>-2.4999999999999982</v>
      </c>
      <c r="K818" s="3" t="e">
        <f>VLOOKUP(October_Schedule_Table11[[#This Row],[Home]],NEW!$A$1:$F$31,7,FALSE)</f>
        <v>#REF!</v>
      </c>
      <c r="L818" s="3" t="e">
        <f>VLOOKUP(October_Schedule_Table11[[#This Row],[Visitor]],NEW!$A$1:$F$31,7,FALSE)</f>
        <v>#REF!</v>
      </c>
    </row>
    <row r="819" spans="1:12" x14ac:dyDescent="0.3">
      <c r="A819" s="1">
        <v>44964</v>
      </c>
      <c r="B819" t="s">
        <v>18</v>
      </c>
      <c r="C819">
        <v>89</v>
      </c>
      <c r="D819" t="s">
        <v>16</v>
      </c>
      <c r="E819">
        <v>104</v>
      </c>
      <c r="G819">
        <f t="shared" si="12"/>
        <v>15</v>
      </c>
      <c r="I819" s="3">
        <f>VLOOKUP(October_Schedule_Table11[[#This Row],[Home]],NEW!$A$1:$E$31,4,FALSE)</f>
        <v>5.6</v>
      </c>
      <c r="J819" s="3">
        <f>VLOOKUP(October_Schedule_Table11[[#This Row],[Visitor]],NEW!$A$1:$E$31,4,FALSE)</f>
        <v>-29.2</v>
      </c>
      <c r="K819" s="3" t="e">
        <f>VLOOKUP(October_Schedule_Table11[[#This Row],[Home]],NEW!$A$1:$F$31,7,FALSE)</f>
        <v>#REF!</v>
      </c>
      <c r="L819" s="3" t="e">
        <f>VLOOKUP(October_Schedule_Table11[[#This Row],[Visitor]],NEW!$A$1:$F$31,7,FALSE)</f>
        <v>#REF!</v>
      </c>
    </row>
    <row r="820" spans="1:12" x14ac:dyDescent="0.3">
      <c r="A820" s="1">
        <v>44964</v>
      </c>
      <c r="B820" t="s">
        <v>23</v>
      </c>
      <c r="C820">
        <v>112</v>
      </c>
      <c r="D820" t="s">
        <v>26</v>
      </c>
      <c r="E820">
        <v>146</v>
      </c>
      <c r="G820">
        <f t="shared" si="12"/>
        <v>34</v>
      </c>
      <c r="I820" s="3">
        <f>VLOOKUP(October_Schedule_Table11[[#This Row],[Home]],NEW!$A$1:$E$31,4,FALSE)</f>
        <v>1.1999999999999948</v>
      </c>
      <c r="J820" s="3">
        <f>VLOOKUP(October_Schedule_Table11[[#This Row],[Visitor]],NEW!$A$1:$E$31,4,FALSE)</f>
        <v>0.90000000000000036</v>
      </c>
      <c r="K820" s="3" t="e">
        <f>VLOOKUP(October_Schedule_Table11[[#This Row],[Home]],NEW!$A$1:$F$31,7,FALSE)</f>
        <v>#REF!</v>
      </c>
      <c r="L820" s="3" t="e">
        <f>VLOOKUP(October_Schedule_Table11[[#This Row],[Visitor]],NEW!$A$1:$F$31,7,FALSE)</f>
        <v>#REF!</v>
      </c>
    </row>
    <row r="821" spans="1:12" x14ac:dyDescent="0.3">
      <c r="A821" s="1">
        <v>44964</v>
      </c>
      <c r="B821" t="s">
        <v>22</v>
      </c>
      <c r="C821">
        <v>133</v>
      </c>
      <c r="D821" t="s">
        <v>5</v>
      </c>
      <c r="E821">
        <v>130</v>
      </c>
      <c r="G821">
        <f t="shared" si="12"/>
        <v>-3</v>
      </c>
      <c r="I821" s="3">
        <f>VLOOKUP(October_Schedule_Table11[[#This Row],[Home]],NEW!$A$1:$E$31,4,FALSE)</f>
        <v>-4.300000000000006</v>
      </c>
      <c r="J821" s="3">
        <f>VLOOKUP(October_Schedule_Table11[[#This Row],[Visitor]],NEW!$A$1:$E$31,4,FALSE)</f>
        <v>-6.4</v>
      </c>
      <c r="K821" s="3" t="e">
        <f>VLOOKUP(October_Schedule_Table11[[#This Row],[Home]],NEW!$A$1:$F$31,7,FALSE)</f>
        <v>#REF!</v>
      </c>
      <c r="L821" s="3" t="e">
        <f>VLOOKUP(October_Schedule_Table11[[#This Row],[Visitor]],NEW!$A$1:$F$31,7,FALSE)</f>
        <v>#REF!</v>
      </c>
    </row>
    <row r="822" spans="1:12" x14ac:dyDescent="0.3">
      <c r="A822" s="1">
        <v>44965</v>
      </c>
      <c r="B822" t="s">
        <v>8</v>
      </c>
      <c r="C822">
        <v>85</v>
      </c>
      <c r="D822" t="s">
        <v>20</v>
      </c>
      <c r="E822">
        <v>113</v>
      </c>
      <c r="G822">
        <f t="shared" si="12"/>
        <v>28</v>
      </c>
      <c r="I822" s="3">
        <f>VLOOKUP(October_Schedule_Table11[[#This Row],[Home]],NEW!$A$1:$E$31,4,FALSE)</f>
        <v>6.5000000000000009</v>
      </c>
      <c r="J822" s="3">
        <f>VLOOKUP(October_Schedule_Table11[[#This Row],[Visitor]],NEW!$A$1:$E$31,4,FALSE)</f>
        <v>-24.200000000000003</v>
      </c>
      <c r="K822" s="3" t="e">
        <f>VLOOKUP(October_Schedule_Table11[[#This Row],[Home]],NEW!$A$1:$F$31,7,FALSE)</f>
        <v>#REF!</v>
      </c>
      <c r="L822" s="3" t="e">
        <f>VLOOKUP(October_Schedule_Table11[[#This Row],[Visitor]],NEW!$A$1:$F$31,7,FALSE)</f>
        <v>#REF!</v>
      </c>
    </row>
    <row r="823" spans="1:12" x14ac:dyDescent="0.3">
      <c r="A823" s="1">
        <v>44965</v>
      </c>
      <c r="B823" t="s">
        <v>24</v>
      </c>
      <c r="C823">
        <v>104</v>
      </c>
      <c r="D823" t="s">
        <v>9</v>
      </c>
      <c r="E823">
        <v>118</v>
      </c>
      <c r="G823">
        <f t="shared" si="12"/>
        <v>14</v>
      </c>
      <c r="I823" s="3">
        <f>VLOOKUP(October_Schedule_Table11[[#This Row],[Home]],NEW!$A$1:$E$31,4,FALSE)</f>
        <v>-14.600000000000001</v>
      </c>
      <c r="J823" s="3">
        <f>VLOOKUP(October_Schedule_Table11[[#This Row],[Visitor]],NEW!$A$1:$E$31,4,FALSE)</f>
        <v>-0.59999999999999964</v>
      </c>
      <c r="K823" s="3" t="e">
        <f>VLOOKUP(October_Schedule_Table11[[#This Row],[Home]],NEW!$A$1:$F$31,7,FALSE)</f>
        <v>#REF!</v>
      </c>
      <c r="L823" s="3" t="e">
        <f>VLOOKUP(October_Schedule_Table11[[#This Row],[Visitor]],NEW!$A$1:$F$31,7,FALSE)</f>
        <v>#REF!</v>
      </c>
    </row>
    <row r="824" spans="1:12" x14ac:dyDescent="0.3">
      <c r="A824" s="1">
        <v>44965</v>
      </c>
      <c r="B824" t="s">
        <v>3</v>
      </c>
      <c r="C824">
        <v>99</v>
      </c>
      <c r="D824" t="s">
        <v>4</v>
      </c>
      <c r="E824">
        <v>106</v>
      </c>
      <c r="G824">
        <f t="shared" si="12"/>
        <v>7</v>
      </c>
      <c r="I824" s="3">
        <f>VLOOKUP(October_Schedule_Table11[[#This Row],[Home]],NEW!$A$1:$E$31,4,FALSE)</f>
        <v>15.200000000000001</v>
      </c>
      <c r="J824" s="3">
        <f>VLOOKUP(October_Schedule_Table11[[#This Row],[Visitor]],NEW!$A$1:$E$31,4,FALSE)</f>
        <v>3.5</v>
      </c>
      <c r="K824" s="3" t="e">
        <f>VLOOKUP(October_Schedule_Table11[[#This Row],[Home]],NEW!$A$1:$F$31,7,FALSE)</f>
        <v>#REF!</v>
      </c>
      <c r="L824" s="3" t="e">
        <f>VLOOKUP(October_Schedule_Table11[[#This Row],[Visitor]],NEW!$A$1:$F$31,7,FALSE)</f>
        <v>#REF!</v>
      </c>
    </row>
    <row r="825" spans="1:12" x14ac:dyDescent="0.3">
      <c r="A825" s="1">
        <v>44965</v>
      </c>
      <c r="B825" t="s">
        <v>10</v>
      </c>
      <c r="C825">
        <v>111</v>
      </c>
      <c r="D825" t="s">
        <v>19</v>
      </c>
      <c r="E825">
        <v>116</v>
      </c>
      <c r="G825">
        <f t="shared" si="12"/>
        <v>5</v>
      </c>
      <c r="I825" s="3">
        <f>VLOOKUP(October_Schedule_Table11[[#This Row],[Home]],NEW!$A$1:$E$31,4,FALSE)</f>
        <v>-8.7000000000000011</v>
      </c>
      <c r="J825" s="3">
        <f>VLOOKUP(October_Schedule_Table11[[#This Row],[Visitor]],NEW!$A$1:$E$31,4,FALSE)</f>
        <v>-10.600000000000001</v>
      </c>
      <c r="K825" s="3" t="e">
        <f>VLOOKUP(October_Schedule_Table11[[#This Row],[Home]],NEW!$A$1:$F$31,7,FALSE)</f>
        <v>#REF!</v>
      </c>
      <c r="L825" s="3" t="e">
        <f>VLOOKUP(October_Schedule_Table11[[#This Row],[Visitor]],NEW!$A$1:$F$31,7,FALSE)</f>
        <v>#REF!</v>
      </c>
    </row>
    <row r="826" spans="1:12" x14ac:dyDescent="0.3">
      <c r="A826" s="1">
        <v>44965</v>
      </c>
      <c r="B826" t="s">
        <v>25</v>
      </c>
      <c r="C826">
        <v>98</v>
      </c>
      <c r="D826" t="s">
        <v>21</v>
      </c>
      <c r="E826">
        <v>112</v>
      </c>
      <c r="G826">
        <f t="shared" si="12"/>
        <v>14</v>
      </c>
      <c r="I826" s="3">
        <f>VLOOKUP(October_Schedule_Table11[[#This Row],[Home]],NEW!$A$1:$E$31,4,FALSE)</f>
        <v>-3</v>
      </c>
      <c r="J826" s="3">
        <f>VLOOKUP(October_Schedule_Table11[[#This Row],[Visitor]],NEW!$A$1:$E$31,4,FALSE)</f>
        <v>-41.3</v>
      </c>
      <c r="K826" s="3" t="e">
        <f>VLOOKUP(October_Schedule_Table11[[#This Row],[Home]],NEW!$A$1:$F$31,7,FALSE)</f>
        <v>#REF!</v>
      </c>
      <c r="L826" s="3" t="e">
        <f>VLOOKUP(October_Schedule_Table11[[#This Row],[Visitor]],NEW!$A$1:$F$31,7,FALSE)</f>
        <v>#REF!</v>
      </c>
    </row>
    <row r="827" spans="1:12" x14ac:dyDescent="0.3">
      <c r="A827" s="1">
        <v>44965</v>
      </c>
      <c r="B827" t="s">
        <v>31</v>
      </c>
      <c r="C827">
        <v>130</v>
      </c>
      <c r="D827" t="s">
        <v>11</v>
      </c>
      <c r="E827">
        <v>128</v>
      </c>
      <c r="G827">
        <f t="shared" si="12"/>
        <v>-2</v>
      </c>
      <c r="I827" s="3">
        <f>VLOOKUP(October_Schedule_Table11[[#This Row],[Home]],NEW!$A$1:$E$31,4,FALSE)</f>
        <v>-33.299999999999997</v>
      </c>
      <c r="J827" s="3">
        <f>VLOOKUP(October_Schedule_Table11[[#This Row],[Visitor]],NEW!$A$1:$E$31,4,FALSE)</f>
        <v>2.6000000000000023</v>
      </c>
      <c r="K827" s="3" t="e">
        <f>VLOOKUP(October_Schedule_Table11[[#This Row],[Home]],NEW!$A$1:$F$31,7,FALSE)</f>
        <v>#REF!</v>
      </c>
      <c r="L827" s="3" t="e">
        <f>VLOOKUP(October_Schedule_Table11[[#This Row],[Visitor]],NEW!$A$1:$F$31,7,FALSE)</f>
        <v>#REF!</v>
      </c>
    </row>
    <row r="828" spans="1:12" x14ac:dyDescent="0.3">
      <c r="A828" s="1">
        <v>44965</v>
      </c>
      <c r="B828" t="s">
        <v>23</v>
      </c>
      <c r="C828">
        <v>143</v>
      </c>
      <c r="D828" t="s">
        <v>27</v>
      </c>
      <c r="E828">
        <v>118</v>
      </c>
      <c r="G828">
        <f t="shared" si="12"/>
        <v>-25</v>
      </c>
      <c r="I828" s="3">
        <f>VLOOKUP(October_Schedule_Table11[[#This Row],[Home]],NEW!$A$1:$E$31,4,FALSE)</f>
        <v>-6.4000000000000012</v>
      </c>
      <c r="J828" s="3">
        <f>VLOOKUP(October_Schedule_Table11[[#This Row],[Visitor]],NEW!$A$1:$E$31,4,FALSE)</f>
        <v>0.90000000000000036</v>
      </c>
      <c r="K828" s="3" t="e">
        <f>VLOOKUP(October_Schedule_Table11[[#This Row],[Home]],NEW!$A$1:$F$31,7,FALSE)</f>
        <v>#REF!</v>
      </c>
      <c r="L828" s="3" t="e">
        <f>VLOOKUP(October_Schedule_Table11[[#This Row],[Visitor]],NEW!$A$1:$F$31,7,FALSE)</f>
        <v>#REF!</v>
      </c>
    </row>
    <row r="829" spans="1:12" x14ac:dyDescent="0.3">
      <c r="A829" s="1">
        <v>44965</v>
      </c>
      <c r="B829" t="s">
        <v>28</v>
      </c>
      <c r="C829">
        <v>110</v>
      </c>
      <c r="D829" t="s">
        <v>33</v>
      </c>
      <c r="E829">
        <v>104</v>
      </c>
      <c r="G829">
        <f t="shared" si="12"/>
        <v>-6</v>
      </c>
      <c r="I829" s="3">
        <f>VLOOKUP(October_Schedule_Table11[[#This Row],[Home]],NEW!$A$1:$E$31,4,FALSE)</f>
        <v>-0.70000000000000018</v>
      </c>
      <c r="J829" s="3">
        <f>VLOOKUP(October_Schedule_Table11[[#This Row],[Visitor]],NEW!$A$1:$E$31,4,FALSE)</f>
        <v>-5.1000000000000014</v>
      </c>
      <c r="K829" s="3" t="e">
        <f>VLOOKUP(October_Schedule_Table11[[#This Row],[Home]],NEW!$A$1:$F$31,7,FALSE)</f>
        <v>#REF!</v>
      </c>
      <c r="L829" s="3" t="e">
        <f>VLOOKUP(October_Schedule_Table11[[#This Row],[Visitor]],NEW!$A$1:$F$31,7,FALSE)</f>
        <v>#REF!</v>
      </c>
    </row>
    <row r="830" spans="1:12" x14ac:dyDescent="0.3">
      <c r="A830" s="1">
        <v>44965</v>
      </c>
      <c r="B830" t="s">
        <v>6</v>
      </c>
      <c r="C830">
        <v>122</v>
      </c>
      <c r="D830" t="s">
        <v>30</v>
      </c>
      <c r="E830">
        <v>125</v>
      </c>
      <c r="G830">
        <f t="shared" si="12"/>
        <v>3</v>
      </c>
      <c r="I830" s="3">
        <f>VLOOKUP(October_Schedule_Table11[[#This Row],[Home]],NEW!$A$1:$E$31,4,FALSE)</f>
        <v>-22.1</v>
      </c>
      <c r="J830" s="3">
        <f>VLOOKUP(October_Schedule_Table11[[#This Row],[Visitor]],NEW!$A$1:$E$31,4,FALSE)</f>
        <v>1.6999999999999988</v>
      </c>
      <c r="K830" s="3" t="e">
        <f>VLOOKUP(October_Schedule_Table11[[#This Row],[Home]],NEW!$A$1:$F$31,7,FALSE)</f>
        <v>#REF!</v>
      </c>
      <c r="L830" s="3" t="e">
        <f>VLOOKUP(October_Schedule_Table11[[#This Row],[Visitor]],NEW!$A$1:$F$31,7,FALSE)</f>
        <v>#REF!</v>
      </c>
    </row>
    <row r="831" spans="1:12" x14ac:dyDescent="0.3">
      <c r="A831" s="1">
        <v>44966</v>
      </c>
      <c r="B831" t="s">
        <v>26</v>
      </c>
      <c r="C831">
        <v>104</v>
      </c>
      <c r="D831" t="s">
        <v>7</v>
      </c>
      <c r="E831">
        <v>115</v>
      </c>
      <c r="G831">
        <f t="shared" si="12"/>
        <v>11</v>
      </c>
      <c r="I831" s="3">
        <f>VLOOKUP(October_Schedule_Table11[[#This Row],[Home]],NEW!$A$1:$E$31,4,FALSE)</f>
        <v>-14.7</v>
      </c>
      <c r="J831" s="3">
        <f>VLOOKUP(October_Schedule_Table11[[#This Row],[Visitor]],NEW!$A$1:$E$31,4,FALSE)</f>
        <v>1.1999999999999948</v>
      </c>
      <c r="K831" s="3" t="e">
        <f>VLOOKUP(October_Schedule_Table11[[#This Row],[Home]],NEW!$A$1:$F$31,7,FALSE)</f>
        <v>#REF!</v>
      </c>
      <c r="L831" s="3" t="e">
        <f>VLOOKUP(October_Schedule_Table11[[#This Row],[Visitor]],NEW!$A$1:$F$31,7,FALSE)</f>
        <v>#REF!</v>
      </c>
    </row>
    <row r="832" spans="1:12" x14ac:dyDescent="0.3">
      <c r="A832" s="1">
        <v>44966</v>
      </c>
      <c r="B832" t="s">
        <v>29</v>
      </c>
      <c r="C832">
        <v>107</v>
      </c>
      <c r="D832" t="s">
        <v>12</v>
      </c>
      <c r="E832">
        <v>116</v>
      </c>
      <c r="G832">
        <f t="shared" si="12"/>
        <v>9</v>
      </c>
      <c r="I832" s="3">
        <f>VLOOKUP(October_Schedule_Table11[[#This Row],[Home]],NEW!$A$1:$E$31,4,FALSE)</f>
        <v>-2.4999999999999982</v>
      </c>
      <c r="J832" s="3">
        <f>VLOOKUP(October_Schedule_Table11[[#This Row],[Visitor]],NEW!$A$1:$E$31,4,FALSE)</f>
        <v>2.8000000000000016</v>
      </c>
      <c r="K832" s="3" t="e">
        <f>VLOOKUP(October_Schedule_Table11[[#This Row],[Home]],NEW!$A$1:$F$31,7,FALSE)</f>
        <v>#REF!</v>
      </c>
      <c r="L832" s="3" t="e">
        <f>VLOOKUP(October_Schedule_Table11[[#This Row],[Visitor]],NEW!$A$1:$F$31,7,FALSE)</f>
        <v>#REF!</v>
      </c>
    </row>
    <row r="833" spans="1:12" x14ac:dyDescent="0.3">
      <c r="A833" s="1">
        <v>44966</v>
      </c>
      <c r="B833" t="s">
        <v>18</v>
      </c>
      <c r="C833">
        <v>105</v>
      </c>
      <c r="D833" t="s">
        <v>14</v>
      </c>
      <c r="E833">
        <v>116</v>
      </c>
      <c r="G833">
        <f t="shared" si="12"/>
        <v>11</v>
      </c>
      <c r="I833" s="3">
        <f>VLOOKUP(October_Schedule_Table11[[#This Row],[Home]],NEW!$A$1:$E$31,4,FALSE)</f>
        <v>-1.5000000000000022</v>
      </c>
      <c r="J833" s="3">
        <f>VLOOKUP(October_Schedule_Table11[[#This Row],[Visitor]],NEW!$A$1:$E$31,4,FALSE)</f>
        <v>-29.2</v>
      </c>
      <c r="K833" s="3" t="e">
        <f>VLOOKUP(October_Schedule_Table11[[#This Row],[Home]],NEW!$A$1:$F$31,7,FALSE)</f>
        <v>#REF!</v>
      </c>
      <c r="L833" s="3" t="e">
        <f>VLOOKUP(October_Schedule_Table11[[#This Row],[Visitor]],NEW!$A$1:$F$31,7,FALSE)</f>
        <v>#REF!</v>
      </c>
    </row>
    <row r="834" spans="1:12" x14ac:dyDescent="0.3">
      <c r="A834" s="1">
        <v>44966</v>
      </c>
      <c r="B834" t="s">
        <v>32</v>
      </c>
      <c r="C834">
        <v>115</v>
      </c>
      <c r="D834" t="s">
        <v>5</v>
      </c>
      <c r="E834">
        <v>106</v>
      </c>
      <c r="G834">
        <f t="shared" ref="G834:G897" si="13">E834-C834</f>
        <v>-9</v>
      </c>
      <c r="I834" s="3">
        <f>VLOOKUP(October_Schedule_Table11[[#This Row],[Home]],NEW!$A$1:$E$31,4,FALSE)</f>
        <v>-4.300000000000006</v>
      </c>
      <c r="J834" s="3">
        <f>VLOOKUP(October_Schedule_Table11[[#This Row],[Visitor]],NEW!$A$1:$E$31,4,FALSE)</f>
        <v>1.4000000000000004</v>
      </c>
      <c r="K834" s="3" t="e">
        <f>VLOOKUP(October_Schedule_Table11[[#This Row],[Home]],NEW!$A$1:$F$31,7,FALSE)</f>
        <v>#REF!</v>
      </c>
      <c r="L834" s="3" t="e">
        <f>VLOOKUP(October_Schedule_Table11[[#This Row],[Visitor]],NEW!$A$1:$F$31,7,FALSE)</f>
        <v>#REF!</v>
      </c>
    </row>
    <row r="835" spans="1:12" x14ac:dyDescent="0.3">
      <c r="A835" s="1">
        <v>44967</v>
      </c>
      <c r="B835" t="s">
        <v>25</v>
      </c>
      <c r="C835">
        <v>131</v>
      </c>
      <c r="D835" t="s">
        <v>8</v>
      </c>
      <c r="E835">
        <v>138</v>
      </c>
      <c r="F835" t="s">
        <v>34</v>
      </c>
      <c r="G835">
        <f t="shared" si="13"/>
        <v>7</v>
      </c>
      <c r="I835" s="3">
        <f>VLOOKUP(October_Schedule_Table11[[#This Row],[Home]],NEW!$A$1:$E$31,4,FALSE)</f>
        <v>-24.200000000000003</v>
      </c>
      <c r="J835" s="3">
        <f>VLOOKUP(October_Schedule_Table11[[#This Row],[Visitor]],NEW!$A$1:$E$31,4,FALSE)</f>
        <v>-41.3</v>
      </c>
      <c r="K835" s="3" t="e">
        <f>VLOOKUP(October_Schedule_Table11[[#This Row],[Home]],NEW!$A$1:$F$31,7,FALSE)</f>
        <v>#REF!</v>
      </c>
      <c r="L835" s="3" t="e">
        <f>VLOOKUP(October_Schedule_Table11[[#This Row],[Visitor]],NEW!$A$1:$F$31,7,FALSE)</f>
        <v>#REF!</v>
      </c>
    </row>
    <row r="836" spans="1:12" x14ac:dyDescent="0.3">
      <c r="A836" s="1">
        <v>44967</v>
      </c>
      <c r="B836" t="s">
        <v>29</v>
      </c>
      <c r="C836">
        <v>117</v>
      </c>
      <c r="D836" t="s">
        <v>10</v>
      </c>
      <c r="E836">
        <v>104</v>
      </c>
      <c r="G836">
        <f t="shared" si="13"/>
        <v>-13</v>
      </c>
      <c r="I836" s="3">
        <f>VLOOKUP(October_Schedule_Table11[[#This Row],[Home]],NEW!$A$1:$E$31,4,FALSE)</f>
        <v>-10.600000000000001</v>
      </c>
      <c r="J836" s="3">
        <f>VLOOKUP(October_Schedule_Table11[[#This Row],[Visitor]],NEW!$A$1:$E$31,4,FALSE)</f>
        <v>2.8000000000000016</v>
      </c>
      <c r="K836" s="3" t="e">
        <f>VLOOKUP(October_Schedule_Table11[[#This Row],[Home]],NEW!$A$1:$F$31,7,FALSE)</f>
        <v>#REF!</v>
      </c>
      <c r="L836" s="3" t="e">
        <f>VLOOKUP(October_Schedule_Table11[[#This Row],[Visitor]],NEW!$A$1:$F$31,7,FALSE)</f>
        <v>#REF!</v>
      </c>
    </row>
    <row r="837" spans="1:12" x14ac:dyDescent="0.3">
      <c r="A837" s="1">
        <v>44967</v>
      </c>
      <c r="B837" t="s">
        <v>15</v>
      </c>
      <c r="C837">
        <v>108</v>
      </c>
      <c r="D837" t="s">
        <v>3</v>
      </c>
      <c r="E837">
        <v>119</v>
      </c>
      <c r="G837">
        <f t="shared" si="13"/>
        <v>11</v>
      </c>
      <c r="I837" s="3">
        <f>VLOOKUP(October_Schedule_Table11[[#This Row],[Home]],NEW!$A$1:$E$31,4,FALSE)</f>
        <v>3.5</v>
      </c>
      <c r="J837" s="3">
        <f>VLOOKUP(October_Schedule_Table11[[#This Row],[Visitor]],NEW!$A$1:$E$31,4,FALSE)</f>
        <v>1.9999999999999982</v>
      </c>
      <c r="K837" s="3" t="e">
        <f>VLOOKUP(October_Schedule_Table11[[#This Row],[Home]],NEW!$A$1:$F$31,7,FALSE)</f>
        <v>#REF!</v>
      </c>
      <c r="L837" s="3" t="e">
        <f>VLOOKUP(October_Schedule_Table11[[#This Row],[Visitor]],NEW!$A$1:$F$31,7,FALSE)</f>
        <v>#REF!</v>
      </c>
    </row>
    <row r="838" spans="1:12" x14ac:dyDescent="0.3">
      <c r="A838" s="1">
        <v>44967</v>
      </c>
      <c r="B838" t="s">
        <v>24</v>
      </c>
      <c r="C838">
        <v>116</v>
      </c>
      <c r="D838" t="s">
        <v>4</v>
      </c>
      <c r="E838">
        <v>127</v>
      </c>
      <c r="G838">
        <f t="shared" si="13"/>
        <v>11</v>
      </c>
      <c r="I838" s="3">
        <f>VLOOKUP(October_Schedule_Table11[[#This Row],[Home]],NEW!$A$1:$E$31,4,FALSE)</f>
        <v>15.200000000000001</v>
      </c>
      <c r="J838" s="3">
        <f>VLOOKUP(October_Schedule_Table11[[#This Row],[Visitor]],NEW!$A$1:$E$31,4,FALSE)</f>
        <v>-0.59999999999999964</v>
      </c>
      <c r="K838" s="3" t="e">
        <f>VLOOKUP(October_Schedule_Table11[[#This Row],[Home]],NEW!$A$1:$F$31,7,FALSE)</f>
        <v>#REF!</v>
      </c>
      <c r="L838" s="3" t="e">
        <f>VLOOKUP(October_Schedule_Table11[[#This Row],[Visitor]],NEW!$A$1:$F$31,7,FALSE)</f>
        <v>#REF!</v>
      </c>
    </row>
    <row r="839" spans="1:12" x14ac:dyDescent="0.3">
      <c r="A839" s="1">
        <v>44967</v>
      </c>
      <c r="B839" t="s">
        <v>27</v>
      </c>
      <c r="C839">
        <v>122</v>
      </c>
      <c r="D839" t="s">
        <v>21</v>
      </c>
      <c r="E839">
        <v>116</v>
      </c>
      <c r="G839">
        <f t="shared" si="13"/>
        <v>-6</v>
      </c>
      <c r="I839" s="3">
        <f>VLOOKUP(October_Schedule_Table11[[#This Row],[Home]],NEW!$A$1:$E$31,4,FALSE)</f>
        <v>-3</v>
      </c>
      <c r="J839" s="3">
        <f>VLOOKUP(October_Schedule_Table11[[#This Row],[Visitor]],NEW!$A$1:$E$31,4,FALSE)</f>
        <v>-6.4000000000000012</v>
      </c>
      <c r="K839" s="3" t="e">
        <f>VLOOKUP(October_Schedule_Table11[[#This Row],[Home]],NEW!$A$1:$F$31,7,FALSE)</f>
        <v>#REF!</v>
      </c>
      <c r="L839" s="3" t="e">
        <f>VLOOKUP(October_Schedule_Table11[[#This Row],[Visitor]],NEW!$A$1:$F$31,7,FALSE)</f>
        <v>#REF!</v>
      </c>
    </row>
    <row r="840" spans="1:12" x14ac:dyDescent="0.3">
      <c r="A840" s="1">
        <v>44967</v>
      </c>
      <c r="B840" t="s">
        <v>23</v>
      </c>
      <c r="C840">
        <v>107</v>
      </c>
      <c r="D840" t="s">
        <v>16</v>
      </c>
      <c r="E840">
        <v>128</v>
      </c>
      <c r="G840">
        <f t="shared" si="13"/>
        <v>21</v>
      </c>
      <c r="I840" s="3">
        <f>VLOOKUP(October_Schedule_Table11[[#This Row],[Home]],NEW!$A$1:$E$31,4,FALSE)</f>
        <v>5.6</v>
      </c>
      <c r="J840" s="3">
        <f>VLOOKUP(October_Schedule_Table11[[#This Row],[Visitor]],NEW!$A$1:$E$31,4,FALSE)</f>
        <v>0.90000000000000036</v>
      </c>
      <c r="K840" s="3" t="e">
        <f>VLOOKUP(October_Schedule_Table11[[#This Row],[Home]],NEW!$A$1:$F$31,7,FALSE)</f>
        <v>#REF!</v>
      </c>
      <c r="L840" s="3" t="e">
        <f>VLOOKUP(October_Schedule_Table11[[#This Row],[Visitor]],NEW!$A$1:$F$31,7,FALSE)</f>
        <v>#REF!</v>
      </c>
    </row>
    <row r="841" spans="1:12" x14ac:dyDescent="0.3">
      <c r="A841" s="1">
        <v>44967</v>
      </c>
      <c r="B841" t="s">
        <v>11</v>
      </c>
      <c r="C841">
        <v>95</v>
      </c>
      <c r="D841" t="s">
        <v>19</v>
      </c>
      <c r="E841">
        <v>97</v>
      </c>
      <c r="G841">
        <f t="shared" si="13"/>
        <v>2</v>
      </c>
      <c r="I841" s="3">
        <f>VLOOKUP(October_Schedule_Table11[[#This Row],[Home]],NEW!$A$1:$E$31,4,FALSE)</f>
        <v>-8.7000000000000011</v>
      </c>
      <c r="J841" s="3">
        <f>VLOOKUP(October_Schedule_Table11[[#This Row],[Visitor]],NEW!$A$1:$E$31,4,FALSE)</f>
        <v>-33.299999999999997</v>
      </c>
      <c r="K841" s="3" t="e">
        <f>VLOOKUP(October_Schedule_Table11[[#This Row],[Home]],NEW!$A$1:$F$31,7,FALSE)</f>
        <v>#REF!</v>
      </c>
      <c r="L841" s="3" t="e">
        <f>VLOOKUP(October_Schedule_Table11[[#This Row],[Visitor]],NEW!$A$1:$F$31,7,FALSE)</f>
        <v>#REF!</v>
      </c>
    </row>
    <row r="842" spans="1:12" x14ac:dyDescent="0.3">
      <c r="A842" s="1">
        <v>44967</v>
      </c>
      <c r="B842" t="s">
        <v>20</v>
      </c>
      <c r="C842">
        <v>118</v>
      </c>
      <c r="D842" t="s">
        <v>13</v>
      </c>
      <c r="E842">
        <v>107</v>
      </c>
      <c r="G842">
        <f t="shared" si="13"/>
        <v>-11</v>
      </c>
      <c r="I842" s="3">
        <f>VLOOKUP(October_Schedule_Table11[[#This Row],[Home]],NEW!$A$1:$E$31,4,FALSE)</f>
        <v>4.5</v>
      </c>
      <c r="J842" s="3">
        <f>VLOOKUP(October_Schedule_Table11[[#This Row],[Visitor]],NEW!$A$1:$E$31,4,FALSE)</f>
        <v>6.5000000000000009</v>
      </c>
      <c r="K842" s="3" t="e">
        <f>VLOOKUP(October_Schedule_Table11[[#This Row],[Home]],NEW!$A$1:$F$31,7,FALSE)</f>
        <v>#REF!</v>
      </c>
      <c r="L842" s="3" t="e">
        <f>VLOOKUP(October_Schedule_Table11[[#This Row],[Visitor]],NEW!$A$1:$F$31,7,FALSE)</f>
        <v>#REF!</v>
      </c>
    </row>
    <row r="843" spans="1:12" x14ac:dyDescent="0.3">
      <c r="A843" s="1">
        <v>44967</v>
      </c>
      <c r="B843" t="s">
        <v>22</v>
      </c>
      <c r="C843">
        <v>138</v>
      </c>
      <c r="D843" t="s">
        <v>30</v>
      </c>
      <c r="E843">
        <v>129</v>
      </c>
      <c r="G843">
        <f t="shared" si="13"/>
        <v>-9</v>
      </c>
      <c r="I843" s="3">
        <f>VLOOKUP(October_Schedule_Table11[[#This Row],[Home]],NEW!$A$1:$E$31,4,FALSE)</f>
        <v>-22.1</v>
      </c>
      <c r="J843" s="3">
        <f>VLOOKUP(October_Schedule_Table11[[#This Row],[Visitor]],NEW!$A$1:$E$31,4,FALSE)</f>
        <v>-6.4</v>
      </c>
      <c r="K843" s="3" t="e">
        <f>VLOOKUP(October_Schedule_Table11[[#This Row],[Home]],NEW!$A$1:$F$31,7,FALSE)</f>
        <v>#REF!</v>
      </c>
      <c r="L843" s="3" t="e">
        <f>VLOOKUP(October_Schedule_Table11[[#This Row],[Visitor]],NEW!$A$1:$F$31,7,FALSE)</f>
        <v>#REF!</v>
      </c>
    </row>
    <row r="844" spans="1:12" x14ac:dyDescent="0.3">
      <c r="A844" s="1">
        <v>44967</v>
      </c>
      <c r="B844" t="s">
        <v>28</v>
      </c>
      <c r="C844">
        <v>122</v>
      </c>
      <c r="D844" t="s">
        <v>31</v>
      </c>
      <c r="E844">
        <v>114</v>
      </c>
      <c r="G844">
        <f t="shared" si="13"/>
        <v>-8</v>
      </c>
      <c r="I844" s="3">
        <f>VLOOKUP(October_Schedule_Table11[[#This Row],[Home]],NEW!$A$1:$E$31,4,FALSE)</f>
        <v>2.6000000000000023</v>
      </c>
      <c r="J844" s="3">
        <f>VLOOKUP(October_Schedule_Table11[[#This Row],[Visitor]],NEW!$A$1:$E$31,4,FALSE)</f>
        <v>-5.1000000000000014</v>
      </c>
      <c r="K844" s="3" t="e">
        <f>VLOOKUP(October_Schedule_Table11[[#This Row],[Home]],NEW!$A$1:$F$31,7,FALSE)</f>
        <v>#REF!</v>
      </c>
      <c r="L844" s="3" t="e">
        <f>VLOOKUP(October_Schedule_Table11[[#This Row],[Visitor]],NEW!$A$1:$F$31,7,FALSE)</f>
        <v>#REF!</v>
      </c>
    </row>
    <row r="845" spans="1:12" x14ac:dyDescent="0.3">
      <c r="A845" s="1">
        <v>44967</v>
      </c>
      <c r="B845" t="s">
        <v>32</v>
      </c>
      <c r="C845">
        <v>119</v>
      </c>
      <c r="D845" t="s">
        <v>33</v>
      </c>
      <c r="E845">
        <v>106</v>
      </c>
      <c r="G845">
        <f t="shared" si="13"/>
        <v>-13</v>
      </c>
      <c r="I845" s="3">
        <f>VLOOKUP(October_Schedule_Table11[[#This Row],[Home]],NEW!$A$1:$E$31,4,FALSE)</f>
        <v>-0.70000000000000018</v>
      </c>
      <c r="J845" s="3">
        <f>VLOOKUP(October_Schedule_Table11[[#This Row],[Visitor]],NEW!$A$1:$E$31,4,FALSE)</f>
        <v>1.4000000000000004</v>
      </c>
      <c r="K845" s="3" t="e">
        <f>VLOOKUP(October_Schedule_Table11[[#This Row],[Home]],NEW!$A$1:$F$31,7,FALSE)</f>
        <v>#REF!</v>
      </c>
      <c r="L845" s="3" t="e">
        <f>VLOOKUP(October_Schedule_Table11[[#This Row],[Visitor]],NEW!$A$1:$F$31,7,FALSE)</f>
        <v>#REF!</v>
      </c>
    </row>
    <row r="846" spans="1:12" x14ac:dyDescent="0.3">
      <c r="A846" s="1">
        <v>44968</v>
      </c>
      <c r="B846" t="s">
        <v>3</v>
      </c>
      <c r="C846">
        <v>101</v>
      </c>
      <c r="D846" t="s">
        <v>14</v>
      </c>
      <c r="E846">
        <v>98</v>
      </c>
      <c r="G846">
        <f t="shared" si="13"/>
        <v>-3</v>
      </c>
      <c r="I846" s="3">
        <f>VLOOKUP(October_Schedule_Table11[[#This Row],[Home]],NEW!$A$1:$E$31,4,FALSE)</f>
        <v>-1.5000000000000022</v>
      </c>
      <c r="J846" s="3">
        <f>VLOOKUP(October_Schedule_Table11[[#This Row],[Visitor]],NEW!$A$1:$E$31,4,FALSE)</f>
        <v>3.5</v>
      </c>
      <c r="K846" s="3" t="e">
        <f>VLOOKUP(October_Schedule_Table11[[#This Row],[Home]],NEW!$A$1:$F$31,7,FALSE)</f>
        <v>#REF!</v>
      </c>
      <c r="L846" s="3" t="e">
        <f>VLOOKUP(October_Schedule_Table11[[#This Row],[Visitor]],NEW!$A$1:$F$31,7,FALSE)</f>
        <v>#REF!</v>
      </c>
    </row>
    <row r="847" spans="1:12" x14ac:dyDescent="0.3">
      <c r="A847" s="1">
        <v>44968</v>
      </c>
      <c r="B847" t="s">
        <v>26</v>
      </c>
      <c r="C847">
        <v>119</v>
      </c>
      <c r="D847" t="s">
        <v>24</v>
      </c>
      <c r="E847">
        <v>105</v>
      </c>
      <c r="G847">
        <f t="shared" si="13"/>
        <v>-14</v>
      </c>
      <c r="I847" s="3">
        <f>VLOOKUP(October_Schedule_Table11[[#This Row],[Home]],NEW!$A$1:$E$31,4,FALSE)</f>
        <v>-0.59999999999999964</v>
      </c>
      <c r="J847" s="3">
        <f>VLOOKUP(October_Schedule_Table11[[#This Row],[Visitor]],NEW!$A$1:$E$31,4,FALSE)</f>
        <v>1.1999999999999948</v>
      </c>
      <c r="K847" s="3" t="e">
        <f>VLOOKUP(October_Schedule_Table11[[#This Row],[Home]],NEW!$A$1:$F$31,7,FALSE)</f>
        <v>#REF!</v>
      </c>
      <c r="L847" s="3" t="e">
        <f>VLOOKUP(October_Schedule_Table11[[#This Row],[Visitor]],NEW!$A$1:$F$31,7,FALSE)</f>
        <v>#REF!</v>
      </c>
    </row>
    <row r="848" spans="1:12" x14ac:dyDescent="0.3">
      <c r="A848" s="1">
        <v>44968</v>
      </c>
      <c r="B848" t="s">
        <v>19</v>
      </c>
      <c r="C848">
        <v>107</v>
      </c>
      <c r="D848" t="s">
        <v>7</v>
      </c>
      <c r="E848">
        <v>103</v>
      </c>
      <c r="F848" t="s">
        <v>17</v>
      </c>
      <c r="G848">
        <f t="shared" si="13"/>
        <v>-4</v>
      </c>
      <c r="I848" s="3">
        <f>VLOOKUP(October_Schedule_Table11[[#This Row],[Home]],NEW!$A$1:$E$31,4,FALSE)</f>
        <v>-14.7</v>
      </c>
      <c r="J848" s="3">
        <f>VLOOKUP(October_Schedule_Table11[[#This Row],[Visitor]],NEW!$A$1:$E$31,4,FALSE)</f>
        <v>-8.7000000000000011</v>
      </c>
      <c r="K848" s="3" t="e">
        <f>VLOOKUP(October_Schedule_Table11[[#This Row],[Home]],NEW!$A$1:$F$31,7,FALSE)</f>
        <v>#REF!</v>
      </c>
      <c r="L848" s="3" t="e">
        <f>VLOOKUP(October_Schedule_Table11[[#This Row],[Visitor]],NEW!$A$1:$F$31,7,FALSE)</f>
        <v>#REF!</v>
      </c>
    </row>
    <row r="849" spans="1:12" x14ac:dyDescent="0.3">
      <c r="A849" s="1">
        <v>44968</v>
      </c>
      <c r="B849" t="s">
        <v>10</v>
      </c>
      <c r="C849">
        <v>113</v>
      </c>
      <c r="D849" t="s">
        <v>9</v>
      </c>
      <c r="E849">
        <v>127</v>
      </c>
      <c r="G849">
        <f t="shared" si="13"/>
        <v>14</v>
      </c>
      <c r="I849" s="3">
        <f>VLOOKUP(October_Schedule_Table11[[#This Row],[Home]],NEW!$A$1:$E$31,4,FALSE)</f>
        <v>-14.600000000000001</v>
      </c>
      <c r="J849" s="3">
        <f>VLOOKUP(October_Schedule_Table11[[#This Row],[Visitor]],NEW!$A$1:$E$31,4,FALSE)</f>
        <v>-10.600000000000001</v>
      </c>
      <c r="K849" s="3" t="e">
        <f>VLOOKUP(October_Schedule_Table11[[#This Row],[Home]],NEW!$A$1:$F$31,7,FALSE)</f>
        <v>#REF!</v>
      </c>
      <c r="L849" s="3" t="e">
        <f>VLOOKUP(October_Schedule_Table11[[#This Row],[Visitor]],NEW!$A$1:$F$31,7,FALSE)</f>
        <v>#REF!</v>
      </c>
    </row>
    <row r="850" spans="1:12" x14ac:dyDescent="0.3">
      <c r="A850" s="1">
        <v>44968</v>
      </c>
      <c r="B850" t="s">
        <v>25</v>
      </c>
      <c r="C850">
        <v>106</v>
      </c>
      <c r="D850" t="s">
        <v>12</v>
      </c>
      <c r="E850">
        <v>125</v>
      </c>
      <c r="G850">
        <f t="shared" si="13"/>
        <v>19</v>
      </c>
      <c r="I850" s="3">
        <f>VLOOKUP(October_Schedule_Table11[[#This Row],[Home]],NEW!$A$1:$E$31,4,FALSE)</f>
        <v>-2.4999999999999982</v>
      </c>
      <c r="J850" s="3">
        <f>VLOOKUP(October_Schedule_Table11[[#This Row],[Visitor]],NEW!$A$1:$E$31,4,FALSE)</f>
        <v>-41.3</v>
      </c>
      <c r="K850" s="3" t="e">
        <f>VLOOKUP(October_Schedule_Table11[[#This Row],[Home]],NEW!$A$1:$F$31,7,FALSE)</f>
        <v>#REF!</v>
      </c>
      <c r="L850" s="3" t="e">
        <f>VLOOKUP(October_Schedule_Table11[[#This Row],[Visitor]],NEW!$A$1:$F$31,7,FALSE)</f>
        <v>#REF!</v>
      </c>
    </row>
    <row r="851" spans="1:12" x14ac:dyDescent="0.3">
      <c r="A851" s="1">
        <v>44968</v>
      </c>
      <c r="B851" t="s">
        <v>27</v>
      </c>
      <c r="C851">
        <v>120</v>
      </c>
      <c r="D851" t="s">
        <v>15</v>
      </c>
      <c r="E851">
        <v>126</v>
      </c>
      <c r="G851">
        <f t="shared" si="13"/>
        <v>6</v>
      </c>
      <c r="I851" s="3">
        <f>VLOOKUP(October_Schedule_Table11[[#This Row],[Home]],NEW!$A$1:$E$31,4,FALSE)</f>
        <v>1.9999999999999982</v>
      </c>
      <c r="J851" s="3">
        <f>VLOOKUP(October_Schedule_Table11[[#This Row],[Visitor]],NEW!$A$1:$E$31,4,FALSE)</f>
        <v>-6.4000000000000012</v>
      </c>
      <c r="K851" s="3" t="e">
        <f>VLOOKUP(October_Schedule_Table11[[#This Row],[Home]],NEW!$A$1:$F$31,7,FALSE)</f>
        <v>#REF!</v>
      </c>
      <c r="L851" s="3" t="e">
        <f>VLOOKUP(October_Schedule_Table11[[#This Row],[Visitor]],NEW!$A$1:$F$31,7,FALSE)</f>
        <v>#REF!</v>
      </c>
    </row>
    <row r="852" spans="1:12" x14ac:dyDescent="0.3">
      <c r="A852" s="1">
        <v>44968</v>
      </c>
      <c r="B852" t="s">
        <v>18</v>
      </c>
      <c r="C852">
        <v>89</v>
      </c>
      <c r="D852" t="s">
        <v>20</v>
      </c>
      <c r="E852">
        <v>97</v>
      </c>
      <c r="G852">
        <f t="shared" si="13"/>
        <v>8</v>
      </c>
      <c r="I852" s="3">
        <f>VLOOKUP(October_Schedule_Table11[[#This Row],[Home]],NEW!$A$1:$E$31,4,FALSE)</f>
        <v>6.5000000000000009</v>
      </c>
      <c r="J852" s="3">
        <f>VLOOKUP(October_Schedule_Table11[[#This Row],[Visitor]],NEW!$A$1:$E$31,4,FALSE)</f>
        <v>-29.2</v>
      </c>
      <c r="K852" s="3" t="e">
        <f>VLOOKUP(October_Schedule_Table11[[#This Row],[Home]],NEW!$A$1:$F$31,7,FALSE)</f>
        <v>#REF!</v>
      </c>
      <c r="L852" s="3" t="e">
        <f>VLOOKUP(October_Schedule_Table11[[#This Row],[Visitor]],NEW!$A$1:$F$31,7,FALSE)</f>
        <v>#REF!</v>
      </c>
    </row>
    <row r="853" spans="1:12" x14ac:dyDescent="0.3">
      <c r="A853" s="1">
        <v>44968</v>
      </c>
      <c r="B853" t="s">
        <v>5</v>
      </c>
      <c r="C853">
        <v>109</v>
      </c>
      <c r="D853" t="s">
        <v>6</v>
      </c>
      <c r="E853">
        <v>103</v>
      </c>
      <c r="G853">
        <f t="shared" si="13"/>
        <v>-6</v>
      </c>
      <c r="I853" s="3">
        <f>VLOOKUP(October_Schedule_Table11[[#This Row],[Home]],NEW!$A$1:$E$31,4,FALSE)</f>
        <v>1.6999999999999988</v>
      </c>
      <c r="J853" s="3">
        <f>VLOOKUP(October_Schedule_Table11[[#This Row],[Visitor]],NEW!$A$1:$E$31,4,FALSE)</f>
        <v>-4.300000000000006</v>
      </c>
      <c r="K853" s="3" t="e">
        <f>VLOOKUP(October_Schedule_Table11[[#This Row],[Home]],NEW!$A$1:$F$31,7,FALSE)</f>
        <v>#REF!</v>
      </c>
      <c r="L853" s="3" t="e">
        <f>VLOOKUP(October_Schedule_Table11[[#This Row],[Visitor]],NEW!$A$1:$F$31,7,FALSE)</f>
        <v>#REF!</v>
      </c>
    </row>
    <row r="854" spans="1:12" x14ac:dyDescent="0.3">
      <c r="A854" s="1">
        <v>44968</v>
      </c>
      <c r="B854" t="s">
        <v>28</v>
      </c>
      <c r="C854">
        <v>128</v>
      </c>
      <c r="D854" t="s">
        <v>31</v>
      </c>
      <c r="E854">
        <v>133</v>
      </c>
      <c r="F854" t="s">
        <v>17</v>
      </c>
      <c r="G854">
        <f t="shared" si="13"/>
        <v>5</v>
      </c>
      <c r="I854" s="3">
        <f>VLOOKUP(October_Schedule_Table11[[#This Row],[Home]],NEW!$A$1:$E$31,4,FALSE)</f>
        <v>2.6000000000000023</v>
      </c>
      <c r="J854" s="3">
        <f>VLOOKUP(October_Schedule_Table11[[#This Row],[Visitor]],NEW!$A$1:$E$31,4,FALSE)</f>
        <v>-5.1000000000000014</v>
      </c>
      <c r="K854" s="3" t="e">
        <f>VLOOKUP(October_Schedule_Table11[[#This Row],[Home]],NEW!$A$1:$F$31,7,FALSE)</f>
        <v>#REF!</v>
      </c>
      <c r="L854" s="3" t="e">
        <f>VLOOKUP(October_Schedule_Table11[[#This Row],[Visitor]],NEW!$A$1:$F$31,7,FALSE)</f>
        <v>#REF!</v>
      </c>
    </row>
    <row r="855" spans="1:12" x14ac:dyDescent="0.3">
      <c r="A855" s="1">
        <v>44969</v>
      </c>
      <c r="B855" t="s">
        <v>16</v>
      </c>
      <c r="C855">
        <v>109</v>
      </c>
      <c r="D855" t="s">
        <v>4</v>
      </c>
      <c r="E855">
        <v>119</v>
      </c>
      <c r="G855">
        <f t="shared" si="13"/>
        <v>10</v>
      </c>
      <c r="I855" s="3">
        <f>VLOOKUP(October_Schedule_Table11[[#This Row],[Home]],NEW!$A$1:$E$31,4,FALSE)</f>
        <v>15.200000000000001</v>
      </c>
      <c r="J855" s="3">
        <f>VLOOKUP(October_Schedule_Table11[[#This Row],[Visitor]],NEW!$A$1:$E$31,4,FALSE)</f>
        <v>5.6</v>
      </c>
      <c r="K855" s="3" t="e">
        <f>VLOOKUP(October_Schedule_Table11[[#This Row],[Home]],NEW!$A$1:$F$31,7,FALSE)</f>
        <v>#REF!</v>
      </c>
      <c r="L855" s="3" t="e">
        <f>VLOOKUP(October_Schedule_Table11[[#This Row],[Visitor]],NEW!$A$1:$F$31,7,FALSE)</f>
        <v>#REF!</v>
      </c>
    </row>
    <row r="856" spans="1:12" x14ac:dyDescent="0.3">
      <c r="A856" s="1">
        <v>44969</v>
      </c>
      <c r="B856" t="s">
        <v>8</v>
      </c>
      <c r="C856">
        <v>118</v>
      </c>
      <c r="D856" t="s">
        <v>21</v>
      </c>
      <c r="E856">
        <v>119</v>
      </c>
      <c r="G856">
        <f t="shared" si="13"/>
        <v>1</v>
      </c>
      <c r="I856" s="3">
        <f>VLOOKUP(October_Schedule_Table11[[#This Row],[Home]],NEW!$A$1:$E$31,4,FALSE)</f>
        <v>-3</v>
      </c>
      <c r="J856" s="3">
        <f>VLOOKUP(October_Schedule_Table11[[#This Row],[Visitor]],NEW!$A$1:$E$31,4,FALSE)</f>
        <v>-24.200000000000003</v>
      </c>
      <c r="K856" s="3" t="e">
        <f>VLOOKUP(October_Schedule_Table11[[#This Row],[Home]],NEW!$A$1:$F$31,7,FALSE)</f>
        <v>#REF!</v>
      </c>
      <c r="L856" s="3" t="e">
        <f>VLOOKUP(October_Schedule_Table11[[#This Row],[Visitor]],NEW!$A$1:$F$31,7,FALSE)</f>
        <v>#REF!</v>
      </c>
    </row>
    <row r="857" spans="1:12" x14ac:dyDescent="0.3">
      <c r="A857" s="1">
        <v>44970</v>
      </c>
      <c r="B857" t="s">
        <v>12</v>
      </c>
      <c r="C857">
        <v>138</v>
      </c>
      <c r="D857" t="s">
        <v>24</v>
      </c>
      <c r="E857">
        <v>144</v>
      </c>
      <c r="G857">
        <f t="shared" si="13"/>
        <v>6</v>
      </c>
      <c r="I857" s="3">
        <f>VLOOKUP(October_Schedule_Table11[[#This Row],[Home]],NEW!$A$1:$E$31,4,FALSE)</f>
        <v>-0.59999999999999964</v>
      </c>
      <c r="J857" s="3">
        <f>VLOOKUP(October_Schedule_Table11[[#This Row],[Visitor]],NEW!$A$1:$E$31,4,FALSE)</f>
        <v>-2.4999999999999982</v>
      </c>
      <c r="K857" s="3" t="e">
        <f>VLOOKUP(October_Schedule_Table11[[#This Row],[Home]],NEW!$A$1:$F$31,7,FALSE)</f>
        <v>#REF!</v>
      </c>
      <c r="L857" s="3" t="e">
        <f>VLOOKUP(October_Schedule_Table11[[#This Row],[Visitor]],NEW!$A$1:$F$31,7,FALSE)</f>
        <v>#REF!</v>
      </c>
    </row>
    <row r="858" spans="1:12" x14ac:dyDescent="0.3">
      <c r="A858" s="1">
        <v>44970</v>
      </c>
      <c r="B858" t="s">
        <v>25</v>
      </c>
      <c r="C858">
        <v>109</v>
      </c>
      <c r="D858" t="s">
        <v>20</v>
      </c>
      <c r="E858">
        <v>117</v>
      </c>
      <c r="G858">
        <f t="shared" si="13"/>
        <v>8</v>
      </c>
      <c r="I858" s="3">
        <f>VLOOKUP(October_Schedule_Table11[[#This Row],[Home]],NEW!$A$1:$E$31,4,FALSE)</f>
        <v>6.5000000000000009</v>
      </c>
      <c r="J858" s="3">
        <f>VLOOKUP(October_Schedule_Table11[[#This Row],[Visitor]],NEW!$A$1:$E$31,4,FALSE)</f>
        <v>-41.3</v>
      </c>
      <c r="K858" s="3" t="e">
        <f>VLOOKUP(October_Schedule_Table11[[#This Row],[Home]],NEW!$A$1:$F$31,7,FALSE)</f>
        <v>#REF!</v>
      </c>
      <c r="L858" s="3" t="e">
        <f>VLOOKUP(October_Schedule_Table11[[#This Row],[Visitor]],NEW!$A$1:$F$31,7,FALSE)</f>
        <v>#REF!</v>
      </c>
    </row>
    <row r="859" spans="1:12" x14ac:dyDescent="0.3">
      <c r="A859" s="1">
        <v>44970</v>
      </c>
      <c r="B859" t="s">
        <v>27</v>
      </c>
      <c r="C859">
        <v>123</v>
      </c>
      <c r="D859" t="s">
        <v>10</v>
      </c>
      <c r="E859">
        <v>117</v>
      </c>
      <c r="G859">
        <f t="shared" si="13"/>
        <v>-6</v>
      </c>
      <c r="I859" s="3">
        <f>VLOOKUP(October_Schedule_Table11[[#This Row],[Home]],NEW!$A$1:$E$31,4,FALSE)</f>
        <v>-10.600000000000001</v>
      </c>
      <c r="J859" s="3">
        <f>VLOOKUP(October_Schedule_Table11[[#This Row],[Visitor]],NEW!$A$1:$E$31,4,FALSE)</f>
        <v>-6.4000000000000012</v>
      </c>
      <c r="K859" s="3" t="e">
        <f>VLOOKUP(October_Schedule_Table11[[#This Row],[Home]],NEW!$A$1:$F$31,7,FALSE)</f>
        <v>#REF!</v>
      </c>
      <c r="L859" s="3" t="e">
        <f>VLOOKUP(October_Schedule_Table11[[#This Row],[Visitor]],NEW!$A$1:$F$31,7,FALSE)</f>
        <v>#REF!</v>
      </c>
    </row>
    <row r="860" spans="1:12" x14ac:dyDescent="0.3">
      <c r="A860" s="1">
        <v>44970</v>
      </c>
      <c r="B860" t="s">
        <v>11</v>
      </c>
      <c r="C860">
        <v>104</v>
      </c>
      <c r="D860" t="s">
        <v>3</v>
      </c>
      <c r="E860">
        <v>123</v>
      </c>
      <c r="G860">
        <f t="shared" si="13"/>
        <v>19</v>
      </c>
      <c r="I860" s="3">
        <f>VLOOKUP(October_Schedule_Table11[[#This Row],[Home]],NEW!$A$1:$E$31,4,FALSE)</f>
        <v>3.5</v>
      </c>
      <c r="J860" s="3">
        <f>VLOOKUP(October_Schedule_Table11[[#This Row],[Visitor]],NEW!$A$1:$E$31,4,FALSE)</f>
        <v>-33.299999999999997</v>
      </c>
      <c r="K860" s="3" t="e">
        <f>VLOOKUP(October_Schedule_Table11[[#This Row],[Home]],NEW!$A$1:$F$31,7,FALSE)</f>
        <v>#REF!</v>
      </c>
      <c r="L860" s="3" t="e">
        <f>VLOOKUP(October_Schedule_Table11[[#This Row],[Visitor]],NEW!$A$1:$F$31,7,FALSE)</f>
        <v>#REF!</v>
      </c>
    </row>
    <row r="861" spans="1:12" x14ac:dyDescent="0.3">
      <c r="A861" s="1">
        <v>44970</v>
      </c>
      <c r="B861" t="s">
        <v>26</v>
      </c>
      <c r="C861">
        <v>112</v>
      </c>
      <c r="D861" t="s">
        <v>19</v>
      </c>
      <c r="E861">
        <v>108</v>
      </c>
      <c r="G861">
        <f t="shared" si="13"/>
        <v>-4</v>
      </c>
      <c r="I861" s="3">
        <f>VLOOKUP(October_Schedule_Table11[[#This Row],[Home]],NEW!$A$1:$E$31,4,FALSE)</f>
        <v>-8.7000000000000011</v>
      </c>
      <c r="J861" s="3">
        <f>VLOOKUP(October_Schedule_Table11[[#This Row],[Visitor]],NEW!$A$1:$E$31,4,FALSE)</f>
        <v>1.1999999999999948</v>
      </c>
      <c r="K861" s="3" t="e">
        <f>VLOOKUP(October_Schedule_Table11[[#This Row],[Home]],NEW!$A$1:$F$31,7,FALSE)</f>
        <v>#REF!</v>
      </c>
      <c r="L861" s="3" t="e">
        <f>VLOOKUP(October_Schedule_Table11[[#This Row],[Visitor]],NEW!$A$1:$F$31,7,FALSE)</f>
        <v>#REF!</v>
      </c>
    </row>
    <row r="862" spans="1:12" x14ac:dyDescent="0.3">
      <c r="A862" s="1">
        <v>44970</v>
      </c>
      <c r="B862" t="s">
        <v>14</v>
      </c>
      <c r="C862">
        <v>106</v>
      </c>
      <c r="D862" t="s">
        <v>15</v>
      </c>
      <c r="E862">
        <v>124</v>
      </c>
      <c r="G862">
        <f t="shared" si="13"/>
        <v>18</v>
      </c>
      <c r="I862" s="3">
        <f>VLOOKUP(October_Schedule_Table11[[#This Row],[Home]],NEW!$A$1:$E$31,4,FALSE)</f>
        <v>1.9999999999999982</v>
      </c>
      <c r="J862" s="3">
        <f>VLOOKUP(October_Schedule_Table11[[#This Row],[Visitor]],NEW!$A$1:$E$31,4,FALSE)</f>
        <v>-1.5000000000000022</v>
      </c>
      <c r="K862" s="3" t="e">
        <f>VLOOKUP(October_Schedule_Table11[[#This Row],[Home]],NEW!$A$1:$F$31,7,FALSE)</f>
        <v>#REF!</v>
      </c>
      <c r="L862" s="3" t="e">
        <f>VLOOKUP(October_Schedule_Table11[[#This Row],[Visitor]],NEW!$A$1:$F$31,7,FALSE)</f>
        <v>#REF!</v>
      </c>
    </row>
    <row r="863" spans="1:12" x14ac:dyDescent="0.3">
      <c r="A863" s="1">
        <v>44970</v>
      </c>
      <c r="B863" t="s">
        <v>7</v>
      </c>
      <c r="C863">
        <v>100</v>
      </c>
      <c r="D863" t="s">
        <v>18</v>
      </c>
      <c r="E863">
        <v>91</v>
      </c>
      <c r="G863">
        <f t="shared" si="13"/>
        <v>-9</v>
      </c>
      <c r="I863" s="3">
        <f>VLOOKUP(October_Schedule_Table11[[#This Row],[Home]],NEW!$A$1:$E$31,4,FALSE)</f>
        <v>-29.2</v>
      </c>
      <c r="J863" s="3">
        <f>VLOOKUP(October_Schedule_Table11[[#This Row],[Visitor]],NEW!$A$1:$E$31,4,FALSE)</f>
        <v>-14.7</v>
      </c>
      <c r="K863" s="3" t="e">
        <f>VLOOKUP(October_Schedule_Table11[[#This Row],[Home]],NEW!$A$1:$F$31,7,FALSE)</f>
        <v>#REF!</v>
      </c>
      <c r="L863" s="3" t="e">
        <f>VLOOKUP(October_Schedule_Table11[[#This Row],[Visitor]],NEW!$A$1:$F$31,7,FALSE)</f>
        <v>#REF!</v>
      </c>
    </row>
    <row r="864" spans="1:12" x14ac:dyDescent="0.3">
      <c r="A864" s="1">
        <v>44970</v>
      </c>
      <c r="B864" t="s">
        <v>13</v>
      </c>
      <c r="C864">
        <v>103</v>
      </c>
      <c r="D864" t="s">
        <v>22</v>
      </c>
      <c r="E864">
        <v>100</v>
      </c>
      <c r="G864">
        <f t="shared" si="13"/>
        <v>-3</v>
      </c>
      <c r="I864" s="3">
        <f>VLOOKUP(October_Schedule_Table11[[#This Row],[Home]],NEW!$A$1:$E$31,4,FALSE)</f>
        <v>-6.4</v>
      </c>
      <c r="J864" s="3">
        <f>VLOOKUP(October_Schedule_Table11[[#This Row],[Visitor]],NEW!$A$1:$E$31,4,FALSE)</f>
        <v>4.5</v>
      </c>
      <c r="K864" s="3" t="e">
        <f>VLOOKUP(October_Schedule_Table11[[#This Row],[Home]],NEW!$A$1:$F$31,7,FALSE)</f>
        <v>#REF!</v>
      </c>
      <c r="L864" s="3" t="e">
        <f>VLOOKUP(October_Schedule_Table11[[#This Row],[Visitor]],NEW!$A$1:$F$31,7,FALSE)</f>
        <v>#REF!</v>
      </c>
    </row>
    <row r="865" spans="1:12" x14ac:dyDescent="0.3">
      <c r="A865" s="1">
        <v>44970</v>
      </c>
      <c r="B865" t="s">
        <v>23</v>
      </c>
      <c r="C865">
        <v>124</v>
      </c>
      <c r="D865" t="s">
        <v>28</v>
      </c>
      <c r="E865">
        <v>121</v>
      </c>
      <c r="G865">
        <f t="shared" si="13"/>
        <v>-3</v>
      </c>
      <c r="I865" s="3">
        <f>VLOOKUP(October_Schedule_Table11[[#This Row],[Home]],NEW!$A$1:$E$31,4,FALSE)</f>
        <v>-5.1000000000000014</v>
      </c>
      <c r="J865" s="3">
        <f>VLOOKUP(October_Schedule_Table11[[#This Row],[Visitor]],NEW!$A$1:$E$31,4,FALSE)</f>
        <v>0.90000000000000036</v>
      </c>
      <c r="K865" s="3" t="e">
        <f>VLOOKUP(October_Schedule_Table11[[#This Row],[Home]],NEW!$A$1:$F$31,7,FALSE)</f>
        <v>#REF!</v>
      </c>
      <c r="L865" s="3" t="e">
        <f>VLOOKUP(October_Schedule_Table11[[#This Row],[Visitor]],NEW!$A$1:$F$31,7,FALSE)</f>
        <v>#REF!</v>
      </c>
    </row>
    <row r="866" spans="1:12" x14ac:dyDescent="0.3">
      <c r="A866" s="1">
        <v>44970</v>
      </c>
      <c r="B866" t="s">
        <v>9</v>
      </c>
      <c r="C866">
        <v>126</v>
      </c>
      <c r="D866" t="s">
        <v>6</v>
      </c>
      <c r="E866">
        <v>135</v>
      </c>
      <c r="G866">
        <f t="shared" si="13"/>
        <v>9</v>
      </c>
      <c r="I866" s="3">
        <f>VLOOKUP(October_Schedule_Table11[[#This Row],[Home]],NEW!$A$1:$E$31,4,FALSE)</f>
        <v>1.6999999999999988</v>
      </c>
      <c r="J866" s="3">
        <f>VLOOKUP(October_Schedule_Table11[[#This Row],[Visitor]],NEW!$A$1:$E$31,4,FALSE)</f>
        <v>-14.600000000000001</v>
      </c>
      <c r="K866" s="3" t="e">
        <f>VLOOKUP(October_Schedule_Table11[[#This Row],[Home]],NEW!$A$1:$F$31,7,FALSE)</f>
        <v>#REF!</v>
      </c>
      <c r="L866" s="3" t="e">
        <f>VLOOKUP(October_Schedule_Table11[[#This Row],[Visitor]],NEW!$A$1:$F$31,7,FALSE)</f>
        <v>#REF!</v>
      </c>
    </row>
    <row r="867" spans="1:12" x14ac:dyDescent="0.3">
      <c r="A867" s="1">
        <v>44970</v>
      </c>
      <c r="B867" t="s">
        <v>5</v>
      </c>
      <c r="C867">
        <v>115</v>
      </c>
      <c r="D867" t="s">
        <v>30</v>
      </c>
      <c r="E867">
        <v>127</v>
      </c>
      <c r="G867">
        <f t="shared" si="13"/>
        <v>12</v>
      </c>
      <c r="I867" s="3">
        <f>VLOOKUP(October_Schedule_Table11[[#This Row],[Home]],NEW!$A$1:$E$31,4,FALSE)</f>
        <v>-22.1</v>
      </c>
      <c r="J867" s="3">
        <f>VLOOKUP(October_Schedule_Table11[[#This Row],[Visitor]],NEW!$A$1:$E$31,4,FALSE)</f>
        <v>-4.300000000000006</v>
      </c>
      <c r="K867" s="3" t="e">
        <f>VLOOKUP(October_Schedule_Table11[[#This Row],[Home]],NEW!$A$1:$F$31,7,FALSE)</f>
        <v>#REF!</v>
      </c>
      <c r="L867" s="3" t="e">
        <f>VLOOKUP(October_Schedule_Table11[[#This Row],[Visitor]],NEW!$A$1:$F$31,7,FALSE)</f>
        <v>#REF!</v>
      </c>
    </row>
    <row r="868" spans="1:12" x14ac:dyDescent="0.3">
      <c r="A868" s="1">
        <v>44971</v>
      </c>
      <c r="B868" t="s">
        <v>4</v>
      </c>
      <c r="C868">
        <v>125</v>
      </c>
      <c r="D868" t="s">
        <v>32</v>
      </c>
      <c r="E868">
        <v>131</v>
      </c>
      <c r="F868" t="s">
        <v>17</v>
      </c>
      <c r="G868">
        <f t="shared" si="13"/>
        <v>6</v>
      </c>
      <c r="I868" s="3">
        <f>VLOOKUP(October_Schedule_Table11[[#This Row],[Home]],NEW!$A$1:$E$31,4,FALSE)</f>
        <v>1.4000000000000004</v>
      </c>
      <c r="J868" s="3">
        <f>VLOOKUP(October_Schedule_Table11[[#This Row],[Visitor]],NEW!$A$1:$E$31,4,FALSE)</f>
        <v>15.200000000000001</v>
      </c>
      <c r="K868" s="3" t="e">
        <f>VLOOKUP(October_Schedule_Table11[[#This Row],[Home]],NEW!$A$1:$F$31,7,FALSE)</f>
        <v>#REF!</v>
      </c>
      <c r="L868" s="3" t="e">
        <f>VLOOKUP(October_Schedule_Table11[[#This Row],[Visitor]],NEW!$A$1:$F$31,7,FALSE)</f>
        <v>#REF!</v>
      </c>
    </row>
    <row r="869" spans="1:12" x14ac:dyDescent="0.3">
      <c r="A869" s="1">
        <v>44971</v>
      </c>
      <c r="B869" t="s">
        <v>7</v>
      </c>
      <c r="C869">
        <v>113</v>
      </c>
      <c r="D869" t="s">
        <v>21</v>
      </c>
      <c r="E869">
        <v>123</v>
      </c>
      <c r="G869">
        <f t="shared" si="13"/>
        <v>10</v>
      </c>
      <c r="I869" s="3">
        <f>VLOOKUP(October_Schedule_Table11[[#This Row],[Home]],NEW!$A$1:$E$31,4,FALSE)</f>
        <v>-3</v>
      </c>
      <c r="J869" s="3">
        <f>VLOOKUP(October_Schedule_Table11[[#This Row],[Visitor]],NEW!$A$1:$E$31,4,FALSE)</f>
        <v>-14.7</v>
      </c>
      <c r="K869" s="3" t="e">
        <f>VLOOKUP(October_Schedule_Table11[[#This Row],[Home]],NEW!$A$1:$F$31,7,FALSE)</f>
        <v>#REF!</v>
      </c>
      <c r="L869" s="3" t="e">
        <f>VLOOKUP(October_Schedule_Table11[[#This Row],[Visitor]],NEW!$A$1:$F$31,7,FALSE)</f>
        <v>#REF!</v>
      </c>
    </row>
    <row r="870" spans="1:12" x14ac:dyDescent="0.3">
      <c r="A870" s="1">
        <v>44971</v>
      </c>
      <c r="B870" t="s">
        <v>31</v>
      </c>
      <c r="C870">
        <v>109</v>
      </c>
      <c r="D870" t="s">
        <v>29</v>
      </c>
      <c r="E870">
        <v>120</v>
      </c>
      <c r="G870">
        <f t="shared" si="13"/>
        <v>11</v>
      </c>
      <c r="I870" s="3">
        <f>VLOOKUP(October_Schedule_Table11[[#This Row],[Home]],NEW!$A$1:$E$31,4,FALSE)</f>
        <v>2.8000000000000016</v>
      </c>
      <c r="J870" s="3">
        <f>VLOOKUP(October_Schedule_Table11[[#This Row],[Visitor]],NEW!$A$1:$E$31,4,FALSE)</f>
        <v>2.6000000000000023</v>
      </c>
      <c r="K870" s="3" t="e">
        <f>VLOOKUP(October_Schedule_Table11[[#This Row],[Home]],NEW!$A$1:$F$31,7,FALSE)</f>
        <v>#REF!</v>
      </c>
      <c r="L870" s="3" t="e">
        <f>VLOOKUP(October_Schedule_Table11[[#This Row],[Visitor]],NEW!$A$1:$F$31,7,FALSE)</f>
        <v>#REF!</v>
      </c>
    </row>
    <row r="871" spans="1:12" x14ac:dyDescent="0.3">
      <c r="A871" s="1">
        <v>44971</v>
      </c>
      <c r="B871" t="s">
        <v>6</v>
      </c>
      <c r="C871">
        <v>124</v>
      </c>
      <c r="D871" t="s">
        <v>33</v>
      </c>
      <c r="E871">
        <v>134</v>
      </c>
      <c r="G871">
        <f t="shared" si="13"/>
        <v>10</v>
      </c>
      <c r="I871" s="3">
        <f>VLOOKUP(October_Schedule_Table11[[#This Row],[Home]],NEW!$A$1:$E$31,4,FALSE)</f>
        <v>-0.70000000000000018</v>
      </c>
      <c r="J871" s="3">
        <f>VLOOKUP(October_Schedule_Table11[[#This Row],[Visitor]],NEW!$A$1:$E$31,4,FALSE)</f>
        <v>1.6999999999999988</v>
      </c>
      <c r="K871" s="3" t="e">
        <f>VLOOKUP(October_Schedule_Table11[[#This Row],[Home]],NEW!$A$1:$F$31,7,FALSE)</f>
        <v>#REF!</v>
      </c>
      <c r="L871" s="3" t="e">
        <f>VLOOKUP(October_Schedule_Table11[[#This Row],[Visitor]],NEW!$A$1:$F$31,7,FALSE)</f>
        <v>#REF!</v>
      </c>
    </row>
    <row r="872" spans="1:12" x14ac:dyDescent="0.3">
      <c r="A872" s="1">
        <v>44971</v>
      </c>
      <c r="B872" t="s">
        <v>9</v>
      </c>
      <c r="C872">
        <v>126</v>
      </c>
      <c r="D872" t="s">
        <v>30</v>
      </c>
      <c r="E872">
        <v>101</v>
      </c>
      <c r="G872">
        <f t="shared" si="13"/>
        <v>-25</v>
      </c>
      <c r="I872" s="3">
        <f>VLOOKUP(October_Schedule_Table11[[#This Row],[Home]],NEW!$A$1:$E$31,4,FALSE)</f>
        <v>-22.1</v>
      </c>
      <c r="J872" s="3">
        <f>VLOOKUP(October_Schedule_Table11[[#This Row],[Visitor]],NEW!$A$1:$E$31,4,FALSE)</f>
        <v>-14.600000000000001</v>
      </c>
      <c r="K872" s="3" t="e">
        <f>VLOOKUP(October_Schedule_Table11[[#This Row],[Home]],NEW!$A$1:$F$31,7,FALSE)</f>
        <v>#REF!</v>
      </c>
      <c r="L872" s="3" t="e">
        <f>VLOOKUP(October_Schedule_Table11[[#This Row],[Visitor]],NEW!$A$1:$F$31,7,FALSE)</f>
        <v>#REF!</v>
      </c>
    </row>
    <row r="873" spans="1:12" x14ac:dyDescent="0.3">
      <c r="A873" s="1">
        <v>44972</v>
      </c>
      <c r="B873" t="s">
        <v>25</v>
      </c>
      <c r="C873">
        <v>110</v>
      </c>
      <c r="D873" t="s">
        <v>24</v>
      </c>
      <c r="E873">
        <v>120</v>
      </c>
      <c r="G873">
        <f t="shared" si="13"/>
        <v>10</v>
      </c>
      <c r="I873" s="3">
        <f>VLOOKUP(October_Schedule_Table11[[#This Row],[Home]],NEW!$A$1:$E$31,4,FALSE)</f>
        <v>-0.59999999999999964</v>
      </c>
      <c r="J873" s="3">
        <f>VLOOKUP(October_Schedule_Table11[[#This Row],[Visitor]],NEW!$A$1:$E$31,4,FALSE)</f>
        <v>-41.3</v>
      </c>
      <c r="K873" s="3" t="e">
        <f>VLOOKUP(October_Schedule_Table11[[#This Row],[Home]],NEW!$A$1:$F$31,7,FALSE)</f>
        <v>#REF!</v>
      </c>
      <c r="L873" s="3" t="e">
        <f>VLOOKUP(October_Schedule_Table11[[#This Row],[Visitor]],NEW!$A$1:$F$31,7,FALSE)</f>
        <v>#REF!</v>
      </c>
    </row>
    <row r="874" spans="1:12" x14ac:dyDescent="0.3">
      <c r="A874" s="1">
        <v>44972</v>
      </c>
      <c r="B874" t="s">
        <v>18</v>
      </c>
      <c r="C874">
        <v>113</v>
      </c>
      <c r="D874" t="s">
        <v>10</v>
      </c>
      <c r="E874">
        <v>117</v>
      </c>
      <c r="G874">
        <f t="shared" si="13"/>
        <v>4</v>
      </c>
      <c r="I874" s="3">
        <f>VLOOKUP(October_Schedule_Table11[[#This Row],[Home]],NEW!$A$1:$E$31,4,FALSE)</f>
        <v>-10.600000000000001</v>
      </c>
      <c r="J874" s="3">
        <f>VLOOKUP(October_Schedule_Table11[[#This Row],[Visitor]],NEW!$A$1:$E$31,4,FALSE)</f>
        <v>-29.2</v>
      </c>
      <c r="K874" s="3" t="e">
        <f>VLOOKUP(October_Schedule_Table11[[#This Row],[Home]],NEW!$A$1:$F$31,7,FALSE)</f>
        <v>#REF!</v>
      </c>
      <c r="L874" s="3" t="e">
        <f>VLOOKUP(October_Schedule_Table11[[#This Row],[Visitor]],NEW!$A$1:$F$31,7,FALSE)</f>
        <v>#REF!</v>
      </c>
    </row>
    <row r="875" spans="1:12" x14ac:dyDescent="0.3">
      <c r="A875" s="1">
        <v>44972</v>
      </c>
      <c r="B875" t="s">
        <v>15</v>
      </c>
      <c r="C875">
        <v>122</v>
      </c>
      <c r="D875" t="s">
        <v>12</v>
      </c>
      <c r="E875">
        <v>101</v>
      </c>
      <c r="G875">
        <f t="shared" si="13"/>
        <v>-21</v>
      </c>
      <c r="I875" s="3">
        <f>VLOOKUP(October_Schedule_Table11[[#This Row],[Home]],NEW!$A$1:$E$31,4,FALSE)</f>
        <v>-2.4999999999999982</v>
      </c>
      <c r="J875" s="3">
        <f>VLOOKUP(October_Schedule_Table11[[#This Row],[Visitor]],NEW!$A$1:$E$31,4,FALSE)</f>
        <v>1.9999999999999982</v>
      </c>
      <c r="K875" s="3" t="e">
        <f>VLOOKUP(October_Schedule_Table11[[#This Row],[Home]],NEW!$A$1:$F$31,7,FALSE)</f>
        <v>#REF!</v>
      </c>
      <c r="L875" s="3" t="e">
        <f>VLOOKUP(October_Schedule_Table11[[#This Row],[Visitor]],NEW!$A$1:$F$31,7,FALSE)</f>
        <v>#REF!</v>
      </c>
    </row>
    <row r="876" spans="1:12" x14ac:dyDescent="0.3">
      <c r="A876" s="1">
        <v>44972</v>
      </c>
      <c r="B876" t="s">
        <v>8</v>
      </c>
      <c r="C876">
        <v>109</v>
      </c>
      <c r="D876" t="s">
        <v>4</v>
      </c>
      <c r="E876">
        <v>127</v>
      </c>
      <c r="G876">
        <f t="shared" si="13"/>
        <v>18</v>
      </c>
      <c r="I876" s="3">
        <f>VLOOKUP(October_Schedule_Table11[[#This Row],[Home]],NEW!$A$1:$E$31,4,FALSE)</f>
        <v>15.200000000000001</v>
      </c>
      <c r="J876" s="3">
        <f>VLOOKUP(October_Schedule_Table11[[#This Row],[Visitor]],NEW!$A$1:$E$31,4,FALSE)</f>
        <v>-24.200000000000003</v>
      </c>
      <c r="K876" s="3" t="e">
        <f>VLOOKUP(October_Schedule_Table11[[#This Row],[Home]],NEW!$A$1:$F$31,7,FALSE)</f>
        <v>#REF!</v>
      </c>
      <c r="L876" s="3" t="e">
        <f>VLOOKUP(October_Schedule_Table11[[#This Row],[Visitor]],NEW!$A$1:$F$31,7,FALSE)</f>
        <v>#REF!</v>
      </c>
    </row>
    <row r="877" spans="1:12" x14ac:dyDescent="0.3">
      <c r="A877" s="1">
        <v>44972</v>
      </c>
      <c r="B877" t="s">
        <v>19</v>
      </c>
      <c r="C877">
        <v>105</v>
      </c>
      <c r="D877" t="s">
        <v>14</v>
      </c>
      <c r="E877">
        <v>116</v>
      </c>
      <c r="G877">
        <f t="shared" si="13"/>
        <v>11</v>
      </c>
      <c r="I877" s="3">
        <f>VLOOKUP(October_Schedule_Table11[[#This Row],[Home]],NEW!$A$1:$E$31,4,FALSE)</f>
        <v>-1.5000000000000022</v>
      </c>
      <c r="J877" s="3">
        <f>VLOOKUP(October_Schedule_Table11[[#This Row],[Visitor]],NEW!$A$1:$E$31,4,FALSE)</f>
        <v>-8.7000000000000011</v>
      </c>
      <c r="K877" s="3" t="e">
        <f>VLOOKUP(October_Schedule_Table11[[#This Row],[Home]],NEW!$A$1:$F$31,7,FALSE)</f>
        <v>#REF!</v>
      </c>
      <c r="L877" s="3" t="e">
        <f>VLOOKUP(October_Schedule_Table11[[#This Row],[Visitor]],NEW!$A$1:$F$31,7,FALSE)</f>
        <v>#REF!</v>
      </c>
    </row>
    <row r="878" spans="1:12" x14ac:dyDescent="0.3">
      <c r="A878" s="1">
        <v>44972</v>
      </c>
      <c r="B878" t="s">
        <v>20</v>
      </c>
      <c r="C878">
        <v>112</v>
      </c>
      <c r="D878" t="s">
        <v>3</v>
      </c>
      <c r="E878">
        <v>118</v>
      </c>
      <c r="G878">
        <f t="shared" si="13"/>
        <v>6</v>
      </c>
      <c r="I878" s="3">
        <f>VLOOKUP(October_Schedule_Table11[[#This Row],[Home]],NEW!$A$1:$E$31,4,FALSE)</f>
        <v>3.5</v>
      </c>
      <c r="J878" s="3">
        <f>VLOOKUP(October_Schedule_Table11[[#This Row],[Visitor]],NEW!$A$1:$E$31,4,FALSE)</f>
        <v>6.5000000000000009</v>
      </c>
      <c r="K878" s="3" t="e">
        <f>VLOOKUP(October_Schedule_Table11[[#This Row],[Home]],NEW!$A$1:$F$31,7,FALSE)</f>
        <v>#REF!</v>
      </c>
      <c r="L878" s="3" t="e">
        <f>VLOOKUP(October_Schedule_Table11[[#This Row],[Visitor]],NEW!$A$1:$F$31,7,FALSE)</f>
        <v>#REF!</v>
      </c>
    </row>
    <row r="879" spans="1:12" x14ac:dyDescent="0.3">
      <c r="A879" s="1">
        <v>44972</v>
      </c>
      <c r="B879" t="s">
        <v>27</v>
      </c>
      <c r="C879">
        <v>111</v>
      </c>
      <c r="D879" t="s">
        <v>16</v>
      </c>
      <c r="E879">
        <v>117</v>
      </c>
      <c r="G879">
        <f t="shared" si="13"/>
        <v>6</v>
      </c>
      <c r="I879" s="3">
        <f>VLOOKUP(October_Schedule_Table11[[#This Row],[Home]],NEW!$A$1:$E$31,4,FALSE)</f>
        <v>5.6</v>
      </c>
      <c r="J879" s="3">
        <f>VLOOKUP(October_Schedule_Table11[[#This Row],[Visitor]],NEW!$A$1:$E$31,4,FALSE)</f>
        <v>-6.4000000000000012</v>
      </c>
      <c r="K879" s="3" t="e">
        <f>VLOOKUP(October_Schedule_Table11[[#This Row],[Home]],NEW!$A$1:$F$31,7,FALSE)</f>
        <v>#REF!</v>
      </c>
      <c r="L879" s="3" t="e">
        <f>VLOOKUP(October_Schedule_Table11[[#This Row],[Visitor]],NEW!$A$1:$F$31,7,FALSE)</f>
        <v>#REF!</v>
      </c>
    </row>
    <row r="880" spans="1:12" x14ac:dyDescent="0.3">
      <c r="A880" s="1">
        <v>44972</v>
      </c>
      <c r="B880" t="s">
        <v>11</v>
      </c>
      <c r="C880">
        <v>96</v>
      </c>
      <c r="D880" t="s">
        <v>22</v>
      </c>
      <c r="E880">
        <v>133</v>
      </c>
      <c r="G880">
        <f t="shared" si="13"/>
        <v>37</v>
      </c>
      <c r="I880" s="3">
        <f>VLOOKUP(October_Schedule_Table11[[#This Row],[Home]],NEW!$A$1:$E$31,4,FALSE)</f>
        <v>-6.4</v>
      </c>
      <c r="J880" s="3">
        <f>VLOOKUP(October_Schedule_Table11[[#This Row],[Visitor]],NEW!$A$1:$E$31,4,FALSE)</f>
        <v>-33.299999999999997</v>
      </c>
      <c r="K880" s="3" t="e">
        <f>VLOOKUP(October_Schedule_Table11[[#This Row],[Home]],NEW!$A$1:$F$31,7,FALSE)</f>
        <v>#REF!</v>
      </c>
      <c r="L880" s="3" t="e">
        <f>VLOOKUP(October_Schedule_Table11[[#This Row],[Visitor]],NEW!$A$1:$F$31,7,FALSE)</f>
        <v>#REF!</v>
      </c>
    </row>
    <row r="881" spans="1:12" x14ac:dyDescent="0.3">
      <c r="A881" s="1">
        <v>44972</v>
      </c>
      <c r="B881" t="s">
        <v>28</v>
      </c>
      <c r="C881">
        <v>109</v>
      </c>
      <c r="D881" t="s">
        <v>26</v>
      </c>
      <c r="E881">
        <v>118</v>
      </c>
      <c r="G881">
        <f t="shared" si="13"/>
        <v>9</v>
      </c>
      <c r="I881" s="3">
        <f>VLOOKUP(October_Schedule_Table11[[#This Row],[Home]],NEW!$A$1:$E$31,4,FALSE)</f>
        <v>1.1999999999999948</v>
      </c>
      <c r="J881" s="3">
        <f>VLOOKUP(October_Schedule_Table11[[#This Row],[Visitor]],NEW!$A$1:$E$31,4,FALSE)</f>
        <v>-5.1000000000000014</v>
      </c>
      <c r="K881" s="3" t="e">
        <f>VLOOKUP(October_Schedule_Table11[[#This Row],[Home]],NEW!$A$1:$F$31,7,FALSE)</f>
        <v>#REF!</v>
      </c>
      <c r="L881" s="3" t="e">
        <f>VLOOKUP(October_Schedule_Table11[[#This Row],[Visitor]],NEW!$A$1:$F$31,7,FALSE)</f>
        <v>#REF!</v>
      </c>
    </row>
    <row r="882" spans="1:12" x14ac:dyDescent="0.3">
      <c r="A882" s="1">
        <v>44972</v>
      </c>
      <c r="B882" t="s">
        <v>13</v>
      </c>
      <c r="C882">
        <v>102</v>
      </c>
      <c r="D882" t="s">
        <v>5</v>
      </c>
      <c r="E882">
        <v>120</v>
      </c>
      <c r="G882">
        <f t="shared" si="13"/>
        <v>18</v>
      </c>
      <c r="I882" s="3">
        <f>VLOOKUP(October_Schedule_Table11[[#This Row],[Home]],NEW!$A$1:$E$31,4,FALSE)</f>
        <v>-4.300000000000006</v>
      </c>
      <c r="J882" s="3">
        <f>VLOOKUP(October_Schedule_Table11[[#This Row],[Visitor]],NEW!$A$1:$E$31,4,FALSE)</f>
        <v>4.5</v>
      </c>
      <c r="K882" s="3" t="e">
        <f>VLOOKUP(October_Schedule_Table11[[#This Row],[Home]],NEW!$A$1:$F$31,7,FALSE)</f>
        <v>#REF!</v>
      </c>
      <c r="L882" s="3" t="e">
        <f>VLOOKUP(October_Schedule_Table11[[#This Row],[Visitor]],NEW!$A$1:$F$31,7,FALSE)</f>
        <v>#REF!</v>
      </c>
    </row>
    <row r="883" spans="1:12" x14ac:dyDescent="0.3">
      <c r="A883" s="1">
        <v>44973</v>
      </c>
      <c r="B883" t="s">
        <v>32</v>
      </c>
      <c r="C883">
        <v>112</v>
      </c>
      <c r="D883" t="s">
        <v>18</v>
      </c>
      <c r="E883">
        <v>100</v>
      </c>
      <c r="G883">
        <f t="shared" si="13"/>
        <v>-12</v>
      </c>
      <c r="I883" s="3">
        <f>VLOOKUP(October_Schedule_Table11[[#This Row],[Home]],NEW!$A$1:$E$31,4,FALSE)</f>
        <v>-29.2</v>
      </c>
      <c r="J883" s="3">
        <f>VLOOKUP(October_Schedule_Table11[[#This Row],[Visitor]],NEW!$A$1:$E$31,4,FALSE)</f>
        <v>1.4000000000000004</v>
      </c>
      <c r="K883" s="3" t="e">
        <f>VLOOKUP(October_Schedule_Table11[[#This Row],[Home]],NEW!$A$1:$F$31,7,FALSE)</f>
        <v>#REF!</v>
      </c>
      <c r="L883" s="3" t="e">
        <f>VLOOKUP(October_Schedule_Table11[[#This Row],[Visitor]],NEW!$A$1:$F$31,7,FALSE)</f>
        <v>#REF!</v>
      </c>
    </row>
    <row r="884" spans="1:12" x14ac:dyDescent="0.3">
      <c r="A884" s="1">
        <v>44973</v>
      </c>
      <c r="B884" t="s">
        <v>9</v>
      </c>
      <c r="C884">
        <v>114</v>
      </c>
      <c r="D884" t="s">
        <v>23</v>
      </c>
      <c r="E884">
        <v>106</v>
      </c>
      <c r="G884">
        <f t="shared" si="13"/>
        <v>-8</v>
      </c>
      <c r="I884" s="3">
        <f>VLOOKUP(October_Schedule_Table11[[#This Row],[Home]],NEW!$A$1:$E$31,4,FALSE)</f>
        <v>0.90000000000000036</v>
      </c>
      <c r="J884" s="3">
        <f>VLOOKUP(October_Schedule_Table11[[#This Row],[Visitor]],NEW!$A$1:$E$31,4,FALSE)</f>
        <v>-14.600000000000001</v>
      </c>
      <c r="K884" s="3" t="e">
        <f>VLOOKUP(October_Schedule_Table11[[#This Row],[Home]],NEW!$A$1:$F$31,7,FALSE)</f>
        <v>#REF!</v>
      </c>
      <c r="L884" s="3" t="e">
        <f>VLOOKUP(October_Schedule_Table11[[#This Row],[Visitor]],NEW!$A$1:$F$31,7,FALSE)</f>
        <v>#REF!</v>
      </c>
    </row>
    <row r="885" spans="1:12" x14ac:dyDescent="0.3">
      <c r="A885" s="1">
        <v>44973</v>
      </c>
      <c r="B885" t="s">
        <v>33</v>
      </c>
      <c r="C885">
        <v>116</v>
      </c>
      <c r="D885" t="s">
        <v>29</v>
      </c>
      <c r="E885">
        <v>107</v>
      </c>
      <c r="G885">
        <f t="shared" si="13"/>
        <v>-9</v>
      </c>
      <c r="I885" s="3">
        <f>VLOOKUP(October_Schedule_Table11[[#This Row],[Home]],NEW!$A$1:$E$31,4,FALSE)</f>
        <v>2.8000000000000016</v>
      </c>
      <c r="J885" s="3">
        <f>VLOOKUP(October_Schedule_Table11[[#This Row],[Visitor]],NEW!$A$1:$E$31,4,FALSE)</f>
        <v>-0.70000000000000018</v>
      </c>
      <c r="K885" s="3" t="e">
        <f>VLOOKUP(October_Schedule_Table11[[#This Row],[Home]],NEW!$A$1:$F$31,7,FALSE)</f>
        <v>#REF!</v>
      </c>
      <c r="L885" s="3" t="e">
        <f>VLOOKUP(October_Schedule_Table11[[#This Row],[Visitor]],NEW!$A$1:$F$31,7,FALSE)</f>
        <v>#REF!</v>
      </c>
    </row>
    <row r="886" spans="1:12" x14ac:dyDescent="0.3">
      <c r="A886" s="1">
        <v>44980</v>
      </c>
      <c r="B886" t="s">
        <v>26</v>
      </c>
      <c r="C886">
        <v>115</v>
      </c>
      <c r="D886" t="s">
        <v>20</v>
      </c>
      <c r="E886">
        <v>109</v>
      </c>
      <c r="G886">
        <f t="shared" si="13"/>
        <v>-6</v>
      </c>
      <c r="I886" s="3">
        <f>VLOOKUP(October_Schedule_Table11[[#This Row],[Home]],NEW!$A$1:$E$31,4,FALSE)</f>
        <v>6.5000000000000009</v>
      </c>
      <c r="J886" s="3">
        <f>VLOOKUP(October_Schedule_Table11[[#This Row],[Visitor]],NEW!$A$1:$E$31,4,FALSE)</f>
        <v>1.1999999999999948</v>
      </c>
      <c r="K886" s="3" t="e">
        <f>VLOOKUP(October_Schedule_Table11[[#This Row],[Home]],NEW!$A$1:$F$31,7,FALSE)</f>
        <v>#REF!</v>
      </c>
      <c r="L886" s="3" t="e">
        <f>VLOOKUP(October_Schedule_Table11[[#This Row],[Visitor]],NEW!$A$1:$F$31,7,FALSE)</f>
        <v>#REF!</v>
      </c>
    </row>
    <row r="887" spans="1:12" x14ac:dyDescent="0.3">
      <c r="A887" s="1">
        <v>44980</v>
      </c>
      <c r="B887" t="s">
        <v>4</v>
      </c>
      <c r="C887">
        <v>142</v>
      </c>
      <c r="D887" t="s">
        <v>10</v>
      </c>
      <c r="E887">
        <v>138</v>
      </c>
      <c r="F887" t="s">
        <v>17</v>
      </c>
      <c r="G887">
        <f t="shared" si="13"/>
        <v>-4</v>
      </c>
      <c r="I887" s="3">
        <f>VLOOKUP(October_Schedule_Table11[[#This Row],[Home]],NEW!$A$1:$E$31,4,FALSE)</f>
        <v>-10.600000000000001</v>
      </c>
      <c r="J887" s="3">
        <f>VLOOKUP(October_Schedule_Table11[[#This Row],[Visitor]],NEW!$A$1:$E$31,4,FALSE)</f>
        <v>15.200000000000001</v>
      </c>
      <c r="K887" s="3" t="e">
        <f>VLOOKUP(October_Schedule_Table11[[#This Row],[Home]],NEW!$A$1:$F$31,7,FALSE)</f>
        <v>#REF!</v>
      </c>
      <c r="L887" s="3" t="e">
        <f>VLOOKUP(October_Schedule_Table11[[#This Row],[Visitor]],NEW!$A$1:$F$31,7,FALSE)</f>
        <v>#REF!</v>
      </c>
    </row>
    <row r="888" spans="1:12" x14ac:dyDescent="0.3">
      <c r="A888" s="1">
        <v>44980</v>
      </c>
      <c r="B888" t="s">
        <v>8</v>
      </c>
      <c r="C888">
        <v>106</v>
      </c>
      <c r="D888" t="s">
        <v>7</v>
      </c>
      <c r="E888">
        <v>108</v>
      </c>
      <c r="G888">
        <f t="shared" si="13"/>
        <v>2</v>
      </c>
      <c r="I888" s="3">
        <f>VLOOKUP(October_Schedule_Table11[[#This Row],[Home]],NEW!$A$1:$E$31,4,FALSE)</f>
        <v>-14.7</v>
      </c>
      <c r="J888" s="3">
        <f>VLOOKUP(October_Schedule_Table11[[#This Row],[Visitor]],NEW!$A$1:$E$31,4,FALSE)</f>
        <v>-24.200000000000003</v>
      </c>
      <c r="K888" s="3" t="e">
        <f>VLOOKUP(October_Schedule_Table11[[#This Row],[Home]],NEW!$A$1:$F$31,7,FALSE)</f>
        <v>#REF!</v>
      </c>
      <c r="L888" s="3" t="e">
        <f>VLOOKUP(October_Schedule_Table11[[#This Row],[Visitor]],NEW!$A$1:$F$31,7,FALSE)</f>
        <v>#REF!</v>
      </c>
    </row>
    <row r="889" spans="1:12" x14ac:dyDescent="0.3">
      <c r="A889" s="1">
        <v>44980</v>
      </c>
      <c r="B889" t="s">
        <v>16</v>
      </c>
      <c r="C889">
        <v>105</v>
      </c>
      <c r="D889" t="s">
        <v>3</v>
      </c>
      <c r="E889">
        <v>110</v>
      </c>
      <c r="G889">
        <f t="shared" si="13"/>
        <v>5</v>
      </c>
      <c r="I889" s="3">
        <f>VLOOKUP(October_Schedule_Table11[[#This Row],[Home]],NEW!$A$1:$E$31,4,FALSE)</f>
        <v>3.5</v>
      </c>
      <c r="J889" s="3">
        <f>VLOOKUP(October_Schedule_Table11[[#This Row],[Visitor]],NEW!$A$1:$E$31,4,FALSE)</f>
        <v>5.6</v>
      </c>
      <c r="K889" s="3" t="e">
        <f>VLOOKUP(October_Schedule_Table11[[#This Row],[Home]],NEW!$A$1:$F$31,7,FALSE)</f>
        <v>#REF!</v>
      </c>
      <c r="L889" s="3" t="e">
        <f>VLOOKUP(October_Schedule_Table11[[#This Row],[Visitor]],NEW!$A$1:$F$31,7,FALSE)</f>
        <v>#REF!</v>
      </c>
    </row>
    <row r="890" spans="1:12" x14ac:dyDescent="0.3">
      <c r="A890" s="1">
        <v>44980</v>
      </c>
      <c r="B890" t="s">
        <v>13</v>
      </c>
      <c r="C890">
        <v>110</v>
      </c>
      <c r="D890" t="s">
        <v>21</v>
      </c>
      <c r="E890">
        <v>115</v>
      </c>
      <c r="G890">
        <f t="shared" si="13"/>
        <v>5</v>
      </c>
      <c r="I890" s="3">
        <f>VLOOKUP(October_Schedule_Table11[[#This Row],[Home]],NEW!$A$1:$E$31,4,FALSE)</f>
        <v>-3</v>
      </c>
      <c r="J890" s="3">
        <f>VLOOKUP(October_Schedule_Table11[[#This Row],[Visitor]],NEW!$A$1:$E$31,4,FALSE)</f>
        <v>4.5</v>
      </c>
      <c r="K890" s="3" t="e">
        <f>VLOOKUP(October_Schedule_Table11[[#This Row],[Home]],NEW!$A$1:$F$31,7,FALSE)</f>
        <v>#REF!</v>
      </c>
      <c r="L890" s="3" t="e">
        <f>VLOOKUP(October_Schedule_Table11[[#This Row],[Visitor]],NEW!$A$1:$F$31,7,FALSE)</f>
        <v>#REF!</v>
      </c>
    </row>
    <row r="891" spans="1:12" x14ac:dyDescent="0.3">
      <c r="A891" s="1">
        <v>44980</v>
      </c>
      <c r="B891" t="s">
        <v>25</v>
      </c>
      <c r="C891">
        <v>116</v>
      </c>
      <c r="D891" t="s">
        <v>28</v>
      </c>
      <c r="E891">
        <v>142</v>
      </c>
      <c r="G891">
        <f t="shared" si="13"/>
        <v>26</v>
      </c>
      <c r="I891" s="3">
        <f>VLOOKUP(October_Schedule_Table11[[#This Row],[Home]],NEW!$A$1:$E$31,4,FALSE)</f>
        <v>-5.1000000000000014</v>
      </c>
      <c r="J891" s="3">
        <f>VLOOKUP(October_Schedule_Table11[[#This Row],[Visitor]],NEW!$A$1:$E$31,4,FALSE)</f>
        <v>-41.3</v>
      </c>
      <c r="K891" s="3" t="e">
        <f>VLOOKUP(October_Schedule_Table11[[#This Row],[Home]],NEW!$A$1:$F$31,7,FALSE)</f>
        <v>#REF!</v>
      </c>
      <c r="L891" s="3" t="e">
        <f>VLOOKUP(October_Schedule_Table11[[#This Row],[Visitor]],NEW!$A$1:$F$31,7,FALSE)</f>
        <v>#REF!</v>
      </c>
    </row>
    <row r="892" spans="1:12" x14ac:dyDescent="0.3">
      <c r="A892" s="1">
        <v>44980</v>
      </c>
      <c r="B892" t="s">
        <v>22</v>
      </c>
      <c r="C892">
        <v>119</v>
      </c>
      <c r="D892" t="s">
        <v>27</v>
      </c>
      <c r="E892">
        <v>120</v>
      </c>
      <c r="F892" t="s">
        <v>17</v>
      </c>
      <c r="G892">
        <f t="shared" si="13"/>
        <v>1</v>
      </c>
      <c r="I892" s="3">
        <f>VLOOKUP(October_Schedule_Table11[[#This Row],[Home]],NEW!$A$1:$E$31,4,FALSE)</f>
        <v>-6.4000000000000012</v>
      </c>
      <c r="J892" s="3">
        <f>VLOOKUP(October_Schedule_Table11[[#This Row],[Visitor]],NEW!$A$1:$E$31,4,FALSE)</f>
        <v>-6.4</v>
      </c>
      <c r="K892" s="3" t="e">
        <f>VLOOKUP(October_Schedule_Table11[[#This Row],[Home]],NEW!$A$1:$F$31,7,FALSE)</f>
        <v>#REF!</v>
      </c>
      <c r="L892" s="3" t="e">
        <f>VLOOKUP(October_Schedule_Table11[[#This Row],[Visitor]],NEW!$A$1:$F$31,7,FALSE)</f>
        <v>#REF!</v>
      </c>
    </row>
    <row r="893" spans="1:12" x14ac:dyDescent="0.3">
      <c r="A893" s="1">
        <v>44980</v>
      </c>
      <c r="B893" t="s">
        <v>6</v>
      </c>
      <c r="C893">
        <v>111</v>
      </c>
      <c r="D893" t="s">
        <v>5</v>
      </c>
      <c r="E893">
        <v>124</v>
      </c>
      <c r="G893">
        <f t="shared" si="13"/>
        <v>13</v>
      </c>
      <c r="I893" s="3">
        <f>VLOOKUP(October_Schedule_Table11[[#This Row],[Home]],NEW!$A$1:$E$31,4,FALSE)</f>
        <v>-4.300000000000006</v>
      </c>
      <c r="J893" s="3">
        <f>VLOOKUP(October_Schedule_Table11[[#This Row],[Visitor]],NEW!$A$1:$E$31,4,FALSE)</f>
        <v>1.6999999999999988</v>
      </c>
      <c r="K893" s="3" t="e">
        <f>VLOOKUP(October_Schedule_Table11[[#This Row],[Home]],NEW!$A$1:$F$31,7,FALSE)</f>
        <v>#REF!</v>
      </c>
      <c r="L893" s="3" t="e">
        <f>VLOOKUP(October_Schedule_Table11[[#This Row],[Visitor]],NEW!$A$1:$F$31,7,FALSE)</f>
        <v>#REF!</v>
      </c>
    </row>
    <row r="894" spans="1:12" x14ac:dyDescent="0.3">
      <c r="A894" s="1">
        <v>44980</v>
      </c>
      <c r="B894" t="s">
        <v>30</v>
      </c>
      <c r="C894">
        <v>116</v>
      </c>
      <c r="D894" t="s">
        <v>31</v>
      </c>
      <c r="E894">
        <v>133</v>
      </c>
      <c r="G894">
        <f t="shared" si="13"/>
        <v>17</v>
      </c>
      <c r="I894" s="3">
        <f>VLOOKUP(October_Schedule_Table11[[#This Row],[Home]],NEW!$A$1:$E$31,4,FALSE)</f>
        <v>2.6000000000000023</v>
      </c>
      <c r="J894" s="3">
        <f>VLOOKUP(October_Schedule_Table11[[#This Row],[Visitor]],NEW!$A$1:$E$31,4,FALSE)</f>
        <v>-22.1</v>
      </c>
      <c r="K894" s="3" t="e">
        <f>VLOOKUP(October_Schedule_Table11[[#This Row],[Home]],NEW!$A$1:$F$31,7,FALSE)</f>
        <v>#REF!</v>
      </c>
      <c r="L894" s="3" t="e">
        <f>VLOOKUP(October_Schedule_Table11[[#This Row],[Visitor]],NEW!$A$1:$F$31,7,FALSE)</f>
        <v>#REF!</v>
      </c>
    </row>
    <row r="895" spans="1:12" x14ac:dyDescent="0.3">
      <c r="A895" s="1">
        <v>44981</v>
      </c>
      <c r="B895" t="s">
        <v>15</v>
      </c>
      <c r="C895">
        <v>115</v>
      </c>
      <c r="D895" t="s">
        <v>9</v>
      </c>
      <c r="E895">
        <v>109</v>
      </c>
      <c r="G895">
        <f t="shared" si="13"/>
        <v>-6</v>
      </c>
      <c r="I895" s="3">
        <f>VLOOKUP(October_Schedule_Table11[[#This Row],[Home]],NEW!$A$1:$E$31,4,FALSE)</f>
        <v>-14.600000000000001</v>
      </c>
      <c r="J895" s="3">
        <f>VLOOKUP(October_Schedule_Table11[[#This Row],[Visitor]],NEW!$A$1:$E$31,4,FALSE)</f>
        <v>1.9999999999999982</v>
      </c>
      <c r="K895" s="3" t="e">
        <f>VLOOKUP(October_Schedule_Table11[[#This Row],[Home]],NEW!$A$1:$F$31,7,FALSE)</f>
        <v>#REF!</v>
      </c>
      <c r="L895" s="3" t="e">
        <f>VLOOKUP(October_Schedule_Table11[[#This Row],[Visitor]],NEW!$A$1:$F$31,7,FALSE)</f>
        <v>#REF!</v>
      </c>
    </row>
    <row r="896" spans="1:12" x14ac:dyDescent="0.3">
      <c r="A896" s="1">
        <v>44981</v>
      </c>
      <c r="B896" t="s">
        <v>20</v>
      </c>
      <c r="C896">
        <v>119</v>
      </c>
      <c r="D896" t="s">
        <v>12</v>
      </c>
      <c r="E896">
        <v>136</v>
      </c>
      <c r="G896">
        <f t="shared" si="13"/>
        <v>17</v>
      </c>
      <c r="I896" s="3">
        <f>VLOOKUP(October_Schedule_Table11[[#This Row],[Home]],NEW!$A$1:$E$31,4,FALSE)</f>
        <v>-2.4999999999999982</v>
      </c>
      <c r="J896" s="3">
        <f>VLOOKUP(October_Schedule_Table11[[#This Row],[Visitor]],NEW!$A$1:$E$31,4,FALSE)</f>
        <v>6.5000000000000009</v>
      </c>
      <c r="K896" s="3" t="e">
        <f>VLOOKUP(October_Schedule_Table11[[#This Row],[Home]],NEW!$A$1:$F$31,7,FALSE)</f>
        <v>#REF!</v>
      </c>
      <c r="L896" s="3" t="e">
        <f>VLOOKUP(October_Schedule_Table11[[#This Row],[Visitor]],NEW!$A$1:$F$31,7,FALSE)</f>
        <v>#REF!</v>
      </c>
    </row>
    <row r="897" spans="1:12" x14ac:dyDescent="0.3">
      <c r="A897" s="1">
        <v>44981</v>
      </c>
      <c r="B897" t="s">
        <v>19</v>
      </c>
      <c r="C897">
        <v>99</v>
      </c>
      <c r="D897" t="s">
        <v>32</v>
      </c>
      <c r="E897">
        <v>128</v>
      </c>
      <c r="G897">
        <f t="shared" si="13"/>
        <v>29</v>
      </c>
      <c r="I897" s="3">
        <f>VLOOKUP(October_Schedule_Table11[[#This Row],[Home]],NEW!$A$1:$E$31,4,FALSE)</f>
        <v>1.4000000000000004</v>
      </c>
      <c r="J897" s="3">
        <f>VLOOKUP(October_Schedule_Table11[[#This Row],[Visitor]],NEW!$A$1:$E$31,4,FALSE)</f>
        <v>-8.7000000000000011</v>
      </c>
      <c r="K897" s="3" t="e">
        <f>VLOOKUP(October_Schedule_Table11[[#This Row],[Home]],NEW!$A$1:$F$31,7,FALSE)</f>
        <v>#REF!</v>
      </c>
      <c r="L897" s="3" t="e">
        <f>VLOOKUP(October_Schedule_Table11[[#This Row],[Visitor]],NEW!$A$1:$F$31,7,FALSE)</f>
        <v>#REF!</v>
      </c>
    </row>
    <row r="898" spans="1:12" x14ac:dyDescent="0.3">
      <c r="A898" s="1">
        <v>44981</v>
      </c>
      <c r="B898" t="s">
        <v>14</v>
      </c>
      <c r="C898">
        <v>87</v>
      </c>
      <c r="D898" t="s">
        <v>18</v>
      </c>
      <c r="E898">
        <v>131</v>
      </c>
      <c r="G898">
        <f t="shared" ref="G898:G961" si="14">E898-C898</f>
        <v>44</v>
      </c>
      <c r="I898" s="3">
        <f>VLOOKUP(October_Schedule_Table11[[#This Row],[Home]],NEW!$A$1:$E$31,4,FALSE)</f>
        <v>-29.2</v>
      </c>
      <c r="J898" s="3">
        <f>VLOOKUP(October_Schedule_Table11[[#This Row],[Visitor]],NEW!$A$1:$E$31,4,FALSE)</f>
        <v>-1.5000000000000022</v>
      </c>
      <c r="K898" s="3" t="e">
        <f>VLOOKUP(October_Schedule_Table11[[#This Row],[Home]],NEW!$A$1:$F$31,7,FALSE)</f>
        <v>#REF!</v>
      </c>
      <c r="L898" s="3" t="e">
        <f>VLOOKUP(October_Schedule_Table11[[#This Row],[Visitor]],NEW!$A$1:$F$31,7,FALSE)</f>
        <v>#REF!</v>
      </c>
    </row>
    <row r="899" spans="1:12" x14ac:dyDescent="0.3">
      <c r="A899" s="1">
        <v>44981</v>
      </c>
      <c r="B899" t="s">
        <v>24</v>
      </c>
      <c r="C899">
        <v>121</v>
      </c>
      <c r="D899" t="s">
        <v>23</v>
      </c>
      <c r="E899">
        <v>113</v>
      </c>
      <c r="G899">
        <f t="shared" si="14"/>
        <v>-8</v>
      </c>
      <c r="I899" s="3">
        <f>VLOOKUP(October_Schedule_Table11[[#This Row],[Home]],NEW!$A$1:$E$31,4,FALSE)</f>
        <v>0.90000000000000036</v>
      </c>
      <c r="J899" s="3">
        <f>VLOOKUP(October_Schedule_Table11[[#This Row],[Visitor]],NEW!$A$1:$E$31,4,FALSE)</f>
        <v>-0.59999999999999964</v>
      </c>
      <c r="K899" s="3" t="e">
        <f>VLOOKUP(October_Schedule_Table11[[#This Row],[Home]],NEW!$A$1:$F$31,7,FALSE)</f>
        <v>#REF!</v>
      </c>
      <c r="L899" s="3" t="e">
        <f>VLOOKUP(October_Schedule_Table11[[#This Row],[Visitor]],NEW!$A$1:$F$31,7,FALSE)</f>
        <v>#REF!</v>
      </c>
    </row>
    <row r="900" spans="1:12" x14ac:dyDescent="0.3">
      <c r="A900" s="1">
        <v>44981</v>
      </c>
      <c r="B900" t="s">
        <v>11</v>
      </c>
      <c r="C900">
        <v>101</v>
      </c>
      <c r="D900" t="s">
        <v>6</v>
      </c>
      <c r="E900">
        <v>116</v>
      </c>
      <c r="G900">
        <f t="shared" si="14"/>
        <v>15</v>
      </c>
      <c r="I900" s="3">
        <f>VLOOKUP(October_Schedule_Table11[[#This Row],[Home]],NEW!$A$1:$E$31,4,FALSE)</f>
        <v>1.6999999999999988</v>
      </c>
      <c r="J900" s="3">
        <f>VLOOKUP(October_Schedule_Table11[[#This Row],[Visitor]],NEW!$A$1:$E$31,4,FALSE)</f>
        <v>-33.299999999999997</v>
      </c>
      <c r="K900" s="3" t="e">
        <f>VLOOKUP(October_Schedule_Table11[[#This Row],[Home]],NEW!$A$1:$F$31,7,FALSE)</f>
        <v>#REF!</v>
      </c>
      <c r="L900" s="3" t="e">
        <f>VLOOKUP(October_Schedule_Table11[[#This Row],[Visitor]],NEW!$A$1:$F$31,7,FALSE)</f>
        <v>#REF!</v>
      </c>
    </row>
    <row r="901" spans="1:12" x14ac:dyDescent="0.3">
      <c r="A901" s="1">
        <v>44981</v>
      </c>
      <c r="B901" t="s">
        <v>22</v>
      </c>
      <c r="C901">
        <v>115</v>
      </c>
      <c r="D901" t="s">
        <v>29</v>
      </c>
      <c r="E901">
        <v>124</v>
      </c>
      <c r="G901">
        <f t="shared" si="14"/>
        <v>9</v>
      </c>
      <c r="I901" s="3">
        <f>VLOOKUP(October_Schedule_Table11[[#This Row],[Home]],NEW!$A$1:$E$31,4,FALSE)</f>
        <v>2.8000000000000016</v>
      </c>
      <c r="J901" s="3">
        <f>VLOOKUP(October_Schedule_Table11[[#This Row],[Visitor]],NEW!$A$1:$E$31,4,FALSE)</f>
        <v>-6.4</v>
      </c>
      <c r="K901" s="3" t="e">
        <f>VLOOKUP(October_Schedule_Table11[[#This Row],[Home]],NEW!$A$1:$F$31,7,FALSE)</f>
        <v>#REF!</v>
      </c>
      <c r="L901" s="3" t="e">
        <f>VLOOKUP(October_Schedule_Table11[[#This Row],[Visitor]],NEW!$A$1:$F$31,7,FALSE)</f>
        <v>#REF!</v>
      </c>
    </row>
    <row r="902" spans="1:12" x14ac:dyDescent="0.3">
      <c r="A902" s="1">
        <v>44981</v>
      </c>
      <c r="B902" t="s">
        <v>31</v>
      </c>
      <c r="C902">
        <v>176</v>
      </c>
      <c r="D902" t="s">
        <v>33</v>
      </c>
      <c r="E902">
        <v>175</v>
      </c>
      <c r="F902" t="s">
        <v>34</v>
      </c>
      <c r="G902">
        <f t="shared" si="14"/>
        <v>-1</v>
      </c>
      <c r="I902" s="3">
        <f>VLOOKUP(October_Schedule_Table11[[#This Row],[Home]],NEW!$A$1:$E$31,4,FALSE)</f>
        <v>-0.70000000000000018</v>
      </c>
      <c r="J902" s="3">
        <f>VLOOKUP(October_Schedule_Table11[[#This Row],[Visitor]],NEW!$A$1:$E$31,4,FALSE)</f>
        <v>2.6000000000000023</v>
      </c>
      <c r="K902" s="3" t="e">
        <f>VLOOKUP(October_Schedule_Table11[[#This Row],[Home]],NEW!$A$1:$F$31,7,FALSE)</f>
        <v>#REF!</v>
      </c>
      <c r="L902" s="3" t="e">
        <f>VLOOKUP(October_Schedule_Table11[[#This Row],[Visitor]],NEW!$A$1:$F$31,7,FALSE)</f>
        <v>#REF!</v>
      </c>
    </row>
    <row r="903" spans="1:12" x14ac:dyDescent="0.3">
      <c r="A903" s="1">
        <v>44982</v>
      </c>
      <c r="B903" t="s">
        <v>21</v>
      </c>
      <c r="C903">
        <v>95</v>
      </c>
      <c r="D903" t="s">
        <v>8</v>
      </c>
      <c r="E903">
        <v>91</v>
      </c>
      <c r="G903">
        <f t="shared" si="14"/>
        <v>-4</v>
      </c>
      <c r="I903" s="3">
        <f>VLOOKUP(October_Schedule_Table11[[#This Row],[Home]],NEW!$A$1:$E$31,4,FALSE)</f>
        <v>-24.200000000000003</v>
      </c>
      <c r="J903" s="3">
        <f>VLOOKUP(October_Schedule_Table11[[#This Row],[Visitor]],NEW!$A$1:$E$31,4,FALSE)</f>
        <v>-3</v>
      </c>
      <c r="K903" s="3" t="e">
        <f>VLOOKUP(October_Schedule_Table11[[#This Row],[Home]],NEW!$A$1:$F$31,7,FALSE)</f>
        <v>#REF!</v>
      </c>
      <c r="L903" s="3" t="e">
        <f>VLOOKUP(October_Schedule_Table11[[#This Row],[Visitor]],NEW!$A$1:$F$31,7,FALSE)</f>
        <v>#REF!</v>
      </c>
    </row>
    <row r="904" spans="1:12" x14ac:dyDescent="0.3">
      <c r="A904" s="1">
        <v>44982</v>
      </c>
      <c r="B904" t="s">
        <v>19</v>
      </c>
      <c r="C904">
        <v>103</v>
      </c>
      <c r="D904" t="s">
        <v>24</v>
      </c>
      <c r="E904">
        <v>108</v>
      </c>
      <c r="G904">
        <f t="shared" si="14"/>
        <v>5</v>
      </c>
      <c r="I904" s="3">
        <f>VLOOKUP(October_Schedule_Table11[[#This Row],[Home]],NEW!$A$1:$E$31,4,FALSE)</f>
        <v>-0.59999999999999964</v>
      </c>
      <c r="J904" s="3">
        <f>VLOOKUP(October_Schedule_Table11[[#This Row],[Visitor]],NEW!$A$1:$E$31,4,FALSE)</f>
        <v>-8.7000000000000011</v>
      </c>
      <c r="K904" s="3" t="e">
        <f>VLOOKUP(October_Schedule_Table11[[#This Row],[Home]],NEW!$A$1:$F$31,7,FALSE)</f>
        <v>#REF!</v>
      </c>
      <c r="L904" s="3" t="e">
        <f>VLOOKUP(October_Schedule_Table11[[#This Row],[Visitor]],NEW!$A$1:$F$31,7,FALSE)</f>
        <v>#REF!</v>
      </c>
    </row>
    <row r="905" spans="1:12" x14ac:dyDescent="0.3">
      <c r="A905" s="1">
        <v>44982</v>
      </c>
      <c r="B905" t="s">
        <v>10</v>
      </c>
      <c r="C905">
        <v>121</v>
      </c>
      <c r="D905" t="s">
        <v>7</v>
      </c>
      <c r="E905">
        <v>108</v>
      </c>
      <c r="G905">
        <f t="shared" si="14"/>
        <v>-13</v>
      </c>
      <c r="I905" s="3">
        <f>VLOOKUP(October_Schedule_Table11[[#This Row],[Home]],NEW!$A$1:$E$31,4,FALSE)</f>
        <v>-14.7</v>
      </c>
      <c r="J905" s="3">
        <f>VLOOKUP(October_Schedule_Table11[[#This Row],[Visitor]],NEW!$A$1:$E$31,4,FALSE)</f>
        <v>-10.600000000000001</v>
      </c>
      <c r="K905" s="3" t="e">
        <f>VLOOKUP(October_Schedule_Table11[[#This Row],[Home]],NEW!$A$1:$F$31,7,FALSE)</f>
        <v>#REF!</v>
      </c>
      <c r="L905" s="3" t="e">
        <f>VLOOKUP(October_Schedule_Table11[[#This Row],[Visitor]],NEW!$A$1:$F$31,7,FALSE)</f>
        <v>#REF!</v>
      </c>
    </row>
    <row r="906" spans="1:12" x14ac:dyDescent="0.3">
      <c r="A906" s="1">
        <v>44982</v>
      </c>
      <c r="B906" t="s">
        <v>13</v>
      </c>
      <c r="C906">
        <v>106</v>
      </c>
      <c r="D906" t="s">
        <v>15</v>
      </c>
      <c r="E906">
        <v>128</v>
      </c>
      <c r="G906">
        <f t="shared" si="14"/>
        <v>22</v>
      </c>
      <c r="I906" s="3">
        <f>VLOOKUP(October_Schedule_Table11[[#This Row],[Home]],NEW!$A$1:$E$31,4,FALSE)</f>
        <v>1.9999999999999982</v>
      </c>
      <c r="J906" s="3">
        <f>VLOOKUP(October_Schedule_Table11[[#This Row],[Visitor]],NEW!$A$1:$E$31,4,FALSE)</f>
        <v>4.5</v>
      </c>
      <c r="K906" s="3" t="e">
        <f>VLOOKUP(October_Schedule_Table11[[#This Row],[Home]],NEW!$A$1:$F$31,7,FALSE)</f>
        <v>#REF!</v>
      </c>
      <c r="L906" s="3" t="e">
        <f>VLOOKUP(October_Schedule_Table11[[#This Row],[Visitor]],NEW!$A$1:$F$31,7,FALSE)</f>
        <v>#REF!</v>
      </c>
    </row>
    <row r="907" spans="1:12" x14ac:dyDescent="0.3">
      <c r="A907" s="1">
        <v>44982</v>
      </c>
      <c r="B907" t="s">
        <v>26</v>
      </c>
      <c r="C907">
        <v>94</v>
      </c>
      <c r="D907" t="s">
        <v>16</v>
      </c>
      <c r="E907">
        <v>112</v>
      </c>
      <c r="G907">
        <f t="shared" si="14"/>
        <v>18</v>
      </c>
      <c r="I907" s="3">
        <f>VLOOKUP(October_Schedule_Table11[[#This Row],[Home]],NEW!$A$1:$E$31,4,FALSE)</f>
        <v>5.6</v>
      </c>
      <c r="J907" s="3">
        <f>VLOOKUP(October_Schedule_Table11[[#This Row],[Visitor]],NEW!$A$1:$E$31,4,FALSE)</f>
        <v>1.1999999999999948</v>
      </c>
      <c r="K907" s="3" t="e">
        <f>VLOOKUP(October_Schedule_Table11[[#This Row],[Home]],NEW!$A$1:$F$31,7,FALSE)</f>
        <v>#REF!</v>
      </c>
      <c r="L907" s="3" t="e">
        <f>VLOOKUP(October_Schedule_Table11[[#This Row],[Visitor]],NEW!$A$1:$F$31,7,FALSE)</f>
        <v>#REF!</v>
      </c>
    </row>
    <row r="908" spans="1:12" x14ac:dyDescent="0.3">
      <c r="A908" s="1">
        <v>44982</v>
      </c>
      <c r="B908" t="s">
        <v>4</v>
      </c>
      <c r="C908">
        <v>110</v>
      </c>
      <c r="D908" t="s">
        <v>3</v>
      </c>
      <c r="E908">
        <v>107</v>
      </c>
      <c r="G908">
        <f t="shared" si="14"/>
        <v>-3</v>
      </c>
      <c r="I908" s="3">
        <f>VLOOKUP(October_Schedule_Table11[[#This Row],[Home]],NEW!$A$1:$E$31,4,FALSE)</f>
        <v>3.5</v>
      </c>
      <c r="J908" s="3">
        <f>VLOOKUP(October_Schedule_Table11[[#This Row],[Visitor]],NEW!$A$1:$E$31,4,FALSE)</f>
        <v>15.200000000000001</v>
      </c>
      <c r="K908" s="3" t="e">
        <f>VLOOKUP(October_Schedule_Table11[[#This Row],[Home]],NEW!$A$1:$F$31,7,FALSE)</f>
        <v>#REF!</v>
      </c>
      <c r="L908" s="3" t="e">
        <f>VLOOKUP(October_Schedule_Table11[[#This Row],[Visitor]],NEW!$A$1:$F$31,7,FALSE)</f>
        <v>#REF!</v>
      </c>
    </row>
    <row r="909" spans="1:12" x14ac:dyDescent="0.3">
      <c r="A909" s="1">
        <v>44982</v>
      </c>
      <c r="B909" t="s">
        <v>25</v>
      </c>
      <c r="C909">
        <v>102</v>
      </c>
      <c r="D909" t="s">
        <v>27</v>
      </c>
      <c r="E909">
        <v>118</v>
      </c>
      <c r="G909">
        <f t="shared" si="14"/>
        <v>16</v>
      </c>
      <c r="I909" s="3">
        <f>VLOOKUP(October_Schedule_Table11[[#This Row],[Home]],NEW!$A$1:$E$31,4,FALSE)</f>
        <v>-6.4000000000000012</v>
      </c>
      <c r="J909" s="3">
        <f>VLOOKUP(October_Schedule_Table11[[#This Row],[Visitor]],NEW!$A$1:$E$31,4,FALSE)</f>
        <v>-41.3</v>
      </c>
      <c r="K909" s="3" t="e">
        <f>VLOOKUP(October_Schedule_Table11[[#This Row],[Home]],NEW!$A$1:$F$31,7,FALSE)</f>
        <v>#REF!</v>
      </c>
      <c r="L909" s="3" t="e">
        <f>VLOOKUP(October_Schedule_Table11[[#This Row],[Visitor]],NEW!$A$1:$F$31,7,FALSE)</f>
        <v>#REF!</v>
      </c>
    </row>
    <row r="910" spans="1:12" x14ac:dyDescent="0.3">
      <c r="A910" s="1">
        <v>44983</v>
      </c>
      <c r="B910" t="s">
        <v>29</v>
      </c>
      <c r="C910">
        <v>101</v>
      </c>
      <c r="D910" t="s">
        <v>32</v>
      </c>
      <c r="E910">
        <v>104</v>
      </c>
      <c r="G910">
        <f t="shared" si="14"/>
        <v>3</v>
      </c>
      <c r="I910" s="3">
        <f>VLOOKUP(October_Schedule_Table11[[#This Row],[Home]],NEW!$A$1:$E$31,4,FALSE)</f>
        <v>1.4000000000000004</v>
      </c>
      <c r="J910" s="3">
        <f>VLOOKUP(October_Schedule_Table11[[#This Row],[Visitor]],NEW!$A$1:$E$31,4,FALSE)</f>
        <v>2.8000000000000016</v>
      </c>
      <c r="K910" s="3" t="e">
        <f>VLOOKUP(October_Schedule_Table11[[#This Row],[Home]],NEW!$A$1:$F$31,7,FALSE)</f>
        <v>#REF!</v>
      </c>
      <c r="L910" s="3" t="e">
        <f>VLOOKUP(October_Schedule_Table11[[#This Row],[Visitor]],NEW!$A$1:$F$31,7,FALSE)</f>
        <v>#REF!</v>
      </c>
    </row>
    <row r="911" spans="1:12" x14ac:dyDescent="0.3">
      <c r="A911" s="1">
        <v>44983</v>
      </c>
      <c r="B911" t="s">
        <v>14</v>
      </c>
      <c r="C911">
        <v>127</v>
      </c>
      <c r="D911" t="s">
        <v>12</v>
      </c>
      <c r="E911">
        <v>129</v>
      </c>
      <c r="G911">
        <f t="shared" si="14"/>
        <v>2</v>
      </c>
      <c r="I911" s="3">
        <f>VLOOKUP(October_Schedule_Table11[[#This Row],[Home]],NEW!$A$1:$E$31,4,FALSE)</f>
        <v>-2.4999999999999982</v>
      </c>
      <c r="J911" s="3">
        <f>VLOOKUP(October_Schedule_Table11[[#This Row],[Visitor]],NEW!$A$1:$E$31,4,FALSE)</f>
        <v>-1.5000000000000022</v>
      </c>
      <c r="K911" s="3" t="e">
        <f>VLOOKUP(October_Schedule_Table11[[#This Row],[Home]],NEW!$A$1:$F$31,7,FALSE)</f>
        <v>#REF!</v>
      </c>
      <c r="L911" s="3" t="e">
        <f>VLOOKUP(October_Schedule_Table11[[#This Row],[Visitor]],NEW!$A$1:$F$31,7,FALSE)</f>
        <v>#REF!</v>
      </c>
    </row>
    <row r="912" spans="1:12" x14ac:dyDescent="0.3">
      <c r="A912" s="1">
        <v>44983</v>
      </c>
      <c r="B912" t="s">
        <v>9</v>
      </c>
      <c r="C912">
        <v>82</v>
      </c>
      <c r="D912" t="s">
        <v>18</v>
      </c>
      <c r="E912">
        <v>102</v>
      </c>
      <c r="G912">
        <f t="shared" si="14"/>
        <v>20</v>
      </c>
      <c r="I912" s="3">
        <f>VLOOKUP(October_Schedule_Table11[[#This Row],[Home]],NEW!$A$1:$E$31,4,FALSE)</f>
        <v>-29.2</v>
      </c>
      <c r="J912" s="3">
        <f>VLOOKUP(October_Schedule_Table11[[#This Row],[Visitor]],NEW!$A$1:$E$31,4,FALSE)</f>
        <v>-14.600000000000001</v>
      </c>
      <c r="K912" s="3" t="e">
        <f>VLOOKUP(October_Schedule_Table11[[#This Row],[Home]],NEW!$A$1:$F$31,7,FALSE)</f>
        <v>#REF!</v>
      </c>
      <c r="L912" s="3" t="e">
        <f>VLOOKUP(October_Schedule_Table11[[#This Row],[Visitor]],NEW!$A$1:$F$31,7,FALSE)</f>
        <v>#REF!</v>
      </c>
    </row>
    <row r="913" spans="1:12" x14ac:dyDescent="0.3">
      <c r="A913" s="1">
        <v>44983</v>
      </c>
      <c r="B913" t="s">
        <v>5</v>
      </c>
      <c r="C913">
        <v>111</v>
      </c>
      <c r="D913" t="s">
        <v>28</v>
      </c>
      <c r="E913">
        <v>108</v>
      </c>
      <c r="G913">
        <f t="shared" si="14"/>
        <v>-3</v>
      </c>
      <c r="I913" s="3">
        <f>VLOOKUP(October_Schedule_Table11[[#This Row],[Home]],NEW!$A$1:$E$31,4,FALSE)</f>
        <v>-5.1000000000000014</v>
      </c>
      <c r="J913" s="3">
        <f>VLOOKUP(October_Schedule_Table11[[#This Row],[Visitor]],NEW!$A$1:$E$31,4,FALSE)</f>
        <v>-4.300000000000006</v>
      </c>
      <c r="K913" s="3" t="e">
        <f>VLOOKUP(October_Schedule_Table11[[#This Row],[Home]],NEW!$A$1:$F$31,7,FALSE)</f>
        <v>#REF!</v>
      </c>
      <c r="L913" s="3" t="e">
        <f>VLOOKUP(October_Schedule_Table11[[#This Row],[Visitor]],NEW!$A$1:$F$31,7,FALSE)</f>
        <v>#REF!</v>
      </c>
    </row>
    <row r="914" spans="1:12" x14ac:dyDescent="0.3">
      <c r="A914" s="1">
        <v>44983</v>
      </c>
      <c r="B914" t="s">
        <v>21</v>
      </c>
      <c r="C914">
        <v>93</v>
      </c>
      <c r="D914" t="s">
        <v>20</v>
      </c>
      <c r="E914">
        <v>118</v>
      </c>
      <c r="G914">
        <f t="shared" si="14"/>
        <v>25</v>
      </c>
      <c r="I914" s="3">
        <f>VLOOKUP(October_Schedule_Table11[[#This Row],[Home]],NEW!$A$1:$E$31,4,FALSE)</f>
        <v>6.5000000000000009</v>
      </c>
      <c r="J914" s="3">
        <f>VLOOKUP(October_Schedule_Table11[[#This Row],[Visitor]],NEW!$A$1:$E$31,4,FALSE)</f>
        <v>-3</v>
      </c>
      <c r="K914" s="3" t="e">
        <f>VLOOKUP(October_Schedule_Table11[[#This Row],[Home]],NEW!$A$1:$F$31,7,FALSE)</f>
        <v>#REF!</v>
      </c>
      <c r="L914" s="3" t="e">
        <f>VLOOKUP(October_Schedule_Table11[[#This Row],[Visitor]],NEW!$A$1:$F$31,7,FALSE)</f>
        <v>#REF!</v>
      </c>
    </row>
    <row r="915" spans="1:12" x14ac:dyDescent="0.3">
      <c r="A915" s="1">
        <v>44983</v>
      </c>
      <c r="B915" t="s">
        <v>31</v>
      </c>
      <c r="C915">
        <v>124</v>
      </c>
      <c r="D915" t="s">
        <v>22</v>
      </c>
      <c r="E915">
        <v>115</v>
      </c>
      <c r="G915">
        <f t="shared" si="14"/>
        <v>-9</v>
      </c>
      <c r="I915" s="3">
        <f>VLOOKUP(October_Schedule_Table11[[#This Row],[Home]],NEW!$A$1:$E$31,4,FALSE)</f>
        <v>-6.4</v>
      </c>
      <c r="J915" s="3">
        <f>VLOOKUP(October_Schedule_Table11[[#This Row],[Visitor]],NEW!$A$1:$E$31,4,FALSE)</f>
        <v>2.6000000000000023</v>
      </c>
      <c r="K915" s="3" t="e">
        <f>VLOOKUP(October_Schedule_Table11[[#This Row],[Home]],NEW!$A$1:$F$31,7,FALSE)</f>
        <v>#REF!</v>
      </c>
      <c r="L915" s="3" t="e">
        <f>VLOOKUP(October_Schedule_Table11[[#This Row],[Visitor]],NEW!$A$1:$F$31,7,FALSE)</f>
        <v>#REF!</v>
      </c>
    </row>
    <row r="916" spans="1:12" x14ac:dyDescent="0.3">
      <c r="A916" s="1">
        <v>44983</v>
      </c>
      <c r="B916" t="s">
        <v>23</v>
      </c>
      <c r="C916">
        <v>104</v>
      </c>
      <c r="D916" t="s">
        <v>6</v>
      </c>
      <c r="E916">
        <v>109</v>
      </c>
      <c r="G916">
        <f t="shared" si="14"/>
        <v>5</v>
      </c>
      <c r="I916" s="3">
        <f>VLOOKUP(October_Schedule_Table11[[#This Row],[Home]],NEW!$A$1:$E$31,4,FALSE)</f>
        <v>1.6999999999999988</v>
      </c>
      <c r="J916" s="3">
        <f>VLOOKUP(October_Schedule_Table11[[#This Row],[Visitor]],NEW!$A$1:$E$31,4,FALSE)</f>
        <v>0.90000000000000036</v>
      </c>
      <c r="K916" s="3" t="e">
        <f>VLOOKUP(October_Schedule_Table11[[#This Row],[Home]],NEW!$A$1:$F$31,7,FALSE)</f>
        <v>#REF!</v>
      </c>
      <c r="L916" s="3" t="e">
        <f>VLOOKUP(October_Schedule_Table11[[#This Row],[Visitor]],NEW!$A$1:$F$31,7,FALSE)</f>
        <v>#REF!</v>
      </c>
    </row>
    <row r="917" spans="1:12" x14ac:dyDescent="0.3">
      <c r="A917" s="1">
        <v>44983</v>
      </c>
      <c r="B917" t="s">
        <v>11</v>
      </c>
      <c r="C917">
        <v>114</v>
      </c>
      <c r="D917" t="s">
        <v>30</v>
      </c>
      <c r="E917">
        <v>131</v>
      </c>
      <c r="G917">
        <f t="shared" si="14"/>
        <v>17</v>
      </c>
      <c r="I917" s="3">
        <f>VLOOKUP(October_Schedule_Table11[[#This Row],[Home]],NEW!$A$1:$E$31,4,FALSE)</f>
        <v>-22.1</v>
      </c>
      <c r="J917" s="3">
        <f>VLOOKUP(October_Schedule_Table11[[#This Row],[Visitor]],NEW!$A$1:$E$31,4,FALSE)</f>
        <v>-33.299999999999997</v>
      </c>
      <c r="K917" s="3" t="e">
        <f>VLOOKUP(October_Schedule_Table11[[#This Row],[Home]],NEW!$A$1:$F$31,7,FALSE)</f>
        <v>#REF!</v>
      </c>
      <c r="L917" s="3" t="e">
        <f>VLOOKUP(October_Schedule_Table11[[#This Row],[Visitor]],NEW!$A$1:$F$31,7,FALSE)</f>
        <v>#REF!</v>
      </c>
    </row>
    <row r="918" spans="1:12" x14ac:dyDescent="0.3">
      <c r="A918" s="1">
        <v>44983</v>
      </c>
      <c r="B918" t="s">
        <v>33</v>
      </c>
      <c r="C918">
        <v>124</v>
      </c>
      <c r="D918" t="s">
        <v>26</v>
      </c>
      <c r="E918">
        <v>134</v>
      </c>
      <c r="F918" t="s">
        <v>17</v>
      </c>
      <c r="G918">
        <f t="shared" si="14"/>
        <v>10</v>
      </c>
      <c r="I918" s="3">
        <f>VLOOKUP(October_Schedule_Table11[[#This Row],[Home]],NEW!$A$1:$E$31,4,FALSE)</f>
        <v>1.1999999999999948</v>
      </c>
      <c r="J918" s="3">
        <f>VLOOKUP(October_Schedule_Table11[[#This Row],[Visitor]],NEW!$A$1:$E$31,4,FALSE)</f>
        <v>-0.70000000000000018</v>
      </c>
      <c r="K918" s="3" t="e">
        <f>VLOOKUP(October_Schedule_Table11[[#This Row],[Home]],NEW!$A$1:$F$31,7,FALSE)</f>
        <v>#REF!</v>
      </c>
      <c r="L918" s="3" t="e">
        <f>VLOOKUP(October_Schedule_Table11[[#This Row],[Visitor]],NEW!$A$1:$F$31,7,FALSE)</f>
        <v>#REF!</v>
      </c>
    </row>
    <row r="919" spans="1:12" x14ac:dyDescent="0.3">
      <c r="A919" s="1">
        <v>44984</v>
      </c>
      <c r="B919" t="s">
        <v>8</v>
      </c>
      <c r="C919">
        <v>106</v>
      </c>
      <c r="D919" t="s">
        <v>24</v>
      </c>
      <c r="E919">
        <v>117</v>
      </c>
      <c r="G919">
        <f t="shared" si="14"/>
        <v>11</v>
      </c>
      <c r="I919" s="3">
        <f>VLOOKUP(October_Schedule_Table11[[#This Row],[Home]],NEW!$A$1:$E$31,4,FALSE)</f>
        <v>-0.59999999999999964</v>
      </c>
      <c r="J919" s="3">
        <f>VLOOKUP(October_Schedule_Table11[[#This Row],[Visitor]],NEW!$A$1:$E$31,4,FALSE)</f>
        <v>-24.200000000000003</v>
      </c>
      <c r="K919" s="3" t="e">
        <f>VLOOKUP(October_Schedule_Table11[[#This Row],[Home]],NEW!$A$1:$F$31,7,FALSE)</f>
        <v>#REF!</v>
      </c>
      <c r="L919" s="3" t="e">
        <f>VLOOKUP(October_Schedule_Table11[[#This Row],[Visitor]],NEW!$A$1:$F$31,7,FALSE)</f>
        <v>#REF!</v>
      </c>
    </row>
    <row r="920" spans="1:12" x14ac:dyDescent="0.3">
      <c r="A920" s="1">
        <v>44984</v>
      </c>
      <c r="B920" t="s">
        <v>19</v>
      </c>
      <c r="C920">
        <v>101</v>
      </c>
      <c r="D920" t="s">
        <v>3</v>
      </c>
      <c r="E920">
        <v>99</v>
      </c>
      <c r="G920">
        <f t="shared" si="14"/>
        <v>-2</v>
      </c>
      <c r="I920" s="3">
        <f>VLOOKUP(October_Schedule_Table11[[#This Row],[Home]],NEW!$A$1:$E$31,4,FALSE)</f>
        <v>3.5</v>
      </c>
      <c r="J920" s="3">
        <f>VLOOKUP(October_Schedule_Table11[[#This Row],[Visitor]],NEW!$A$1:$E$31,4,FALSE)</f>
        <v>-8.7000000000000011</v>
      </c>
      <c r="K920" s="3" t="e">
        <f>VLOOKUP(October_Schedule_Table11[[#This Row],[Home]],NEW!$A$1:$F$31,7,FALSE)</f>
        <v>#REF!</v>
      </c>
      <c r="L920" s="3" t="e">
        <f>VLOOKUP(October_Schedule_Table11[[#This Row],[Visitor]],NEW!$A$1:$F$31,7,FALSE)</f>
        <v>#REF!</v>
      </c>
    </row>
    <row r="921" spans="1:12" x14ac:dyDescent="0.3">
      <c r="A921" s="1">
        <v>44984</v>
      </c>
      <c r="B921" t="s">
        <v>4</v>
      </c>
      <c r="C921">
        <v>94</v>
      </c>
      <c r="D921" t="s">
        <v>15</v>
      </c>
      <c r="E921">
        <v>109</v>
      </c>
      <c r="G921">
        <f t="shared" si="14"/>
        <v>15</v>
      </c>
      <c r="I921" s="3">
        <f>VLOOKUP(October_Schedule_Table11[[#This Row],[Home]],NEW!$A$1:$E$31,4,FALSE)</f>
        <v>1.9999999999999982</v>
      </c>
      <c r="J921" s="3">
        <f>VLOOKUP(October_Schedule_Table11[[#This Row],[Visitor]],NEW!$A$1:$E$31,4,FALSE)</f>
        <v>15.200000000000001</v>
      </c>
      <c r="K921" s="3" t="e">
        <f>VLOOKUP(October_Schedule_Table11[[#This Row],[Home]],NEW!$A$1:$F$31,7,FALSE)</f>
        <v>#REF!</v>
      </c>
      <c r="L921" s="3" t="e">
        <f>VLOOKUP(October_Schedule_Table11[[#This Row],[Visitor]],NEW!$A$1:$F$31,7,FALSE)</f>
        <v>#REF!</v>
      </c>
    </row>
    <row r="922" spans="1:12" x14ac:dyDescent="0.3">
      <c r="A922" s="1">
        <v>44984</v>
      </c>
      <c r="B922" t="s">
        <v>7</v>
      </c>
      <c r="C922">
        <v>101</v>
      </c>
      <c r="D922" t="s">
        <v>13</v>
      </c>
      <c r="E922">
        <v>93</v>
      </c>
      <c r="G922">
        <f t="shared" si="14"/>
        <v>-8</v>
      </c>
      <c r="I922" s="3">
        <f>VLOOKUP(October_Schedule_Table11[[#This Row],[Home]],NEW!$A$1:$E$31,4,FALSE)</f>
        <v>4.5</v>
      </c>
      <c r="J922" s="3">
        <f>VLOOKUP(October_Schedule_Table11[[#This Row],[Visitor]],NEW!$A$1:$E$31,4,FALSE)</f>
        <v>-14.7</v>
      </c>
      <c r="K922" s="3" t="e">
        <f>VLOOKUP(October_Schedule_Table11[[#This Row],[Home]],NEW!$A$1:$F$31,7,FALSE)</f>
        <v>#REF!</v>
      </c>
      <c r="L922" s="3" t="e">
        <f>VLOOKUP(October_Schedule_Table11[[#This Row],[Visitor]],NEW!$A$1:$F$31,7,FALSE)</f>
        <v>#REF!</v>
      </c>
    </row>
    <row r="923" spans="1:12" x14ac:dyDescent="0.3">
      <c r="A923" s="1">
        <v>44985</v>
      </c>
      <c r="B923" t="s">
        <v>9</v>
      </c>
      <c r="C923">
        <v>119</v>
      </c>
      <c r="D923" t="s">
        <v>12</v>
      </c>
      <c r="E923">
        <v>116</v>
      </c>
      <c r="G923">
        <f t="shared" si="14"/>
        <v>-3</v>
      </c>
      <c r="I923" s="3">
        <f>VLOOKUP(October_Schedule_Table11[[#This Row],[Home]],NEW!$A$1:$E$31,4,FALSE)</f>
        <v>-2.4999999999999982</v>
      </c>
      <c r="J923" s="3">
        <f>VLOOKUP(October_Schedule_Table11[[#This Row],[Visitor]],NEW!$A$1:$E$31,4,FALSE)</f>
        <v>-14.600000000000001</v>
      </c>
      <c r="K923" s="3" t="e">
        <f>VLOOKUP(October_Schedule_Table11[[#This Row],[Home]],NEW!$A$1:$F$31,7,FALSE)</f>
        <v>#REF!</v>
      </c>
      <c r="L923" s="3" t="e">
        <f>VLOOKUP(October_Schedule_Table11[[#This Row],[Visitor]],NEW!$A$1:$F$31,7,FALSE)</f>
        <v>#REF!</v>
      </c>
    </row>
    <row r="924" spans="1:12" x14ac:dyDescent="0.3">
      <c r="A924" s="1">
        <v>44985</v>
      </c>
      <c r="B924" t="s">
        <v>32</v>
      </c>
      <c r="C924">
        <v>118</v>
      </c>
      <c r="D924" t="s">
        <v>14</v>
      </c>
      <c r="E924">
        <v>104</v>
      </c>
      <c r="G924">
        <f t="shared" si="14"/>
        <v>-14</v>
      </c>
      <c r="I924" s="3">
        <f>VLOOKUP(October_Schedule_Table11[[#This Row],[Home]],NEW!$A$1:$E$31,4,FALSE)</f>
        <v>-1.5000000000000022</v>
      </c>
      <c r="J924" s="3">
        <f>VLOOKUP(October_Schedule_Table11[[#This Row],[Visitor]],NEW!$A$1:$E$31,4,FALSE)</f>
        <v>1.4000000000000004</v>
      </c>
      <c r="K924" s="3" t="e">
        <f>VLOOKUP(October_Schedule_Table11[[#This Row],[Home]],NEW!$A$1:$F$31,7,FALSE)</f>
        <v>#REF!</v>
      </c>
      <c r="L924" s="3" t="e">
        <f>VLOOKUP(October_Schedule_Table11[[#This Row],[Visitor]],NEW!$A$1:$F$31,7,FALSE)</f>
        <v>#REF!</v>
      </c>
    </row>
    <row r="925" spans="1:12" x14ac:dyDescent="0.3">
      <c r="A925" s="1">
        <v>44985</v>
      </c>
      <c r="B925" t="s">
        <v>5</v>
      </c>
      <c r="C925">
        <v>109</v>
      </c>
      <c r="D925" t="s">
        <v>16</v>
      </c>
      <c r="E925">
        <v>121</v>
      </c>
      <c r="G925">
        <f t="shared" si="14"/>
        <v>12</v>
      </c>
      <c r="I925" s="3">
        <f>VLOOKUP(October_Schedule_Table11[[#This Row],[Home]],NEW!$A$1:$E$31,4,FALSE)</f>
        <v>5.6</v>
      </c>
      <c r="J925" s="3">
        <f>VLOOKUP(October_Schedule_Table11[[#This Row],[Visitor]],NEW!$A$1:$E$31,4,FALSE)</f>
        <v>-4.300000000000006</v>
      </c>
      <c r="K925" s="3" t="e">
        <f>VLOOKUP(October_Schedule_Table11[[#This Row],[Home]],NEW!$A$1:$F$31,7,FALSE)</f>
        <v>#REF!</v>
      </c>
      <c r="L925" s="3" t="e">
        <f>VLOOKUP(October_Schedule_Table11[[#This Row],[Visitor]],NEW!$A$1:$F$31,7,FALSE)</f>
        <v>#REF!</v>
      </c>
    </row>
    <row r="926" spans="1:12" x14ac:dyDescent="0.3">
      <c r="A926" s="1">
        <v>44985</v>
      </c>
      <c r="B926" t="s">
        <v>18</v>
      </c>
      <c r="C926">
        <v>98</v>
      </c>
      <c r="D926" t="s">
        <v>21</v>
      </c>
      <c r="E926">
        <v>104</v>
      </c>
      <c r="G926">
        <f t="shared" si="14"/>
        <v>6</v>
      </c>
      <c r="I926" s="3">
        <f>VLOOKUP(October_Schedule_Table11[[#This Row],[Home]],NEW!$A$1:$E$31,4,FALSE)</f>
        <v>-3</v>
      </c>
      <c r="J926" s="3">
        <f>VLOOKUP(October_Schedule_Table11[[#This Row],[Visitor]],NEW!$A$1:$E$31,4,FALSE)</f>
        <v>-29.2</v>
      </c>
      <c r="K926" s="3" t="e">
        <f>VLOOKUP(October_Schedule_Table11[[#This Row],[Home]],NEW!$A$1:$F$31,7,FALSE)</f>
        <v>#REF!</v>
      </c>
      <c r="L926" s="3" t="e">
        <f>VLOOKUP(October_Schedule_Table11[[#This Row],[Visitor]],NEW!$A$1:$F$31,7,FALSE)</f>
        <v>#REF!</v>
      </c>
    </row>
    <row r="927" spans="1:12" x14ac:dyDescent="0.3">
      <c r="A927" s="1">
        <v>44985</v>
      </c>
      <c r="B927" t="s">
        <v>26</v>
      </c>
      <c r="C927">
        <v>133</v>
      </c>
      <c r="D927" t="s">
        <v>11</v>
      </c>
      <c r="E927">
        <v>112</v>
      </c>
      <c r="G927">
        <f t="shared" si="14"/>
        <v>-21</v>
      </c>
      <c r="I927" s="3">
        <f>VLOOKUP(October_Schedule_Table11[[#This Row],[Home]],NEW!$A$1:$E$31,4,FALSE)</f>
        <v>-33.299999999999997</v>
      </c>
      <c r="J927" s="3">
        <f>VLOOKUP(October_Schedule_Table11[[#This Row],[Visitor]],NEW!$A$1:$E$31,4,FALSE)</f>
        <v>1.1999999999999948</v>
      </c>
      <c r="K927" s="3" t="e">
        <f>VLOOKUP(October_Schedule_Table11[[#This Row],[Home]],NEW!$A$1:$F$31,7,FALSE)</f>
        <v>#REF!</v>
      </c>
      <c r="L927" s="3" t="e">
        <f>VLOOKUP(October_Schedule_Table11[[#This Row],[Visitor]],NEW!$A$1:$F$31,7,FALSE)</f>
        <v>#REF!</v>
      </c>
    </row>
    <row r="928" spans="1:12" x14ac:dyDescent="0.3">
      <c r="A928" s="1">
        <v>44985</v>
      </c>
      <c r="B928" t="s">
        <v>31</v>
      </c>
      <c r="C928">
        <v>123</v>
      </c>
      <c r="D928" t="s">
        <v>22</v>
      </c>
      <c r="E928">
        <v>117</v>
      </c>
      <c r="G928">
        <f t="shared" si="14"/>
        <v>-6</v>
      </c>
      <c r="I928" s="3">
        <f>VLOOKUP(October_Schedule_Table11[[#This Row],[Home]],NEW!$A$1:$E$31,4,FALSE)</f>
        <v>-6.4</v>
      </c>
      <c r="J928" s="3">
        <f>VLOOKUP(October_Schedule_Table11[[#This Row],[Visitor]],NEW!$A$1:$E$31,4,FALSE)</f>
        <v>2.6000000000000023</v>
      </c>
      <c r="K928" s="3" t="e">
        <f>VLOOKUP(October_Schedule_Table11[[#This Row],[Home]],NEW!$A$1:$F$31,7,FALSE)</f>
        <v>#REF!</v>
      </c>
      <c r="L928" s="3" t="e">
        <f>VLOOKUP(October_Schedule_Table11[[#This Row],[Visitor]],NEW!$A$1:$F$31,7,FALSE)</f>
        <v>#REF!</v>
      </c>
    </row>
    <row r="929" spans="1:12" x14ac:dyDescent="0.3">
      <c r="A929" s="1">
        <v>44985</v>
      </c>
      <c r="B929" t="s">
        <v>10</v>
      </c>
      <c r="C929">
        <v>124</v>
      </c>
      <c r="D929" t="s">
        <v>28</v>
      </c>
      <c r="E929">
        <v>122</v>
      </c>
      <c r="G929">
        <f t="shared" si="14"/>
        <v>-2</v>
      </c>
      <c r="I929" s="3">
        <f>VLOOKUP(October_Schedule_Table11[[#This Row],[Home]],NEW!$A$1:$E$31,4,FALSE)</f>
        <v>-5.1000000000000014</v>
      </c>
      <c r="J929" s="3">
        <f>VLOOKUP(October_Schedule_Table11[[#This Row],[Visitor]],NEW!$A$1:$E$31,4,FALSE)</f>
        <v>-10.600000000000001</v>
      </c>
      <c r="K929" s="3" t="e">
        <f>VLOOKUP(October_Schedule_Table11[[#This Row],[Home]],NEW!$A$1:$F$31,7,FALSE)</f>
        <v>#REF!</v>
      </c>
      <c r="L929" s="3" t="e">
        <f>VLOOKUP(October_Schedule_Table11[[#This Row],[Visitor]],NEW!$A$1:$F$31,7,FALSE)</f>
        <v>#REF!</v>
      </c>
    </row>
    <row r="930" spans="1:12" x14ac:dyDescent="0.3">
      <c r="A930" s="1">
        <v>44985</v>
      </c>
      <c r="B930" t="s">
        <v>25</v>
      </c>
      <c r="C930">
        <v>102</v>
      </c>
      <c r="D930" t="s">
        <v>27</v>
      </c>
      <c r="E930">
        <v>94</v>
      </c>
      <c r="G930">
        <f t="shared" si="14"/>
        <v>-8</v>
      </c>
      <c r="I930" s="3">
        <f>VLOOKUP(October_Schedule_Table11[[#This Row],[Home]],NEW!$A$1:$E$31,4,FALSE)</f>
        <v>-6.4000000000000012</v>
      </c>
      <c r="J930" s="3">
        <f>VLOOKUP(October_Schedule_Table11[[#This Row],[Visitor]],NEW!$A$1:$E$31,4,FALSE)</f>
        <v>-41.3</v>
      </c>
      <c r="K930" s="3" t="e">
        <f>VLOOKUP(October_Schedule_Table11[[#This Row],[Home]],NEW!$A$1:$F$31,7,FALSE)</f>
        <v>#REF!</v>
      </c>
      <c r="L930" s="3" t="e">
        <f>VLOOKUP(October_Schedule_Table11[[#This Row],[Visitor]],NEW!$A$1:$F$31,7,FALSE)</f>
        <v>#REF!</v>
      </c>
    </row>
    <row r="931" spans="1:12" x14ac:dyDescent="0.3">
      <c r="A931" s="1">
        <v>44985</v>
      </c>
      <c r="B931" t="s">
        <v>30</v>
      </c>
      <c r="C931">
        <v>105</v>
      </c>
      <c r="D931" t="s">
        <v>6</v>
      </c>
      <c r="E931">
        <v>123</v>
      </c>
      <c r="G931">
        <f t="shared" si="14"/>
        <v>18</v>
      </c>
      <c r="I931" s="3">
        <f>VLOOKUP(October_Schedule_Table11[[#This Row],[Home]],NEW!$A$1:$E$31,4,FALSE)</f>
        <v>1.6999999999999988</v>
      </c>
      <c r="J931" s="3">
        <f>VLOOKUP(October_Schedule_Table11[[#This Row],[Visitor]],NEW!$A$1:$E$31,4,FALSE)</f>
        <v>-22.1</v>
      </c>
      <c r="K931" s="3" t="e">
        <f>VLOOKUP(October_Schedule_Table11[[#This Row],[Home]],NEW!$A$1:$F$31,7,FALSE)</f>
        <v>#REF!</v>
      </c>
      <c r="L931" s="3" t="e">
        <f>VLOOKUP(October_Schedule_Table11[[#This Row],[Visitor]],NEW!$A$1:$F$31,7,FALSE)</f>
        <v>#REF!</v>
      </c>
    </row>
    <row r="932" spans="1:12" x14ac:dyDescent="0.3">
      <c r="A932" s="1">
        <v>44985</v>
      </c>
      <c r="B932" t="s">
        <v>23</v>
      </c>
      <c r="C932">
        <v>108</v>
      </c>
      <c r="D932" t="s">
        <v>33</v>
      </c>
      <c r="E932">
        <v>101</v>
      </c>
      <c r="G932">
        <f t="shared" si="14"/>
        <v>-7</v>
      </c>
      <c r="I932" s="3">
        <f>VLOOKUP(October_Schedule_Table11[[#This Row],[Home]],NEW!$A$1:$E$31,4,FALSE)</f>
        <v>-0.70000000000000018</v>
      </c>
      <c r="J932" s="3">
        <f>VLOOKUP(October_Schedule_Table11[[#This Row],[Visitor]],NEW!$A$1:$E$31,4,FALSE)</f>
        <v>0.90000000000000036</v>
      </c>
      <c r="K932" s="3" t="e">
        <f>VLOOKUP(October_Schedule_Table11[[#This Row],[Home]],NEW!$A$1:$F$31,7,FALSE)</f>
        <v>#REF!</v>
      </c>
      <c r="L932" s="3" t="e">
        <f>VLOOKUP(October_Schedule_Table11[[#This Row],[Visitor]],NEW!$A$1:$F$31,7,FALSE)</f>
        <v>#REF!</v>
      </c>
    </row>
    <row r="933" spans="1:12" x14ac:dyDescent="0.3">
      <c r="A933" s="1">
        <v>44986</v>
      </c>
      <c r="B933" t="s">
        <v>29</v>
      </c>
      <c r="C933">
        <v>105</v>
      </c>
      <c r="D933" t="s">
        <v>24</v>
      </c>
      <c r="E933">
        <v>91</v>
      </c>
      <c r="G933">
        <f t="shared" si="14"/>
        <v>-14</v>
      </c>
      <c r="I933" s="3">
        <f>VLOOKUP(October_Schedule_Table11[[#This Row],[Home]],NEW!$A$1:$E$31,4,FALSE)</f>
        <v>-0.59999999999999964</v>
      </c>
      <c r="J933" s="3">
        <f>VLOOKUP(October_Schedule_Table11[[#This Row],[Visitor]],NEW!$A$1:$E$31,4,FALSE)</f>
        <v>2.8000000000000016</v>
      </c>
      <c r="K933" s="3" t="e">
        <f>VLOOKUP(October_Schedule_Table11[[#This Row],[Home]],NEW!$A$1:$F$31,7,FALSE)</f>
        <v>#REF!</v>
      </c>
      <c r="L933" s="3" t="e">
        <f>VLOOKUP(October_Schedule_Table11[[#This Row],[Visitor]],NEW!$A$1:$F$31,7,FALSE)</f>
        <v>#REF!</v>
      </c>
    </row>
    <row r="934" spans="1:12" x14ac:dyDescent="0.3">
      <c r="A934" s="1">
        <v>44986</v>
      </c>
      <c r="B934" t="s">
        <v>18</v>
      </c>
      <c r="C934">
        <v>117</v>
      </c>
      <c r="D934" t="s">
        <v>8</v>
      </c>
      <c r="E934">
        <v>115</v>
      </c>
      <c r="G934">
        <f t="shared" si="14"/>
        <v>-2</v>
      </c>
      <c r="I934" s="3">
        <f>VLOOKUP(October_Schedule_Table11[[#This Row],[Home]],NEW!$A$1:$E$31,4,FALSE)</f>
        <v>-24.200000000000003</v>
      </c>
      <c r="J934" s="3">
        <f>VLOOKUP(October_Schedule_Table11[[#This Row],[Visitor]],NEW!$A$1:$E$31,4,FALSE)</f>
        <v>-29.2</v>
      </c>
      <c r="K934" s="3" t="e">
        <f>VLOOKUP(October_Schedule_Table11[[#This Row],[Home]],NEW!$A$1:$F$31,7,FALSE)</f>
        <v>#REF!</v>
      </c>
      <c r="L934" s="3" t="e">
        <f>VLOOKUP(October_Schedule_Table11[[#This Row],[Visitor]],NEW!$A$1:$F$31,7,FALSE)</f>
        <v>#REF!</v>
      </c>
    </row>
    <row r="935" spans="1:12" x14ac:dyDescent="0.3">
      <c r="A935" s="1">
        <v>44986</v>
      </c>
      <c r="B935" t="s">
        <v>20</v>
      </c>
      <c r="C935">
        <v>113</v>
      </c>
      <c r="D935" t="s">
        <v>4</v>
      </c>
      <c r="E935">
        <v>117</v>
      </c>
      <c r="G935">
        <f t="shared" si="14"/>
        <v>4</v>
      </c>
      <c r="I935" s="3">
        <f>VLOOKUP(October_Schedule_Table11[[#This Row],[Home]],NEW!$A$1:$E$31,4,FALSE)</f>
        <v>15.200000000000001</v>
      </c>
      <c r="J935" s="3">
        <f>VLOOKUP(October_Schedule_Table11[[#This Row],[Visitor]],NEW!$A$1:$E$31,4,FALSE)</f>
        <v>6.5000000000000009</v>
      </c>
      <c r="K935" s="3" t="e">
        <f>VLOOKUP(October_Schedule_Table11[[#This Row],[Home]],NEW!$A$1:$F$31,7,FALSE)</f>
        <v>#REF!</v>
      </c>
      <c r="L935" s="3" t="e">
        <f>VLOOKUP(October_Schedule_Table11[[#This Row],[Visitor]],NEW!$A$1:$F$31,7,FALSE)</f>
        <v>#REF!</v>
      </c>
    </row>
    <row r="936" spans="1:12" x14ac:dyDescent="0.3">
      <c r="A936" s="1">
        <v>44986</v>
      </c>
      <c r="B936" t="s">
        <v>3</v>
      </c>
      <c r="C936">
        <v>119</v>
      </c>
      <c r="D936" t="s">
        <v>19</v>
      </c>
      <c r="E936">
        <v>96</v>
      </c>
      <c r="G936">
        <f t="shared" si="14"/>
        <v>-23</v>
      </c>
      <c r="I936" s="3">
        <f>VLOOKUP(October_Schedule_Table11[[#This Row],[Home]],NEW!$A$1:$E$31,4,FALSE)</f>
        <v>-8.7000000000000011</v>
      </c>
      <c r="J936" s="3">
        <f>VLOOKUP(October_Schedule_Table11[[#This Row],[Visitor]],NEW!$A$1:$E$31,4,FALSE)</f>
        <v>3.5</v>
      </c>
      <c r="K936" s="3" t="e">
        <f>VLOOKUP(October_Schedule_Table11[[#This Row],[Home]],NEW!$A$1:$F$31,7,FALSE)</f>
        <v>#REF!</v>
      </c>
      <c r="L936" s="3" t="e">
        <f>VLOOKUP(October_Schedule_Table11[[#This Row],[Visitor]],NEW!$A$1:$F$31,7,FALSE)</f>
        <v>#REF!</v>
      </c>
    </row>
    <row r="937" spans="1:12" x14ac:dyDescent="0.3">
      <c r="A937" s="1">
        <v>44986</v>
      </c>
      <c r="B937" t="s">
        <v>14</v>
      </c>
      <c r="C937">
        <v>118</v>
      </c>
      <c r="D937" t="s">
        <v>15</v>
      </c>
      <c r="E937">
        <v>142</v>
      </c>
      <c r="G937">
        <f t="shared" si="14"/>
        <v>24</v>
      </c>
      <c r="I937" s="3">
        <f>VLOOKUP(October_Schedule_Table11[[#This Row],[Home]],NEW!$A$1:$E$31,4,FALSE)</f>
        <v>1.9999999999999982</v>
      </c>
      <c r="J937" s="3">
        <f>VLOOKUP(October_Schedule_Table11[[#This Row],[Visitor]],NEW!$A$1:$E$31,4,FALSE)</f>
        <v>-1.5000000000000022</v>
      </c>
      <c r="K937" s="3" t="e">
        <f>VLOOKUP(October_Schedule_Table11[[#This Row],[Home]],NEW!$A$1:$F$31,7,FALSE)</f>
        <v>#REF!</v>
      </c>
      <c r="L937" s="3" t="e">
        <f>VLOOKUP(October_Schedule_Table11[[#This Row],[Visitor]],NEW!$A$1:$F$31,7,FALSE)</f>
        <v>#REF!</v>
      </c>
    </row>
    <row r="938" spans="1:12" x14ac:dyDescent="0.3">
      <c r="A938" s="1">
        <v>44986</v>
      </c>
      <c r="B938" t="s">
        <v>16</v>
      </c>
      <c r="C938">
        <v>113</v>
      </c>
      <c r="D938" t="s">
        <v>11</v>
      </c>
      <c r="E938">
        <v>99</v>
      </c>
      <c r="G938">
        <f t="shared" si="14"/>
        <v>-14</v>
      </c>
      <c r="I938" s="3">
        <f>VLOOKUP(October_Schedule_Table11[[#This Row],[Home]],NEW!$A$1:$E$31,4,FALSE)</f>
        <v>-33.299999999999997</v>
      </c>
      <c r="J938" s="3">
        <f>VLOOKUP(October_Schedule_Table11[[#This Row],[Visitor]],NEW!$A$1:$E$31,4,FALSE)</f>
        <v>5.6</v>
      </c>
      <c r="K938" s="3" t="e">
        <f>VLOOKUP(October_Schedule_Table11[[#This Row],[Home]],NEW!$A$1:$F$31,7,FALSE)</f>
        <v>#REF!</v>
      </c>
      <c r="L938" s="3" t="e">
        <f>VLOOKUP(October_Schedule_Table11[[#This Row],[Visitor]],NEW!$A$1:$F$31,7,FALSE)</f>
        <v>#REF!</v>
      </c>
    </row>
    <row r="939" spans="1:12" x14ac:dyDescent="0.3">
      <c r="A939" s="1">
        <v>44986</v>
      </c>
      <c r="B939" t="s">
        <v>7</v>
      </c>
      <c r="C939">
        <v>117</v>
      </c>
      <c r="D939" t="s">
        <v>32</v>
      </c>
      <c r="E939">
        <v>139</v>
      </c>
      <c r="G939">
        <f t="shared" si="14"/>
        <v>22</v>
      </c>
      <c r="I939" s="3">
        <f>VLOOKUP(October_Schedule_Table11[[#This Row],[Home]],NEW!$A$1:$E$31,4,FALSE)</f>
        <v>1.4000000000000004</v>
      </c>
      <c r="J939" s="3">
        <f>VLOOKUP(October_Schedule_Table11[[#This Row],[Visitor]],NEW!$A$1:$E$31,4,FALSE)</f>
        <v>-14.7</v>
      </c>
      <c r="K939" s="3" t="e">
        <f>VLOOKUP(October_Schedule_Table11[[#This Row],[Home]],NEW!$A$1:$F$31,7,FALSE)</f>
        <v>#REF!</v>
      </c>
      <c r="L939" s="3" t="e">
        <f>VLOOKUP(October_Schedule_Table11[[#This Row],[Visitor]],NEW!$A$1:$F$31,7,FALSE)</f>
        <v>#REF!</v>
      </c>
    </row>
    <row r="940" spans="1:12" x14ac:dyDescent="0.3">
      <c r="A940" s="1">
        <v>44986</v>
      </c>
      <c r="B940" t="s">
        <v>5</v>
      </c>
      <c r="C940">
        <v>123</v>
      </c>
      <c r="D940" t="s">
        <v>22</v>
      </c>
      <c r="E940">
        <v>117</v>
      </c>
      <c r="G940">
        <f t="shared" si="14"/>
        <v>-6</v>
      </c>
      <c r="I940" s="3">
        <f>VLOOKUP(October_Schedule_Table11[[#This Row],[Home]],NEW!$A$1:$E$31,4,FALSE)</f>
        <v>-6.4</v>
      </c>
      <c r="J940" s="3">
        <f>VLOOKUP(October_Schedule_Table11[[#This Row],[Visitor]],NEW!$A$1:$E$31,4,FALSE)</f>
        <v>-4.300000000000006</v>
      </c>
      <c r="K940" s="3" t="e">
        <f>VLOOKUP(October_Schedule_Table11[[#This Row],[Home]],NEW!$A$1:$F$31,7,FALSE)</f>
        <v>#REF!</v>
      </c>
      <c r="L940" s="3" t="e">
        <f>VLOOKUP(October_Schedule_Table11[[#This Row],[Visitor]],NEW!$A$1:$F$31,7,FALSE)</f>
        <v>#REF!</v>
      </c>
    </row>
    <row r="941" spans="1:12" x14ac:dyDescent="0.3">
      <c r="A941" s="1">
        <v>44986</v>
      </c>
      <c r="B941" t="s">
        <v>13</v>
      </c>
      <c r="C941">
        <v>121</v>
      </c>
      <c r="D941" t="s">
        <v>30</v>
      </c>
      <c r="E941">
        <v>110</v>
      </c>
      <c r="G941">
        <f t="shared" si="14"/>
        <v>-11</v>
      </c>
      <c r="I941" s="3">
        <f>VLOOKUP(October_Schedule_Table11[[#This Row],[Home]],NEW!$A$1:$E$31,4,FALSE)</f>
        <v>-22.1</v>
      </c>
      <c r="J941" s="3">
        <f>VLOOKUP(October_Schedule_Table11[[#This Row],[Visitor]],NEW!$A$1:$E$31,4,FALSE)</f>
        <v>4.5</v>
      </c>
      <c r="K941" s="3" t="e">
        <f>VLOOKUP(October_Schedule_Table11[[#This Row],[Home]],NEW!$A$1:$F$31,7,FALSE)</f>
        <v>#REF!</v>
      </c>
      <c r="L941" s="3" t="e">
        <f>VLOOKUP(October_Schedule_Table11[[#This Row],[Visitor]],NEW!$A$1:$F$31,7,FALSE)</f>
        <v>#REF!</v>
      </c>
    </row>
    <row r="942" spans="1:12" x14ac:dyDescent="0.3">
      <c r="A942" s="1">
        <v>44987</v>
      </c>
      <c r="B942" t="s">
        <v>21</v>
      </c>
      <c r="C942">
        <v>108</v>
      </c>
      <c r="D942" t="s">
        <v>9</v>
      </c>
      <c r="E942">
        <v>119</v>
      </c>
      <c r="G942">
        <f t="shared" si="14"/>
        <v>11</v>
      </c>
      <c r="I942" s="3">
        <f>VLOOKUP(October_Schedule_Table11[[#This Row],[Home]],NEW!$A$1:$E$31,4,FALSE)</f>
        <v>-14.600000000000001</v>
      </c>
      <c r="J942" s="3">
        <f>VLOOKUP(October_Schedule_Table11[[#This Row],[Visitor]],NEW!$A$1:$E$31,4,FALSE)</f>
        <v>-3</v>
      </c>
      <c r="K942" s="3" t="e">
        <f>VLOOKUP(October_Schedule_Table11[[#This Row],[Home]],NEW!$A$1:$F$31,7,FALSE)</f>
        <v>#REF!</v>
      </c>
      <c r="L942" s="3" t="e">
        <f>VLOOKUP(October_Schedule_Table11[[#This Row],[Visitor]],NEW!$A$1:$F$31,7,FALSE)</f>
        <v>#REF!</v>
      </c>
    </row>
    <row r="943" spans="1:12" x14ac:dyDescent="0.3">
      <c r="A943" s="1">
        <v>44987</v>
      </c>
      <c r="B943" t="s">
        <v>3</v>
      </c>
      <c r="C943">
        <v>126</v>
      </c>
      <c r="D943" t="s">
        <v>28</v>
      </c>
      <c r="E943">
        <v>133</v>
      </c>
      <c r="G943">
        <f t="shared" si="14"/>
        <v>7</v>
      </c>
      <c r="I943" s="3">
        <f>VLOOKUP(October_Schedule_Table11[[#This Row],[Home]],NEW!$A$1:$E$31,4,FALSE)</f>
        <v>-5.1000000000000014</v>
      </c>
      <c r="J943" s="3">
        <f>VLOOKUP(October_Schedule_Table11[[#This Row],[Visitor]],NEW!$A$1:$E$31,4,FALSE)</f>
        <v>3.5</v>
      </c>
      <c r="K943" s="3" t="e">
        <f>VLOOKUP(October_Schedule_Table11[[#This Row],[Home]],NEW!$A$1:$F$31,7,FALSE)</f>
        <v>#REF!</v>
      </c>
      <c r="L943" s="3" t="e">
        <f>VLOOKUP(October_Schedule_Table11[[#This Row],[Visitor]],NEW!$A$1:$F$31,7,FALSE)</f>
        <v>#REF!</v>
      </c>
    </row>
    <row r="944" spans="1:12" x14ac:dyDescent="0.3">
      <c r="A944" s="1">
        <v>44987</v>
      </c>
      <c r="B944" t="s">
        <v>10</v>
      </c>
      <c r="C944">
        <v>99</v>
      </c>
      <c r="D944" t="s">
        <v>25</v>
      </c>
      <c r="E944">
        <v>110</v>
      </c>
      <c r="G944">
        <f t="shared" si="14"/>
        <v>11</v>
      </c>
      <c r="I944" s="3">
        <f>VLOOKUP(October_Schedule_Table11[[#This Row],[Home]],NEW!$A$1:$E$31,4,FALSE)</f>
        <v>-41.3</v>
      </c>
      <c r="J944" s="3">
        <f>VLOOKUP(October_Schedule_Table11[[#This Row],[Visitor]],NEW!$A$1:$E$31,4,FALSE)</f>
        <v>-10.600000000000001</v>
      </c>
      <c r="K944" s="3" t="e">
        <f>VLOOKUP(October_Schedule_Table11[[#This Row],[Home]],NEW!$A$1:$F$31,7,FALSE)</f>
        <v>#REF!</v>
      </c>
      <c r="L944" s="3" t="e">
        <f>VLOOKUP(October_Schedule_Table11[[#This Row],[Visitor]],NEW!$A$1:$F$31,7,FALSE)</f>
        <v>#REF!</v>
      </c>
    </row>
    <row r="945" spans="1:12" x14ac:dyDescent="0.3">
      <c r="A945" s="1">
        <v>44987</v>
      </c>
      <c r="B945" t="s">
        <v>33</v>
      </c>
      <c r="C945">
        <v>91</v>
      </c>
      <c r="D945" t="s">
        <v>6</v>
      </c>
      <c r="E945">
        <v>115</v>
      </c>
      <c r="G945">
        <f t="shared" si="14"/>
        <v>24</v>
      </c>
      <c r="I945" s="3">
        <f>VLOOKUP(October_Schedule_Table11[[#This Row],[Home]],NEW!$A$1:$E$31,4,FALSE)</f>
        <v>1.6999999999999988</v>
      </c>
      <c r="J945" s="3">
        <f>VLOOKUP(October_Schedule_Table11[[#This Row],[Visitor]],NEW!$A$1:$E$31,4,FALSE)</f>
        <v>-0.70000000000000018</v>
      </c>
      <c r="K945" s="3" t="e">
        <f>VLOOKUP(October_Schedule_Table11[[#This Row],[Home]],NEW!$A$1:$F$31,7,FALSE)</f>
        <v>#REF!</v>
      </c>
      <c r="L945" s="3" t="e">
        <f>VLOOKUP(October_Schedule_Table11[[#This Row],[Visitor]],NEW!$A$1:$F$31,7,FALSE)</f>
        <v>#REF!</v>
      </c>
    </row>
    <row r="946" spans="1:12" x14ac:dyDescent="0.3">
      <c r="A946" s="1">
        <v>44988</v>
      </c>
      <c r="B946" t="s">
        <v>7</v>
      </c>
      <c r="C946">
        <v>117</v>
      </c>
      <c r="D946" t="s">
        <v>24</v>
      </c>
      <c r="E946">
        <v>106</v>
      </c>
      <c r="G946">
        <f t="shared" si="14"/>
        <v>-11</v>
      </c>
      <c r="I946" s="3">
        <f>VLOOKUP(October_Schedule_Table11[[#This Row],[Home]],NEW!$A$1:$E$31,4,FALSE)</f>
        <v>-0.59999999999999964</v>
      </c>
      <c r="J946" s="3">
        <f>VLOOKUP(October_Schedule_Table11[[#This Row],[Visitor]],NEW!$A$1:$E$31,4,FALSE)</f>
        <v>-14.7</v>
      </c>
      <c r="K946" s="3" t="e">
        <f>VLOOKUP(October_Schedule_Table11[[#This Row],[Home]],NEW!$A$1:$F$31,7,FALSE)</f>
        <v>#REF!</v>
      </c>
      <c r="L946" s="3" t="e">
        <f>VLOOKUP(October_Schedule_Table11[[#This Row],[Visitor]],NEW!$A$1:$F$31,7,FALSE)</f>
        <v>#REF!</v>
      </c>
    </row>
    <row r="947" spans="1:12" x14ac:dyDescent="0.3">
      <c r="A947" s="1">
        <v>44988</v>
      </c>
      <c r="B947" t="s">
        <v>30</v>
      </c>
      <c r="C947">
        <v>111</v>
      </c>
      <c r="D947" t="s">
        <v>12</v>
      </c>
      <c r="E947">
        <v>129</v>
      </c>
      <c r="G947">
        <f t="shared" si="14"/>
        <v>18</v>
      </c>
      <c r="I947" s="3">
        <f>VLOOKUP(October_Schedule_Table11[[#This Row],[Home]],NEW!$A$1:$E$31,4,FALSE)</f>
        <v>-2.4999999999999982</v>
      </c>
      <c r="J947" s="3">
        <f>VLOOKUP(October_Schedule_Table11[[#This Row],[Visitor]],NEW!$A$1:$E$31,4,FALSE)</f>
        <v>-22.1</v>
      </c>
      <c r="K947" s="3" t="e">
        <f>VLOOKUP(October_Schedule_Table11[[#This Row],[Home]],NEW!$A$1:$F$31,7,FALSE)</f>
        <v>#REF!</v>
      </c>
      <c r="L947" s="3" t="e">
        <f>VLOOKUP(October_Schedule_Table11[[#This Row],[Visitor]],NEW!$A$1:$F$31,7,FALSE)</f>
        <v>#REF!</v>
      </c>
    </row>
    <row r="948" spans="1:12" x14ac:dyDescent="0.3">
      <c r="A948" s="1">
        <v>44988</v>
      </c>
      <c r="B948" t="s">
        <v>14</v>
      </c>
      <c r="C948">
        <v>115</v>
      </c>
      <c r="D948" t="s">
        <v>4</v>
      </c>
      <c r="E948">
        <v>105</v>
      </c>
      <c r="G948">
        <f t="shared" si="14"/>
        <v>-10</v>
      </c>
      <c r="I948" s="3">
        <f>VLOOKUP(October_Schedule_Table11[[#This Row],[Home]],NEW!$A$1:$E$31,4,FALSE)</f>
        <v>15.200000000000001</v>
      </c>
      <c r="J948" s="3">
        <f>VLOOKUP(October_Schedule_Table11[[#This Row],[Visitor]],NEW!$A$1:$E$31,4,FALSE)</f>
        <v>-1.5000000000000022</v>
      </c>
      <c r="K948" s="3" t="e">
        <f>VLOOKUP(October_Schedule_Table11[[#This Row],[Home]],NEW!$A$1:$F$31,7,FALSE)</f>
        <v>#REF!</v>
      </c>
      <c r="L948" s="3" t="e">
        <f>VLOOKUP(October_Schedule_Table11[[#This Row],[Visitor]],NEW!$A$1:$F$31,7,FALSE)</f>
        <v>#REF!</v>
      </c>
    </row>
    <row r="949" spans="1:12" x14ac:dyDescent="0.3">
      <c r="A949" s="1">
        <v>44988</v>
      </c>
      <c r="B949" t="s">
        <v>29</v>
      </c>
      <c r="C949">
        <v>125</v>
      </c>
      <c r="D949" t="s">
        <v>18</v>
      </c>
      <c r="E949">
        <v>104</v>
      </c>
      <c r="G949">
        <f t="shared" si="14"/>
        <v>-21</v>
      </c>
      <c r="I949" s="3">
        <f>VLOOKUP(October_Schedule_Table11[[#This Row],[Home]],NEW!$A$1:$E$31,4,FALSE)</f>
        <v>-29.2</v>
      </c>
      <c r="J949" s="3">
        <f>VLOOKUP(October_Schedule_Table11[[#This Row],[Visitor]],NEW!$A$1:$E$31,4,FALSE)</f>
        <v>2.8000000000000016</v>
      </c>
      <c r="K949" s="3" t="e">
        <f>VLOOKUP(October_Schedule_Table11[[#This Row],[Home]],NEW!$A$1:$F$31,7,FALSE)</f>
        <v>#REF!</v>
      </c>
      <c r="L949" s="3" t="e">
        <f>VLOOKUP(October_Schedule_Table11[[#This Row],[Visitor]],NEW!$A$1:$F$31,7,FALSE)</f>
        <v>#REF!</v>
      </c>
    </row>
    <row r="950" spans="1:12" x14ac:dyDescent="0.3">
      <c r="A950" s="1">
        <v>44988</v>
      </c>
      <c r="B950" t="s">
        <v>15</v>
      </c>
      <c r="C950">
        <v>122</v>
      </c>
      <c r="D950" t="s">
        <v>19</v>
      </c>
      <c r="E950">
        <v>120</v>
      </c>
      <c r="G950">
        <f t="shared" si="14"/>
        <v>-2</v>
      </c>
      <c r="I950" s="3">
        <f>VLOOKUP(October_Schedule_Table11[[#This Row],[Home]],NEW!$A$1:$E$31,4,FALSE)</f>
        <v>-8.7000000000000011</v>
      </c>
      <c r="J950" s="3">
        <f>VLOOKUP(October_Schedule_Table11[[#This Row],[Visitor]],NEW!$A$1:$E$31,4,FALSE)</f>
        <v>1.9999999999999982</v>
      </c>
      <c r="K950" s="3" t="e">
        <f>VLOOKUP(October_Schedule_Table11[[#This Row],[Home]],NEW!$A$1:$F$31,7,FALSE)</f>
        <v>#REF!</v>
      </c>
      <c r="L950" s="3" t="e">
        <f>VLOOKUP(October_Schedule_Table11[[#This Row],[Visitor]],NEW!$A$1:$F$31,7,FALSE)</f>
        <v>#REF!</v>
      </c>
    </row>
    <row r="951" spans="1:12" x14ac:dyDescent="0.3">
      <c r="A951" s="1">
        <v>44988</v>
      </c>
      <c r="B951" t="s">
        <v>27</v>
      </c>
      <c r="C951">
        <v>103</v>
      </c>
      <c r="D951" t="s">
        <v>22</v>
      </c>
      <c r="E951">
        <v>130</v>
      </c>
      <c r="G951">
        <f t="shared" si="14"/>
        <v>27</v>
      </c>
      <c r="I951" s="3">
        <f>VLOOKUP(October_Schedule_Table11[[#This Row],[Home]],NEW!$A$1:$E$31,4,FALSE)</f>
        <v>-6.4</v>
      </c>
      <c r="J951" s="3">
        <f>VLOOKUP(October_Schedule_Table11[[#This Row],[Visitor]],NEW!$A$1:$E$31,4,FALSE)</f>
        <v>-6.4000000000000012</v>
      </c>
      <c r="K951" s="3" t="e">
        <f>VLOOKUP(October_Schedule_Table11[[#This Row],[Home]],NEW!$A$1:$F$31,7,FALSE)</f>
        <v>#REF!</v>
      </c>
      <c r="L951" s="3" t="e">
        <f>VLOOKUP(October_Schedule_Table11[[#This Row],[Visitor]],NEW!$A$1:$F$31,7,FALSE)</f>
        <v>#REF!</v>
      </c>
    </row>
    <row r="952" spans="1:12" x14ac:dyDescent="0.3">
      <c r="A952" s="1">
        <v>44988</v>
      </c>
      <c r="B952" t="s">
        <v>16</v>
      </c>
      <c r="C952">
        <v>97</v>
      </c>
      <c r="D952" t="s">
        <v>26</v>
      </c>
      <c r="E952">
        <v>113</v>
      </c>
      <c r="G952">
        <f t="shared" si="14"/>
        <v>16</v>
      </c>
      <c r="I952" s="3">
        <f>VLOOKUP(October_Schedule_Table11[[#This Row],[Home]],NEW!$A$1:$E$31,4,FALSE)</f>
        <v>1.1999999999999948</v>
      </c>
      <c r="J952" s="3">
        <f>VLOOKUP(October_Schedule_Table11[[#This Row],[Visitor]],NEW!$A$1:$E$31,4,FALSE)</f>
        <v>5.6</v>
      </c>
      <c r="K952" s="3" t="e">
        <f>VLOOKUP(October_Schedule_Table11[[#This Row],[Home]],NEW!$A$1:$F$31,7,FALSE)</f>
        <v>#REF!</v>
      </c>
      <c r="L952" s="3" t="e">
        <f>VLOOKUP(October_Schedule_Table11[[#This Row],[Visitor]],NEW!$A$1:$F$31,7,FALSE)</f>
        <v>#REF!</v>
      </c>
    </row>
    <row r="953" spans="1:12" x14ac:dyDescent="0.3">
      <c r="A953" s="1">
        <v>44988</v>
      </c>
      <c r="B953" t="s">
        <v>13</v>
      </c>
      <c r="C953">
        <v>99</v>
      </c>
      <c r="D953" t="s">
        <v>6</v>
      </c>
      <c r="E953">
        <v>108</v>
      </c>
      <c r="G953">
        <f t="shared" si="14"/>
        <v>9</v>
      </c>
      <c r="I953" s="3">
        <f>VLOOKUP(October_Schedule_Table11[[#This Row],[Home]],NEW!$A$1:$E$31,4,FALSE)</f>
        <v>1.6999999999999988</v>
      </c>
      <c r="J953" s="3">
        <f>VLOOKUP(October_Schedule_Table11[[#This Row],[Visitor]],NEW!$A$1:$E$31,4,FALSE)</f>
        <v>4.5</v>
      </c>
      <c r="K953" s="3" t="e">
        <f>VLOOKUP(October_Schedule_Table11[[#This Row],[Home]],NEW!$A$1:$F$31,7,FALSE)</f>
        <v>#REF!</v>
      </c>
      <c r="L953" s="3" t="e">
        <f>VLOOKUP(October_Schedule_Table11[[#This Row],[Visitor]],NEW!$A$1:$F$31,7,FALSE)</f>
        <v>#REF!</v>
      </c>
    </row>
    <row r="954" spans="1:12" x14ac:dyDescent="0.3">
      <c r="A954" s="1">
        <v>44988</v>
      </c>
      <c r="B954" t="s">
        <v>33</v>
      </c>
      <c r="C954">
        <v>127</v>
      </c>
      <c r="D954" t="s">
        <v>31</v>
      </c>
      <c r="E954">
        <v>128</v>
      </c>
      <c r="G954">
        <f t="shared" si="14"/>
        <v>1</v>
      </c>
      <c r="I954" s="3">
        <f>VLOOKUP(October_Schedule_Table11[[#This Row],[Home]],NEW!$A$1:$E$31,4,FALSE)</f>
        <v>2.6000000000000023</v>
      </c>
      <c r="J954" s="3">
        <f>VLOOKUP(October_Schedule_Table11[[#This Row],[Visitor]],NEW!$A$1:$E$31,4,FALSE)</f>
        <v>-0.70000000000000018</v>
      </c>
      <c r="K954" s="3" t="e">
        <f>VLOOKUP(October_Schedule_Table11[[#This Row],[Home]],NEW!$A$1:$F$31,7,FALSE)</f>
        <v>#REF!</v>
      </c>
      <c r="L954" s="3" t="e">
        <f>VLOOKUP(October_Schedule_Table11[[#This Row],[Visitor]],NEW!$A$1:$F$31,7,FALSE)</f>
        <v>#REF!</v>
      </c>
    </row>
    <row r="955" spans="1:12" x14ac:dyDescent="0.3">
      <c r="A955" s="1">
        <v>44988</v>
      </c>
      <c r="B955" t="s">
        <v>23</v>
      </c>
      <c r="C955">
        <v>110</v>
      </c>
      <c r="D955" t="s">
        <v>5</v>
      </c>
      <c r="E955">
        <v>102</v>
      </c>
      <c r="G955">
        <f t="shared" si="14"/>
        <v>-8</v>
      </c>
      <c r="I955" s="3">
        <f>VLOOKUP(October_Schedule_Table11[[#This Row],[Home]],NEW!$A$1:$E$31,4,FALSE)</f>
        <v>-4.300000000000006</v>
      </c>
      <c r="J955" s="3">
        <f>VLOOKUP(October_Schedule_Table11[[#This Row],[Visitor]],NEW!$A$1:$E$31,4,FALSE)</f>
        <v>0.90000000000000036</v>
      </c>
      <c r="K955" s="3" t="e">
        <f>VLOOKUP(October_Schedule_Table11[[#This Row],[Home]],NEW!$A$1:$F$31,7,FALSE)</f>
        <v>#REF!</v>
      </c>
      <c r="L955" s="3" t="e">
        <f>VLOOKUP(October_Schedule_Table11[[#This Row],[Visitor]],NEW!$A$1:$F$31,7,FALSE)</f>
        <v>#REF!</v>
      </c>
    </row>
    <row r="956" spans="1:12" x14ac:dyDescent="0.3">
      <c r="A956" s="1">
        <v>44989</v>
      </c>
      <c r="B956" t="s">
        <v>21</v>
      </c>
      <c r="C956">
        <v>116</v>
      </c>
      <c r="D956" t="s">
        <v>9</v>
      </c>
      <c r="E956">
        <v>109</v>
      </c>
      <c r="F956" t="s">
        <v>17</v>
      </c>
      <c r="G956">
        <f t="shared" si="14"/>
        <v>-7</v>
      </c>
      <c r="I956" s="3">
        <f>VLOOKUP(October_Schedule_Table11[[#This Row],[Home]],NEW!$A$1:$E$31,4,FALSE)</f>
        <v>-14.600000000000001</v>
      </c>
      <c r="J956" s="3">
        <f>VLOOKUP(October_Schedule_Table11[[#This Row],[Visitor]],NEW!$A$1:$E$31,4,FALSE)</f>
        <v>-3</v>
      </c>
      <c r="K956" s="3" t="e">
        <f>VLOOKUP(October_Schedule_Table11[[#This Row],[Home]],NEW!$A$1:$F$31,7,FALSE)</f>
        <v>#REF!</v>
      </c>
      <c r="L956" s="3" t="e">
        <f>VLOOKUP(October_Schedule_Table11[[#This Row],[Visitor]],NEW!$A$1:$F$31,7,FALSE)</f>
        <v>#REF!</v>
      </c>
    </row>
    <row r="957" spans="1:12" x14ac:dyDescent="0.3">
      <c r="A957" s="1">
        <v>44989</v>
      </c>
      <c r="B957" t="s">
        <v>8</v>
      </c>
      <c r="C957">
        <v>90</v>
      </c>
      <c r="D957" t="s">
        <v>20</v>
      </c>
      <c r="E957">
        <v>114</v>
      </c>
      <c r="G957">
        <f t="shared" si="14"/>
        <v>24</v>
      </c>
      <c r="I957" s="3">
        <f>VLOOKUP(October_Schedule_Table11[[#This Row],[Home]],NEW!$A$1:$E$31,4,FALSE)</f>
        <v>6.5000000000000009</v>
      </c>
      <c r="J957" s="3">
        <f>VLOOKUP(October_Schedule_Table11[[#This Row],[Visitor]],NEW!$A$1:$E$31,4,FALSE)</f>
        <v>-24.200000000000003</v>
      </c>
      <c r="K957" s="3" t="e">
        <f>VLOOKUP(October_Schedule_Table11[[#This Row],[Home]],NEW!$A$1:$F$31,7,FALSE)</f>
        <v>#REF!</v>
      </c>
      <c r="L957" s="3" t="e">
        <f>VLOOKUP(October_Schedule_Table11[[#This Row],[Visitor]],NEW!$A$1:$F$31,7,FALSE)</f>
        <v>#REF!</v>
      </c>
    </row>
    <row r="958" spans="1:12" x14ac:dyDescent="0.3">
      <c r="A958" s="1">
        <v>44989</v>
      </c>
      <c r="B958" t="s">
        <v>12</v>
      </c>
      <c r="C958">
        <v>109</v>
      </c>
      <c r="D958" t="s">
        <v>19</v>
      </c>
      <c r="E958">
        <v>117</v>
      </c>
      <c r="G958">
        <f t="shared" si="14"/>
        <v>8</v>
      </c>
      <c r="I958" s="3">
        <f>VLOOKUP(October_Schedule_Table11[[#This Row],[Home]],NEW!$A$1:$E$31,4,FALSE)</f>
        <v>-8.7000000000000011</v>
      </c>
      <c r="J958" s="3">
        <f>VLOOKUP(October_Schedule_Table11[[#This Row],[Visitor]],NEW!$A$1:$E$31,4,FALSE)</f>
        <v>-2.4999999999999982</v>
      </c>
      <c r="K958" s="3" t="e">
        <f>VLOOKUP(October_Schedule_Table11[[#This Row],[Home]],NEW!$A$1:$F$31,7,FALSE)</f>
        <v>#REF!</v>
      </c>
      <c r="L958" s="3" t="e">
        <f>VLOOKUP(October_Schedule_Table11[[#This Row],[Visitor]],NEW!$A$1:$F$31,7,FALSE)</f>
        <v>#REF!</v>
      </c>
    </row>
    <row r="959" spans="1:12" x14ac:dyDescent="0.3">
      <c r="A959" s="1">
        <v>44989</v>
      </c>
      <c r="B959" t="s">
        <v>11</v>
      </c>
      <c r="C959">
        <v>122</v>
      </c>
      <c r="D959" t="s">
        <v>25</v>
      </c>
      <c r="E959">
        <v>110</v>
      </c>
      <c r="G959">
        <f t="shared" si="14"/>
        <v>-12</v>
      </c>
      <c r="I959" s="3">
        <f>VLOOKUP(October_Schedule_Table11[[#This Row],[Home]],NEW!$A$1:$E$31,4,FALSE)</f>
        <v>-41.3</v>
      </c>
      <c r="J959" s="3">
        <f>VLOOKUP(October_Schedule_Table11[[#This Row],[Visitor]],NEW!$A$1:$E$31,4,FALSE)</f>
        <v>-33.299999999999997</v>
      </c>
      <c r="K959" s="3" t="e">
        <f>VLOOKUP(October_Schedule_Table11[[#This Row],[Home]],NEW!$A$1:$F$31,7,FALSE)</f>
        <v>#REF!</v>
      </c>
      <c r="L959" s="3" t="e">
        <f>VLOOKUP(October_Schedule_Table11[[#This Row],[Visitor]],NEW!$A$1:$F$31,7,FALSE)</f>
        <v>#REF!</v>
      </c>
    </row>
    <row r="960" spans="1:12" x14ac:dyDescent="0.3">
      <c r="A960" s="1">
        <v>44989</v>
      </c>
      <c r="B960" t="s">
        <v>3</v>
      </c>
      <c r="C960">
        <v>133</v>
      </c>
      <c r="D960" t="s">
        <v>32</v>
      </c>
      <c r="E960">
        <v>130</v>
      </c>
      <c r="G960">
        <f t="shared" si="14"/>
        <v>-3</v>
      </c>
      <c r="I960" s="3">
        <f>VLOOKUP(October_Schedule_Table11[[#This Row],[Home]],NEW!$A$1:$E$31,4,FALSE)</f>
        <v>1.4000000000000004</v>
      </c>
      <c r="J960" s="3">
        <f>VLOOKUP(October_Schedule_Table11[[#This Row],[Visitor]],NEW!$A$1:$E$31,4,FALSE)</f>
        <v>3.5</v>
      </c>
      <c r="K960" s="3" t="e">
        <f>VLOOKUP(October_Schedule_Table11[[#This Row],[Home]],NEW!$A$1:$F$31,7,FALSE)</f>
        <v>#REF!</v>
      </c>
      <c r="L960" s="3" t="e">
        <f>VLOOKUP(October_Schedule_Table11[[#This Row],[Visitor]],NEW!$A$1:$F$31,7,FALSE)</f>
        <v>#REF!</v>
      </c>
    </row>
    <row r="961" spans="1:12" x14ac:dyDescent="0.3">
      <c r="A961" s="1">
        <v>44989</v>
      </c>
      <c r="B961" t="s">
        <v>23</v>
      </c>
      <c r="C961">
        <v>138</v>
      </c>
      <c r="D961" t="s">
        <v>31</v>
      </c>
      <c r="E961">
        <v>134</v>
      </c>
      <c r="G961">
        <f t="shared" si="14"/>
        <v>-4</v>
      </c>
      <c r="I961" s="3">
        <f>VLOOKUP(October_Schedule_Table11[[#This Row],[Home]],NEW!$A$1:$E$31,4,FALSE)</f>
        <v>2.6000000000000023</v>
      </c>
      <c r="J961" s="3">
        <f>VLOOKUP(October_Schedule_Table11[[#This Row],[Visitor]],NEW!$A$1:$E$31,4,FALSE)</f>
        <v>0.90000000000000036</v>
      </c>
      <c r="K961" s="3" t="e">
        <f>VLOOKUP(October_Schedule_Table11[[#This Row],[Home]],NEW!$A$1:$F$31,7,FALSE)</f>
        <v>#REF!</v>
      </c>
      <c r="L961" s="3" t="e">
        <f>VLOOKUP(October_Schedule_Table11[[#This Row],[Visitor]],NEW!$A$1:$F$31,7,FALSE)</f>
        <v>#REF!</v>
      </c>
    </row>
    <row r="962" spans="1:12" x14ac:dyDescent="0.3">
      <c r="A962" s="1">
        <v>44990</v>
      </c>
      <c r="B962" t="s">
        <v>29</v>
      </c>
      <c r="C962">
        <v>130</v>
      </c>
      <c r="D962" t="s">
        <v>28</v>
      </c>
      <c r="E962">
        <v>126</v>
      </c>
      <c r="G962">
        <f t="shared" ref="G962:G1025" si="15">E962-C962</f>
        <v>-4</v>
      </c>
      <c r="I962" s="3">
        <f>VLOOKUP(October_Schedule_Table11[[#This Row],[Home]],NEW!$A$1:$E$31,4,FALSE)</f>
        <v>-5.1000000000000014</v>
      </c>
      <c r="J962" s="3">
        <f>VLOOKUP(October_Schedule_Table11[[#This Row],[Visitor]],NEW!$A$1:$E$31,4,FALSE)</f>
        <v>2.8000000000000016</v>
      </c>
      <c r="K962" s="3" t="e">
        <f>VLOOKUP(October_Schedule_Table11[[#This Row],[Home]],NEW!$A$1:$F$31,7,FALSE)</f>
        <v>#REF!</v>
      </c>
      <c r="L962" s="3" t="e">
        <f>VLOOKUP(October_Schedule_Table11[[#This Row],[Visitor]],NEW!$A$1:$F$31,7,FALSE)</f>
        <v>#REF!</v>
      </c>
    </row>
    <row r="963" spans="1:12" x14ac:dyDescent="0.3">
      <c r="A963" s="1">
        <v>44990</v>
      </c>
      <c r="B963" t="s">
        <v>10</v>
      </c>
      <c r="C963">
        <v>125</v>
      </c>
      <c r="D963" t="s">
        <v>18</v>
      </c>
      <c r="E963">
        <v>122</v>
      </c>
      <c r="G963">
        <f t="shared" si="15"/>
        <v>-3</v>
      </c>
      <c r="I963" s="3">
        <f>VLOOKUP(October_Schedule_Table11[[#This Row],[Home]],NEW!$A$1:$E$31,4,FALSE)</f>
        <v>-29.2</v>
      </c>
      <c r="J963" s="3">
        <f>VLOOKUP(October_Schedule_Table11[[#This Row],[Visitor]],NEW!$A$1:$E$31,4,FALSE)</f>
        <v>-10.600000000000001</v>
      </c>
      <c r="K963" s="3" t="e">
        <f>VLOOKUP(October_Schedule_Table11[[#This Row],[Home]],NEW!$A$1:$F$31,7,FALSE)</f>
        <v>#REF!</v>
      </c>
      <c r="L963" s="3" t="e">
        <f>VLOOKUP(October_Schedule_Table11[[#This Row],[Visitor]],NEW!$A$1:$F$31,7,FALSE)</f>
        <v>#REF!</v>
      </c>
    </row>
    <row r="964" spans="1:12" x14ac:dyDescent="0.3">
      <c r="A964" s="1">
        <v>44990</v>
      </c>
      <c r="B964" t="s">
        <v>6</v>
      </c>
      <c r="C964">
        <v>105</v>
      </c>
      <c r="D964" t="s">
        <v>5</v>
      </c>
      <c r="E964">
        <v>113</v>
      </c>
      <c r="G964">
        <f t="shared" si="15"/>
        <v>8</v>
      </c>
      <c r="I964" s="3">
        <f>VLOOKUP(October_Schedule_Table11[[#This Row],[Home]],NEW!$A$1:$E$31,4,FALSE)</f>
        <v>-4.300000000000006</v>
      </c>
      <c r="J964" s="3">
        <f>VLOOKUP(October_Schedule_Table11[[#This Row],[Visitor]],NEW!$A$1:$E$31,4,FALSE)</f>
        <v>1.6999999999999988</v>
      </c>
      <c r="K964" s="3" t="e">
        <f>VLOOKUP(October_Schedule_Table11[[#This Row],[Home]],NEW!$A$1:$F$31,7,FALSE)</f>
        <v>#REF!</v>
      </c>
      <c r="L964" s="3" t="e">
        <f>VLOOKUP(October_Schedule_Table11[[#This Row],[Visitor]],NEW!$A$1:$F$31,7,FALSE)</f>
        <v>#REF!</v>
      </c>
    </row>
    <row r="965" spans="1:12" x14ac:dyDescent="0.3">
      <c r="A965" s="1">
        <v>44990</v>
      </c>
      <c r="B965" t="s">
        <v>24</v>
      </c>
      <c r="C965">
        <v>86</v>
      </c>
      <c r="D965" t="s">
        <v>14</v>
      </c>
      <c r="E965">
        <v>102</v>
      </c>
      <c r="G965">
        <f t="shared" si="15"/>
        <v>16</v>
      </c>
      <c r="I965" s="3">
        <f>VLOOKUP(October_Schedule_Table11[[#This Row],[Home]],NEW!$A$1:$E$31,4,FALSE)</f>
        <v>-1.5000000000000022</v>
      </c>
      <c r="J965" s="3">
        <f>VLOOKUP(October_Schedule_Table11[[#This Row],[Visitor]],NEW!$A$1:$E$31,4,FALSE)</f>
        <v>-0.59999999999999964</v>
      </c>
      <c r="K965" s="3" t="e">
        <f>VLOOKUP(October_Schedule_Table11[[#This Row],[Home]],NEW!$A$1:$F$31,7,FALSE)</f>
        <v>#REF!</v>
      </c>
      <c r="L965" s="3" t="e">
        <f>VLOOKUP(October_Schedule_Table11[[#This Row],[Visitor]],NEW!$A$1:$F$31,7,FALSE)</f>
        <v>#REF!</v>
      </c>
    </row>
    <row r="966" spans="1:12" x14ac:dyDescent="0.3">
      <c r="A966" s="1">
        <v>44990</v>
      </c>
      <c r="B966" t="s">
        <v>30</v>
      </c>
      <c r="C966">
        <v>122</v>
      </c>
      <c r="D966" t="s">
        <v>7</v>
      </c>
      <c r="E966">
        <v>119</v>
      </c>
      <c r="G966">
        <f t="shared" si="15"/>
        <v>-3</v>
      </c>
      <c r="I966" s="3">
        <f>VLOOKUP(October_Schedule_Table11[[#This Row],[Home]],NEW!$A$1:$E$31,4,FALSE)</f>
        <v>-14.7</v>
      </c>
      <c r="J966" s="3">
        <f>VLOOKUP(October_Schedule_Table11[[#This Row],[Visitor]],NEW!$A$1:$E$31,4,FALSE)</f>
        <v>-22.1</v>
      </c>
      <c r="K966" s="3" t="e">
        <f>VLOOKUP(October_Schedule_Table11[[#This Row],[Home]],NEW!$A$1:$F$31,7,FALSE)</f>
        <v>#REF!</v>
      </c>
      <c r="L966" s="3" t="e">
        <f>VLOOKUP(October_Schedule_Table11[[#This Row],[Visitor]],NEW!$A$1:$F$31,7,FALSE)</f>
        <v>#REF!</v>
      </c>
    </row>
    <row r="967" spans="1:12" x14ac:dyDescent="0.3">
      <c r="A967" s="1">
        <v>44990</v>
      </c>
      <c r="B967" t="s">
        <v>25</v>
      </c>
      <c r="C967">
        <v>110</v>
      </c>
      <c r="D967" t="s">
        <v>11</v>
      </c>
      <c r="E967">
        <v>142</v>
      </c>
      <c r="G967">
        <f t="shared" si="15"/>
        <v>32</v>
      </c>
      <c r="I967" s="3">
        <f>VLOOKUP(October_Schedule_Table11[[#This Row],[Home]],NEW!$A$1:$E$31,4,FALSE)</f>
        <v>-33.299999999999997</v>
      </c>
      <c r="J967" s="3">
        <f>VLOOKUP(October_Schedule_Table11[[#This Row],[Visitor]],NEW!$A$1:$E$31,4,FALSE)</f>
        <v>-41.3</v>
      </c>
      <c r="K967" s="3" t="e">
        <f>VLOOKUP(October_Schedule_Table11[[#This Row],[Home]],NEW!$A$1:$F$31,7,FALSE)</f>
        <v>#REF!</v>
      </c>
      <c r="L967" s="3" t="e">
        <f>VLOOKUP(October_Schedule_Table11[[#This Row],[Visitor]],NEW!$A$1:$F$31,7,FALSE)</f>
        <v>#REF!</v>
      </c>
    </row>
    <row r="968" spans="1:12" x14ac:dyDescent="0.3">
      <c r="A968" s="1">
        <v>44990</v>
      </c>
      <c r="B968" t="s">
        <v>27</v>
      </c>
      <c r="C968">
        <v>119</v>
      </c>
      <c r="D968" t="s">
        <v>22</v>
      </c>
      <c r="E968">
        <v>129</v>
      </c>
      <c r="G968">
        <f t="shared" si="15"/>
        <v>10</v>
      </c>
      <c r="I968" s="3">
        <f>VLOOKUP(October_Schedule_Table11[[#This Row],[Home]],NEW!$A$1:$E$31,4,FALSE)</f>
        <v>-6.4</v>
      </c>
      <c r="J968" s="3">
        <f>VLOOKUP(October_Schedule_Table11[[#This Row],[Visitor]],NEW!$A$1:$E$31,4,FALSE)</f>
        <v>-6.4000000000000012</v>
      </c>
      <c r="K968" s="3" t="e">
        <f>VLOOKUP(October_Schedule_Table11[[#This Row],[Home]],NEW!$A$1:$F$31,7,FALSE)</f>
        <v>#REF!</v>
      </c>
      <c r="L968" s="3" t="e">
        <f>VLOOKUP(October_Schedule_Table11[[#This Row],[Visitor]],NEW!$A$1:$F$31,7,FALSE)</f>
        <v>#REF!</v>
      </c>
    </row>
    <row r="969" spans="1:12" x14ac:dyDescent="0.3">
      <c r="A969" s="1">
        <v>44990</v>
      </c>
      <c r="B969" t="s">
        <v>15</v>
      </c>
      <c r="C969">
        <v>131</v>
      </c>
      <c r="D969" t="s">
        <v>4</v>
      </c>
      <c r="E969">
        <v>129</v>
      </c>
      <c r="F969" t="s">
        <v>34</v>
      </c>
      <c r="G969">
        <f t="shared" si="15"/>
        <v>-2</v>
      </c>
      <c r="I969" s="3">
        <f>VLOOKUP(October_Schedule_Table11[[#This Row],[Home]],NEW!$A$1:$E$31,4,FALSE)</f>
        <v>15.200000000000001</v>
      </c>
      <c r="J969" s="3">
        <f>VLOOKUP(October_Schedule_Table11[[#This Row],[Visitor]],NEW!$A$1:$E$31,4,FALSE)</f>
        <v>1.9999999999999982</v>
      </c>
      <c r="K969" s="3" t="e">
        <f>VLOOKUP(October_Schedule_Table11[[#This Row],[Home]],NEW!$A$1:$F$31,7,FALSE)</f>
        <v>#REF!</v>
      </c>
      <c r="L969" s="3" t="e">
        <f>VLOOKUP(October_Schedule_Table11[[#This Row],[Visitor]],NEW!$A$1:$F$31,7,FALSE)</f>
        <v>#REF!</v>
      </c>
    </row>
    <row r="970" spans="1:12" x14ac:dyDescent="0.3">
      <c r="A970" s="1">
        <v>44990</v>
      </c>
      <c r="B970" t="s">
        <v>32</v>
      </c>
      <c r="C970">
        <v>117</v>
      </c>
      <c r="D970" t="s">
        <v>9</v>
      </c>
      <c r="E970">
        <v>111</v>
      </c>
      <c r="G970">
        <f t="shared" si="15"/>
        <v>-6</v>
      </c>
      <c r="I970" s="3">
        <f>VLOOKUP(October_Schedule_Table11[[#This Row],[Home]],NEW!$A$1:$E$31,4,FALSE)</f>
        <v>-14.600000000000001</v>
      </c>
      <c r="J970" s="3">
        <f>VLOOKUP(October_Schedule_Table11[[#This Row],[Visitor]],NEW!$A$1:$E$31,4,FALSE)</f>
        <v>1.4000000000000004</v>
      </c>
      <c r="K970" s="3" t="e">
        <f>VLOOKUP(October_Schedule_Table11[[#This Row],[Home]],NEW!$A$1:$F$31,7,FALSE)</f>
        <v>#REF!</v>
      </c>
      <c r="L970" s="3" t="e">
        <f>VLOOKUP(October_Schedule_Table11[[#This Row],[Visitor]],NEW!$A$1:$F$31,7,FALSE)</f>
        <v>#REF!</v>
      </c>
    </row>
    <row r="971" spans="1:12" x14ac:dyDescent="0.3">
      <c r="A971" s="1">
        <v>44990</v>
      </c>
      <c r="B971" t="s">
        <v>16</v>
      </c>
      <c r="C971">
        <v>129</v>
      </c>
      <c r="D971" t="s">
        <v>33</v>
      </c>
      <c r="E971">
        <v>135</v>
      </c>
      <c r="G971">
        <f t="shared" si="15"/>
        <v>6</v>
      </c>
      <c r="I971" s="3">
        <f>VLOOKUP(October_Schedule_Table11[[#This Row],[Home]],NEW!$A$1:$E$31,4,FALSE)</f>
        <v>-0.70000000000000018</v>
      </c>
      <c r="J971" s="3">
        <f>VLOOKUP(October_Schedule_Table11[[#This Row],[Visitor]],NEW!$A$1:$E$31,4,FALSE)</f>
        <v>5.6</v>
      </c>
      <c r="K971" s="3" t="e">
        <f>VLOOKUP(October_Schedule_Table11[[#This Row],[Home]],NEW!$A$1:$F$31,7,FALSE)</f>
        <v>#REF!</v>
      </c>
      <c r="L971" s="3" t="e">
        <f>VLOOKUP(October_Schedule_Table11[[#This Row],[Visitor]],NEW!$A$1:$F$31,7,FALSE)</f>
        <v>#REF!</v>
      </c>
    </row>
    <row r="972" spans="1:12" x14ac:dyDescent="0.3">
      <c r="A972" s="1">
        <v>44991</v>
      </c>
      <c r="B972" t="s">
        <v>4</v>
      </c>
      <c r="C972">
        <v>114</v>
      </c>
      <c r="D972" t="s">
        <v>20</v>
      </c>
      <c r="E972">
        <v>118</v>
      </c>
      <c r="F972" t="s">
        <v>17</v>
      </c>
      <c r="G972">
        <f t="shared" si="15"/>
        <v>4</v>
      </c>
      <c r="I972" s="3">
        <f>VLOOKUP(October_Schedule_Table11[[#This Row],[Home]],NEW!$A$1:$E$31,4,FALSE)</f>
        <v>6.5000000000000009</v>
      </c>
      <c r="J972" s="3">
        <f>VLOOKUP(October_Schedule_Table11[[#This Row],[Visitor]],NEW!$A$1:$E$31,4,FALSE)</f>
        <v>15.200000000000001</v>
      </c>
      <c r="K972" s="3" t="e">
        <f>VLOOKUP(October_Schedule_Table11[[#This Row],[Home]],NEW!$A$1:$F$31,7,FALSE)</f>
        <v>#REF!</v>
      </c>
      <c r="L972" s="3" t="e">
        <f>VLOOKUP(October_Schedule_Table11[[#This Row],[Visitor]],NEW!$A$1:$F$31,7,FALSE)</f>
        <v>#REF!</v>
      </c>
    </row>
    <row r="973" spans="1:12" x14ac:dyDescent="0.3">
      <c r="A973" s="1">
        <v>44991</v>
      </c>
      <c r="B973" t="s">
        <v>30</v>
      </c>
      <c r="C973">
        <v>110</v>
      </c>
      <c r="D973" t="s">
        <v>8</v>
      </c>
      <c r="E973">
        <v>104</v>
      </c>
      <c r="G973">
        <f t="shared" si="15"/>
        <v>-6</v>
      </c>
      <c r="I973" s="3">
        <f>VLOOKUP(October_Schedule_Table11[[#This Row],[Home]],NEW!$A$1:$E$31,4,FALSE)</f>
        <v>-24.200000000000003</v>
      </c>
      <c r="J973" s="3">
        <f>VLOOKUP(October_Schedule_Table11[[#This Row],[Visitor]],NEW!$A$1:$E$31,4,FALSE)</f>
        <v>-22.1</v>
      </c>
      <c r="K973" s="3" t="e">
        <f>VLOOKUP(October_Schedule_Table11[[#This Row],[Home]],NEW!$A$1:$F$31,7,FALSE)</f>
        <v>#REF!</v>
      </c>
      <c r="L973" s="3" t="e">
        <f>VLOOKUP(October_Schedule_Table11[[#This Row],[Visitor]],NEW!$A$1:$F$31,7,FALSE)</f>
        <v>#REF!</v>
      </c>
    </row>
    <row r="974" spans="1:12" x14ac:dyDescent="0.3">
      <c r="A974" s="1">
        <v>44991</v>
      </c>
      <c r="B974" t="s">
        <v>3</v>
      </c>
      <c r="C974">
        <v>147</v>
      </c>
      <c r="D974" t="s">
        <v>10</v>
      </c>
      <c r="E974">
        <v>143</v>
      </c>
      <c r="G974">
        <f t="shared" si="15"/>
        <v>-4</v>
      </c>
      <c r="I974" s="3">
        <f>VLOOKUP(October_Schedule_Table11[[#This Row],[Home]],NEW!$A$1:$E$31,4,FALSE)</f>
        <v>-10.600000000000001</v>
      </c>
      <c r="J974" s="3">
        <f>VLOOKUP(October_Schedule_Table11[[#This Row],[Visitor]],NEW!$A$1:$E$31,4,FALSE)</f>
        <v>3.5</v>
      </c>
      <c r="K974" s="3" t="e">
        <f>VLOOKUP(October_Schedule_Table11[[#This Row],[Home]],NEW!$A$1:$F$31,7,FALSE)</f>
        <v>#REF!</v>
      </c>
      <c r="L974" s="3" t="e">
        <f>VLOOKUP(October_Schedule_Table11[[#This Row],[Visitor]],NEW!$A$1:$F$31,7,FALSE)</f>
        <v>#REF!</v>
      </c>
    </row>
    <row r="975" spans="1:12" x14ac:dyDescent="0.3">
      <c r="A975" s="1">
        <v>44991</v>
      </c>
      <c r="B975" t="s">
        <v>12</v>
      </c>
      <c r="C975">
        <v>128</v>
      </c>
      <c r="D975" t="s">
        <v>19</v>
      </c>
      <c r="E975">
        <v>130</v>
      </c>
      <c r="G975">
        <f t="shared" si="15"/>
        <v>2</v>
      </c>
      <c r="I975" s="3">
        <f>VLOOKUP(October_Schedule_Table11[[#This Row],[Home]],NEW!$A$1:$E$31,4,FALSE)</f>
        <v>-8.7000000000000011</v>
      </c>
      <c r="J975" s="3">
        <f>VLOOKUP(October_Schedule_Table11[[#This Row],[Visitor]],NEW!$A$1:$E$31,4,FALSE)</f>
        <v>-2.4999999999999982</v>
      </c>
      <c r="K975" s="3" t="e">
        <f>VLOOKUP(October_Schedule_Table11[[#This Row],[Home]],NEW!$A$1:$F$31,7,FALSE)</f>
        <v>#REF!</v>
      </c>
      <c r="L975" s="3" t="e">
        <f>VLOOKUP(October_Schedule_Table11[[#This Row],[Visitor]],NEW!$A$1:$F$31,7,FALSE)</f>
        <v>#REF!</v>
      </c>
    </row>
    <row r="976" spans="1:12" x14ac:dyDescent="0.3">
      <c r="A976" s="1">
        <v>44991</v>
      </c>
      <c r="B976" t="s">
        <v>21</v>
      </c>
      <c r="C976">
        <v>113</v>
      </c>
      <c r="D976" t="s">
        <v>26</v>
      </c>
      <c r="E976">
        <v>118</v>
      </c>
      <c r="G976">
        <f t="shared" si="15"/>
        <v>5</v>
      </c>
      <c r="I976" s="3">
        <f>VLOOKUP(October_Schedule_Table11[[#This Row],[Home]],NEW!$A$1:$E$31,4,FALSE)</f>
        <v>1.1999999999999948</v>
      </c>
      <c r="J976" s="3">
        <f>VLOOKUP(October_Schedule_Table11[[#This Row],[Visitor]],NEW!$A$1:$E$31,4,FALSE)</f>
        <v>-3</v>
      </c>
      <c r="K976" s="3" t="e">
        <f>VLOOKUP(October_Schedule_Table11[[#This Row],[Home]],NEW!$A$1:$F$31,7,FALSE)</f>
        <v>#REF!</v>
      </c>
      <c r="L976" s="3" t="e">
        <f>VLOOKUP(October_Schedule_Table11[[#This Row],[Visitor]],NEW!$A$1:$F$31,7,FALSE)</f>
        <v>#REF!</v>
      </c>
    </row>
    <row r="977" spans="1:12" x14ac:dyDescent="0.3">
      <c r="A977" s="1">
        <v>44991</v>
      </c>
      <c r="B977" t="s">
        <v>13</v>
      </c>
      <c r="C977">
        <v>108</v>
      </c>
      <c r="D977" t="s">
        <v>31</v>
      </c>
      <c r="E977">
        <v>123</v>
      </c>
      <c r="G977">
        <f t="shared" si="15"/>
        <v>15</v>
      </c>
      <c r="I977" s="3">
        <f>VLOOKUP(October_Schedule_Table11[[#This Row],[Home]],NEW!$A$1:$E$31,4,FALSE)</f>
        <v>2.6000000000000023</v>
      </c>
      <c r="J977" s="3">
        <f>VLOOKUP(October_Schedule_Table11[[#This Row],[Visitor]],NEW!$A$1:$E$31,4,FALSE)</f>
        <v>4.5</v>
      </c>
      <c r="K977" s="3" t="e">
        <f>VLOOKUP(October_Schedule_Table11[[#This Row],[Home]],NEW!$A$1:$F$31,7,FALSE)</f>
        <v>#REF!</v>
      </c>
      <c r="L977" s="3" t="e">
        <f>VLOOKUP(October_Schedule_Table11[[#This Row],[Visitor]],NEW!$A$1:$F$31,7,FALSE)</f>
        <v>#REF!</v>
      </c>
    </row>
    <row r="978" spans="1:12" x14ac:dyDescent="0.3">
      <c r="A978" s="1">
        <v>44992</v>
      </c>
      <c r="B978" t="s">
        <v>9</v>
      </c>
      <c r="C978">
        <v>119</v>
      </c>
      <c r="D978" t="s">
        <v>8</v>
      </c>
      <c r="E978">
        <v>117</v>
      </c>
      <c r="G978">
        <f t="shared" si="15"/>
        <v>-2</v>
      </c>
      <c r="I978" s="3">
        <f>VLOOKUP(October_Schedule_Table11[[#This Row],[Home]],NEW!$A$1:$E$31,4,FALSE)</f>
        <v>-24.200000000000003</v>
      </c>
      <c r="J978" s="3">
        <f>VLOOKUP(October_Schedule_Table11[[#This Row],[Visitor]],NEW!$A$1:$E$31,4,FALSE)</f>
        <v>-14.600000000000001</v>
      </c>
      <c r="K978" s="3" t="e">
        <f>VLOOKUP(October_Schedule_Table11[[#This Row],[Home]],NEW!$A$1:$F$31,7,FALSE)</f>
        <v>#REF!</v>
      </c>
      <c r="L978" s="3" t="e">
        <f>VLOOKUP(October_Schedule_Table11[[#This Row],[Visitor]],NEW!$A$1:$F$31,7,FALSE)</f>
        <v>#REF!</v>
      </c>
    </row>
    <row r="979" spans="1:12" x14ac:dyDescent="0.3">
      <c r="A979" s="1">
        <v>44992</v>
      </c>
      <c r="B979" t="s">
        <v>32</v>
      </c>
      <c r="C979">
        <v>134</v>
      </c>
      <c r="D979" t="s">
        <v>7</v>
      </c>
      <c r="E979">
        <v>123</v>
      </c>
      <c r="G979">
        <f t="shared" si="15"/>
        <v>-11</v>
      </c>
      <c r="I979" s="3">
        <f>VLOOKUP(October_Schedule_Table11[[#This Row],[Home]],NEW!$A$1:$E$31,4,FALSE)</f>
        <v>-14.7</v>
      </c>
      <c r="J979" s="3">
        <f>VLOOKUP(October_Schedule_Table11[[#This Row],[Visitor]],NEW!$A$1:$E$31,4,FALSE)</f>
        <v>1.4000000000000004</v>
      </c>
      <c r="K979" s="3" t="e">
        <f>VLOOKUP(October_Schedule_Table11[[#This Row],[Home]],NEW!$A$1:$F$31,7,FALSE)</f>
        <v>#REF!</v>
      </c>
      <c r="L979" s="3" t="e">
        <f>VLOOKUP(October_Schedule_Table11[[#This Row],[Visitor]],NEW!$A$1:$F$31,7,FALSE)</f>
        <v>#REF!</v>
      </c>
    </row>
    <row r="980" spans="1:12" x14ac:dyDescent="0.3">
      <c r="A980" s="1">
        <v>44992</v>
      </c>
      <c r="B980" t="s">
        <v>3</v>
      </c>
      <c r="C980">
        <v>117</v>
      </c>
      <c r="D980" t="s">
        <v>23</v>
      </c>
      <c r="E980">
        <v>94</v>
      </c>
      <c r="G980">
        <f t="shared" si="15"/>
        <v>-23</v>
      </c>
      <c r="I980" s="3">
        <f>VLOOKUP(October_Schedule_Table11[[#This Row],[Home]],NEW!$A$1:$E$31,4,FALSE)</f>
        <v>0.90000000000000036</v>
      </c>
      <c r="J980" s="3">
        <f>VLOOKUP(October_Schedule_Table11[[#This Row],[Visitor]],NEW!$A$1:$E$31,4,FALSE)</f>
        <v>3.5</v>
      </c>
      <c r="K980" s="3" t="e">
        <f>VLOOKUP(October_Schedule_Table11[[#This Row],[Home]],NEW!$A$1:$F$31,7,FALSE)</f>
        <v>#REF!</v>
      </c>
      <c r="L980" s="3" t="e">
        <f>VLOOKUP(October_Schedule_Table11[[#This Row],[Visitor]],NEW!$A$1:$F$31,7,FALSE)</f>
        <v>#REF!</v>
      </c>
    </row>
    <row r="981" spans="1:12" x14ac:dyDescent="0.3">
      <c r="A981" s="1">
        <v>44992</v>
      </c>
      <c r="B981" t="s">
        <v>24</v>
      </c>
      <c r="C981">
        <v>112</v>
      </c>
      <c r="D981" t="s">
        <v>15</v>
      </c>
      <c r="E981">
        <v>105</v>
      </c>
      <c r="G981">
        <f t="shared" si="15"/>
        <v>-7</v>
      </c>
      <c r="I981" s="3">
        <f>VLOOKUP(October_Schedule_Table11[[#This Row],[Home]],NEW!$A$1:$E$31,4,FALSE)</f>
        <v>1.9999999999999982</v>
      </c>
      <c r="J981" s="3">
        <f>VLOOKUP(October_Schedule_Table11[[#This Row],[Visitor]],NEW!$A$1:$E$31,4,FALSE)</f>
        <v>-0.59999999999999964</v>
      </c>
      <c r="K981" s="3" t="e">
        <f>VLOOKUP(October_Schedule_Table11[[#This Row],[Home]],NEW!$A$1:$F$31,7,FALSE)</f>
        <v>#REF!</v>
      </c>
      <c r="L981" s="3" t="e">
        <f>VLOOKUP(October_Schedule_Table11[[#This Row],[Visitor]],NEW!$A$1:$F$31,7,FALSE)</f>
        <v>#REF!</v>
      </c>
    </row>
    <row r="982" spans="1:12" x14ac:dyDescent="0.3">
      <c r="A982" s="1">
        <v>44992</v>
      </c>
      <c r="B982" t="s">
        <v>14</v>
      </c>
      <c r="C982">
        <v>118</v>
      </c>
      <c r="D982" t="s">
        <v>11</v>
      </c>
      <c r="E982">
        <v>96</v>
      </c>
      <c r="G982">
        <f t="shared" si="15"/>
        <v>-22</v>
      </c>
      <c r="I982" s="3">
        <f>VLOOKUP(October_Schedule_Table11[[#This Row],[Home]],NEW!$A$1:$E$31,4,FALSE)</f>
        <v>-33.299999999999997</v>
      </c>
      <c r="J982" s="3">
        <f>VLOOKUP(October_Schedule_Table11[[#This Row],[Visitor]],NEW!$A$1:$E$31,4,FALSE)</f>
        <v>-1.5000000000000022</v>
      </c>
      <c r="K982" s="3" t="e">
        <f>VLOOKUP(October_Schedule_Table11[[#This Row],[Home]],NEW!$A$1:$F$31,7,FALSE)</f>
        <v>#REF!</v>
      </c>
      <c r="L982" s="3" t="e">
        <f>VLOOKUP(October_Schedule_Table11[[#This Row],[Visitor]],NEW!$A$1:$F$31,7,FALSE)</f>
        <v>#REF!</v>
      </c>
    </row>
    <row r="983" spans="1:12" x14ac:dyDescent="0.3">
      <c r="A983" s="1">
        <v>44992</v>
      </c>
      <c r="B983" t="s">
        <v>6</v>
      </c>
      <c r="C983">
        <v>128</v>
      </c>
      <c r="D983" t="s">
        <v>22</v>
      </c>
      <c r="E983">
        <v>137</v>
      </c>
      <c r="G983">
        <f t="shared" si="15"/>
        <v>9</v>
      </c>
      <c r="I983" s="3">
        <f>VLOOKUP(October_Schedule_Table11[[#This Row],[Home]],NEW!$A$1:$E$31,4,FALSE)</f>
        <v>-6.4</v>
      </c>
      <c r="J983" s="3">
        <f>VLOOKUP(October_Schedule_Table11[[#This Row],[Visitor]],NEW!$A$1:$E$31,4,FALSE)</f>
        <v>1.6999999999999988</v>
      </c>
      <c r="K983" s="3" t="e">
        <f>VLOOKUP(October_Schedule_Table11[[#This Row],[Home]],NEW!$A$1:$F$31,7,FALSE)</f>
        <v>#REF!</v>
      </c>
      <c r="L983" s="3" t="e">
        <f>VLOOKUP(October_Schedule_Table11[[#This Row],[Visitor]],NEW!$A$1:$F$31,7,FALSE)</f>
        <v>#REF!</v>
      </c>
    </row>
    <row r="984" spans="1:12" x14ac:dyDescent="0.3">
      <c r="A984" s="1">
        <v>44992</v>
      </c>
      <c r="B984" t="s">
        <v>27</v>
      </c>
      <c r="C984">
        <v>116</v>
      </c>
      <c r="D984" t="s">
        <v>28</v>
      </c>
      <c r="E984">
        <v>120</v>
      </c>
      <c r="G984">
        <f t="shared" si="15"/>
        <v>4</v>
      </c>
      <c r="I984" s="3">
        <f>VLOOKUP(October_Schedule_Table11[[#This Row],[Home]],NEW!$A$1:$E$31,4,FALSE)</f>
        <v>-5.1000000000000014</v>
      </c>
      <c r="J984" s="3">
        <f>VLOOKUP(October_Schedule_Table11[[#This Row],[Visitor]],NEW!$A$1:$E$31,4,FALSE)</f>
        <v>-6.4000000000000012</v>
      </c>
      <c r="K984" s="3" t="e">
        <f>VLOOKUP(October_Schedule_Table11[[#This Row],[Home]],NEW!$A$1:$F$31,7,FALSE)</f>
        <v>#REF!</v>
      </c>
      <c r="L984" s="3" t="e">
        <f>VLOOKUP(October_Schedule_Table11[[#This Row],[Visitor]],NEW!$A$1:$F$31,7,FALSE)</f>
        <v>#REF!</v>
      </c>
    </row>
    <row r="985" spans="1:12" x14ac:dyDescent="0.3">
      <c r="A985" s="1">
        <v>44992</v>
      </c>
      <c r="B985" t="s">
        <v>16</v>
      </c>
      <c r="C985">
        <v>103</v>
      </c>
      <c r="D985" t="s">
        <v>5</v>
      </c>
      <c r="E985">
        <v>112</v>
      </c>
      <c r="G985">
        <f t="shared" si="15"/>
        <v>9</v>
      </c>
      <c r="I985" s="3">
        <f>VLOOKUP(October_Schedule_Table11[[#This Row],[Home]],NEW!$A$1:$E$31,4,FALSE)</f>
        <v>-4.300000000000006</v>
      </c>
      <c r="J985" s="3">
        <f>VLOOKUP(October_Schedule_Table11[[#This Row],[Visitor]],NEW!$A$1:$E$31,4,FALSE)</f>
        <v>5.6</v>
      </c>
      <c r="K985" s="3" t="e">
        <f>VLOOKUP(October_Schedule_Table11[[#This Row],[Home]],NEW!$A$1:$F$31,7,FALSE)</f>
        <v>#REF!</v>
      </c>
      <c r="L985" s="3" t="e">
        <f>VLOOKUP(October_Schedule_Table11[[#This Row],[Visitor]],NEW!$A$1:$F$31,7,FALSE)</f>
        <v>#REF!</v>
      </c>
    </row>
    <row r="986" spans="1:12" x14ac:dyDescent="0.3">
      <c r="A986" s="1">
        <v>44993</v>
      </c>
      <c r="B986" t="s">
        <v>12</v>
      </c>
      <c r="C986">
        <v>122</v>
      </c>
      <c r="D986" t="s">
        <v>9</v>
      </c>
      <c r="E986">
        <v>120</v>
      </c>
      <c r="G986">
        <f t="shared" si="15"/>
        <v>-2</v>
      </c>
      <c r="I986" s="3">
        <f>VLOOKUP(October_Schedule_Table11[[#This Row],[Home]],NEW!$A$1:$E$31,4,FALSE)</f>
        <v>-14.600000000000001</v>
      </c>
      <c r="J986" s="3">
        <f>VLOOKUP(October_Schedule_Table11[[#This Row],[Visitor]],NEW!$A$1:$E$31,4,FALSE)</f>
        <v>-2.4999999999999982</v>
      </c>
      <c r="K986" s="3" t="e">
        <f>VLOOKUP(October_Schedule_Table11[[#This Row],[Home]],NEW!$A$1:$F$31,7,FALSE)</f>
        <v>#REF!</v>
      </c>
      <c r="L986" s="3" t="e">
        <f>VLOOKUP(October_Schedule_Table11[[#This Row],[Visitor]],NEW!$A$1:$F$31,7,FALSE)</f>
        <v>#REF!</v>
      </c>
    </row>
    <row r="987" spans="1:12" x14ac:dyDescent="0.3">
      <c r="A987" s="1">
        <v>44993</v>
      </c>
      <c r="B987" t="s">
        <v>30</v>
      </c>
      <c r="C987">
        <v>93</v>
      </c>
      <c r="D987" t="s">
        <v>4</v>
      </c>
      <c r="E987">
        <v>115</v>
      </c>
      <c r="G987">
        <f t="shared" si="15"/>
        <v>22</v>
      </c>
      <c r="I987" s="3">
        <f>VLOOKUP(October_Schedule_Table11[[#This Row],[Home]],NEW!$A$1:$E$31,4,FALSE)</f>
        <v>15.200000000000001</v>
      </c>
      <c r="J987" s="3">
        <f>VLOOKUP(October_Schedule_Table11[[#This Row],[Visitor]],NEW!$A$1:$E$31,4,FALSE)</f>
        <v>-22.1</v>
      </c>
      <c r="K987" s="3" t="e">
        <f>VLOOKUP(October_Schedule_Table11[[#This Row],[Home]],NEW!$A$1:$F$31,7,FALSE)</f>
        <v>#REF!</v>
      </c>
      <c r="L987" s="3" t="e">
        <f>VLOOKUP(October_Schedule_Table11[[#This Row],[Visitor]],NEW!$A$1:$F$31,7,FALSE)</f>
        <v>#REF!</v>
      </c>
    </row>
    <row r="988" spans="1:12" x14ac:dyDescent="0.3">
      <c r="A988" s="1">
        <v>44993</v>
      </c>
      <c r="B988" t="s">
        <v>20</v>
      </c>
      <c r="C988">
        <v>104</v>
      </c>
      <c r="D988" t="s">
        <v>19</v>
      </c>
      <c r="E988">
        <v>100</v>
      </c>
      <c r="G988">
        <f t="shared" si="15"/>
        <v>-4</v>
      </c>
      <c r="I988" s="3">
        <f>VLOOKUP(October_Schedule_Table11[[#This Row],[Home]],NEW!$A$1:$E$31,4,FALSE)</f>
        <v>-8.7000000000000011</v>
      </c>
      <c r="J988" s="3">
        <f>VLOOKUP(October_Schedule_Table11[[#This Row],[Visitor]],NEW!$A$1:$E$31,4,FALSE)</f>
        <v>6.5000000000000009</v>
      </c>
      <c r="K988" s="3" t="e">
        <f>VLOOKUP(October_Schedule_Table11[[#This Row],[Home]],NEW!$A$1:$F$31,7,FALSE)</f>
        <v>#REF!</v>
      </c>
      <c r="L988" s="3" t="e">
        <f>VLOOKUP(October_Schedule_Table11[[#This Row],[Visitor]],NEW!$A$1:$F$31,7,FALSE)</f>
        <v>#REF!</v>
      </c>
    </row>
    <row r="989" spans="1:12" x14ac:dyDescent="0.3">
      <c r="A989" s="1">
        <v>44993</v>
      </c>
      <c r="B989" t="s">
        <v>28</v>
      </c>
      <c r="C989">
        <v>106</v>
      </c>
      <c r="D989" t="s">
        <v>13</v>
      </c>
      <c r="E989">
        <v>113</v>
      </c>
      <c r="G989">
        <f t="shared" si="15"/>
        <v>7</v>
      </c>
      <c r="I989" s="3">
        <f>VLOOKUP(October_Schedule_Table11[[#This Row],[Home]],NEW!$A$1:$E$31,4,FALSE)</f>
        <v>4.5</v>
      </c>
      <c r="J989" s="3">
        <f>VLOOKUP(October_Schedule_Table11[[#This Row],[Visitor]],NEW!$A$1:$E$31,4,FALSE)</f>
        <v>-5.1000000000000014</v>
      </c>
      <c r="K989" s="3" t="e">
        <f>VLOOKUP(October_Schedule_Table11[[#This Row],[Home]],NEW!$A$1:$F$31,7,FALSE)</f>
        <v>#REF!</v>
      </c>
      <c r="L989" s="3" t="e">
        <f>VLOOKUP(October_Schedule_Table11[[#This Row],[Visitor]],NEW!$A$1:$F$31,7,FALSE)</f>
        <v>#REF!</v>
      </c>
    </row>
    <row r="990" spans="1:12" x14ac:dyDescent="0.3">
      <c r="A990" s="1">
        <v>44993</v>
      </c>
      <c r="B990" t="s">
        <v>18</v>
      </c>
      <c r="C990">
        <v>117</v>
      </c>
      <c r="D990" t="s">
        <v>26</v>
      </c>
      <c r="E990">
        <v>96</v>
      </c>
      <c r="G990">
        <f t="shared" si="15"/>
        <v>-21</v>
      </c>
      <c r="I990" s="3">
        <f>VLOOKUP(October_Schedule_Table11[[#This Row],[Home]],NEW!$A$1:$E$31,4,FALSE)</f>
        <v>1.1999999999999948</v>
      </c>
      <c r="J990" s="3">
        <f>VLOOKUP(October_Schedule_Table11[[#This Row],[Visitor]],NEW!$A$1:$E$31,4,FALSE)</f>
        <v>-29.2</v>
      </c>
      <c r="K990" s="3" t="e">
        <f>VLOOKUP(October_Schedule_Table11[[#This Row],[Home]],NEW!$A$1:$F$31,7,FALSE)</f>
        <v>#REF!</v>
      </c>
      <c r="L990" s="3" t="e">
        <f>VLOOKUP(October_Schedule_Table11[[#This Row],[Visitor]],NEW!$A$1:$F$31,7,FALSE)</f>
        <v>#REF!</v>
      </c>
    </row>
    <row r="991" spans="1:12" x14ac:dyDescent="0.3">
      <c r="A991" s="1">
        <v>44993</v>
      </c>
      <c r="B991" t="s">
        <v>22</v>
      </c>
      <c r="C991">
        <v>101</v>
      </c>
      <c r="D991" t="s">
        <v>29</v>
      </c>
      <c r="E991">
        <v>132</v>
      </c>
      <c r="G991">
        <f t="shared" si="15"/>
        <v>31</v>
      </c>
      <c r="I991" s="3">
        <f>VLOOKUP(October_Schedule_Table11[[#This Row],[Home]],NEW!$A$1:$E$31,4,FALSE)</f>
        <v>2.8000000000000016</v>
      </c>
      <c r="J991" s="3">
        <f>VLOOKUP(October_Schedule_Table11[[#This Row],[Visitor]],NEW!$A$1:$E$31,4,FALSE)</f>
        <v>-6.4</v>
      </c>
      <c r="K991" s="3" t="e">
        <f>VLOOKUP(October_Schedule_Table11[[#This Row],[Home]],NEW!$A$1:$F$31,7,FALSE)</f>
        <v>#REF!</v>
      </c>
      <c r="L991" s="3" t="e">
        <f>VLOOKUP(October_Schedule_Table11[[#This Row],[Visitor]],NEW!$A$1:$F$31,7,FALSE)</f>
        <v>#REF!</v>
      </c>
    </row>
    <row r="992" spans="1:12" x14ac:dyDescent="0.3">
      <c r="A992" s="1">
        <v>44993</v>
      </c>
      <c r="B992" t="s">
        <v>21</v>
      </c>
      <c r="C992">
        <v>100</v>
      </c>
      <c r="D992" t="s">
        <v>33</v>
      </c>
      <c r="E992">
        <v>108</v>
      </c>
      <c r="G992">
        <f t="shared" si="15"/>
        <v>8</v>
      </c>
      <c r="I992" s="3">
        <f>VLOOKUP(October_Schedule_Table11[[#This Row],[Home]],NEW!$A$1:$E$31,4,FALSE)</f>
        <v>-0.70000000000000018</v>
      </c>
      <c r="J992" s="3">
        <f>VLOOKUP(October_Schedule_Table11[[#This Row],[Visitor]],NEW!$A$1:$E$31,4,FALSE)</f>
        <v>-3</v>
      </c>
      <c r="K992" s="3" t="e">
        <f>VLOOKUP(October_Schedule_Table11[[#This Row],[Home]],NEW!$A$1:$F$31,7,FALSE)</f>
        <v>#REF!</v>
      </c>
      <c r="L992" s="3" t="e">
        <f>VLOOKUP(October_Schedule_Table11[[#This Row],[Visitor]],NEW!$A$1:$F$31,7,FALSE)</f>
        <v>#REF!</v>
      </c>
    </row>
    <row r="993" spans="1:12" x14ac:dyDescent="0.3">
      <c r="A993" s="1">
        <v>44994</v>
      </c>
      <c r="B993" t="s">
        <v>24</v>
      </c>
      <c r="C993">
        <v>113</v>
      </c>
      <c r="D993" t="s">
        <v>8</v>
      </c>
      <c r="E993">
        <v>103</v>
      </c>
      <c r="G993">
        <f t="shared" si="15"/>
        <v>-10</v>
      </c>
      <c r="I993" s="3">
        <f>VLOOKUP(October_Schedule_Table11[[#This Row],[Home]],NEW!$A$1:$E$31,4,FALSE)</f>
        <v>-24.200000000000003</v>
      </c>
      <c r="J993" s="3">
        <f>VLOOKUP(October_Schedule_Table11[[#This Row],[Visitor]],NEW!$A$1:$E$31,4,FALSE)</f>
        <v>-0.59999999999999964</v>
      </c>
      <c r="K993" s="3" t="e">
        <f>VLOOKUP(October_Schedule_Table11[[#This Row],[Home]],NEW!$A$1:$F$31,7,FALSE)</f>
        <v>#REF!</v>
      </c>
      <c r="L993" s="3" t="e">
        <f>VLOOKUP(October_Schedule_Table11[[#This Row],[Visitor]],NEW!$A$1:$F$31,7,FALSE)</f>
        <v>#REF!</v>
      </c>
    </row>
    <row r="994" spans="1:12" x14ac:dyDescent="0.3">
      <c r="A994" s="1">
        <v>44994</v>
      </c>
      <c r="B994" t="s">
        <v>11</v>
      </c>
      <c r="C994">
        <v>125</v>
      </c>
      <c r="D994" t="s">
        <v>10</v>
      </c>
      <c r="E994">
        <v>134</v>
      </c>
      <c r="F994" t="s">
        <v>17</v>
      </c>
      <c r="G994">
        <f t="shared" si="15"/>
        <v>9</v>
      </c>
      <c r="I994" s="3">
        <f>VLOOKUP(October_Schedule_Table11[[#This Row],[Home]],NEW!$A$1:$E$31,4,FALSE)</f>
        <v>-10.600000000000001</v>
      </c>
      <c r="J994" s="3">
        <f>VLOOKUP(October_Schedule_Table11[[#This Row],[Visitor]],NEW!$A$1:$E$31,4,FALSE)</f>
        <v>-33.299999999999997</v>
      </c>
      <c r="K994" s="3" t="e">
        <f>VLOOKUP(October_Schedule_Table11[[#This Row],[Home]],NEW!$A$1:$F$31,7,FALSE)</f>
        <v>#REF!</v>
      </c>
      <c r="L994" s="3" t="e">
        <f>VLOOKUP(October_Schedule_Table11[[#This Row],[Visitor]],NEW!$A$1:$F$31,7,FALSE)</f>
        <v>#REF!</v>
      </c>
    </row>
    <row r="995" spans="1:12" x14ac:dyDescent="0.3">
      <c r="A995" s="1">
        <v>44994</v>
      </c>
      <c r="B995" t="s">
        <v>27</v>
      </c>
      <c r="C995">
        <v>131</v>
      </c>
      <c r="D995" t="s">
        <v>7</v>
      </c>
      <c r="E995">
        <v>124</v>
      </c>
      <c r="G995">
        <f t="shared" si="15"/>
        <v>-7</v>
      </c>
      <c r="I995" s="3">
        <f>VLOOKUP(October_Schedule_Table11[[#This Row],[Home]],NEW!$A$1:$E$31,4,FALSE)</f>
        <v>-14.7</v>
      </c>
      <c r="J995" s="3">
        <f>VLOOKUP(October_Schedule_Table11[[#This Row],[Visitor]],NEW!$A$1:$E$31,4,FALSE)</f>
        <v>-6.4000000000000012</v>
      </c>
      <c r="K995" s="3" t="e">
        <f>VLOOKUP(October_Schedule_Table11[[#This Row],[Home]],NEW!$A$1:$F$31,7,FALSE)</f>
        <v>#REF!</v>
      </c>
      <c r="L995" s="3" t="e">
        <f>VLOOKUP(October_Schedule_Table11[[#This Row],[Visitor]],NEW!$A$1:$F$31,7,FALSE)</f>
        <v>#REF!</v>
      </c>
    </row>
    <row r="996" spans="1:12" x14ac:dyDescent="0.3">
      <c r="A996" s="1">
        <v>44994</v>
      </c>
      <c r="B996" t="s">
        <v>6</v>
      </c>
      <c r="C996">
        <v>110</v>
      </c>
      <c r="D996" t="s">
        <v>16</v>
      </c>
      <c r="E996">
        <v>131</v>
      </c>
      <c r="G996">
        <f t="shared" si="15"/>
        <v>21</v>
      </c>
      <c r="I996" s="3">
        <f>VLOOKUP(October_Schedule_Table11[[#This Row],[Home]],NEW!$A$1:$E$31,4,FALSE)</f>
        <v>5.6</v>
      </c>
      <c r="J996" s="3">
        <f>VLOOKUP(October_Schedule_Table11[[#This Row],[Visitor]],NEW!$A$1:$E$31,4,FALSE)</f>
        <v>1.6999999999999988</v>
      </c>
      <c r="K996" s="3" t="e">
        <f>VLOOKUP(October_Schedule_Table11[[#This Row],[Home]],NEW!$A$1:$F$31,7,FALSE)</f>
        <v>#REF!</v>
      </c>
      <c r="L996" s="3" t="e">
        <f>VLOOKUP(October_Schedule_Table11[[#This Row],[Visitor]],NEW!$A$1:$F$31,7,FALSE)</f>
        <v>#REF!</v>
      </c>
    </row>
    <row r="997" spans="1:12" x14ac:dyDescent="0.3">
      <c r="A997" s="1">
        <v>44994</v>
      </c>
      <c r="B997" t="s">
        <v>14</v>
      </c>
      <c r="C997">
        <v>113</v>
      </c>
      <c r="D997" t="s">
        <v>32</v>
      </c>
      <c r="E997">
        <v>118</v>
      </c>
      <c r="G997">
        <f t="shared" si="15"/>
        <v>5</v>
      </c>
      <c r="I997" s="3">
        <f>VLOOKUP(October_Schedule_Table11[[#This Row],[Home]],NEW!$A$1:$E$31,4,FALSE)</f>
        <v>1.4000000000000004</v>
      </c>
      <c r="J997" s="3">
        <f>VLOOKUP(October_Schedule_Table11[[#This Row],[Visitor]],NEW!$A$1:$E$31,4,FALSE)</f>
        <v>-1.5000000000000022</v>
      </c>
      <c r="K997" s="3" t="e">
        <f>VLOOKUP(October_Schedule_Table11[[#This Row],[Home]],NEW!$A$1:$F$31,7,FALSE)</f>
        <v>#REF!</v>
      </c>
      <c r="L997" s="3" t="e">
        <f>VLOOKUP(October_Schedule_Table11[[#This Row],[Visitor]],NEW!$A$1:$F$31,7,FALSE)</f>
        <v>#REF!</v>
      </c>
    </row>
    <row r="998" spans="1:12" x14ac:dyDescent="0.3">
      <c r="A998" s="1">
        <v>44994</v>
      </c>
      <c r="B998" t="s">
        <v>15</v>
      </c>
      <c r="C998">
        <v>117</v>
      </c>
      <c r="D998" t="s">
        <v>31</v>
      </c>
      <c r="E998">
        <v>122</v>
      </c>
      <c r="G998">
        <f t="shared" si="15"/>
        <v>5</v>
      </c>
      <c r="I998" s="3">
        <f>VLOOKUP(October_Schedule_Table11[[#This Row],[Home]],NEW!$A$1:$E$31,4,FALSE)</f>
        <v>2.6000000000000023</v>
      </c>
      <c r="J998" s="3">
        <f>VLOOKUP(October_Schedule_Table11[[#This Row],[Visitor]],NEW!$A$1:$E$31,4,FALSE)</f>
        <v>1.9999999999999982</v>
      </c>
      <c r="K998" s="3" t="e">
        <f>VLOOKUP(October_Schedule_Table11[[#This Row],[Home]],NEW!$A$1:$F$31,7,FALSE)</f>
        <v>#REF!</v>
      </c>
      <c r="L998" s="3" t="e">
        <f>VLOOKUP(October_Schedule_Table11[[#This Row],[Visitor]],NEW!$A$1:$F$31,7,FALSE)</f>
        <v>#REF!</v>
      </c>
    </row>
    <row r="999" spans="1:12" x14ac:dyDescent="0.3">
      <c r="A999" s="1">
        <v>44995</v>
      </c>
      <c r="B999" t="s">
        <v>30</v>
      </c>
      <c r="C999">
        <v>119</v>
      </c>
      <c r="D999" t="s">
        <v>3</v>
      </c>
      <c r="E999">
        <v>120</v>
      </c>
      <c r="G999">
        <f t="shared" si="15"/>
        <v>1</v>
      </c>
      <c r="I999" s="3">
        <f>VLOOKUP(October_Schedule_Table11[[#This Row],[Home]],NEW!$A$1:$E$31,4,FALSE)</f>
        <v>3.5</v>
      </c>
      <c r="J999" s="3">
        <f>VLOOKUP(October_Schedule_Table11[[#This Row],[Visitor]],NEW!$A$1:$E$31,4,FALSE)</f>
        <v>-22.1</v>
      </c>
      <c r="K999" s="3" t="e">
        <f>VLOOKUP(October_Schedule_Table11[[#This Row],[Home]],NEW!$A$1:$F$31,7,FALSE)</f>
        <v>#REF!</v>
      </c>
      <c r="L999" s="3" t="e">
        <f>VLOOKUP(October_Schedule_Table11[[#This Row],[Visitor]],NEW!$A$1:$F$31,7,FALSE)</f>
        <v>#REF!</v>
      </c>
    </row>
    <row r="1000" spans="1:12" x14ac:dyDescent="0.3">
      <c r="A1000" s="1">
        <v>44995</v>
      </c>
      <c r="B1000" t="s">
        <v>12</v>
      </c>
      <c r="C1000">
        <v>114</v>
      </c>
      <c r="D1000" t="s">
        <v>9</v>
      </c>
      <c r="E1000">
        <v>107</v>
      </c>
      <c r="G1000">
        <f t="shared" si="15"/>
        <v>-7</v>
      </c>
      <c r="I1000" s="3">
        <f>VLOOKUP(October_Schedule_Table11[[#This Row],[Home]],NEW!$A$1:$E$31,4,FALSE)</f>
        <v>-14.600000000000001</v>
      </c>
      <c r="J1000" s="3">
        <f>VLOOKUP(October_Schedule_Table11[[#This Row],[Visitor]],NEW!$A$1:$E$31,4,FALSE)</f>
        <v>-2.4999999999999982</v>
      </c>
      <c r="K1000" s="3" t="e">
        <f>VLOOKUP(October_Schedule_Table11[[#This Row],[Home]],NEW!$A$1:$F$31,7,FALSE)</f>
        <v>#REF!</v>
      </c>
      <c r="L1000" s="3" t="e">
        <f>VLOOKUP(October_Schedule_Table11[[#This Row],[Visitor]],NEW!$A$1:$F$31,7,FALSE)</f>
        <v>#REF!</v>
      </c>
    </row>
    <row r="1001" spans="1:12" x14ac:dyDescent="0.3">
      <c r="A1001" s="1">
        <v>44995</v>
      </c>
      <c r="B1001" t="s">
        <v>20</v>
      </c>
      <c r="C1001">
        <v>115</v>
      </c>
      <c r="D1001" t="s">
        <v>19</v>
      </c>
      <c r="E1001">
        <v>119</v>
      </c>
      <c r="G1001">
        <f t="shared" si="15"/>
        <v>4</v>
      </c>
      <c r="I1001" s="3">
        <f>VLOOKUP(October_Schedule_Table11[[#This Row],[Home]],NEW!$A$1:$E$31,4,FALSE)</f>
        <v>-8.7000000000000011</v>
      </c>
      <c r="J1001" s="3">
        <f>VLOOKUP(October_Schedule_Table11[[#This Row],[Visitor]],NEW!$A$1:$E$31,4,FALSE)</f>
        <v>6.5000000000000009</v>
      </c>
      <c r="K1001" s="3" t="e">
        <f>VLOOKUP(October_Schedule_Table11[[#This Row],[Home]],NEW!$A$1:$F$31,7,FALSE)</f>
        <v>#REF!</v>
      </c>
      <c r="L1001" s="3" t="e">
        <f>VLOOKUP(October_Schedule_Table11[[#This Row],[Visitor]],NEW!$A$1:$F$31,7,FALSE)</f>
        <v>#REF!</v>
      </c>
    </row>
    <row r="1002" spans="1:12" x14ac:dyDescent="0.3">
      <c r="A1002" s="1">
        <v>44995</v>
      </c>
      <c r="B1002" t="s">
        <v>14</v>
      </c>
      <c r="C1002">
        <v>124</v>
      </c>
      <c r="D1002" t="s">
        <v>23</v>
      </c>
      <c r="E1002">
        <v>123</v>
      </c>
      <c r="F1002" t="s">
        <v>17</v>
      </c>
      <c r="G1002">
        <f t="shared" si="15"/>
        <v>-1</v>
      </c>
      <c r="I1002" s="3">
        <f>VLOOKUP(October_Schedule_Table11[[#This Row],[Home]],NEW!$A$1:$E$31,4,FALSE)</f>
        <v>0.90000000000000036</v>
      </c>
      <c r="J1002" s="3">
        <f>VLOOKUP(October_Schedule_Table11[[#This Row],[Visitor]],NEW!$A$1:$E$31,4,FALSE)</f>
        <v>-1.5000000000000022</v>
      </c>
      <c r="K1002" s="3" t="e">
        <f>VLOOKUP(October_Schedule_Table11[[#This Row],[Home]],NEW!$A$1:$F$31,7,FALSE)</f>
        <v>#REF!</v>
      </c>
      <c r="L1002" s="3" t="e">
        <f>VLOOKUP(October_Schedule_Table11[[#This Row],[Visitor]],NEW!$A$1:$F$31,7,FALSE)</f>
        <v>#REF!</v>
      </c>
    </row>
    <row r="1003" spans="1:12" x14ac:dyDescent="0.3">
      <c r="A1003" s="1">
        <v>44995</v>
      </c>
      <c r="B1003" t="s">
        <v>26</v>
      </c>
      <c r="C1003">
        <v>120</v>
      </c>
      <c r="D1003" t="s">
        <v>25</v>
      </c>
      <c r="E1003">
        <v>128</v>
      </c>
      <c r="G1003">
        <f t="shared" si="15"/>
        <v>8</v>
      </c>
      <c r="I1003" s="3">
        <f>VLOOKUP(October_Schedule_Table11[[#This Row],[Home]],NEW!$A$1:$E$31,4,FALSE)</f>
        <v>-41.3</v>
      </c>
      <c r="J1003" s="3">
        <f>VLOOKUP(October_Schedule_Table11[[#This Row],[Visitor]],NEW!$A$1:$E$31,4,FALSE)</f>
        <v>1.1999999999999948</v>
      </c>
      <c r="K1003" s="3" t="e">
        <f>VLOOKUP(October_Schedule_Table11[[#This Row],[Home]],NEW!$A$1:$F$31,7,FALSE)</f>
        <v>#REF!</v>
      </c>
      <c r="L1003" s="3" t="e">
        <f>VLOOKUP(October_Schedule_Table11[[#This Row],[Visitor]],NEW!$A$1:$F$31,7,FALSE)</f>
        <v>#REF!</v>
      </c>
    </row>
    <row r="1004" spans="1:12" x14ac:dyDescent="0.3">
      <c r="A1004" s="1">
        <v>44995</v>
      </c>
      <c r="B1004" t="s">
        <v>21</v>
      </c>
      <c r="C1004">
        <v>112</v>
      </c>
      <c r="D1004" t="s">
        <v>5</v>
      </c>
      <c r="E1004">
        <v>122</v>
      </c>
      <c r="G1004">
        <f t="shared" si="15"/>
        <v>10</v>
      </c>
      <c r="I1004" s="3">
        <f>VLOOKUP(October_Schedule_Table11[[#This Row],[Home]],NEW!$A$1:$E$31,4,FALSE)</f>
        <v>-4.300000000000006</v>
      </c>
      <c r="J1004" s="3">
        <f>VLOOKUP(October_Schedule_Table11[[#This Row],[Visitor]],NEW!$A$1:$E$31,4,FALSE)</f>
        <v>-3</v>
      </c>
      <c r="K1004" s="3" t="e">
        <f>VLOOKUP(October_Schedule_Table11[[#This Row],[Home]],NEW!$A$1:$F$31,7,FALSE)</f>
        <v>#REF!</v>
      </c>
      <c r="L1004" s="3" t="e">
        <f>VLOOKUP(October_Schedule_Table11[[#This Row],[Visitor]],NEW!$A$1:$F$31,7,FALSE)</f>
        <v>#REF!</v>
      </c>
    </row>
    <row r="1005" spans="1:12" x14ac:dyDescent="0.3">
      <c r="A1005" s="1">
        <v>44996</v>
      </c>
      <c r="B1005" t="s">
        <v>15</v>
      </c>
      <c r="C1005">
        <v>95</v>
      </c>
      <c r="D1005" t="s">
        <v>33</v>
      </c>
      <c r="E1005">
        <v>106</v>
      </c>
      <c r="G1005">
        <f t="shared" si="15"/>
        <v>11</v>
      </c>
      <c r="I1005" s="3">
        <f>VLOOKUP(October_Schedule_Table11[[#This Row],[Home]],NEW!$A$1:$E$31,4,FALSE)</f>
        <v>-0.70000000000000018</v>
      </c>
      <c r="J1005" s="3">
        <f>VLOOKUP(October_Schedule_Table11[[#This Row],[Visitor]],NEW!$A$1:$E$31,4,FALSE)</f>
        <v>1.9999999999999982</v>
      </c>
      <c r="K1005" s="3" t="e">
        <f>VLOOKUP(October_Schedule_Table11[[#This Row],[Home]],NEW!$A$1:$F$31,7,FALSE)</f>
        <v>#REF!</v>
      </c>
      <c r="L1005" s="3" t="e">
        <f>VLOOKUP(October_Schedule_Table11[[#This Row],[Visitor]],NEW!$A$1:$F$31,7,FALSE)</f>
        <v>#REF!</v>
      </c>
    </row>
    <row r="1006" spans="1:12" x14ac:dyDescent="0.3">
      <c r="A1006" s="1">
        <v>44996</v>
      </c>
      <c r="B1006" t="s">
        <v>27</v>
      </c>
      <c r="C1006">
        <v>119</v>
      </c>
      <c r="D1006" t="s">
        <v>24</v>
      </c>
      <c r="E1006">
        <v>111</v>
      </c>
      <c r="G1006">
        <f t="shared" si="15"/>
        <v>-8</v>
      </c>
      <c r="I1006" s="3">
        <f>VLOOKUP(October_Schedule_Table11[[#This Row],[Home]],NEW!$A$1:$E$31,4,FALSE)</f>
        <v>-0.59999999999999964</v>
      </c>
      <c r="J1006" s="3">
        <f>VLOOKUP(October_Schedule_Table11[[#This Row],[Visitor]],NEW!$A$1:$E$31,4,FALSE)</f>
        <v>-6.4000000000000012</v>
      </c>
      <c r="K1006" s="3" t="e">
        <f>VLOOKUP(October_Schedule_Table11[[#This Row],[Home]],NEW!$A$1:$F$31,7,FALSE)</f>
        <v>#REF!</v>
      </c>
      <c r="L1006" s="3" t="e">
        <f>VLOOKUP(October_Schedule_Table11[[#This Row],[Visitor]],NEW!$A$1:$F$31,7,FALSE)</f>
        <v>#REF!</v>
      </c>
    </row>
    <row r="1007" spans="1:12" x14ac:dyDescent="0.3">
      <c r="A1007" s="1">
        <v>44996</v>
      </c>
      <c r="B1007" t="s">
        <v>10</v>
      </c>
      <c r="C1007">
        <v>121</v>
      </c>
      <c r="D1007" t="s">
        <v>8</v>
      </c>
      <c r="E1007">
        <v>115</v>
      </c>
      <c r="G1007">
        <f t="shared" si="15"/>
        <v>-6</v>
      </c>
      <c r="I1007" s="3">
        <f>VLOOKUP(October_Schedule_Table11[[#This Row],[Home]],NEW!$A$1:$E$31,4,FALSE)</f>
        <v>-24.200000000000003</v>
      </c>
      <c r="J1007" s="3">
        <f>VLOOKUP(October_Schedule_Table11[[#This Row],[Visitor]],NEW!$A$1:$E$31,4,FALSE)</f>
        <v>-10.600000000000001</v>
      </c>
      <c r="K1007" s="3" t="e">
        <f>VLOOKUP(October_Schedule_Table11[[#This Row],[Home]],NEW!$A$1:$F$31,7,FALSE)</f>
        <v>#REF!</v>
      </c>
      <c r="L1007" s="3" t="e">
        <f>VLOOKUP(October_Schedule_Table11[[#This Row],[Visitor]],NEW!$A$1:$F$31,7,FALSE)</f>
        <v>#REF!</v>
      </c>
    </row>
    <row r="1008" spans="1:12" x14ac:dyDescent="0.3">
      <c r="A1008" s="1">
        <v>44996</v>
      </c>
      <c r="B1008" t="s">
        <v>19</v>
      </c>
      <c r="C1008">
        <v>114</v>
      </c>
      <c r="D1008" t="s">
        <v>7</v>
      </c>
      <c r="E1008">
        <v>126</v>
      </c>
      <c r="F1008" t="s">
        <v>17</v>
      </c>
      <c r="G1008">
        <f t="shared" si="15"/>
        <v>12</v>
      </c>
      <c r="I1008" s="3">
        <f>VLOOKUP(October_Schedule_Table11[[#This Row],[Home]],NEW!$A$1:$E$31,4,FALSE)</f>
        <v>-14.7</v>
      </c>
      <c r="J1008" s="3">
        <f>VLOOKUP(October_Schedule_Table11[[#This Row],[Visitor]],NEW!$A$1:$E$31,4,FALSE)</f>
        <v>-8.7000000000000011</v>
      </c>
      <c r="K1008" s="3" t="e">
        <f>VLOOKUP(October_Schedule_Table11[[#This Row],[Home]],NEW!$A$1:$F$31,7,FALSE)</f>
        <v>#REF!</v>
      </c>
      <c r="L1008" s="3" t="e">
        <f>VLOOKUP(October_Schedule_Table11[[#This Row],[Visitor]],NEW!$A$1:$F$31,7,FALSE)</f>
        <v>#REF!</v>
      </c>
    </row>
    <row r="1009" spans="1:12" x14ac:dyDescent="0.3">
      <c r="A1009" s="1">
        <v>44996</v>
      </c>
      <c r="B1009" t="s">
        <v>4</v>
      </c>
      <c r="C1009">
        <v>134</v>
      </c>
      <c r="D1009" t="s">
        <v>12</v>
      </c>
      <c r="E1009">
        <v>125</v>
      </c>
      <c r="G1009">
        <f t="shared" si="15"/>
        <v>-9</v>
      </c>
      <c r="I1009" s="3">
        <f>VLOOKUP(October_Schedule_Table11[[#This Row],[Home]],NEW!$A$1:$E$31,4,FALSE)</f>
        <v>-2.4999999999999982</v>
      </c>
      <c r="J1009" s="3">
        <f>VLOOKUP(October_Schedule_Table11[[#This Row],[Visitor]],NEW!$A$1:$E$31,4,FALSE)</f>
        <v>15.200000000000001</v>
      </c>
      <c r="K1009" s="3" t="e">
        <f>VLOOKUP(October_Schedule_Table11[[#This Row],[Home]],NEW!$A$1:$F$31,7,FALSE)</f>
        <v>#REF!</v>
      </c>
      <c r="L1009" s="3" t="e">
        <f>VLOOKUP(October_Schedule_Table11[[#This Row],[Visitor]],NEW!$A$1:$F$31,7,FALSE)</f>
        <v>#REF!</v>
      </c>
    </row>
    <row r="1010" spans="1:12" x14ac:dyDescent="0.3">
      <c r="A1010" s="1">
        <v>44996</v>
      </c>
      <c r="B1010" t="s">
        <v>18</v>
      </c>
      <c r="C1010">
        <v>119</v>
      </c>
      <c r="D1010" t="s">
        <v>11</v>
      </c>
      <c r="E1010">
        <v>111</v>
      </c>
      <c r="G1010">
        <f t="shared" si="15"/>
        <v>-8</v>
      </c>
      <c r="I1010" s="3">
        <f>VLOOKUP(October_Schedule_Table11[[#This Row],[Home]],NEW!$A$1:$E$31,4,FALSE)</f>
        <v>-33.299999999999997</v>
      </c>
      <c r="J1010" s="3">
        <f>VLOOKUP(October_Schedule_Table11[[#This Row],[Visitor]],NEW!$A$1:$E$31,4,FALSE)</f>
        <v>-29.2</v>
      </c>
      <c r="K1010" s="3" t="e">
        <f>VLOOKUP(October_Schedule_Table11[[#This Row],[Home]],NEW!$A$1:$F$31,7,FALSE)</f>
        <v>#REF!</v>
      </c>
      <c r="L1010" s="3" t="e">
        <f>VLOOKUP(October_Schedule_Table11[[#This Row],[Visitor]],NEW!$A$1:$F$31,7,FALSE)</f>
        <v>#REF!</v>
      </c>
    </row>
    <row r="1011" spans="1:12" x14ac:dyDescent="0.3">
      <c r="A1011" s="1">
        <v>44996</v>
      </c>
      <c r="B1011" t="s">
        <v>28</v>
      </c>
      <c r="C1011">
        <v>108</v>
      </c>
      <c r="D1011" t="s">
        <v>16</v>
      </c>
      <c r="E1011">
        <v>112</v>
      </c>
      <c r="G1011">
        <f t="shared" si="15"/>
        <v>4</v>
      </c>
      <c r="I1011" s="3">
        <f>VLOOKUP(October_Schedule_Table11[[#This Row],[Home]],NEW!$A$1:$E$31,4,FALSE)</f>
        <v>5.6</v>
      </c>
      <c r="J1011" s="3">
        <f>VLOOKUP(October_Schedule_Table11[[#This Row],[Visitor]],NEW!$A$1:$E$31,4,FALSE)</f>
        <v>-5.1000000000000014</v>
      </c>
      <c r="K1011" s="3" t="e">
        <f>VLOOKUP(October_Schedule_Table11[[#This Row],[Home]],NEW!$A$1:$F$31,7,FALSE)</f>
        <v>#REF!</v>
      </c>
      <c r="L1011" s="3" t="e">
        <f>VLOOKUP(October_Schedule_Table11[[#This Row],[Visitor]],NEW!$A$1:$F$31,7,FALSE)</f>
        <v>#REF!</v>
      </c>
    </row>
    <row r="1012" spans="1:12" x14ac:dyDescent="0.3">
      <c r="A1012" s="1">
        <v>44996</v>
      </c>
      <c r="B1012" t="s">
        <v>32</v>
      </c>
      <c r="C1012">
        <v>116</v>
      </c>
      <c r="D1012" t="s">
        <v>6</v>
      </c>
      <c r="E1012">
        <v>125</v>
      </c>
      <c r="F1012" t="s">
        <v>17</v>
      </c>
      <c r="G1012">
        <f t="shared" si="15"/>
        <v>9</v>
      </c>
      <c r="I1012" s="3">
        <f>VLOOKUP(October_Schedule_Table11[[#This Row],[Home]],NEW!$A$1:$E$31,4,FALSE)</f>
        <v>1.6999999999999988</v>
      </c>
      <c r="J1012" s="3">
        <f>VLOOKUP(October_Schedule_Table11[[#This Row],[Visitor]],NEW!$A$1:$E$31,4,FALSE)</f>
        <v>1.4000000000000004</v>
      </c>
      <c r="K1012" s="3" t="e">
        <f>VLOOKUP(October_Schedule_Table11[[#This Row],[Home]],NEW!$A$1:$F$31,7,FALSE)</f>
        <v>#REF!</v>
      </c>
      <c r="L1012" s="3" t="e">
        <f>VLOOKUP(October_Schedule_Table11[[#This Row],[Visitor]],NEW!$A$1:$F$31,7,FALSE)</f>
        <v>#REF!</v>
      </c>
    </row>
    <row r="1013" spans="1:12" x14ac:dyDescent="0.3">
      <c r="A1013" s="1">
        <v>44996</v>
      </c>
      <c r="B1013" t="s">
        <v>22</v>
      </c>
      <c r="C1013">
        <v>110</v>
      </c>
      <c r="D1013" t="s">
        <v>13</v>
      </c>
      <c r="E1013">
        <v>96</v>
      </c>
      <c r="G1013">
        <f t="shared" si="15"/>
        <v>-14</v>
      </c>
      <c r="I1013" s="3">
        <f>VLOOKUP(October_Schedule_Table11[[#This Row],[Home]],NEW!$A$1:$E$31,4,FALSE)</f>
        <v>4.5</v>
      </c>
      <c r="J1013" s="3">
        <f>VLOOKUP(October_Schedule_Table11[[#This Row],[Visitor]],NEW!$A$1:$E$31,4,FALSE)</f>
        <v>-6.4</v>
      </c>
      <c r="K1013" s="3" t="e">
        <f>VLOOKUP(October_Schedule_Table11[[#This Row],[Home]],NEW!$A$1:$F$31,7,FALSE)</f>
        <v>#REF!</v>
      </c>
      <c r="L1013" s="3" t="e">
        <f>VLOOKUP(October_Schedule_Table11[[#This Row],[Visitor]],NEW!$A$1:$F$31,7,FALSE)</f>
        <v>#REF!</v>
      </c>
    </row>
    <row r="1014" spans="1:12" x14ac:dyDescent="0.3">
      <c r="A1014" s="1">
        <v>44996</v>
      </c>
      <c r="B1014" t="s">
        <v>31</v>
      </c>
      <c r="C1014">
        <v>128</v>
      </c>
      <c r="D1014" t="s">
        <v>29</v>
      </c>
      <c r="E1014">
        <v>119</v>
      </c>
      <c r="G1014">
        <f t="shared" si="15"/>
        <v>-9</v>
      </c>
      <c r="I1014" s="3">
        <f>VLOOKUP(October_Schedule_Table11[[#This Row],[Home]],NEW!$A$1:$E$31,4,FALSE)</f>
        <v>2.8000000000000016</v>
      </c>
      <c r="J1014" s="3">
        <f>VLOOKUP(October_Schedule_Table11[[#This Row],[Visitor]],NEW!$A$1:$E$31,4,FALSE)</f>
        <v>2.6000000000000023</v>
      </c>
      <c r="K1014" s="3" t="e">
        <f>VLOOKUP(October_Schedule_Table11[[#This Row],[Home]],NEW!$A$1:$F$31,7,FALSE)</f>
        <v>#REF!</v>
      </c>
      <c r="L1014" s="3" t="e">
        <f>VLOOKUP(October_Schedule_Table11[[#This Row],[Visitor]],NEW!$A$1:$F$31,7,FALSE)</f>
        <v>#REF!</v>
      </c>
    </row>
    <row r="1015" spans="1:12" x14ac:dyDescent="0.3">
      <c r="A1015" s="1">
        <v>44997</v>
      </c>
      <c r="B1015" t="s">
        <v>14</v>
      </c>
      <c r="C1015">
        <v>122</v>
      </c>
      <c r="D1015" t="s">
        <v>26</v>
      </c>
      <c r="E1015">
        <v>120</v>
      </c>
      <c r="G1015">
        <f t="shared" si="15"/>
        <v>-2</v>
      </c>
      <c r="I1015" s="3">
        <f>VLOOKUP(October_Schedule_Table11[[#This Row],[Home]],NEW!$A$1:$E$31,4,FALSE)</f>
        <v>1.1999999999999948</v>
      </c>
      <c r="J1015" s="3">
        <f>VLOOKUP(October_Schedule_Table11[[#This Row],[Visitor]],NEW!$A$1:$E$31,4,FALSE)</f>
        <v>-1.5000000000000022</v>
      </c>
      <c r="K1015" s="3" t="e">
        <f>VLOOKUP(October_Schedule_Table11[[#This Row],[Home]],NEW!$A$1:$F$31,7,FALSE)</f>
        <v>#REF!</v>
      </c>
      <c r="L1015" s="3" t="e">
        <f>VLOOKUP(October_Schedule_Table11[[#This Row],[Visitor]],NEW!$A$1:$F$31,7,FALSE)</f>
        <v>#REF!</v>
      </c>
    </row>
    <row r="1016" spans="1:12" x14ac:dyDescent="0.3">
      <c r="A1016" s="1">
        <v>44997</v>
      </c>
      <c r="B1016" t="s">
        <v>20</v>
      </c>
      <c r="C1016">
        <v>114</v>
      </c>
      <c r="D1016" t="s">
        <v>24</v>
      </c>
      <c r="E1016">
        <v>108</v>
      </c>
      <c r="G1016">
        <f t="shared" si="15"/>
        <v>-6</v>
      </c>
      <c r="I1016" s="3">
        <f>VLOOKUP(October_Schedule_Table11[[#This Row],[Home]],NEW!$A$1:$E$31,4,FALSE)</f>
        <v>-0.59999999999999964</v>
      </c>
      <c r="J1016" s="3">
        <f>VLOOKUP(October_Schedule_Table11[[#This Row],[Visitor]],NEW!$A$1:$E$31,4,FALSE)</f>
        <v>6.5000000000000009</v>
      </c>
      <c r="K1016" s="3" t="e">
        <f>VLOOKUP(October_Schedule_Table11[[#This Row],[Home]],NEW!$A$1:$F$31,7,FALSE)</f>
        <v>#REF!</v>
      </c>
      <c r="L1016" s="3" t="e">
        <f>VLOOKUP(October_Schedule_Table11[[#This Row],[Visitor]],NEW!$A$1:$F$31,7,FALSE)</f>
        <v>#REF!</v>
      </c>
    </row>
    <row r="1017" spans="1:12" x14ac:dyDescent="0.3">
      <c r="A1017" s="1">
        <v>44997</v>
      </c>
      <c r="B1017" t="s">
        <v>9</v>
      </c>
      <c r="C1017">
        <v>93</v>
      </c>
      <c r="D1017" t="s">
        <v>3</v>
      </c>
      <c r="E1017">
        <v>112</v>
      </c>
      <c r="G1017">
        <f t="shared" si="15"/>
        <v>19</v>
      </c>
      <c r="I1017" s="3">
        <f>VLOOKUP(October_Schedule_Table11[[#This Row],[Home]],NEW!$A$1:$E$31,4,FALSE)</f>
        <v>3.5</v>
      </c>
      <c r="J1017" s="3">
        <f>VLOOKUP(October_Schedule_Table11[[#This Row],[Visitor]],NEW!$A$1:$E$31,4,FALSE)</f>
        <v>-14.600000000000001</v>
      </c>
      <c r="K1017" s="3" t="e">
        <f>VLOOKUP(October_Schedule_Table11[[#This Row],[Home]],NEW!$A$1:$F$31,7,FALSE)</f>
        <v>#REF!</v>
      </c>
      <c r="L1017" s="3" t="e">
        <f>VLOOKUP(October_Schedule_Table11[[#This Row],[Visitor]],NEW!$A$1:$F$31,7,FALSE)</f>
        <v>#REF!</v>
      </c>
    </row>
    <row r="1018" spans="1:12" x14ac:dyDescent="0.3">
      <c r="A1018" s="1">
        <v>44997</v>
      </c>
      <c r="B1018" t="s">
        <v>30</v>
      </c>
      <c r="C1018">
        <v>110</v>
      </c>
      <c r="D1018" t="s">
        <v>13</v>
      </c>
      <c r="E1018">
        <v>127</v>
      </c>
      <c r="G1018">
        <f t="shared" si="15"/>
        <v>17</v>
      </c>
      <c r="I1018" s="3">
        <f>VLOOKUP(October_Schedule_Table11[[#This Row],[Home]],NEW!$A$1:$E$31,4,FALSE)</f>
        <v>4.5</v>
      </c>
      <c r="J1018" s="3">
        <f>VLOOKUP(October_Schedule_Table11[[#This Row],[Visitor]],NEW!$A$1:$E$31,4,FALSE)</f>
        <v>-22.1</v>
      </c>
      <c r="K1018" s="3" t="e">
        <f>VLOOKUP(October_Schedule_Table11[[#This Row],[Home]],NEW!$A$1:$F$31,7,FALSE)</f>
        <v>#REF!</v>
      </c>
      <c r="L1018" s="3" t="e">
        <f>VLOOKUP(October_Schedule_Table11[[#This Row],[Visitor]],NEW!$A$1:$F$31,7,FALSE)</f>
        <v>#REF!</v>
      </c>
    </row>
    <row r="1019" spans="1:12" x14ac:dyDescent="0.3">
      <c r="A1019" s="1">
        <v>44997</v>
      </c>
      <c r="B1019" t="s">
        <v>22</v>
      </c>
      <c r="C1019">
        <v>102</v>
      </c>
      <c r="D1019" t="s">
        <v>25</v>
      </c>
      <c r="E1019">
        <v>90</v>
      </c>
      <c r="G1019">
        <f t="shared" si="15"/>
        <v>-12</v>
      </c>
      <c r="I1019" s="3">
        <f>VLOOKUP(October_Schedule_Table11[[#This Row],[Home]],NEW!$A$1:$E$31,4,FALSE)</f>
        <v>-41.3</v>
      </c>
      <c r="J1019" s="3">
        <f>VLOOKUP(October_Schedule_Table11[[#This Row],[Visitor]],NEW!$A$1:$E$31,4,FALSE)</f>
        <v>-6.4</v>
      </c>
      <c r="K1019" s="3" t="e">
        <f>VLOOKUP(October_Schedule_Table11[[#This Row],[Home]],NEW!$A$1:$F$31,7,FALSE)</f>
        <v>#REF!</v>
      </c>
      <c r="L1019" s="3" t="e">
        <f>VLOOKUP(October_Schedule_Table11[[#This Row],[Visitor]],NEW!$A$1:$F$31,7,FALSE)</f>
        <v>#REF!</v>
      </c>
    </row>
    <row r="1020" spans="1:12" x14ac:dyDescent="0.3">
      <c r="A1020" s="1">
        <v>44997</v>
      </c>
      <c r="B1020" t="s">
        <v>15</v>
      </c>
      <c r="C1020">
        <v>112</v>
      </c>
      <c r="D1020" t="s">
        <v>5</v>
      </c>
      <c r="E1020">
        <v>108</v>
      </c>
      <c r="G1020">
        <f t="shared" si="15"/>
        <v>-4</v>
      </c>
      <c r="I1020" s="3">
        <f>VLOOKUP(October_Schedule_Table11[[#This Row],[Home]],NEW!$A$1:$E$31,4,FALSE)</f>
        <v>-4.300000000000006</v>
      </c>
      <c r="J1020" s="3">
        <f>VLOOKUP(October_Schedule_Table11[[#This Row],[Visitor]],NEW!$A$1:$E$31,4,FALSE)</f>
        <v>1.9999999999999982</v>
      </c>
      <c r="K1020" s="3" t="e">
        <f>VLOOKUP(October_Schedule_Table11[[#This Row],[Home]],NEW!$A$1:$F$31,7,FALSE)</f>
        <v>#REF!</v>
      </c>
      <c r="L1020" s="3" t="e">
        <f>VLOOKUP(October_Schedule_Table11[[#This Row],[Visitor]],NEW!$A$1:$F$31,7,FALSE)</f>
        <v>#REF!</v>
      </c>
    </row>
    <row r="1021" spans="1:12" x14ac:dyDescent="0.3">
      <c r="A1021" s="1">
        <v>44998</v>
      </c>
      <c r="B1021" t="s">
        <v>10</v>
      </c>
      <c r="C1021">
        <v>97</v>
      </c>
      <c r="D1021" t="s">
        <v>8</v>
      </c>
      <c r="E1021">
        <v>117</v>
      </c>
      <c r="G1021">
        <f t="shared" si="15"/>
        <v>20</v>
      </c>
      <c r="I1021" s="3">
        <f>VLOOKUP(October_Schedule_Table11[[#This Row],[Home]],NEW!$A$1:$E$31,4,FALSE)</f>
        <v>-24.200000000000003</v>
      </c>
      <c r="J1021" s="3">
        <f>VLOOKUP(October_Schedule_Table11[[#This Row],[Visitor]],NEW!$A$1:$E$31,4,FALSE)</f>
        <v>-10.600000000000001</v>
      </c>
      <c r="K1021" s="3" t="e">
        <f>VLOOKUP(October_Schedule_Table11[[#This Row],[Home]],NEW!$A$1:$F$31,7,FALSE)</f>
        <v>#REF!</v>
      </c>
      <c r="L1021" s="3" t="e">
        <f>VLOOKUP(October_Schedule_Table11[[#This Row],[Visitor]],NEW!$A$1:$F$31,7,FALSE)</f>
        <v>#REF!</v>
      </c>
    </row>
    <row r="1022" spans="1:12" x14ac:dyDescent="0.3">
      <c r="A1022" s="1">
        <v>44998</v>
      </c>
      <c r="B1022" t="s">
        <v>23</v>
      </c>
      <c r="C1022">
        <v>136</v>
      </c>
      <c r="D1022" t="s">
        <v>12</v>
      </c>
      <c r="E1022">
        <v>115</v>
      </c>
      <c r="G1022">
        <f t="shared" si="15"/>
        <v>-21</v>
      </c>
      <c r="I1022" s="3">
        <f>VLOOKUP(October_Schedule_Table11[[#This Row],[Home]],NEW!$A$1:$E$31,4,FALSE)</f>
        <v>-2.4999999999999982</v>
      </c>
      <c r="J1022" s="3">
        <f>VLOOKUP(October_Schedule_Table11[[#This Row],[Visitor]],NEW!$A$1:$E$31,4,FALSE)</f>
        <v>0.90000000000000036</v>
      </c>
      <c r="K1022" s="3" t="e">
        <f>VLOOKUP(October_Schedule_Table11[[#This Row],[Home]],NEW!$A$1:$F$31,7,FALSE)</f>
        <v>#REF!</v>
      </c>
      <c r="L1022" s="3" t="e">
        <f>VLOOKUP(October_Schedule_Table11[[#This Row],[Visitor]],NEW!$A$1:$F$31,7,FALSE)</f>
        <v>#REF!</v>
      </c>
    </row>
    <row r="1023" spans="1:12" x14ac:dyDescent="0.3">
      <c r="A1023" s="1">
        <v>44998</v>
      </c>
      <c r="B1023" t="s">
        <v>16</v>
      </c>
      <c r="C1023">
        <v>104</v>
      </c>
      <c r="D1023" t="s">
        <v>28</v>
      </c>
      <c r="E1023">
        <v>88</v>
      </c>
      <c r="G1023">
        <f t="shared" si="15"/>
        <v>-16</v>
      </c>
      <c r="I1023" s="3">
        <f>VLOOKUP(October_Schedule_Table11[[#This Row],[Home]],NEW!$A$1:$E$31,4,FALSE)</f>
        <v>-5.1000000000000014</v>
      </c>
      <c r="J1023" s="3">
        <f>VLOOKUP(October_Schedule_Table11[[#This Row],[Visitor]],NEW!$A$1:$E$31,4,FALSE)</f>
        <v>5.6</v>
      </c>
      <c r="K1023" s="3" t="e">
        <f>VLOOKUP(October_Schedule_Table11[[#This Row],[Home]],NEW!$A$1:$F$31,7,FALSE)</f>
        <v>#REF!</v>
      </c>
      <c r="L1023" s="3" t="e">
        <f>VLOOKUP(October_Schedule_Table11[[#This Row],[Visitor]],NEW!$A$1:$F$31,7,FALSE)</f>
        <v>#REF!</v>
      </c>
    </row>
    <row r="1024" spans="1:12" x14ac:dyDescent="0.3">
      <c r="A1024" s="1">
        <v>44998</v>
      </c>
      <c r="B1024" t="s">
        <v>27</v>
      </c>
      <c r="C1024">
        <v>115</v>
      </c>
      <c r="D1024" t="s">
        <v>19</v>
      </c>
      <c r="E1024">
        <v>119</v>
      </c>
      <c r="G1024">
        <f t="shared" si="15"/>
        <v>4</v>
      </c>
      <c r="I1024" s="3">
        <f>VLOOKUP(October_Schedule_Table11[[#This Row],[Home]],NEW!$A$1:$E$31,4,FALSE)</f>
        <v>-8.7000000000000011</v>
      </c>
      <c r="J1024" s="3">
        <f>VLOOKUP(October_Schedule_Table11[[#This Row],[Visitor]],NEW!$A$1:$E$31,4,FALSE)</f>
        <v>-6.4000000000000012</v>
      </c>
      <c r="K1024" s="3" t="e">
        <f>VLOOKUP(October_Schedule_Table11[[#This Row],[Home]],NEW!$A$1:$F$31,7,FALSE)</f>
        <v>#REF!</v>
      </c>
      <c r="L1024" s="3" t="e">
        <f>VLOOKUP(October_Schedule_Table11[[#This Row],[Visitor]],NEW!$A$1:$F$31,7,FALSE)</f>
        <v>#REF!</v>
      </c>
    </row>
    <row r="1025" spans="1:12" x14ac:dyDescent="0.3">
      <c r="A1025" s="1">
        <v>44998</v>
      </c>
      <c r="B1025" t="s">
        <v>4</v>
      </c>
      <c r="C1025">
        <v>109</v>
      </c>
      <c r="D1025" t="s">
        <v>11</v>
      </c>
      <c r="E1025">
        <v>111</v>
      </c>
      <c r="G1025">
        <f t="shared" si="15"/>
        <v>2</v>
      </c>
      <c r="I1025" s="3">
        <f>VLOOKUP(October_Schedule_Table11[[#This Row],[Home]],NEW!$A$1:$E$31,4,FALSE)</f>
        <v>-33.299999999999997</v>
      </c>
      <c r="J1025" s="3">
        <f>VLOOKUP(October_Schedule_Table11[[#This Row],[Visitor]],NEW!$A$1:$E$31,4,FALSE)</f>
        <v>15.200000000000001</v>
      </c>
      <c r="K1025" s="3" t="e">
        <f>VLOOKUP(October_Schedule_Table11[[#This Row],[Home]],NEW!$A$1:$F$31,7,FALSE)</f>
        <v>#REF!</v>
      </c>
      <c r="L1025" s="3" t="e">
        <f>VLOOKUP(October_Schedule_Table11[[#This Row],[Visitor]],NEW!$A$1:$F$31,7,FALSE)</f>
        <v>#REF!</v>
      </c>
    </row>
    <row r="1026" spans="1:12" x14ac:dyDescent="0.3">
      <c r="A1026" s="1">
        <v>44998</v>
      </c>
      <c r="B1026" t="s">
        <v>29</v>
      </c>
      <c r="C1026">
        <v>112</v>
      </c>
      <c r="D1026" t="s">
        <v>6</v>
      </c>
      <c r="E1026">
        <v>123</v>
      </c>
      <c r="G1026">
        <f t="shared" ref="G1026:G1089" si="16">E1026-C1026</f>
        <v>11</v>
      </c>
      <c r="I1026" s="3">
        <f>VLOOKUP(October_Schedule_Table11[[#This Row],[Home]],NEW!$A$1:$E$31,4,FALSE)</f>
        <v>1.6999999999999988</v>
      </c>
      <c r="J1026" s="3">
        <f>VLOOKUP(October_Schedule_Table11[[#This Row],[Visitor]],NEW!$A$1:$E$31,4,FALSE)</f>
        <v>2.8000000000000016</v>
      </c>
      <c r="K1026" s="3" t="e">
        <f>VLOOKUP(October_Schedule_Table11[[#This Row],[Home]],NEW!$A$1:$F$31,7,FALSE)</f>
        <v>#REF!</v>
      </c>
      <c r="L1026" s="3" t="e">
        <f>VLOOKUP(October_Schedule_Table11[[#This Row],[Visitor]],NEW!$A$1:$F$31,7,FALSE)</f>
        <v>#REF!</v>
      </c>
    </row>
    <row r="1027" spans="1:12" x14ac:dyDescent="0.3">
      <c r="A1027" s="1">
        <v>44998</v>
      </c>
      <c r="B1027" t="s">
        <v>32</v>
      </c>
      <c r="C1027">
        <v>133</v>
      </c>
      <c r="D1027" t="s">
        <v>31</v>
      </c>
      <c r="E1027">
        <v>124</v>
      </c>
      <c r="G1027">
        <f t="shared" si="16"/>
        <v>-9</v>
      </c>
      <c r="I1027" s="3">
        <f>VLOOKUP(October_Schedule_Table11[[#This Row],[Home]],NEW!$A$1:$E$31,4,FALSE)</f>
        <v>2.6000000000000023</v>
      </c>
      <c r="J1027" s="3">
        <f>VLOOKUP(October_Schedule_Table11[[#This Row],[Visitor]],NEW!$A$1:$E$31,4,FALSE)</f>
        <v>1.4000000000000004</v>
      </c>
      <c r="K1027" s="3" t="e">
        <f>VLOOKUP(October_Schedule_Table11[[#This Row],[Home]],NEW!$A$1:$F$31,7,FALSE)</f>
        <v>#REF!</v>
      </c>
      <c r="L1027" s="3" t="e">
        <f>VLOOKUP(October_Schedule_Table11[[#This Row],[Visitor]],NEW!$A$1:$F$31,7,FALSE)</f>
        <v>#REF!</v>
      </c>
    </row>
    <row r="1028" spans="1:12" x14ac:dyDescent="0.3">
      <c r="A1028" s="1">
        <v>44999</v>
      </c>
      <c r="B1028" t="s">
        <v>20</v>
      </c>
      <c r="C1028">
        <v>120</v>
      </c>
      <c r="D1028" t="s">
        <v>24</v>
      </c>
      <c r="E1028">
        <v>104</v>
      </c>
      <c r="G1028">
        <f t="shared" si="16"/>
        <v>-16</v>
      </c>
      <c r="I1028" s="3">
        <f>VLOOKUP(October_Schedule_Table11[[#This Row],[Home]],NEW!$A$1:$E$31,4,FALSE)</f>
        <v>-0.59999999999999964</v>
      </c>
      <c r="J1028" s="3">
        <f>VLOOKUP(October_Schedule_Table11[[#This Row],[Visitor]],NEW!$A$1:$E$31,4,FALSE)</f>
        <v>6.5000000000000009</v>
      </c>
      <c r="K1028" s="3" t="e">
        <f>VLOOKUP(October_Schedule_Table11[[#This Row],[Home]],NEW!$A$1:$F$31,7,FALSE)</f>
        <v>#REF!</v>
      </c>
      <c r="L1028" s="3" t="e">
        <f>VLOOKUP(October_Schedule_Table11[[#This Row],[Visitor]],NEW!$A$1:$F$31,7,FALSE)</f>
        <v>#REF!</v>
      </c>
    </row>
    <row r="1029" spans="1:12" x14ac:dyDescent="0.3">
      <c r="A1029" s="1">
        <v>44999</v>
      </c>
      <c r="B1029" t="s">
        <v>8</v>
      </c>
      <c r="C1029">
        <v>97</v>
      </c>
      <c r="D1029" t="s">
        <v>9</v>
      </c>
      <c r="E1029">
        <v>117</v>
      </c>
      <c r="G1029">
        <f t="shared" si="16"/>
        <v>20</v>
      </c>
      <c r="I1029" s="3">
        <f>VLOOKUP(October_Schedule_Table11[[#This Row],[Home]],NEW!$A$1:$E$31,4,FALSE)</f>
        <v>-14.600000000000001</v>
      </c>
      <c r="J1029" s="3">
        <f>VLOOKUP(October_Schedule_Table11[[#This Row],[Visitor]],NEW!$A$1:$E$31,4,FALSE)</f>
        <v>-24.200000000000003</v>
      </c>
      <c r="K1029" s="3" t="e">
        <f>VLOOKUP(October_Schedule_Table11[[#This Row],[Home]],NEW!$A$1:$F$31,7,FALSE)</f>
        <v>#REF!</v>
      </c>
      <c r="L1029" s="3" t="e">
        <f>VLOOKUP(October_Schedule_Table11[[#This Row],[Visitor]],NEW!$A$1:$F$31,7,FALSE)</f>
        <v>#REF!</v>
      </c>
    </row>
    <row r="1030" spans="1:12" x14ac:dyDescent="0.3">
      <c r="A1030" s="1">
        <v>44999</v>
      </c>
      <c r="B1030" t="s">
        <v>26</v>
      </c>
      <c r="C1030">
        <v>110</v>
      </c>
      <c r="D1030" t="s">
        <v>21</v>
      </c>
      <c r="E1030">
        <v>125</v>
      </c>
      <c r="G1030">
        <f t="shared" si="16"/>
        <v>15</v>
      </c>
      <c r="I1030" s="3">
        <f>VLOOKUP(October_Schedule_Table11[[#This Row],[Home]],NEW!$A$1:$E$31,4,FALSE)</f>
        <v>-3</v>
      </c>
      <c r="J1030" s="3">
        <f>VLOOKUP(October_Schedule_Table11[[#This Row],[Visitor]],NEW!$A$1:$E$31,4,FALSE)</f>
        <v>1.1999999999999948</v>
      </c>
      <c r="K1030" s="3" t="e">
        <f>VLOOKUP(October_Schedule_Table11[[#This Row],[Home]],NEW!$A$1:$F$31,7,FALSE)</f>
        <v>#REF!</v>
      </c>
      <c r="L1030" s="3" t="e">
        <f>VLOOKUP(October_Schedule_Table11[[#This Row],[Visitor]],NEW!$A$1:$F$31,7,FALSE)</f>
        <v>#REF!</v>
      </c>
    </row>
    <row r="1031" spans="1:12" x14ac:dyDescent="0.3">
      <c r="A1031" s="1">
        <v>44999</v>
      </c>
      <c r="B1031" t="s">
        <v>5</v>
      </c>
      <c r="C1031">
        <v>123</v>
      </c>
      <c r="D1031" t="s">
        <v>13</v>
      </c>
      <c r="E1031">
        <v>108</v>
      </c>
      <c r="G1031">
        <f t="shared" si="16"/>
        <v>-15</v>
      </c>
      <c r="I1031" s="3">
        <f>VLOOKUP(October_Schedule_Table11[[#This Row],[Home]],NEW!$A$1:$E$31,4,FALSE)</f>
        <v>4.5</v>
      </c>
      <c r="J1031" s="3">
        <f>VLOOKUP(October_Schedule_Table11[[#This Row],[Visitor]],NEW!$A$1:$E$31,4,FALSE)</f>
        <v>-4.300000000000006</v>
      </c>
      <c r="K1031" s="3" t="e">
        <f>VLOOKUP(October_Schedule_Table11[[#This Row],[Home]],NEW!$A$1:$F$31,7,FALSE)</f>
        <v>#REF!</v>
      </c>
      <c r="L1031" s="3" t="e">
        <f>VLOOKUP(October_Schedule_Table11[[#This Row],[Visitor]],NEW!$A$1:$F$31,7,FALSE)</f>
        <v>#REF!</v>
      </c>
    </row>
    <row r="1032" spans="1:12" x14ac:dyDescent="0.3">
      <c r="A1032" s="1">
        <v>44999</v>
      </c>
      <c r="B1032" t="s">
        <v>14</v>
      </c>
      <c r="C1032">
        <v>107</v>
      </c>
      <c r="D1032" t="s">
        <v>22</v>
      </c>
      <c r="E1032">
        <v>121</v>
      </c>
      <c r="G1032">
        <f t="shared" si="16"/>
        <v>14</v>
      </c>
      <c r="I1032" s="3">
        <f>VLOOKUP(October_Schedule_Table11[[#This Row],[Home]],NEW!$A$1:$E$31,4,FALSE)</f>
        <v>-6.4</v>
      </c>
      <c r="J1032" s="3">
        <f>VLOOKUP(October_Schedule_Table11[[#This Row],[Visitor]],NEW!$A$1:$E$31,4,FALSE)</f>
        <v>-1.5000000000000022</v>
      </c>
      <c r="K1032" s="3" t="e">
        <f>VLOOKUP(October_Schedule_Table11[[#This Row],[Home]],NEW!$A$1:$F$31,7,FALSE)</f>
        <v>#REF!</v>
      </c>
      <c r="L1032" s="3" t="e">
        <f>VLOOKUP(October_Schedule_Table11[[#This Row],[Visitor]],NEW!$A$1:$F$31,7,FALSE)</f>
        <v>#REF!</v>
      </c>
    </row>
    <row r="1033" spans="1:12" x14ac:dyDescent="0.3">
      <c r="A1033" s="1">
        <v>44999</v>
      </c>
      <c r="B1033" t="s">
        <v>7</v>
      </c>
      <c r="C1033">
        <v>114</v>
      </c>
      <c r="D1033" t="s">
        <v>25</v>
      </c>
      <c r="E1033">
        <v>132</v>
      </c>
      <c r="G1033">
        <f t="shared" si="16"/>
        <v>18</v>
      </c>
      <c r="I1033" s="3">
        <f>VLOOKUP(October_Schedule_Table11[[#This Row],[Home]],NEW!$A$1:$E$31,4,FALSE)</f>
        <v>-41.3</v>
      </c>
      <c r="J1033" s="3">
        <f>VLOOKUP(October_Schedule_Table11[[#This Row],[Visitor]],NEW!$A$1:$E$31,4,FALSE)</f>
        <v>-14.7</v>
      </c>
      <c r="K1033" s="3" t="e">
        <f>VLOOKUP(October_Schedule_Table11[[#This Row],[Home]],NEW!$A$1:$F$31,7,FALSE)</f>
        <v>#REF!</v>
      </c>
      <c r="L1033" s="3" t="e">
        <f>VLOOKUP(October_Schedule_Table11[[#This Row],[Visitor]],NEW!$A$1:$F$31,7,FALSE)</f>
        <v>#REF!</v>
      </c>
    </row>
    <row r="1034" spans="1:12" x14ac:dyDescent="0.3">
      <c r="A1034" s="1">
        <v>44999</v>
      </c>
      <c r="B1034" t="s">
        <v>32</v>
      </c>
      <c r="C1034">
        <v>116</v>
      </c>
      <c r="D1034" t="s">
        <v>29</v>
      </c>
      <c r="E1034">
        <v>104</v>
      </c>
      <c r="G1034">
        <f t="shared" si="16"/>
        <v>-12</v>
      </c>
      <c r="I1034" s="3">
        <f>VLOOKUP(October_Schedule_Table11[[#This Row],[Home]],NEW!$A$1:$E$31,4,FALSE)</f>
        <v>2.8000000000000016</v>
      </c>
      <c r="J1034" s="3">
        <f>VLOOKUP(October_Schedule_Table11[[#This Row],[Visitor]],NEW!$A$1:$E$31,4,FALSE)</f>
        <v>1.4000000000000004</v>
      </c>
      <c r="K1034" s="3" t="e">
        <f>VLOOKUP(October_Schedule_Table11[[#This Row],[Home]],NEW!$A$1:$F$31,7,FALSE)</f>
        <v>#REF!</v>
      </c>
      <c r="L1034" s="3" t="e">
        <f>VLOOKUP(October_Schedule_Table11[[#This Row],[Visitor]],NEW!$A$1:$F$31,7,FALSE)</f>
        <v>#REF!</v>
      </c>
    </row>
    <row r="1035" spans="1:12" x14ac:dyDescent="0.3">
      <c r="A1035" s="1">
        <v>44999</v>
      </c>
      <c r="B1035" t="s">
        <v>15</v>
      </c>
      <c r="C1035">
        <v>123</v>
      </c>
      <c r="D1035" t="s">
        <v>30</v>
      </c>
      <c r="E1035">
        <v>107</v>
      </c>
      <c r="G1035">
        <f t="shared" si="16"/>
        <v>-16</v>
      </c>
      <c r="I1035" s="3">
        <f>VLOOKUP(October_Schedule_Table11[[#This Row],[Home]],NEW!$A$1:$E$31,4,FALSE)</f>
        <v>-22.1</v>
      </c>
      <c r="J1035" s="3">
        <f>VLOOKUP(October_Schedule_Table11[[#This Row],[Visitor]],NEW!$A$1:$E$31,4,FALSE)</f>
        <v>1.9999999999999982</v>
      </c>
      <c r="K1035" s="3" t="e">
        <f>VLOOKUP(October_Schedule_Table11[[#This Row],[Home]],NEW!$A$1:$F$31,7,FALSE)</f>
        <v>#REF!</v>
      </c>
      <c r="L1035" s="3" t="e">
        <f>VLOOKUP(October_Schedule_Table11[[#This Row],[Visitor]],NEW!$A$1:$F$31,7,FALSE)</f>
        <v>#REF!</v>
      </c>
    </row>
    <row r="1036" spans="1:12" x14ac:dyDescent="0.3">
      <c r="A1036" s="1">
        <v>45000</v>
      </c>
      <c r="B1036" t="s">
        <v>3</v>
      </c>
      <c r="C1036">
        <v>118</v>
      </c>
      <c r="D1036" t="s">
        <v>20</v>
      </c>
      <c r="E1036">
        <v>109</v>
      </c>
      <c r="G1036">
        <f t="shared" si="16"/>
        <v>-9</v>
      </c>
      <c r="I1036" s="3">
        <f>VLOOKUP(October_Schedule_Table11[[#This Row],[Home]],NEW!$A$1:$E$31,4,FALSE)</f>
        <v>6.5000000000000009</v>
      </c>
      <c r="J1036" s="3">
        <f>VLOOKUP(October_Schedule_Table11[[#This Row],[Visitor]],NEW!$A$1:$E$31,4,FALSE)</f>
        <v>3.5</v>
      </c>
      <c r="K1036" s="3" t="e">
        <f>VLOOKUP(October_Schedule_Table11[[#This Row],[Home]],NEW!$A$1:$F$31,7,FALSE)</f>
        <v>#REF!</v>
      </c>
      <c r="L1036" s="3" t="e">
        <f>VLOOKUP(October_Schedule_Table11[[#This Row],[Visitor]],NEW!$A$1:$F$31,7,FALSE)</f>
        <v>#REF!</v>
      </c>
    </row>
    <row r="1037" spans="1:12" x14ac:dyDescent="0.3">
      <c r="A1037" s="1">
        <v>45000</v>
      </c>
      <c r="B1037" t="s">
        <v>16</v>
      </c>
      <c r="C1037">
        <v>119</v>
      </c>
      <c r="D1037" t="s">
        <v>19</v>
      </c>
      <c r="E1037">
        <v>138</v>
      </c>
      <c r="G1037">
        <f t="shared" si="16"/>
        <v>19</v>
      </c>
      <c r="I1037" s="3">
        <f>VLOOKUP(October_Schedule_Table11[[#This Row],[Home]],NEW!$A$1:$E$31,4,FALSE)</f>
        <v>-8.7000000000000011</v>
      </c>
      <c r="J1037" s="3">
        <f>VLOOKUP(October_Schedule_Table11[[#This Row],[Visitor]],NEW!$A$1:$E$31,4,FALSE)</f>
        <v>5.6</v>
      </c>
      <c r="K1037" s="3" t="e">
        <f>VLOOKUP(October_Schedule_Table11[[#This Row],[Home]],NEW!$A$1:$F$31,7,FALSE)</f>
        <v>#REF!</v>
      </c>
      <c r="L1037" s="3" t="e">
        <f>VLOOKUP(October_Schedule_Table11[[#This Row],[Visitor]],NEW!$A$1:$F$31,7,FALSE)</f>
        <v>#REF!</v>
      </c>
    </row>
    <row r="1038" spans="1:12" x14ac:dyDescent="0.3">
      <c r="A1038" s="1">
        <v>45000</v>
      </c>
      <c r="B1038" t="s">
        <v>31</v>
      </c>
      <c r="C1038">
        <v>117</v>
      </c>
      <c r="D1038" t="s">
        <v>18</v>
      </c>
      <c r="E1038">
        <v>114</v>
      </c>
      <c r="G1038">
        <f t="shared" si="16"/>
        <v>-3</v>
      </c>
      <c r="I1038" s="3">
        <f>VLOOKUP(October_Schedule_Table11[[#This Row],[Home]],NEW!$A$1:$E$31,4,FALSE)</f>
        <v>-29.2</v>
      </c>
      <c r="J1038" s="3">
        <f>VLOOKUP(October_Schedule_Table11[[#This Row],[Visitor]],NEW!$A$1:$E$31,4,FALSE)</f>
        <v>2.6000000000000023</v>
      </c>
      <c r="K1038" s="3" t="e">
        <f>VLOOKUP(October_Schedule_Table11[[#This Row],[Home]],NEW!$A$1:$F$31,7,FALSE)</f>
        <v>#REF!</v>
      </c>
      <c r="L1038" s="3" t="e">
        <f>VLOOKUP(October_Schedule_Table11[[#This Row],[Visitor]],NEW!$A$1:$F$31,7,FALSE)</f>
        <v>#REF!</v>
      </c>
    </row>
    <row r="1039" spans="1:12" x14ac:dyDescent="0.3">
      <c r="A1039" s="1">
        <v>45000</v>
      </c>
      <c r="B1039" t="s">
        <v>5</v>
      </c>
      <c r="C1039">
        <v>110</v>
      </c>
      <c r="D1039" t="s">
        <v>11</v>
      </c>
      <c r="E1039">
        <v>114</v>
      </c>
      <c r="G1039">
        <f t="shared" si="16"/>
        <v>4</v>
      </c>
      <c r="I1039" s="3">
        <f>VLOOKUP(October_Schedule_Table11[[#This Row],[Home]],NEW!$A$1:$E$31,4,FALSE)</f>
        <v>-33.299999999999997</v>
      </c>
      <c r="J1039" s="3">
        <f>VLOOKUP(October_Schedule_Table11[[#This Row],[Visitor]],NEW!$A$1:$E$31,4,FALSE)</f>
        <v>-4.300000000000006</v>
      </c>
      <c r="K1039" s="3" t="e">
        <f>VLOOKUP(October_Schedule_Table11[[#This Row],[Home]],NEW!$A$1:$F$31,7,FALSE)</f>
        <v>#REF!</v>
      </c>
      <c r="L1039" s="3" t="e">
        <f>VLOOKUP(October_Schedule_Table11[[#This Row],[Visitor]],NEW!$A$1:$F$31,7,FALSE)</f>
        <v>#REF!</v>
      </c>
    </row>
    <row r="1040" spans="1:12" x14ac:dyDescent="0.3">
      <c r="A1040" s="1">
        <v>45000</v>
      </c>
      <c r="B1040" t="s">
        <v>4</v>
      </c>
      <c r="C1040">
        <v>104</v>
      </c>
      <c r="D1040" t="s">
        <v>23</v>
      </c>
      <c r="E1040">
        <v>102</v>
      </c>
      <c r="G1040">
        <f t="shared" si="16"/>
        <v>-2</v>
      </c>
      <c r="I1040" s="3">
        <f>VLOOKUP(October_Schedule_Table11[[#This Row],[Home]],NEW!$A$1:$E$31,4,FALSE)</f>
        <v>0.90000000000000036</v>
      </c>
      <c r="J1040" s="3">
        <f>VLOOKUP(October_Schedule_Table11[[#This Row],[Visitor]],NEW!$A$1:$E$31,4,FALSE)</f>
        <v>15.200000000000001</v>
      </c>
      <c r="K1040" s="3" t="e">
        <f>VLOOKUP(October_Schedule_Table11[[#This Row],[Home]],NEW!$A$1:$F$31,7,FALSE)</f>
        <v>#REF!</v>
      </c>
      <c r="L1040" s="3" t="e">
        <f>VLOOKUP(October_Schedule_Table11[[#This Row],[Visitor]],NEW!$A$1:$F$31,7,FALSE)</f>
        <v>#REF!</v>
      </c>
    </row>
    <row r="1041" spans="1:12" x14ac:dyDescent="0.3">
      <c r="A1041" s="1">
        <v>45000</v>
      </c>
      <c r="B1041" t="s">
        <v>28</v>
      </c>
      <c r="C1041">
        <v>137</v>
      </c>
      <c r="D1041" t="s">
        <v>25</v>
      </c>
      <c r="E1041">
        <v>128</v>
      </c>
      <c r="F1041" t="s">
        <v>17</v>
      </c>
      <c r="G1041">
        <f t="shared" si="16"/>
        <v>-9</v>
      </c>
      <c r="I1041" s="3">
        <f>VLOOKUP(October_Schedule_Table11[[#This Row],[Home]],NEW!$A$1:$E$31,4,FALSE)</f>
        <v>-41.3</v>
      </c>
      <c r="J1041" s="3">
        <f>VLOOKUP(October_Schedule_Table11[[#This Row],[Visitor]],NEW!$A$1:$E$31,4,FALSE)</f>
        <v>-5.1000000000000014</v>
      </c>
      <c r="K1041" s="3" t="e">
        <f>VLOOKUP(October_Schedule_Table11[[#This Row],[Home]],NEW!$A$1:$F$31,7,FALSE)</f>
        <v>#REF!</v>
      </c>
      <c r="L1041" s="3" t="e">
        <f>VLOOKUP(October_Schedule_Table11[[#This Row],[Visitor]],NEW!$A$1:$F$31,7,FALSE)</f>
        <v>#REF!</v>
      </c>
    </row>
    <row r="1042" spans="1:12" x14ac:dyDescent="0.3">
      <c r="A1042" s="1">
        <v>45000</v>
      </c>
      <c r="B1042" t="s">
        <v>6</v>
      </c>
      <c r="C1042">
        <v>126</v>
      </c>
      <c r="D1042" t="s">
        <v>33</v>
      </c>
      <c r="E1042">
        <v>134</v>
      </c>
      <c r="G1042">
        <f t="shared" si="16"/>
        <v>8</v>
      </c>
      <c r="I1042" s="3">
        <f>VLOOKUP(October_Schedule_Table11[[#This Row],[Home]],NEW!$A$1:$E$31,4,FALSE)</f>
        <v>-0.70000000000000018</v>
      </c>
      <c r="J1042" s="3">
        <f>VLOOKUP(October_Schedule_Table11[[#This Row],[Visitor]],NEW!$A$1:$E$31,4,FALSE)</f>
        <v>1.6999999999999988</v>
      </c>
      <c r="K1042" s="3" t="e">
        <f>VLOOKUP(October_Schedule_Table11[[#This Row],[Home]],NEW!$A$1:$F$31,7,FALSE)</f>
        <v>#REF!</v>
      </c>
      <c r="L1042" s="3" t="e">
        <f>VLOOKUP(October_Schedule_Table11[[#This Row],[Visitor]],NEW!$A$1:$F$31,7,FALSE)</f>
        <v>#REF!</v>
      </c>
    </row>
    <row r="1043" spans="1:12" x14ac:dyDescent="0.3">
      <c r="A1043" s="1">
        <v>45001</v>
      </c>
      <c r="B1043" t="s">
        <v>26</v>
      </c>
      <c r="C1043">
        <v>119</v>
      </c>
      <c r="D1043" t="s">
        <v>8</v>
      </c>
      <c r="E1043">
        <v>100</v>
      </c>
      <c r="G1043">
        <f t="shared" si="16"/>
        <v>-19</v>
      </c>
      <c r="I1043" s="3">
        <f>VLOOKUP(October_Schedule_Table11[[#This Row],[Home]],NEW!$A$1:$E$31,4,FALSE)</f>
        <v>-24.200000000000003</v>
      </c>
      <c r="J1043" s="3">
        <f>VLOOKUP(October_Schedule_Table11[[#This Row],[Visitor]],NEW!$A$1:$E$31,4,FALSE)</f>
        <v>1.1999999999999948</v>
      </c>
      <c r="K1043" s="3" t="e">
        <f>VLOOKUP(October_Schedule_Table11[[#This Row],[Home]],NEW!$A$1:$F$31,7,FALSE)</f>
        <v>#REF!</v>
      </c>
      <c r="L1043" s="3" t="e">
        <f>VLOOKUP(October_Schedule_Table11[[#This Row],[Visitor]],NEW!$A$1:$F$31,7,FALSE)</f>
        <v>#REF!</v>
      </c>
    </row>
    <row r="1044" spans="1:12" x14ac:dyDescent="0.3">
      <c r="A1044" s="1">
        <v>45001</v>
      </c>
      <c r="B1044" t="s">
        <v>31</v>
      </c>
      <c r="C1044">
        <v>101</v>
      </c>
      <c r="D1044" t="s">
        <v>14</v>
      </c>
      <c r="E1044">
        <v>96</v>
      </c>
      <c r="G1044">
        <f t="shared" si="16"/>
        <v>-5</v>
      </c>
      <c r="I1044" s="3">
        <f>VLOOKUP(October_Schedule_Table11[[#This Row],[Home]],NEW!$A$1:$E$31,4,FALSE)</f>
        <v>-1.5000000000000022</v>
      </c>
      <c r="J1044" s="3">
        <f>VLOOKUP(October_Schedule_Table11[[#This Row],[Visitor]],NEW!$A$1:$E$31,4,FALSE)</f>
        <v>2.6000000000000023</v>
      </c>
      <c r="K1044" s="3" t="e">
        <f>VLOOKUP(October_Schedule_Table11[[#This Row],[Home]],NEW!$A$1:$F$31,7,FALSE)</f>
        <v>#REF!</v>
      </c>
      <c r="L1044" s="3" t="e">
        <f>VLOOKUP(October_Schedule_Table11[[#This Row],[Visitor]],NEW!$A$1:$F$31,7,FALSE)</f>
        <v>#REF!</v>
      </c>
    </row>
    <row r="1045" spans="1:12" x14ac:dyDescent="0.3">
      <c r="A1045" s="1">
        <v>45001</v>
      </c>
      <c r="B1045" t="s">
        <v>22</v>
      </c>
      <c r="C1045">
        <v>111</v>
      </c>
      <c r="D1045" t="s">
        <v>21</v>
      </c>
      <c r="E1045">
        <v>128</v>
      </c>
      <c r="G1045">
        <f t="shared" si="16"/>
        <v>17</v>
      </c>
      <c r="I1045" s="3">
        <f>VLOOKUP(October_Schedule_Table11[[#This Row],[Home]],NEW!$A$1:$E$31,4,FALSE)</f>
        <v>-3</v>
      </c>
      <c r="J1045" s="3">
        <f>VLOOKUP(October_Schedule_Table11[[#This Row],[Visitor]],NEW!$A$1:$E$31,4,FALSE)</f>
        <v>-6.4</v>
      </c>
      <c r="K1045" s="3" t="e">
        <f>VLOOKUP(October_Schedule_Table11[[#This Row],[Home]],NEW!$A$1:$F$31,7,FALSE)</f>
        <v>#REF!</v>
      </c>
      <c r="L1045" s="3" t="e">
        <f>VLOOKUP(October_Schedule_Table11[[#This Row],[Visitor]],NEW!$A$1:$F$31,7,FALSE)</f>
        <v>#REF!</v>
      </c>
    </row>
    <row r="1046" spans="1:12" x14ac:dyDescent="0.3">
      <c r="A1046" s="1">
        <v>45001</v>
      </c>
      <c r="B1046" t="s">
        <v>10</v>
      </c>
      <c r="C1046">
        <v>139</v>
      </c>
      <c r="D1046" t="s">
        <v>32</v>
      </c>
      <c r="E1046">
        <v>123</v>
      </c>
      <c r="G1046">
        <f t="shared" si="16"/>
        <v>-16</v>
      </c>
      <c r="I1046" s="3">
        <f>VLOOKUP(October_Schedule_Table11[[#This Row],[Home]],NEW!$A$1:$E$31,4,FALSE)</f>
        <v>1.4000000000000004</v>
      </c>
      <c r="J1046" s="3">
        <f>VLOOKUP(October_Schedule_Table11[[#This Row],[Visitor]],NEW!$A$1:$E$31,4,FALSE)</f>
        <v>-10.600000000000001</v>
      </c>
      <c r="K1046" s="3" t="e">
        <f>VLOOKUP(October_Schedule_Table11[[#This Row],[Home]],NEW!$A$1:$F$31,7,FALSE)</f>
        <v>#REF!</v>
      </c>
      <c r="L1046" s="3" t="e">
        <f>VLOOKUP(October_Schedule_Table11[[#This Row],[Visitor]],NEW!$A$1:$F$31,7,FALSE)</f>
        <v>#REF!</v>
      </c>
    </row>
    <row r="1047" spans="1:12" x14ac:dyDescent="0.3">
      <c r="A1047" s="1">
        <v>45001</v>
      </c>
      <c r="B1047" t="s">
        <v>7</v>
      </c>
      <c r="C1047">
        <v>113</v>
      </c>
      <c r="D1047" t="s">
        <v>29</v>
      </c>
      <c r="E1047">
        <v>116</v>
      </c>
      <c r="G1047">
        <f t="shared" si="16"/>
        <v>3</v>
      </c>
      <c r="I1047" s="3">
        <f>VLOOKUP(October_Schedule_Table11[[#This Row],[Home]],NEW!$A$1:$E$31,4,FALSE)</f>
        <v>2.8000000000000016</v>
      </c>
      <c r="J1047" s="3">
        <f>VLOOKUP(October_Schedule_Table11[[#This Row],[Visitor]],NEW!$A$1:$E$31,4,FALSE)</f>
        <v>-14.7</v>
      </c>
      <c r="K1047" s="3" t="e">
        <f>VLOOKUP(October_Schedule_Table11[[#This Row],[Home]],NEW!$A$1:$F$31,7,FALSE)</f>
        <v>#REF!</v>
      </c>
      <c r="L1047" s="3" t="e">
        <f>VLOOKUP(October_Schedule_Table11[[#This Row],[Visitor]],NEW!$A$1:$F$31,7,FALSE)</f>
        <v>#REF!</v>
      </c>
    </row>
    <row r="1048" spans="1:12" x14ac:dyDescent="0.3">
      <c r="A1048" s="1">
        <v>45002</v>
      </c>
      <c r="B1048" t="s">
        <v>3</v>
      </c>
      <c r="C1048">
        <v>121</v>
      </c>
      <c r="D1048" t="s">
        <v>24</v>
      </c>
      <c r="E1048">
        <v>82</v>
      </c>
      <c r="G1048">
        <f t="shared" si="16"/>
        <v>-39</v>
      </c>
      <c r="I1048" s="3">
        <f>VLOOKUP(October_Schedule_Table11[[#This Row],[Home]],NEW!$A$1:$E$31,4,FALSE)</f>
        <v>-0.59999999999999964</v>
      </c>
      <c r="J1048" s="3">
        <f>VLOOKUP(October_Schedule_Table11[[#This Row],[Visitor]],NEW!$A$1:$E$31,4,FALSE)</f>
        <v>3.5</v>
      </c>
      <c r="K1048" s="3" t="e">
        <f>VLOOKUP(October_Schedule_Table11[[#This Row],[Home]],NEW!$A$1:$F$31,7,FALSE)</f>
        <v>#REF!</v>
      </c>
      <c r="L1048" s="3" t="e">
        <f>VLOOKUP(October_Schedule_Table11[[#This Row],[Visitor]],NEW!$A$1:$F$31,7,FALSE)</f>
        <v>#REF!</v>
      </c>
    </row>
    <row r="1049" spans="1:12" x14ac:dyDescent="0.3">
      <c r="A1049" s="1">
        <v>45002</v>
      </c>
      <c r="B1049" t="s">
        <v>6</v>
      </c>
      <c r="C1049">
        <v>119</v>
      </c>
      <c r="D1049" t="s">
        <v>12</v>
      </c>
      <c r="E1049">
        <v>127</v>
      </c>
      <c r="G1049">
        <f t="shared" si="16"/>
        <v>8</v>
      </c>
      <c r="I1049" s="3">
        <f>VLOOKUP(October_Schedule_Table11[[#This Row],[Home]],NEW!$A$1:$E$31,4,FALSE)</f>
        <v>-2.4999999999999982</v>
      </c>
      <c r="J1049" s="3">
        <f>VLOOKUP(October_Schedule_Table11[[#This Row],[Visitor]],NEW!$A$1:$E$31,4,FALSE)</f>
        <v>1.6999999999999988</v>
      </c>
      <c r="K1049" s="3" t="e">
        <f>VLOOKUP(October_Schedule_Table11[[#This Row],[Home]],NEW!$A$1:$F$31,7,FALSE)</f>
        <v>#REF!</v>
      </c>
      <c r="L1049" s="3" t="e">
        <f>VLOOKUP(October_Schedule_Table11[[#This Row],[Visitor]],NEW!$A$1:$F$31,7,FALSE)</f>
        <v>#REF!</v>
      </c>
    </row>
    <row r="1050" spans="1:12" x14ac:dyDescent="0.3">
      <c r="A1050" s="1">
        <v>45002</v>
      </c>
      <c r="B1050" t="s">
        <v>9</v>
      </c>
      <c r="C1050">
        <v>94</v>
      </c>
      <c r="D1050" t="s">
        <v>20</v>
      </c>
      <c r="E1050">
        <v>117</v>
      </c>
      <c r="G1050">
        <f t="shared" si="16"/>
        <v>23</v>
      </c>
      <c r="I1050" s="3">
        <f>VLOOKUP(October_Schedule_Table11[[#This Row],[Home]],NEW!$A$1:$E$31,4,FALSE)</f>
        <v>6.5000000000000009</v>
      </c>
      <c r="J1050" s="3">
        <f>VLOOKUP(October_Schedule_Table11[[#This Row],[Visitor]],NEW!$A$1:$E$31,4,FALSE)</f>
        <v>-14.600000000000001</v>
      </c>
      <c r="K1050" s="3" t="e">
        <f>VLOOKUP(October_Schedule_Table11[[#This Row],[Home]],NEW!$A$1:$F$31,7,FALSE)</f>
        <v>#REF!</v>
      </c>
      <c r="L1050" s="3" t="e">
        <f>VLOOKUP(October_Schedule_Table11[[#This Row],[Visitor]],NEW!$A$1:$F$31,7,FALSE)</f>
        <v>#REF!</v>
      </c>
    </row>
    <row r="1051" spans="1:12" x14ac:dyDescent="0.3">
      <c r="A1051" s="1">
        <v>45002</v>
      </c>
      <c r="B1051" t="s">
        <v>23</v>
      </c>
      <c r="C1051">
        <v>131</v>
      </c>
      <c r="D1051" t="s">
        <v>18</v>
      </c>
      <c r="E1051">
        <v>139</v>
      </c>
      <c r="F1051" t="s">
        <v>34</v>
      </c>
      <c r="G1051">
        <f t="shared" si="16"/>
        <v>8</v>
      </c>
      <c r="I1051" s="3">
        <f>VLOOKUP(October_Schedule_Table11[[#This Row],[Home]],NEW!$A$1:$E$31,4,FALSE)</f>
        <v>-29.2</v>
      </c>
      <c r="J1051" s="3">
        <f>VLOOKUP(October_Schedule_Table11[[#This Row],[Visitor]],NEW!$A$1:$E$31,4,FALSE)</f>
        <v>0.90000000000000036</v>
      </c>
      <c r="K1051" s="3" t="e">
        <f>VLOOKUP(October_Schedule_Table11[[#This Row],[Home]],NEW!$A$1:$F$31,7,FALSE)</f>
        <v>#REF!</v>
      </c>
      <c r="L1051" s="3" t="e">
        <f>VLOOKUP(October_Schedule_Table11[[#This Row],[Visitor]],NEW!$A$1:$F$31,7,FALSE)</f>
        <v>#REF!</v>
      </c>
    </row>
    <row r="1052" spans="1:12" x14ac:dyDescent="0.3">
      <c r="A1052" s="1">
        <v>45002</v>
      </c>
      <c r="B1052" t="s">
        <v>13</v>
      </c>
      <c r="C1052">
        <v>112</v>
      </c>
      <c r="D1052" t="s">
        <v>11</v>
      </c>
      <c r="E1052">
        <v>114</v>
      </c>
      <c r="G1052">
        <f t="shared" si="16"/>
        <v>2</v>
      </c>
      <c r="I1052" s="3">
        <f>VLOOKUP(October_Schedule_Table11[[#This Row],[Home]],NEW!$A$1:$E$31,4,FALSE)</f>
        <v>-33.299999999999997</v>
      </c>
      <c r="J1052" s="3">
        <f>VLOOKUP(October_Schedule_Table11[[#This Row],[Visitor]],NEW!$A$1:$E$31,4,FALSE)</f>
        <v>4.5</v>
      </c>
      <c r="K1052" s="3" t="e">
        <f>VLOOKUP(October_Schedule_Table11[[#This Row],[Home]],NEW!$A$1:$F$31,7,FALSE)</f>
        <v>#REF!</v>
      </c>
      <c r="L1052" s="3" t="e">
        <f>VLOOKUP(October_Schedule_Table11[[#This Row],[Visitor]],NEW!$A$1:$F$31,7,FALSE)</f>
        <v>#REF!</v>
      </c>
    </row>
    <row r="1053" spans="1:12" x14ac:dyDescent="0.3">
      <c r="A1053" s="1">
        <v>45002</v>
      </c>
      <c r="B1053" t="s">
        <v>16</v>
      </c>
      <c r="C1053">
        <v>126</v>
      </c>
      <c r="D1053" t="s">
        <v>25</v>
      </c>
      <c r="E1053">
        <v>120</v>
      </c>
      <c r="F1053" t="s">
        <v>17</v>
      </c>
      <c r="G1053">
        <f t="shared" si="16"/>
        <v>-6</v>
      </c>
      <c r="I1053" s="3">
        <f>VLOOKUP(October_Schedule_Table11[[#This Row],[Home]],NEW!$A$1:$E$31,4,FALSE)</f>
        <v>-41.3</v>
      </c>
      <c r="J1053" s="3">
        <f>VLOOKUP(October_Schedule_Table11[[#This Row],[Visitor]],NEW!$A$1:$E$31,4,FALSE)</f>
        <v>5.6</v>
      </c>
      <c r="K1053" s="3" t="e">
        <f>VLOOKUP(October_Schedule_Table11[[#This Row],[Home]],NEW!$A$1:$F$31,7,FALSE)</f>
        <v>#REF!</v>
      </c>
      <c r="L1053" s="3" t="e">
        <f>VLOOKUP(October_Schedule_Table11[[#This Row],[Visitor]],NEW!$A$1:$F$31,7,FALSE)</f>
        <v>#REF!</v>
      </c>
    </row>
    <row r="1054" spans="1:12" x14ac:dyDescent="0.3">
      <c r="A1054" s="1">
        <v>45002</v>
      </c>
      <c r="B1054" t="s">
        <v>4</v>
      </c>
      <c r="C1054">
        <v>126</v>
      </c>
      <c r="D1054" t="s">
        <v>30</v>
      </c>
      <c r="E1054">
        <v>112</v>
      </c>
      <c r="G1054">
        <f t="shared" si="16"/>
        <v>-14</v>
      </c>
      <c r="I1054" s="3">
        <f>VLOOKUP(October_Schedule_Table11[[#This Row],[Home]],NEW!$A$1:$E$31,4,FALSE)</f>
        <v>-22.1</v>
      </c>
      <c r="J1054" s="3">
        <f>VLOOKUP(October_Schedule_Table11[[#This Row],[Visitor]],NEW!$A$1:$E$31,4,FALSE)</f>
        <v>15.200000000000001</v>
      </c>
      <c r="K1054" s="3" t="e">
        <f>VLOOKUP(October_Schedule_Table11[[#This Row],[Home]],NEW!$A$1:$F$31,7,FALSE)</f>
        <v>#REF!</v>
      </c>
      <c r="L1054" s="3" t="e">
        <f>VLOOKUP(October_Schedule_Table11[[#This Row],[Visitor]],NEW!$A$1:$F$31,7,FALSE)</f>
        <v>#REF!</v>
      </c>
    </row>
    <row r="1055" spans="1:12" x14ac:dyDescent="0.3">
      <c r="A1055" s="1">
        <v>45002</v>
      </c>
      <c r="B1055" t="s">
        <v>28</v>
      </c>
      <c r="C1055">
        <v>111</v>
      </c>
      <c r="D1055" t="s">
        <v>5</v>
      </c>
      <c r="E1055">
        <v>110</v>
      </c>
      <c r="G1055">
        <f t="shared" si="16"/>
        <v>-1</v>
      </c>
      <c r="I1055" s="3">
        <f>VLOOKUP(October_Schedule_Table11[[#This Row],[Home]],NEW!$A$1:$E$31,4,FALSE)</f>
        <v>-4.300000000000006</v>
      </c>
      <c r="J1055" s="3">
        <f>VLOOKUP(October_Schedule_Table11[[#This Row],[Visitor]],NEW!$A$1:$E$31,4,FALSE)</f>
        <v>-5.1000000000000014</v>
      </c>
      <c r="K1055" s="3" t="e">
        <f>VLOOKUP(October_Schedule_Table11[[#This Row],[Home]],NEW!$A$1:$F$31,7,FALSE)</f>
        <v>#REF!</v>
      </c>
      <c r="L1055" s="3" t="e">
        <f>VLOOKUP(October_Schedule_Table11[[#This Row],[Visitor]],NEW!$A$1:$F$31,7,FALSE)</f>
        <v>#REF!</v>
      </c>
    </row>
    <row r="1056" spans="1:12" x14ac:dyDescent="0.3">
      <c r="A1056" s="1">
        <v>45003</v>
      </c>
      <c r="B1056" t="s">
        <v>26</v>
      </c>
      <c r="C1056">
        <v>110</v>
      </c>
      <c r="D1056" t="s">
        <v>15</v>
      </c>
      <c r="E1056">
        <v>116</v>
      </c>
      <c r="G1056">
        <f t="shared" si="16"/>
        <v>6</v>
      </c>
      <c r="I1056" s="3">
        <f>VLOOKUP(October_Schedule_Table11[[#This Row],[Home]],NEW!$A$1:$E$31,4,FALSE)</f>
        <v>1.9999999999999982</v>
      </c>
      <c r="J1056" s="3">
        <f>VLOOKUP(October_Schedule_Table11[[#This Row],[Visitor]],NEW!$A$1:$E$31,4,FALSE)</f>
        <v>1.1999999999999948</v>
      </c>
      <c r="K1056" s="3" t="e">
        <f>VLOOKUP(October_Schedule_Table11[[#This Row],[Home]],NEW!$A$1:$F$31,7,FALSE)</f>
        <v>#REF!</v>
      </c>
      <c r="L1056" s="3" t="e">
        <f>VLOOKUP(October_Schedule_Table11[[#This Row],[Visitor]],NEW!$A$1:$F$31,7,FALSE)</f>
        <v>#REF!</v>
      </c>
    </row>
    <row r="1057" spans="1:12" x14ac:dyDescent="0.3">
      <c r="A1057" s="1">
        <v>45003</v>
      </c>
      <c r="B1057" t="s">
        <v>7</v>
      </c>
      <c r="C1057">
        <v>113</v>
      </c>
      <c r="D1057" t="s">
        <v>33</v>
      </c>
      <c r="E1057">
        <v>108</v>
      </c>
      <c r="G1057">
        <f t="shared" si="16"/>
        <v>-5</v>
      </c>
      <c r="I1057" s="3">
        <f>VLOOKUP(October_Schedule_Table11[[#This Row],[Home]],NEW!$A$1:$E$31,4,FALSE)</f>
        <v>-0.70000000000000018</v>
      </c>
      <c r="J1057" s="3">
        <f>VLOOKUP(October_Schedule_Table11[[#This Row],[Visitor]],NEW!$A$1:$E$31,4,FALSE)</f>
        <v>-14.7</v>
      </c>
      <c r="K1057" s="3" t="e">
        <f>VLOOKUP(October_Schedule_Table11[[#This Row],[Home]],NEW!$A$1:$F$31,7,FALSE)</f>
        <v>#REF!</v>
      </c>
      <c r="L1057" s="3" t="e">
        <f>VLOOKUP(October_Schedule_Table11[[#This Row],[Visitor]],NEW!$A$1:$F$31,7,FALSE)</f>
        <v>#REF!</v>
      </c>
    </row>
    <row r="1058" spans="1:12" x14ac:dyDescent="0.3">
      <c r="A1058" s="1">
        <v>45003</v>
      </c>
      <c r="B1058" t="s">
        <v>3</v>
      </c>
      <c r="C1058">
        <v>141</v>
      </c>
      <c r="D1058" t="s">
        <v>10</v>
      </c>
      <c r="E1058">
        <v>121</v>
      </c>
      <c r="G1058">
        <f t="shared" si="16"/>
        <v>-20</v>
      </c>
      <c r="I1058" s="3">
        <f>VLOOKUP(October_Schedule_Table11[[#This Row],[Home]],NEW!$A$1:$E$31,4,FALSE)</f>
        <v>-10.600000000000001</v>
      </c>
      <c r="J1058" s="3">
        <f>VLOOKUP(October_Schedule_Table11[[#This Row],[Visitor]],NEW!$A$1:$E$31,4,FALSE)</f>
        <v>3.5</v>
      </c>
      <c r="K1058" s="3" t="e">
        <f>VLOOKUP(October_Schedule_Table11[[#This Row],[Home]],NEW!$A$1:$F$31,7,FALSE)</f>
        <v>#REF!</v>
      </c>
      <c r="L1058" s="3" t="e">
        <f>VLOOKUP(October_Schedule_Table11[[#This Row],[Visitor]],NEW!$A$1:$F$31,7,FALSE)</f>
        <v>#REF!</v>
      </c>
    </row>
    <row r="1059" spans="1:12" x14ac:dyDescent="0.3">
      <c r="A1059" s="1">
        <v>45003</v>
      </c>
      <c r="B1059" t="s">
        <v>23</v>
      </c>
      <c r="C1059">
        <v>107</v>
      </c>
      <c r="D1059" t="s">
        <v>21</v>
      </c>
      <c r="E1059">
        <v>122</v>
      </c>
      <c r="G1059">
        <f t="shared" si="16"/>
        <v>15</v>
      </c>
      <c r="I1059" s="3">
        <f>VLOOKUP(October_Schedule_Table11[[#This Row],[Home]],NEW!$A$1:$E$31,4,FALSE)</f>
        <v>-3</v>
      </c>
      <c r="J1059" s="3">
        <f>VLOOKUP(October_Schedule_Table11[[#This Row],[Visitor]],NEW!$A$1:$E$31,4,FALSE)</f>
        <v>0.90000000000000036</v>
      </c>
      <c r="K1059" s="3" t="e">
        <f>VLOOKUP(October_Schedule_Table11[[#This Row],[Home]],NEW!$A$1:$F$31,7,FALSE)</f>
        <v>#REF!</v>
      </c>
      <c r="L1059" s="3" t="e">
        <f>VLOOKUP(October_Schedule_Table11[[#This Row],[Visitor]],NEW!$A$1:$F$31,7,FALSE)</f>
        <v>#REF!</v>
      </c>
    </row>
    <row r="1060" spans="1:12" x14ac:dyDescent="0.3">
      <c r="A1060" s="1">
        <v>45003</v>
      </c>
      <c r="B1060" t="s">
        <v>19</v>
      </c>
      <c r="C1060">
        <v>99</v>
      </c>
      <c r="D1060" t="s">
        <v>18</v>
      </c>
      <c r="E1060">
        <v>113</v>
      </c>
      <c r="G1060">
        <f t="shared" si="16"/>
        <v>14</v>
      </c>
      <c r="I1060" s="3">
        <f>VLOOKUP(October_Schedule_Table11[[#This Row],[Home]],NEW!$A$1:$E$31,4,FALSE)</f>
        <v>-29.2</v>
      </c>
      <c r="J1060" s="3">
        <f>VLOOKUP(October_Schedule_Table11[[#This Row],[Visitor]],NEW!$A$1:$E$31,4,FALSE)</f>
        <v>-8.7000000000000011</v>
      </c>
      <c r="K1060" s="3" t="e">
        <f>VLOOKUP(October_Schedule_Table11[[#This Row],[Home]],NEW!$A$1:$F$31,7,FALSE)</f>
        <v>#REF!</v>
      </c>
      <c r="L1060" s="3" t="e">
        <f>VLOOKUP(October_Schedule_Table11[[#This Row],[Visitor]],NEW!$A$1:$F$31,7,FALSE)</f>
        <v>#REF!</v>
      </c>
    </row>
    <row r="1061" spans="1:12" x14ac:dyDescent="0.3">
      <c r="A1061" s="1">
        <v>45003</v>
      </c>
      <c r="B1061" t="s">
        <v>6</v>
      </c>
      <c r="C1061">
        <v>119</v>
      </c>
      <c r="D1061" t="s">
        <v>16</v>
      </c>
      <c r="E1061">
        <v>133</v>
      </c>
      <c r="G1061">
        <f t="shared" si="16"/>
        <v>14</v>
      </c>
      <c r="I1061" s="3">
        <f>VLOOKUP(October_Schedule_Table11[[#This Row],[Home]],NEW!$A$1:$E$31,4,FALSE)</f>
        <v>5.6</v>
      </c>
      <c r="J1061" s="3">
        <f>VLOOKUP(October_Schedule_Table11[[#This Row],[Visitor]],NEW!$A$1:$E$31,4,FALSE)</f>
        <v>1.6999999999999988</v>
      </c>
      <c r="K1061" s="3" t="e">
        <f>VLOOKUP(October_Schedule_Table11[[#This Row],[Home]],NEW!$A$1:$F$31,7,FALSE)</f>
        <v>#REF!</v>
      </c>
      <c r="L1061" s="3" t="e">
        <f>VLOOKUP(October_Schedule_Table11[[#This Row],[Visitor]],NEW!$A$1:$F$31,7,FALSE)</f>
        <v>#REF!</v>
      </c>
    </row>
    <row r="1062" spans="1:12" x14ac:dyDescent="0.3">
      <c r="A1062" s="1">
        <v>45003</v>
      </c>
      <c r="B1062" t="s">
        <v>31</v>
      </c>
      <c r="C1062">
        <v>132</v>
      </c>
      <c r="D1062" t="s">
        <v>9</v>
      </c>
      <c r="E1062">
        <v>118</v>
      </c>
      <c r="G1062">
        <f t="shared" si="16"/>
        <v>-14</v>
      </c>
      <c r="I1062" s="3">
        <f>VLOOKUP(October_Schedule_Table11[[#This Row],[Home]],NEW!$A$1:$E$31,4,FALSE)</f>
        <v>-14.600000000000001</v>
      </c>
      <c r="J1062" s="3">
        <f>VLOOKUP(October_Schedule_Table11[[#This Row],[Visitor]],NEW!$A$1:$E$31,4,FALSE)</f>
        <v>2.6000000000000023</v>
      </c>
      <c r="K1062" s="3" t="e">
        <f>VLOOKUP(October_Schedule_Table11[[#This Row],[Home]],NEW!$A$1:$F$31,7,FALSE)</f>
        <v>#REF!</v>
      </c>
      <c r="L1062" s="3" t="e">
        <f>VLOOKUP(October_Schedule_Table11[[#This Row],[Visitor]],NEW!$A$1:$F$31,7,FALSE)</f>
        <v>#REF!</v>
      </c>
    </row>
    <row r="1063" spans="1:12" x14ac:dyDescent="0.3">
      <c r="A1063" s="1">
        <v>45003</v>
      </c>
      <c r="B1063" t="s">
        <v>4</v>
      </c>
      <c r="C1063">
        <v>117</v>
      </c>
      <c r="D1063" t="s">
        <v>27</v>
      </c>
      <c r="E1063">
        <v>118</v>
      </c>
      <c r="G1063">
        <f t="shared" si="16"/>
        <v>1</v>
      </c>
      <c r="I1063" s="3">
        <f>VLOOKUP(October_Schedule_Table11[[#This Row],[Home]],NEW!$A$1:$E$31,4,FALSE)</f>
        <v>-6.4000000000000012</v>
      </c>
      <c r="J1063" s="3">
        <f>VLOOKUP(October_Schedule_Table11[[#This Row],[Visitor]],NEW!$A$1:$E$31,4,FALSE)</f>
        <v>15.200000000000001</v>
      </c>
      <c r="K1063" s="3" t="e">
        <f>VLOOKUP(October_Schedule_Table11[[#This Row],[Home]],NEW!$A$1:$F$31,7,FALSE)</f>
        <v>#REF!</v>
      </c>
      <c r="L1063" s="3" t="e">
        <f>VLOOKUP(October_Schedule_Table11[[#This Row],[Visitor]],NEW!$A$1:$F$31,7,FALSE)</f>
        <v>#REF!</v>
      </c>
    </row>
    <row r="1064" spans="1:12" x14ac:dyDescent="0.3">
      <c r="A1064" s="1">
        <v>45004</v>
      </c>
      <c r="B1064" t="s">
        <v>26</v>
      </c>
      <c r="C1064">
        <v>108</v>
      </c>
      <c r="D1064" t="s">
        <v>14</v>
      </c>
      <c r="E1064">
        <v>102</v>
      </c>
      <c r="G1064">
        <f t="shared" si="16"/>
        <v>-6</v>
      </c>
      <c r="I1064" s="3">
        <f>VLOOKUP(October_Schedule_Table11[[#This Row],[Home]],NEW!$A$1:$E$31,4,FALSE)</f>
        <v>-1.5000000000000022</v>
      </c>
      <c r="J1064" s="3">
        <f>VLOOKUP(October_Schedule_Table11[[#This Row],[Visitor]],NEW!$A$1:$E$31,4,FALSE)</f>
        <v>1.1999999999999948</v>
      </c>
      <c r="K1064" s="3" t="e">
        <f>VLOOKUP(October_Schedule_Table11[[#This Row],[Home]],NEW!$A$1:$F$31,7,FALSE)</f>
        <v>#REF!</v>
      </c>
      <c r="L1064" s="3" t="e">
        <f>VLOOKUP(October_Schedule_Table11[[#This Row],[Visitor]],NEW!$A$1:$F$31,7,FALSE)</f>
        <v>#REF!</v>
      </c>
    </row>
    <row r="1065" spans="1:12" x14ac:dyDescent="0.3">
      <c r="A1065" s="1">
        <v>45004</v>
      </c>
      <c r="B1065" t="s">
        <v>29</v>
      </c>
      <c r="C1065">
        <v>120</v>
      </c>
      <c r="D1065" t="s">
        <v>22</v>
      </c>
      <c r="E1065">
        <v>124</v>
      </c>
      <c r="G1065">
        <f t="shared" si="16"/>
        <v>4</v>
      </c>
      <c r="I1065" s="3">
        <f>VLOOKUP(October_Schedule_Table11[[#This Row],[Home]],NEW!$A$1:$E$31,4,FALSE)</f>
        <v>-6.4</v>
      </c>
      <c r="J1065" s="3">
        <f>VLOOKUP(October_Schedule_Table11[[#This Row],[Visitor]],NEW!$A$1:$E$31,4,FALSE)</f>
        <v>2.8000000000000016</v>
      </c>
      <c r="K1065" s="3" t="e">
        <f>VLOOKUP(October_Schedule_Table11[[#This Row],[Home]],NEW!$A$1:$F$31,7,FALSE)</f>
        <v>#REF!</v>
      </c>
      <c r="L1065" s="3" t="e">
        <f>VLOOKUP(October_Schedule_Table11[[#This Row],[Visitor]],NEW!$A$1:$F$31,7,FALSE)</f>
        <v>#REF!</v>
      </c>
    </row>
    <row r="1066" spans="1:12" x14ac:dyDescent="0.3">
      <c r="A1066" s="1">
        <v>45004</v>
      </c>
      <c r="B1066" t="s">
        <v>12</v>
      </c>
      <c r="C1066">
        <v>118</v>
      </c>
      <c r="D1066" t="s">
        <v>25</v>
      </c>
      <c r="E1066">
        <v>126</v>
      </c>
      <c r="G1066">
        <f t="shared" si="16"/>
        <v>8</v>
      </c>
      <c r="I1066" s="3">
        <f>VLOOKUP(October_Schedule_Table11[[#This Row],[Home]],NEW!$A$1:$E$31,4,FALSE)</f>
        <v>-41.3</v>
      </c>
      <c r="J1066" s="3">
        <f>VLOOKUP(October_Schedule_Table11[[#This Row],[Visitor]],NEW!$A$1:$E$31,4,FALSE)</f>
        <v>-2.4999999999999982</v>
      </c>
      <c r="K1066" s="3" t="e">
        <f>VLOOKUP(October_Schedule_Table11[[#This Row],[Home]],NEW!$A$1:$F$31,7,FALSE)</f>
        <v>#REF!</v>
      </c>
      <c r="L1066" s="3" t="e">
        <f>VLOOKUP(October_Schedule_Table11[[#This Row],[Visitor]],NEW!$A$1:$F$31,7,FALSE)</f>
        <v>#REF!</v>
      </c>
    </row>
    <row r="1067" spans="1:12" x14ac:dyDescent="0.3">
      <c r="A1067" s="1">
        <v>45004</v>
      </c>
      <c r="B1067" t="s">
        <v>19</v>
      </c>
      <c r="C1067">
        <v>112</v>
      </c>
      <c r="D1067" t="s">
        <v>8</v>
      </c>
      <c r="E1067">
        <v>100</v>
      </c>
      <c r="G1067">
        <f t="shared" si="16"/>
        <v>-12</v>
      </c>
      <c r="I1067" s="3">
        <f>VLOOKUP(October_Schedule_Table11[[#This Row],[Home]],NEW!$A$1:$E$31,4,FALSE)</f>
        <v>-24.200000000000003</v>
      </c>
      <c r="J1067" s="3">
        <f>VLOOKUP(October_Schedule_Table11[[#This Row],[Visitor]],NEW!$A$1:$E$31,4,FALSE)</f>
        <v>-8.7000000000000011</v>
      </c>
      <c r="K1067" s="3" t="e">
        <f>VLOOKUP(October_Schedule_Table11[[#This Row],[Home]],NEW!$A$1:$F$31,7,FALSE)</f>
        <v>#REF!</v>
      </c>
      <c r="L1067" s="3" t="e">
        <f>VLOOKUP(October_Schedule_Table11[[#This Row],[Visitor]],NEW!$A$1:$F$31,7,FALSE)</f>
        <v>#REF!</v>
      </c>
    </row>
    <row r="1068" spans="1:12" x14ac:dyDescent="0.3">
      <c r="A1068" s="1">
        <v>45004</v>
      </c>
      <c r="B1068" t="s">
        <v>13</v>
      </c>
      <c r="C1068">
        <v>117</v>
      </c>
      <c r="D1068" t="s">
        <v>11</v>
      </c>
      <c r="E1068">
        <v>107</v>
      </c>
      <c r="G1068">
        <f t="shared" si="16"/>
        <v>-10</v>
      </c>
      <c r="I1068" s="3">
        <f>VLOOKUP(October_Schedule_Table11[[#This Row],[Home]],NEW!$A$1:$E$31,4,FALSE)</f>
        <v>-33.299999999999997</v>
      </c>
      <c r="J1068" s="3">
        <f>VLOOKUP(October_Schedule_Table11[[#This Row],[Visitor]],NEW!$A$1:$E$31,4,FALSE)</f>
        <v>4.5</v>
      </c>
      <c r="K1068" s="3" t="e">
        <f>VLOOKUP(October_Schedule_Table11[[#This Row],[Home]],NEW!$A$1:$F$31,7,FALSE)</f>
        <v>#REF!</v>
      </c>
      <c r="L1068" s="3" t="e">
        <f>VLOOKUP(October_Schedule_Table11[[#This Row],[Visitor]],NEW!$A$1:$F$31,7,FALSE)</f>
        <v>#REF!</v>
      </c>
    </row>
    <row r="1069" spans="1:12" x14ac:dyDescent="0.3">
      <c r="A1069" s="1">
        <v>45004</v>
      </c>
      <c r="B1069" t="s">
        <v>21</v>
      </c>
      <c r="C1069">
        <v>111</v>
      </c>
      <c r="D1069" t="s">
        <v>32</v>
      </c>
      <c r="E1069">
        <v>118</v>
      </c>
      <c r="G1069">
        <f t="shared" si="16"/>
        <v>7</v>
      </c>
      <c r="I1069" s="3">
        <f>VLOOKUP(October_Schedule_Table11[[#This Row],[Home]],NEW!$A$1:$E$31,4,FALSE)</f>
        <v>1.4000000000000004</v>
      </c>
      <c r="J1069" s="3">
        <f>VLOOKUP(October_Schedule_Table11[[#This Row],[Visitor]],NEW!$A$1:$E$31,4,FALSE)</f>
        <v>-3</v>
      </c>
      <c r="K1069" s="3" t="e">
        <f>VLOOKUP(October_Schedule_Table11[[#This Row],[Home]],NEW!$A$1:$F$31,7,FALSE)</f>
        <v>#REF!</v>
      </c>
      <c r="L1069" s="3" t="e">
        <f>VLOOKUP(October_Schedule_Table11[[#This Row],[Visitor]],NEW!$A$1:$F$31,7,FALSE)</f>
        <v>#REF!</v>
      </c>
    </row>
    <row r="1070" spans="1:12" x14ac:dyDescent="0.3">
      <c r="A1070" s="1">
        <v>45004</v>
      </c>
      <c r="B1070" t="s">
        <v>33</v>
      </c>
      <c r="C1070">
        <v>117</v>
      </c>
      <c r="D1070" t="s">
        <v>30</v>
      </c>
      <c r="E1070">
        <v>102</v>
      </c>
      <c r="G1070">
        <f t="shared" si="16"/>
        <v>-15</v>
      </c>
      <c r="I1070" s="3">
        <f>VLOOKUP(October_Schedule_Table11[[#This Row],[Home]],NEW!$A$1:$E$31,4,FALSE)</f>
        <v>-22.1</v>
      </c>
      <c r="J1070" s="3">
        <f>VLOOKUP(October_Schedule_Table11[[#This Row],[Visitor]],NEW!$A$1:$E$31,4,FALSE)</f>
        <v>-0.70000000000000018</v>
      </c>
      <c r="K1070" s="3" t="e">
        <f>VLOOKUP(October_Schedule_Table11[[#This Row],[Home]],NEW!$A$1:$F$31,7,FALSE)</f>
        <v>#REF!</v>
      </c>
      <c r="L1070" s="3" t="e">
        <f>VLOOKUP(October_Schedule_Table11[[#This Row],[Visitor]],NEW!$A$1:$F$31,7,FALSE)</f>
        <v>#REF!</v>
      </c>
    </row>
    <row r="1071" spans="1:12" x14ac:dyDescent="0.3">
      <c r="A1071" s="1">
        <v>45004</v>
      </c>
      <c r="B1071" t="s">
        <v>7</v>
      </c>
      <c r="C1071">
        <v>105</v>
      </c>
      <c r="D1071" t="s">
        <v>5</v>
      </c>
      <c r="E1071">
        <v>111</v>
      </c>
      <c r="G1071">
        <f t="shared" si="16"/>
        <v>6</v>
      </c>
      <c r="I1071" s="3">
        <f>VLOOKUP(October_Schedule_Table11[[#This Row],[Home]],NEW!$A$1:$E$31,4,FALSE)</f>
        <v>-4.300000000000006</v>
      </c>
      <c r="J1071" s="3">
        <f>VLOOKUP(October_Schedule_Table11[[#This Row],[Visitor]],NEW!$A$1:$E$31,4,FALSE)</f>
        <v>-14.7</v>
      </c>
      <c r="K1071" s="3" t="e">
        <f>VLOOKUP(October_Schedule_Table11[[#This Row],[Home]],NEW!$A$1:$F$31,7,FALSE)</f>
        <v>#REF!</v>
      </c>
      <c r="L1071" s="3" t="e">
        <f>VLOOKUP(October_Schedule_Table11[[#This Row],[Visitor]],NEW!$A$1:$F$31,7,FALSE)</f>
        <v>#REF!</v>
      </c>
    </row>
    <row r="1072" spans="1:12" x14ac:dyDescent="0.3">
      <c r="A1072" s="1">
        <v>45005</v>
      </c>
      <c r="B1072" t="s">
        <v>10</v>
      </c>
      <c r="C1072">
        <v>109</v>
      </c>
      <c r="D1072" t="s">
        <v>24</v>
      </c>
      <c r="E1072">
        <v>115</v>
      </c>
      <c r="G1072">
        <f t="shared" si="16"/>
        <v>6</v>
      </c>
      <c r="I1072" s="3">
        <f>VLOOKUP(October_Schedule_Table11[[#This Row],[Home]],NEW!$A$1:$E$31,4,FALSE)</f>
        <v>-0.59999999999999964</v>
      </c>
      <c r="J1072" s="3">
        <f>VLOOKUP(October_Schedule_Table11[[#This Row],[Visitor]],NEW!$A$1:$E$31,4,FALSE)</f>
        <v>-10.600000000000001</v>
      </c>
      <c r="K1072" s="3" t="e">
        <f>VLOOKUP(October_Schedule_Table11[[#This Row],[Home]],NEW!$A$1:$F$31,7,FALSE)</f>
        <v>#REF!</v>
      </c>
      <c r="L1072" s="3" t="e">
        <f>VLOOKUP(October_Schedule_Table11[[#This Row],[Visitor]],NEW!$A$1:$F$31,7,FALSE)</f>
        <v>#REF!</v>
      </c>
    </row>
    <row r="1073" spans="1:12" x14ac:dyDescent="0.3">
      <c r="A1073" s="1">
        <v>45005</v>
      </c>
      <c r="B1073" t="s">
        <v>18</v>
      </c>
      <c r="C1073">
        <v>109</v>
      </c>
      <c r="D1073" t="s">
        <v>3</v>
      </c>
      <c r="E1073">
        <v>105</v>
      </c>
      <c r="F1073" t="s">
        <v>34</v>
      </c>
      <c r="G1073">
        <f t="shared" si="16"/>
        <v>-4</v>
      </c>
      <c r="I1073" s="3">
        <f>VLOOKUP(October_Schedule_Table11[[#This Row],[Home]],NEW!$A$1:$E$31,4,FALSE)</f>
        <v>3.5</v>
      </c>
      <c r="J1073" s="3">
        <f>VLOOKUP(October_Schedule_Table11[[#This Row],[Visitor]],NEW!$A$1:$E$31,4,FALSE)</f>
        <v>-29.2</v>
      </c>
      <c r="K1073" s="3" t="e">
        <f>VLOOKUP(October_Schedule_Table11[[#This Row],[Home]],NEW!$A$1:$F$31,7,FALSE)</f>
        <v>#REF!</v>
      </c>
      <c r="L1073" s="3" t="e">
        <f>VLOOKUP(October_Schedule_Table11[[#This Row],[Visitor]],NEW!$A$1:$F$31,7,FALSE)</f>
        <v>#REF!</v>
      </c>
    </row>
    <row r="1074" spans="1:12" x14ac:dyDescent="0.3">
      <c r="A1074" s="1">
        <v>45005</v>
      </c>
      <c r="B1074" t="s">
        <v>23</v>
      </c>
      <c r="C1074">
        <v>140</v>
      </c>
      <c r="D1074" t="s">
        <v>15</v>
      </c>
      <c r="E1074">
        <v>134</v>
      </c>
      <c r="G1074">
        <f t="shared" si="16"/>
        <v>-6</v>
      </c>
      <c r="I1074" s="3">
        <f>VLOOKUP(October_Schedule_Table11[[#This Row],[Home]],NEW!$A$1:$E$31,4,FALSE)</f>
        <v>1.9999999999999982</v>
      </c>
      <c r="J1074" s="3">
        <f>VLOOKUP(October_Schedule_Table11[[#This Row],[Visitor]],NEW!$A$1:$E$31,4,FALSE)</f>
        <v>0.90000000000000036</v>
      </c>
      <c r="K1074" s="3" t="e">
        <f>VLOOKUP(October_Schedule_Table11[[#This Row],[Home]],NEW!$A$1:$F$31,7,FALSE)</f>
        <v>#REF!</v>
      </c>
      <c r="L1074" s="3" t="e">
        <f>VLOOKUP(October_Schedule_Table11[[#This Row],[Visitor]],NEW!$A$1:$F$31,7,FALSE)</f>
        <v>#REF!</v>
      </c>
    </row>
    <row r="1075" spans="1:12" x14ac:dyDescent="0.3">
      <c r="A1075" s="1">
        <v>45005</v>
      </c>
      <c r="B1075" t="s">
        <v>6</v>
      </c>
      <c r="C1075">
        <v>121</v>
      </c>
      <c r="D1075" t="s">
        <v>11</v>
      </c>
      <c r="E1075">
        <v>108</v>
      </c>
      <c r="G1075">
        <f t="shared" si="16"/>
        <v>-13</v>
      </c>
      <c r="I1075" s="3">
        <f>VLOOKUP(October_Schedule_Table11[[#This Row],[Home]],NEW!$A$1:$E$31,4,FALSE)</f>
        <v>-33.299999999999997</v>
      </c>
      <c r="J1075" s="3">
        <f>VLOOKUP(October_Schedule_Table11[[#This Row],[Visitor]],NEW!$A$1:$E$31,4,FALSE)</f>
        <v>1.6999999999999988</v>
      </c>
      <c r="K1075" s="3" t="e">
        <f>VLOOKUP(October_Schedule_Table11[[#This Row],[Home]],NEW!$A$1:$F$31,7,FALSE)</f>
        <v>#REF!</v>
      </c>
      <c r="L1075" s="3" t="e">
        <f>VLOOKUP(October_Schedule_Table11[[#This Row],[Visitor]],NEW!$A$1:$F$31,7,FALSE)</f>
        <v>#REF!</v>
      </c>
    </row>
    <row r="1076" spans="1:12" x14ac:dyDescent="0.3">
      <c r="A1076" s="1">
        <v>45005</v>
      </c>
      <c r="B1076" t="s">
        <v>28</v>
      </c>
      <c r="C1076">
        <v>108</v>
      </c>
      <c r="D1076" t="s">
        <v>16</v>
      </c>
      <c r="E1076">
        <v>112</v>
      </c>
      <c r="G1076">
        <f t="shared" si="16"/>
        <v>4</v>
      </c>
      <c r="I1076" s="3">
        <f>VLOOKUP(October_Schedule_Table11[[#This Row],[Home]],NEW!$A$1:$E$31,4,FALSE)</f>
        <v>5.6</v>
      </c>
      <c r="J1076" s="3">
        <f>VLOOKUP(October_Schedule_Table11[[#This Row],[Visitor]],NEW!$A$1:$E$31,4,FALSE)</f>
        <v>-5.1000000000000014</v>
      </c>
      <c r="K1076" s="3" t="e">
        <f>VLOOKUP(October_Schedule_Table11[[#This Row],[Home]],NEW!$A$1:$F$31,7,FALSE)</f>
        <v>#REF!</v>
      </c>
      <c r="L1076" s="3" t="e">
        <f>VLOOKUP(October_Schedule_Table11[[#This Row],[Visitor]],NEW!$A$1:$F$31,7,FALSE)</f>
        <v>#REF!</v>
      </c>
    </row>
    <row r="1077" spans="1:12" x14ac:dyDescent="0.3">
      <c r="A1077" s="1">
        <v>45005</v>
      </c>
      <c r="B1077" t="s">
        <v>31</v>
      </c>
      <c r="C1077">
        <v>120</v>
      </c>
      <c r="D1077" t="s">
        <v>27</v>
      </c>
      <c r="E1077">
        <v>128</v>
      </c>
      <c r="G1077">
        <f t="shared" si="16"/>
        <v>8</v>
      </c>
      <c r="I1077" s="3">
        <f>VLOOKUP(October_Schedule_Table11[[#This Row],[Home]],NEW!$A$1:$E$31,4,FALSE)</f>
        <v>-6.4000000000000012</v>
      </c>
      <c r="J1077" s="3">
        <f>VLOOKUP(October_Schedule_Table11[[#This Row],[Visitor]],NEW!$A$1:$E$31,4,FALSE)</f>
        <v>2.6000000000000023</v>
      </c>
      <c r="K1077" s="3" t="e">
        <f>VLOOKUP(October_Schedule_Table11[[#This Row],[Home]],NEW!$A$1:$F$31,7,FALSE)</f>
        <v>#REF!</v>
      </c>
      <c r="L1077" s="3" t="e">
        <f>VLOOKUP(October_Schedule_Table11[[#This Row],[Visitor]],NEW!$A$1:$F$31,7,FALSE)</f>
        <v>#REF!</v>
      </c>
    </row>
    <row r="1078" spans="1:12" x14ac:dyDescent="0.3">
      <c r="A1078" s="1">
        <v>45006</v>
      </c>
      <c r="B1078" t="s">
        <v>9</v>
      </c>
      <c r="C1078">
        <v>112</v>
      </c>
      <c r="D1078" t="s">
        <v>7</v>
      </c>
      <c r="E1078">
        <v>122</v>
      </c>
      <c r="G1078">
        <f t="shared" si="16"/>
        <v>10</v>
      </c>
      <c r="I1078" s="3">
        <f>VLOOKUP(October_Schedule_Table11[[#This Row],[Home]],NEW!$A$1:$E$31,4,FALSE)</f>
        <v>-14.7</v>
      </c>
      <c r="J1078" s="3">
        <f>VLOOKUP(October_Schedule_Table11[[#This Row],[Visitor]],NEW!$A$1:$E$31,4,FALSE)</f>
        <v>-14.600000000000001</v>
      </c>
      <c r="K1078" s="3" t="e">
        <f>VLOOKUP(October_Schedule_Table11[[#This Row],[Home]],NEW!$A$1:$F$31,7,FALSE)</f>
        <v>#REF!</v>
      </c>
      <c r="L1078" s="3" t="e">
        <f>VLOOKUP(October_Schedule_Table11[[#This Row],[Visitor]],NEW!$A$1:$F$31,7,FALSE)</f>
        <v>#REF!</v>
      </c>
    </row>
    <row r="1079" spans="1:12" x14ac:dyDescent="0.3">
      <c r="A1079" s="1">
        <v>45006</v>
      </c>
      <c r="B1079" t="s">
        <v>8</v>
      </c>
      <c r="C1079">
        <v>107</v>
      </c>
      <c r="D1079" t="s">
        <v>12</v>
      </c>
      <c r="E1079">
        <v>129</v>
      </c>
      <c r="G1079">
        <f t="shared" si="16"/>
        <v>22</v>
      </c>
      <c r="I1079" s="3">
        <f>VLOOKUP(October_Schedule_Table11[[#This Row],[Home]],NEW!$A$1:$E$31,4,FALSE)</f>
        <v>-2.4999999999999982</v>
      </c>
      <c r="J1079" s="3">
        <f>VLOOKUP(October_Schedule_Table11[[#This Row],[Visitor]],NEW!$A$1:$E$31,4,FALSE)</f>
        <v>-24.200000000000003</v>
      </c>
      <c r="K1079" s="3" t="e">
        <f>VLOOKUP(October_Schedule_Table11[[#This Row],[Home]],NEW!$A$1:$F$31,7,FALSE)</f>
        <v>#REF!</v>
      </c>
      <c r="L1079" s="3" t="e">
        <f>VLOOKUP(October_Schedule_Table11[[#This Row],[Visitor]],NEW!$A$1:$F$31,7,FALSE)</f>
        <v>#REF!</v>
      </c>
    </row>
    <row r="1080" spans="1:12" x14ac:dyDescent="0.3">
      <c r="A1080" s="1">
        <v>45006</v>
      </c>
      <c r="B1080" t="s">
        <v>20</v>
      </c>
      <c r="C1080">
        <v>115</v>
      </c>
      <c r="D1080" t="s">
        <v>14</v>
      </c>
      <c r="E1080">
        <v>109</v>
      </c>
      <c r="G1080">
        <f t="shared" si="16"/>
        <v>-6</v>
      </c>
      <c r="I1080" s="3">
        <f>VLOOKUP(October_Schedule_Table11[[#This Row],[Home]],NEW!$A$1:$E$31,4,FALSE)</f>
        <v>-1.5000000000000022</v>
      </c>
      <c r="J1080" s="3">
        <f>VLOOKUP(October_Schedule_Table11[[#This Row],[Visitor]],NEW!$A$1:$E$31,4,FALSE)</f>
        <v>6.5000000000000009</v>
      </c>
      <c r="K1080" s="3" t="e">
        <f>VLOOKUP(October_Schedule_Table11[[#This Row],[Home]],NEW!$A$1:$F$31,7,FALSE)</f>
        <v>#REF!</v>
      </c>
      <c r="L1080" s="3" t="e">
        <f>VLOOKUP(October_Schedule_Table11[[#This Row],[Visitor]],NEW!$A$1:$F$31,7,FALSE)</f>
        <v>#REF!</v>
      </c>
    </row>
    <row r="1081" spans="1:12" x14ac:dyDescent="0.3">
      <c r="A1081" s="1">
        <v>45006</v>
      </c>
      <c r="B1081" t="s">
        <v>25</v>
      </c>
      <c r="C1081">
        <v>84</v>
      </c>
      <c r="D1081" t="s">
        <v>13</v>
      </c>
      <c r="E1081">
        <v>119</v>
      </c>
      <c r="G1081">
        <f t="shared" si="16"/>
        <v>35</v>
      </c>
      <c r="I1081" s="3">
        <f>VLOOKUP(October_Schedule_Table11[[#This Row],[Home]],NEW!$A$1:$E$31,4,FALSE)</f>
        <v>4.5</v>
      </c>
      <c r="J1081" s="3">
        <f>VLOOKUP(October_Schedule_Table11[[#This Row],[Visitor]],NEW!$A$1:$E$31,4,FALSE)</f>
        <v>-41.3</v>
      </c>
      <c r="K1081" s="3" t="e">
        <f>VLOOKUP(October_Schedule_Table11[[#This Row],[Home]],NEW!$A$1:$F$31,7,FALSE)</f>
        <v>#REF!</v>
      </c>
      <c r="L1081" s="3" t="e">
        <f>VLOOKUP(October_Schedule_Table11[[#This Row],[Visitor]],NEW!$A$1:$F$31,7,FALSE)</f>
        <v>#REF!</v>
      </c>
    </row>
    <row r="1082" spans="1:12" x14ac:dyDescent="0.3">
      <c r="A1082" s="1">
        <v>45006</v>
      </c>
      <c r="B1082" t="s">
        <v>4</v>
      </c>
      <c r="C1082">
        <v>132</v>
      </c>
      <c r="D1082" t="s">
        <v>31</v>
      </c>
      <c r="E1082">
        <v>109</v>
      </c>
      <c r="G1082">
        <f t="shared" si="16"/>
        <v>-23</v>
      </c>
      <c r="I1082" s="3">
        <f>VLOOKUP(October_Schedule_Table11[[#This Row],[Home]],NEW!$A$1:$E$31,4,FALSE)</f>
        <v>2.6000000000000023</v>
      </c>
      <c r="J1082" s="3">
        <f>VLOOKUP(October_Schedule_Table11[[#This Row],[Visitor]],NEW!$A$1:$E$31,4,FALSE)</f>
        <v>15.200000000000001</v>
      </c>
      <c r="K1082" s="3" t="e">
        <f>VLOOKUP(October_Schedule_Table11[[#This Row],[Home]],NEW!$A$1:$F$31,7,FALSE)</f>
        <v>#REF!</v>
      </c>
      <c r="L1082" s="3" t="e">
        <f>VLOOKUP(October_Schedule_Table11[[#This Row],[Visitor]],NEW!$A$1:$F$31,7,FALSE)</f>
        <v>#REF!</v>
      </c>
    </row>
    <row r="1083" spans="1:12" x14ac:dyDescent="0.3">
      <c r="A1083" s="1">
        <v>45006</v>
      </c>
      <c r="B1083" t="s">
        <v>22</v>
      </c>
      <c r="C1083">
        <v>101</v>
      </c>
      <c r="D1083" t="s">
        <v>33</v>
      </c>
      <c r="E1083">
        <v>100</v>
      </c>
      <c r="G1083">
        <f t="shared" si="16"/>
        <v>-1</v>
      </c>
      <c r="I1083" s="3">
        <f>VLOOKUP(October_Schedule_Table11[[#This Row],[Home]],NEW!$A$1:$E$31,4,FALSE)</f>
        <v>-0.70000000000000018</v>
      </c>
      <c r="J1083" s="3">
        <f>VLOOKUP(October_Schedule_Table11[[#This Row],[Visitor]],NEW!$A$1:$E$31,4,FALSE)</f>
        <v>-6.4</v>
      </c>
      <c r="K1083" s="3" t="e">
        <f>VLOOKUP(October_Schedule_Table11[[#This Row],[Home]],NEW!$A$1:$F$31,7,FALSE)</f>
        <v>#REF!</v>
      </c>
      <c r="L1083" s="3" t="e">
        <f>VLOOKUP(October_Schedule_Table11[[#This Row],[Visitor]],NEW!$A$1:$F$31,7,FALSE)</f>
        <v>#REF!</v>
      </c>
    </row>
    <row r="1084" spans="1:12" x14ac:dyDescent="0.3">
      <c r="A1084" s="1">
        <v>45007</v>
      </c>
      <c r="B1084" t="s">
        <v>26</v>
      </c>
      <c r="C1084">
        <v>118</v>
      </c>
      <c r="D1084" t="s">
        <v>9</v>
      </c>
      <c r="E1084">
        <v>104</v>
      </c>
      <c r="G1084">
        <f t="shared" si="16"/>
        <v>-14</v>
      </c>
      <c r="I1084" s="3">
        <f>VLOOKUP(October_Schedule_Table11[[#This Row],[Home]],NEW!$A$1:$E$31,4,FALSE)</f>
        <v>-14.600000000000001</v>
      </c>
      <c r="J1084" s="3">
        <f>VLOOKUP(October_Schedule_Table11[[#This Row],[Visitor]],NEW!$A$1:$E$31,4,FALSE)</f>
        <v>1.1999999999999948</v>
      </c>
      <c r="K1084" s="3" t="e">
        <f>VLOOKUP(October_Schedule_Table11[[#This Row],[Home]],NEW!$A$1:$F$31,7,FALSE)</f>
        <v>#REF!</v>
      </c>
      <c r="L1084" s="3" t="e">
        <f>VLOOKUP(October_Schedule_Table11[[#This Row],[Visitor]],NEW!$A$1:$F$31,7,FALSE)</f>
        <v>#REF!</v>
      </c>
    </row>
    <row r="1085" spans="1:12" x14ac:dyDescent="0.3">
      <c r="A1085" s="1">
        <v>45007</v>
      </c>
      <c r="B1085" t="s">
        <v>6</v>
      </c>
      <c r="C1085">
        <v>127</v>
      </c>
      <c r="D1085" t="s">
        <v>28</v>
      </c>
      <c r="E1085">
        <v>125</v>
      </c>
      <c r="G1085">
        <f t="shared" si="16"/>
        <v>-2</v>
      </c>
      <c r="I1085" s="3">
        <f>VLOOKUP(October_Schedule_Table11[[#This Row],[Home]],NEW!$A$1:$E$31,4,FALSE)</f>
        <v>-5.1000000000000014</v>
      </c>
      <c r="J1085" s="3">
        <f>VLOOKUP(October_Schedule_Table11[[#This Row],[Visitor]],NEW!$A$1:$E$31,4,FALSE)</f>
        <v>1.6999999999999988</v>
      </c>
      <c r="K1085" s="3" t="e">
        <f>VLOOKUP(October_Schedule_Table11[[#This Row],[Home]],NEW!$A$1:$F$31,7,FALSE)</f>
        <v>#REF!</v>
      </c>
      <c r="L1085" s="3" t="e">
        <f>VLOOKUP(October_Schedule_Table11[[#This Row],[Visitor]],NEW!$A$1:$F$31,7,FALSE)</f>
        <v>#REF!</v>
      </c>
    </row>
    <row r="1086" spans="1:12" x14ac:dyDescent="0.3">
      <c r="A1086" s="1">
        <v>45007</v>
      </c>
      <c r="B1086" t="s">
        <v>15</v>
      </c>
      <c r="C1086">
        <v>120</v>
      </c>
      <c r="D1086" t="s">
        <v>19</v>
      </c>
      <c r="E1086">
        <v>127</v>
      </c>
      <c r="G1086">
        <f t="shared" si="16"/>
        <v>7</v>
      </c>
      <c r="I1086" s="3">
        <f>VLOOKUP(October_Schedule_Table11[[#This Row],[Home]],NEW!$A$1:$E$31,4,FALSE)</f>
        <v>-8.7000000000000011</v>
      </c>
      <c r="J1086" s="3">
        <f>VLOOKUP(October_Schedule_Table11[[#This Row],[Visitor]],NEW!$A$1:$E$31,4,FALSE)</f>
        <v>1.9999999999999982</v>
      </c>
      <c r="K1086" s="3" t="e">
        <f>VLOOKUP(October_Schedule_Table11[[#This Row],[Home]],NEW!$A$1:$F$31,7,FALSE)</f>
        <v>#REF!</v>
      </c>
      <c r="L1086" s="3" t="e">
        <f>VLOOKUP(October_Schedule_Table11[[#This Row],[Visitor]],NEW!$A$1:$F$31,7,FALSE)</f>
        <v>#REF!</v>
      </c>
    </row>
    <row r="1087" spans="1:12" x14ac:dyDescent="0.3">
      <c r="A1087" s="1">
        <v>45007</v>
      </c>
      <c r="B1087" t="s">
        <v>10</v>
      </c>
      <c r="C1087">
        <v>118</v>
      </c>
      <c r="D1087" t="s">
        <v>21</v>
      </c>
      <c r="E1087">
        <v>114</v>
      </c>
      <c r="G1087">
        <f t="shared" si="16"/>
        <v>-4</v>
      </c>
      <c r="I1087" s="3">
        <f>VLOOKUP(October_Schedule_Table11[[#This Row],[Home]],NEW!$A$1:$E$31,4,FALSE)</f>
        <v>-3</v>
      </c>
      <c r="J1087" s="3">
        <f>VLOOKUP(October_Schedule_Table11[[#This Row],[Visitor]],NEW!$A$1:$E$31,4,FALSE)</f>
        <v>-10.600000000000001</v>
      </c>
      <c r="K1087" s="3" t="e">
        <f>VLOOKUP(October_Schedule_Table11[[#This Row],[Home]],NEW!$A$1:$F$31,7,FALSE)</f>
        <v>#REF!</v>
      </c>
      <c r="L1087" s="3" t="e">
        <f>VLOOKUP(October_Schedule_Table11[[#This Row],[Visitor]],NEW!$A$1:$F$31,7,FALSE)</f>
        <v>#REF!</v>
      </c>
    </row>
    <row r="1088" spans="1:12" x14ac:dyDescent="0.3">
      <c r="A1088" s="1">
        <v>45007</v>
      </c>
      <c r="B1088" t="s">
        <v>3</v>
      </c>
      <c r="C1088">
        <v>116</v>
      </c>
      <c r="D1088" t="s">
        <v>18</v>
      </c>
      <c r="E1088">
        <v>91</v>
      </c>
      <c r="G1088">
        <f t="shared" si="16"/>
        <v>-25</v>
      </c>
      <c r="I1088" s="3">
        <f>VLOOKUP(October_Schedule_Table11[[#This Row],[Home]],NEW!$A$1:$E$31,4,FALSE)</f>
        <v>-29.2</v>
      </c>
      <c r="J1088" s="3">
        <f>VLOOKUP(October_Schedule_Table11[[#This Row],[Visitor]],NEW!$A$1:$E$31,4,FALSE)</f>
        <v>3.5</v>
      </c>
      <c r="K1088" s="3" t="e">
        <f>VLOOKUP(October_Schedule_Table11[[#This Row],[Home]],NEW!$A$1:$F$31,7,FALSE)</f>
        <v>#REF!</v>
      </c>
      <c r="L1088" s="3" t="e">
        <f>VLOOKUP(October_Schedule_Table11[[#This Row],[Visitor]],NEW!$A$1:$F$31,7,FALSE)</f>
        <v>#REF!</v>
      </c>
    </row>
    <row r="1089" spans="1:12" x14ac:dyDescent="0.3">
      <c r="A1089" s="1">
        <v>45007</v>
      </c>
      <c r="B1089" t="s">
        <v>11</v>
      </c>
      <c r="C1089">
        <v>125</v>
      </c>
      <c r="D1089" t="s">
        <v>16</v>
      </c>
      <c r="E1089">
        <v>130</v>
      </c>
      <c r="G1089">
        <f t="shared" si="16"/>
        <v>5</v>
      </c>
      <c r="I1089" s="3">
        <f>VLOOKUP(October_Schedule_Table11[[#This Row],[Home]],NEW!$A$1:$E$31,4,FALSE)</f>
        <v>5.6</v>
      </c>
      <c r="J1089" s="3">
        <f>VLOOKUP(October_Schedule_Table11[[#This Row],[Visitor]],NEW!$A$1:$E$31,4,FALSE)</f>
        <v>-33.299999999999997</v>
      </c>
      <c r="K1089" s="3" t="e">
        <f>VLOOKUP(October_Schedule_Table11[[#This Row],[Home]],NEW!$A$1:$F$31,7,FALSE)</f>
        <v>#REF!</v>
      </c>
      <c r="L1089" s="3" t="e">
        <f>VLOOKUP(October_Schedule_Table11[[#This Row],[Visitor]],NEW!$A$1:$F$31,7,FALSE)</f>
        <v>#REF!</v>
      </c>
    </row>
    <row r="1090" spans="1:12" x14ac:dyDescent="0.3">
      <c r="A1090" s="1">
        <v>45007</v>
      </c>
      <c r="B1090" t="s">
        <v>25</v>
      </c>
      <c r="C1090">
        <v>94</v>
      </c>
      <c r="D1090" t="s">
        <v>32</v>
      </c>
      <c r="E1090">
        <v>130</v>
      </c>
      <c r="G1090">
        <f t="shared" ref="G1090:G1153" si="17">E1090-C1090</f>
        <v>36</v>
      </c>
      <c r="I1090" s="3">
        <f>VLOOKUP(October_Schedule_Table11[[#This Row],[Home]],NEW!$A$1:$E$31,4,FALSE)</f>
        <v>1.4000000000000004</v>
      </c>
      <c r="J1090" s="3">
        <f>VLOOKUP(October_Schedule_Table11[[#This Row],[Visitor]],NEW!$A$1:$E$31,4,FALSE)</f>
        <v>-41.3</v>
      </c>
      <c r="K1090" s="3" t="e">
        <f>VLOOKUP(October_Schedule_Table11[[#This Row],[Home]],NEW!$A$1:$F$31,7,FALSE)</f>
        <v>#REF!</v>
      </c>
      <c r="L1090" s="3" t="e">
        <f>VLOOKUP(October_Schedule_Table11[[#This Row],[Visitor]],NEW!$A$1:$F$31,7,FALSE)</f>
        <v>#REF!</v>
      </c>
    </row>
    <row r="1091" spans="1:12" x14ac:dyDescent="0.3">
      <c r="A1091" s="1">
        <v>45007</v>
      </c>
      <c r="B1091" t="s">
        <v>12</v>
      </c>
      <c r="C1091">
        <v>124</v>
      </c>
      <c r="D1091" t="s">
        <v>23</v>
      </c>
      <c r="E1091">
        <v>125</v>
      </c>
      <c r="G1091">
        <f t="shared" si="17"/>
        <v>1</v>
      </c>
      <c r="I1091" s="3">
        <f>VLOOKUP(October_Schedule_Table11[[#This Row],[Home]],NEW!$A$1:$E$31,4,FALSE)</f>
        <v>0.90000000000000036</v>
      </c>
      <c r="J1091" s="3">
        <f>VLOOKUP(October_Schedule_Table11[[#This Row],[Visitor]],NEW!$A$1:$E$31,4,FALSE)</f>
        <v>-2.4999999999999982</v>
      </c>
      <c r="K1091" s="3" t="e">
        <f>VLOOKUP(October_Schedule_Table11[[#This Row],[Home]],NEW!$A$1:$F$31,7,FALSE)</f>
        <v>#REF!</v>
      </c>
      <c r="L1091" s="3" t="e">
        <f>VLOOKUP(October_Schedule_Table11[[#This Row],[Visitor]],NEW!$A$1:$F$31,7,FALSE)</f>
        <v>#REF!</v>
      </c>
    </row>
    <row r="1092" spans="1:12" x14ac:dyDescent="0.3">
      <c r="A1092" s="1">
        <v>45007</v>
      </c>
      <c r="B1092" t="s">
        <v>30</v>
      </c>
      <c r="C1092">
        <v>127</v>
      </c>
      <c r="D1092" t="s">
        <v>27</v>
      </c>
      <c r="E1092">
        <v>115</v>
      </c>
      <c r="G1092">
        <f t="shared" si="17"/>
        <v>-12</v>
      </c>
      <c r="I1092" s="3">
        <f>VLOOKUP(October_Schedule_Table11[[#This Row],[Home]],NEW!$A$1:$E$31,4,FALSE)</f>
        <v>-6.4000000000000012</v>
      </c>
      <c r="J1092" s="3">
        <f>VLOOKUP(October_Schedule_Table11[[#This Row],[Visitor]],NEW!$A$1:$E$31,4,FALSE)</f>
        <v>-22.1</v>
      </c>
      <c r="K1092" s="3" t="e">
        <f>VLOOKUP(October_Schedule_Table11[[#This Row],[Home]],NEW!$A$1:$F$31,7,FALSE)</f>
        <v>#REF!</v>
      </c>
      <c r="L1092" s="3" t="e">
        <f>VLOOKUP(October_Schedule_Table11[[#This Row],[Visitor]],NEW!$A$1:$F$31,7,FALSE)</f>
        <v>#REF!</v>
      </c>
    </row>
    <row r="1093" spans="1:12" x14ac:dyDescent="0.3">
      <c r="A1093" s="1">
        <v>45007</v>
      </c>
      <c r="B1093" t="s">
        <v>29</v>
      </c>
      <c r="C1093">
        <v>111</v>
      </c>
      <c r="D1093" t="s">
        <v>5</v>
      </c>
      <c r="E1093">
        <v>122</v>
      </c>
      <c r="G1093">
        <f t="shared" si="17"/>
        <v>11</v>
      </c>
      <c r="I1093" s="3">
        <f>VLOOKUP(October_Schedule_Table11[[#This Row],[Home]],NEW!$A$1:$E$31,4,FALSE)</f>
        <v>-4.300000000000006</v>
      </c>
      <c r="J1093" s="3">
        <f>VLOOKUP(October_Schedule_Table11[[#This Row],[Visitor]],NEW!$A$1:$E$31,4,FALSE)</f>
        <v>2.8000000000000016</v>
      </c>
      <c r="K1093" s="3" t="e">
        <f>VLOOKUP(October_Schedule_Table11[[#This Row],[Home]],NEW!$A$1:$F$31,7,FALSE)</f>
        <v>#REF!</v>
      </c>
      <c r="L1093" s="3" t="e">
        <f>VLOOKUP(October_Schedule_Table11[[#This Row],[Visitor]],NEW!$A$1:$F$31,7,FALSE)</f>
        <v>#REF!</v>
      </c>
    </row>
    <row r="1094" spans="1:12" x14ac:dyDescent="0.3">
      <c r="A1094" s="1">
        <v>45008</v>
      </c>
      <c r="B1094" t="s">
        <v>15</v>
      </c>
      <c r="C1094">
        <v>106</v>
      </c>
      <c r="D1094" t="s">
        <v>7</v>
      </c>
      <c r="E1094">
        <v>111</v>
      </c>
      <c r="G1094">
        <f t="shared" si="17"/>
        <v>5</v>
      </c>
      <c r="I1094" s="3">
        <f>VLOOKUP(October_Schedule_Table11[[#This Row],[Home]],NEW!$A$1:$E$31,4,FALSE)</f>
        <v>-14.7</v>
      </c>
      <c r="J1094" s="3">
        <f>VLOOKUP(October_Schedule_Table11[[#This Row],[Visitor]],NEW!$A$1:$E$31,4,FALSE)</f>
        <v>1.9999999999999982</v>
      </c>
      <c r="K1094" s="3" t="e">
        <f>VLOOKUP(October_Schedule_Table11[[#This Row],[Home]],NEW!$A$1:$F$31,7,FALSE)</f>
        <v>#REF!</v>
      </c>
      <c r="L1094" s="3" t="e">
        <f>VLOOKUP(October_Schedule_Table11[[#This Row],[Visitor]],NEW!$A$1:$F$31,7,FALSE)</f>
        <v>#REF!</v>
      </c>
    </row>
    <row r="1095" spans="1:12" x14ac:dyDescent="0.3">
      <c r="A1095" s="1">
        <v>45008</v>
      </c>
      <c r="B1095" t="s">
        <v>20</v>
      </c>
      <c r="C1095">
        <v>116</v>
      </c>
      <c r="D1095" t="s">
        <v>14</v>
      </c>
      <c r="E1095">
        <v>114</v>
      </c>
      <c r="G1095">
        <f t="shared" si="17"/>
        <v>-2</v>
      </c>
      <c r="I1095" s="3">
        <f>VLOOKUP(October_Schedule_Table11[[#This Row],[Home]],NEW!$A$1:$E$31,4,FALSE)</f>
        <v>-1.5000000000000022</v>
      </c>
      <c r="J1095" s="3">
        <f>VLOOKUP(October_Schedule_Table11[[#This Row],[Visitor]],NEW!$A$1:$E$31,4,FALSE)</f>
        <v>6.5000000000000009</v>
      </c>
      <c r="K1095" s="3" t="e">
        <f>VLOOKUP(October_Schedule_Table11[[#This Row],[Home]],NEW!$A$1:$F$31,7,FALSE)</f>
        <v>#REF!</v>
      </c>
      <c r="L1095" s="3" t="e">
        <f>VLOOKUP(October_Schedule_Table11[[#This Row],[Visitor]],NEW!$A$1:$F$31,7,FALSE)</f>
        <v>#REF!</v>
      </c>
    </row>
    <row r="1096" spans="1:12" x14ac:dyDescent="0.3">
      <c r="A1096" s="1">
        <v>45008</v>
      </c>
      <c r="B1096" t="s">
        <v>24</v>
      </c>
      <c r="C1096">
        <v>96</v>
      </c>
      <c r="D1096" t="s">
        <v>13</v>
      </c>
      <c r="E1096">
        <v>115</v>
      </c>
      <c r="G1096">
        <f t="shared" si="17"/>
        <v>19</v>
      </c>
      <c r="I1096" s="3">
        <f>VLOOKUP(October_Schedule_Table11[[#This Row],[Home]],NEW!$A$1:$E$31,4,FALSE)</f>
        <v>4.5</v>
      </c>
      <c r="J1096" s="3">
        <f>VLOOKUP(October_Schedule_Table11[[#This Row],[Visitor]],NEW!$A$1:$E$31,4,FALSE)</f>
        <v>-0.59999999999999964</v>
      </c>
      <c r="K1096" s="3" t="e">
        <f>VLOOKUP(October_Schedule_Table11[[#This Row],[Home]],NEW!$A$1:$F$31,7,FALSE)</f>
        <v>#REF!</v>
      </c>
      <c r="L1096" s="3" t="e">
        <f>VLOOKUP(October_Schedule_Table11[[#This Row],[Visitor]],NEW!$A$1:$F$31,7,FALSE)</f>
        <v>#REF!</v>
      </c>
    </row>
    <row r="1097" spans="1:12" x14ac:dyDescent="0.3">
      <c r="A1097" s="1">
        <v>45008</v>
      </c>
      <c r="B1097" t="s">
        <v>22</v>
      </c>
      <c r="C1097">
        <v>105</v>
      </c>
      <c r="D1097" t="s">
        <v>33</v>
      </c>
      <c r="E1097">
        <v>127</v>
      </c>
      <c r="G1097">
        <f t="shared" si="17"/>
        <v>22</v>
      </c>
      <c r="I1097" s="3">
        <f>VLOOKUP(October_Schedule_Table11[[#This Row],[Home]],NEW!$A$1:$E$31,4,FALSE)</f>
        <v>-0.70000000000000018</v>
      </c>
      <c r="J1097" s="3">
        <f>VLOOKUP(October_Schedule_Table11[[#This Row],[Visitor]],NEW!$A$1:$E$31,4,FALSE)</f>
        <v>-6.4</v>
      </c>
      <c r="K1097" s="3" t="e">
        <f>VLOOKUP(October_Schedule_Table11[[#This Row],[Home]],NEW!$A$1:$F$31,7,FALSE)</f>
        <v>#REF!</v>
      </c>
      <c r="L1097" s="3" t="e">
        <f>VLOOKUP(October_Schedule_Table11[[#This Row],[Visitor]],NEW!$A$1:$F$31,7,FALSE)</f>
        <v>#REF!</v>
      </c>
    </row>
    <row r="1098" spans="1:12" x14ac:dyDescent="0.3">
      <c r="A1098" s="1">
        <v>45009</v>
      </c>
      <c r="B1098" t="s">
        <v>10</v>
      </c>
      <c r="C1098">
        <v>95</v>
      </c>
      <c r="D1098" t="s">
        <v>4</v>
      </c>
      <c r="E1098">
        <v>120</v>
      </c>
      <c r="G1098">
        <f t="shared" si="17"/>
        <v>25</v>
      </c>
      <c r="I1098" s="3">
        <f>VLOOKUP(October_Schedule_Table11[[#This Row],[Home]],NEW!$A$1:$E$31,4,FALSE)</f>
        <v>15.200000000000001</v>
      </c>
      <c r="J1098" s="3">
        <f>VLOOKUP(October_Schedule_Table11[[#This Row],[Visitor]],NEW!$A$1:$E$31,4,FALSE)</f>
        <v>-10.600000000000001</v>
      </c>
      <c r="K1098" s="3" t="e">
        <f>VLOOKUP(October_Schedule_Table11[[#This Row],[Home]],NEW!$A$1:$F$31,7,FALSE)</f>
        <v>#REF!</v>
      </c>
      <c r="L1098" s="3" t="e">
        <f>VLOOKUP(October_Schedule_Table11[[#This Row],[Visitor]],NEW!$A$1:$F$31,7,FALSE)</f>
        <v>#REF!</v>
      </c>
    </row>
    <row r="1099" spans="1:12" x14ac:dyDescent="0.3">
      <c r="A1099" s="1">
        <v>45009</v>
      </c>
      <c r="B1099" t="s">
        <v>25</v>
      </c>
      <c r="C1099">
        <v>124</v>
      </c>
      <c r="D1099" t="s">
        <v>9</v>
      </c>
      <c r="E1099">
        <v>136</v>
      </c>
      <c r="G1099">
        <f t="shared" si="17"/>
        <v>12</v>
      </c>
      <c r="I1099" s="3">
        <f>VLOOKUP(October_Schedule_Table11[[#This Row],[Home]],NEW!$A$1:$E$31,4,FALSE)</f>
        <v>-14.600000000000001</v>
      </c>
      <c r="J1099" s="3">
        <f>VLOOKUP(October_Schedule_Table11[[#This Row],[Visitor]],NEW!$A$1:$E$31,4,FALSE)</f>
        <v>-41.3</v>
      </c>
      <c r="K1099" s="3" t="e">
        <f>VLOOKUP(October_Schedule_Table11[[#This Row],[Home]],NEW!$A$1:$F$31,7,FALSE)</f>
        <v>#REF!</v>
      </c>
      <c r="L1099" s="3" t="e">
        <f>VLOOKUP(October_Schedule_Table11[[#This Row],[Visitor]],NEW!$A$1:$F$31,7,FALSE)</f>
        <v>#REF!</v>
      </c>
    </row>
    <row r="1100" spans="1:12" x14ac:dyDescent="0.3">
      <c r="A1100" s="1">
        <v>45009</v>
      </c>
      <c r="B1100" t="s">
        <v>8</v>
      </c>
      <c r="C1100">
        <v>97</v>
      </c>
      <c r="D1100" t="s">
        <v>21</v>
      </c>
      <c r="E1100">
        <v>118</v>
      </c>
      <c r="G1100">
        <f t="shared" si="17"/>
        <v>21</v>
      </c>
      <c r="I1100" s="3">
        <f>VLOOKUP(October_Schedule_Table11[[#This Row],[Home]],NEW!$A$1:$E$31,4,FALSE)</f>
        <v>-3</v>
      </c>
      <c r="J1100" s="3">
        <f>VLOOKUP(October_Schedule_Table11[[#This Row],[Visitor]],NEW!$A$1:$E$31,4,FALSE)</f>
        <v>-24.200000000000003</v>
      </c>
      <c r="K1100" s="3" t="e">
        <f>VLOOKUP(October_Schedule_Table11[[#This Row],[Home]],NEW!$A$1:$F$31,7,FALSE)</f>
        <v>#REF!</v>
      </c>
      <c r="L1100" s="3" t="e">
        <f>VLOOKUP(October_Schedule_Table11[[#This Row],[Visitor]],NEW!$A$1:$F$31,7,FALSE)</f>
        <v>#REF!</v>
      </c>
    </row>
    <row r="1101" spans="1:12" x14ac:dyDescent="0.3">
      <c r="A1101" s="1">
        <v>45009</v>
      </c>
      <c r="B1101" t="s">
        <v>11</v>
      </c>
      <c r="C1101">
        <v>114</v>
      </c>
      <c r="D1101" t="s">
        <v>16</v>
      </c>
      <c r="E1101">
        <v>151</v>
      </c>
      <c r="G1101">
        <f t="shared" si="17"/>
        <v>37</v>
      </c>
      <c r="I1101" s="3">
        <f>VLOOKUP(October_Schedule_Table11[[#This Row],[Home]],NEW!$A$1:$E$31,4,FALSE)</f>
        <v>5.6</v>
      </c>
      <c r="J1101" s="3">
        <f>VLOOKUP(October_Schedule_Table11[[#This Row],[Visitor]],NEW!$A$1:$E$31,4,FALSE)</f>
        <v>-33.299999999999997</v>
      </c>
      <c r="K1101" s="3" t="e">
        <f>VLOOKUP(October_Schedule_Table11[[#This Row],[Home]],NEW!$A$1:$F$31,7,FALSE)</f>
        <v>#REF!</v>
      </c>
      <c r="L1101" s="3" t="e">
        <f>VLOOKUP(October_Schedule_Table11[[#This Row],[Visitor]],NEW!$A$1:$F$31,7,FALSE)</f>
        <v>#REF!</v>
      </c>
    </row>
    <row r="1102" spans="1:12" x14ac:dyDescent="0.3">
      <c r="A1102" s="1">
        <v>45009</v>
      </c>
      <c r="B1102" t="s">
        <v>24</v>
      </c>
      <c r="C1102">
        <v>117</v>
      </c>
      <c r="D1102" t="s">
        <v>28</v>
      </c>
      <c r="E1102">
        <v>109</v>
      </c>
      <c r="G1102">
        <f t="shared" si="17"/>
        <v>-8</v>
      </c>
      <c r="I1102" s="3">
        <f>VLOOKUP(October_Schedule_Table11[[#This Row],[Home]],NEW!$A$1:$E$31,4,FALSE)</f>
        <v>-5.1000000000000014</v>
      </c>
      <c r="J1102" s="3">
        <f>VLOOKUP(October_Schedule_Table11[[#This Row],[Visitor]],NEW!$A$1:$E$31,4,FALSE)</f>
        <v>-0.59999999999999964</v>
      </c>
      <c r="K1102" s="3" t="e">
        <f>VLOOKUP(October_Schedule_Table11[[#This Row],[Home]],NEW!$A$1:$F$31,7,FALSE)</f>
        <v>#REF!</v>
      </c>
      <c r="L1102" s="3" t="e">
        <f>VLOOKUP(October_Schedule_Table11[[#This Row],[Visitor]],NEW!$A$1:$F$31,7,FALSE)</f>
        <v>#REF!</v>
      </c>
    </row>
    <row r="1103" spans="1:12" x14ac:dyDescent="0.3">
      <c r="A1103" s="1">
        <v>45009</v>
      </c>
      <c r="B1103" t="s">
        <v>32</v>
      </c>
      <c r="C1103">
        <v>144</v>
      </c>
      <c r="D1103" t="s">
        <v>27</v>
      </c>
      <c r="E1103">
        <v>116</v>
      </c>
      <c r="G1103">
        <f t="shared" si="17"/>
        <v>-28</v>
      </c>
      <c r="I1103" s="3">
        <f>VLOOKUP(October_Schedule_Table11[[#This Row],[Home]],NEW!$A$1:$E$31,4,FALSE)</f>
        <v>-6.4000000000000012</v>
      </c>
      <c r="J1103" s="3">
        <f>VLOOKUP(October_Schedule_Table11[[#This Row],[Visitor]],NEW!$A$1:$E$31,4,FALSE)</f>
        <v>1.4000000000000004</v>
      </c>
      <c r="K1103" s="3" t="e">
        <f>VLOOKUP(October_Schedule_Table11[[#This Row],[Home]],NEW!$A$1:$F$31,7,FALSE)</f>
        <v>#REF!</v>
      </c>
      <c r="L1103" s="3" t="e">
        <f>VLOOKUP(October_Schedule_Table11[[#This Row],[Visitor]],NEW!$A$1:$F$31,7,FALSE)</f>
        <v>#REF!</v>
      </c>
    </row>
    <row r="1104" spans="1:12" x14ac:dyDescent="0.3">
      <c r="A1104" s="1">
        <v>45009</v>
      </c>
      <c r="B1104" t="s">
        <v>3</v>
      </c>
      <c r="C1104">
        <v>112</v>
      </c>
      <c r="D1104" t="s">
        <v>6</v>
      </c>
      <c r="E1104">
        <v>120</v>
      </c>
      <c r="G1104">
        <f t="shared" si="17"/>
        <v>8</v>
      </c>
      <c r="I1104" s="3">
        <f>VLOOKUP(October_Schedule_Table11[[#This Row],[Home]],NEW!$A$1:$E$31,4,FALSE)</f>
        <v>1.6999999999999988</v>
      </c>
      <c r="J1104" s="3">
        <f>VLOOKUP(October_Schedule_Table11[[#This Row],[Visitor]],NEW!$A$1:$E$31,4,FALSE)</f>
        <v>3.5</v>
      </c>
      <c r="K1104" s="3" t="e">
        <f>VLOOKUP(October_Schedule_Table11[[#This Row],[Home]],NEW!$A$1:$F$31,7,FALSE)</f>
        <v>#REF!</v>
      </c>
      <c r="L1104" s="3" t="e">
        <f>VLOOKUP(October_Schedule_Table11[[#This Row],[Visitor]],NEW!$A$1:$F$31,7,FALSE)</f>
        <v>#REF!</v>
      </c>
    </row>
    <row r="1105" spans="1:12" x14ac:dyDescent="0.3">
      <c r="A1105" s="1">
        <v>45009</v>
      </c>
      <c r="B1105" t="s">
        <v>18</v>
      </c>
      <c r="C1105">
        <v>124</v>
      </c>
      <c r="D1105" t="s">
        <v>30</v>
      </c>
      <c r="E1105">
        <v>96</v>
      </c>
      <c r="G1105">
        <f t="shared" si="17"/>
        <v>-28</v>
      </c>
      <c r="I1105" s="3">
        <f>VLOOKUP(October_Schedule_Table11[[#This Row],[Home]],NEW!$A$1:$E$31,4,FALSE)</f>
        <v>-22.1</v>
      </c>
      <c r="J1105" s="3">
        <f>VLOOKUP(October_Schedule_Table11[[#This Row],[Visitor]],NEW!$A$1:$E$31,4,FALSE)</f>
        <v>-29.2</v>
      </c>
      <c r="K1105" s="3" t="e">
        <f>VLOOKUP(October_Schedule_Table11[[#This Row],[Home]],NEW!$A$1:$F$31,7,FALSE)</f>
        <v>#REF!</v>
      </c>
      <c r="L1105" s="3" t="e">
        <f>VLOOKUP(October_Schedule_Table11[[#This Row],[Visitor]],NEW!$A$1:$F$31,7,FALSE)</f>
        <v>#REF!</v>
      </c>
    </row>
    <row r="1106" spans="1:12" x14ac:dyDescent="0.3">
      <c r="A1106" s="1">
        <v>45009</v>
      </c>
      <c r="B1106" t="s">
        <v>29</v>
      </c>
      <c r="C1106">
        <v>127</v>
      </c>
      <c r="D1106" t="s">
        <v>31</v>
      </c>
      <c r="E1106">
        <v>135</v>
      </c>
      <c r="G1106">
        <f t="shared" si="17"/>
        <v>8</v>
      </c>
      <c r="I1106" s="3">
        <f>VLOOKUP(October_Schedule_Table11[[#This Row],[Home]],NEW!$A$1:$E$31,4,FALSE)</f>
        <v>2.6000000000000023</v>
      </c>
      <c r="J1106" s="3">
        <f>VLOOKUP(October_Schedule_Table11[[#This Row],[Visitor]],NEW!$A$1:$E$31,4,FALSE)</f>
        <v>2.8000000000000016</v>
      </c>
      <c r="K1106" s="3" t="e">
        <f>VLOOKUP(October_Schedule_Table11[[#This Row],[Home]],NEW!$A$1:$F$31,7,FALSE)</f>
        <v>#REF!</v>
      </c>
      <c r="L1106" s="3" t="e">
        <f>VLOOKUP(October_Schedule_Table11[[#This Row],[Visitor]],NEW!$A$1:$F$31,7,FALSE)</f>
        <v>#REF!</v>
      </c>
    </row>
    <row r="1107" spans="1:12" x14ac:dyDescent="0.3">
      <c r="A1107" s="1">
        <v>45009</v>
      </c>
      <c r="B1107" t="s">
        <v>22</v>
      </c>
      <c r="C1107">
        <v>111</v>
      </c>
      <c r="D1107" t="s">
        <v>5</v>
      </c>
      <c r="E1107">
        <v>116</v>
      </c>
      <c r="G1107">
        <f t="shared" si="17"/>
        <v>5</v>
      </c>
      <c r="I1107" s="3">
        <f>VLOOKUP(October_Schedule_Table11[[#This Row],[Home]],NEW!$A$1:$E$31,4,FALSE)</f>
        <v>-4.300000000000006</v>
      </c>
      <c r="J1107" s="3">
        <f>VLOOKUP(October_Schedule_Table11[[#This Row],[Visitor]],NEW!$A$1:$E$31,4,FALSE)</f>
        <v>-6.4</v>
      </c>
      <c r="K1107" s="3" t="e">
        <f>VLOOKUP(October_Schedule_Table11[[#This Row],[Home]],NEW!$A$1:$F$31,7,FALSE)</f>
        <v>#REF!</v>
      </c>
      <c r="L1107" s="3" t="e">
        <f>VLOOKUP(October_Schedule_Table11[[#This Row],[Visitor]],NEW!$A$1:$F$31,7,FALSE)</f>
        <v>#REF!</v>
      </c>
    </row>
    <row r="1108" spans="1:12" x14ac:dyDescent="0.3">
      <c r="A1108" s="1">
        <v>45010</v>
      </c>
      <c r="B1108" t="s">
        <v>10</v>
      </c>
      <c r="C1108">
        <v>130</v>
      </c>
      <c r="D1108" t="s">
        <v>12</v>
      </c>
      <c r="E1108">
        <v>143</v>
      </c>
      <c r="G1108">
        <f t="shared" si="17"/>
        <v>13</v>
      </c>
      <c r="I1108" s="3">
        <f>VLOOKUP(October_Schedule_Table11[[#This Row],[Home]],NEW!$A$1:$E$31,4,FALSE)</f>
        <v>-2.4999999999999982</v>
      </c>
      <c r="J1108" s="3">
        <f>VLOOKUP(October_Schedule_Table11[[#This Row],[Visitor]],NEW!$A$1:$E$31,4,FALSE)</f>
        <v>-10.600000000000001</v>
      </c>
      <c r="K1108" s="3" t="e">
        <f>VLOOKUP(October_Schedule_Table11[[#This Row],[Home]],NEW!$A$1:$F$31,7,FALSE)</f>
        <v>#REF!</v>
      </c>
      <c r="L1108" s="3" t="e">
        <f>VLOOKUP(October_Schedule_Table11[[#This Row],[Visitor]],NEW!$A$1:$F$31,7,FALSE)</f>
        <v>#REF!</v>
      </c>
    </row>
    <row r="1109" spans="1:12" x14ac:dyDescent="0.3">
      <c r="A1109" s="1">
        <v>45010</v>
      </c>
      <c r="B1109" t="s">
        <v>14</v>
      </c>
      <c r="C1109">
        <v>129</v>
      </c>
      <c r="D1109" t="s">
        <v>19</v>
      </c>
      <c r="E1109">
        <v>100</v>
      </c>
      <c r="G1109">
        <f t="shared" si="17"/>
        <v>-29</v>
      </c>
      <c r="I1109" s="3">
        <f>VLOOKUP(October_Schedule_Table11[[#This Row],[Home]],NEW!$A$1:$E$31,4,FALSE)</f>
        <v>-8.7000000000000011</v>
      </c>
      <c r="J1109" s="3">
        <f>VLOOKUP(October_Schedule_Table11[[#This Row],[Visitor]],NEW!$A$1:$E$31,4,FALSE)</f>
        <v>-1.5000000000000022</v>
      </c>
      <c r="K1109" s="3" t="e">
        <f>VLOOKUP(October_Schedule_Table11[[#This Row],[Home]],NEW!$A$1:$F$31,7,FALSE)</f>
        <v>#REF!</v>
      </c>
      <c r="L1109" s="3" t="e">
        <f>VLOOKUP(October_Schedule_Table11[[#This Row],[Visitor]],NEW!$A$1:$F$31,7,FALSE)</f>
        <v>#REF!</v>
      </c>
    </row>
    <row r="1110" spans="1:12" x14ac:dyDescent="0.3">
      <c r="A1110" s="1">
        <v>45010</v>
      </c>
      <c r="B1110" t="s">
        <v>32</v>
      </c>
      <c r="C1110">
        <v>106</v>
      </c>
      <c r="D1110" t="s">
        <v>26</v>
      </c>
      <c r="E1110">
        <v>129</v>
      </c>
      <c r="G1110">
        <f t="shared" si="17"/>
        <v>23</v>
      </c>
      <c r="I1110" s="3">
        <f>VLOOKUP(October_Schedule_Table11[[#This Row],[Home]],NEW!$A$1:$E$31,4,FALSE)</f>
        <v>1.1999999999999948</v>
      </c>
      <c r="J1110" s="3">
        <f>VLOOKUP(October_Schedule_Table11[[#This Row],[Visitor]],NEW!$A$1:$E$31,4,FALSE)</f>
        <v>1.4000000000000004</v>
      </c>
      <c r="K1110" s="3" t="e">
        <f>VLOOKUP(October_Schedule_Table11[[#This Row],[Home]],NEW!$A$1:$F$31,7,FALSE)</f>
        <v>#REF!</v>
      </c>
      <c r="L1110" s="3" t="e">
        <f>VLOOKUP(October_Schedule_Table11[[#This Row],[Visitor]],NEW!$A$1:$F$31,7,FALSE)</f>
        <v>#REF!</v>
      </c>
    </row>
    <row r="1111" spans="1:12" x14ac:dyDescent="0.3">
      <c r="A1111" s="1">
        <v>45010</v>
      </c>
      <c r="B1111" t="s">
        <v>3</v>
      </c>
      <c r="C1111">
        <v>105</v>
      </c>
      <c r="D1111" t="s">
        <v>29</v>
      </c>
      <c r="E1111">
        <v>125</v>
      </c>
      <c r="G1111">
        <f t="shared" si="17"/>
        <v>20</v>
      </c>
      <c r="I1111" s="3">
        <f>VLOOKUP(October_Schedule_Table11[[#This Row],[Home]],NEW!$A$1:$E$31,4,FALSE)</f>
        <v>2.8000000000000016</v>
      </c>
      <c r="J1111" s="3">
        <f>VLOOKUP(October_Schedule_Table11[[#This Row],[Visitor]],NEW!$A$1:$E$31,4,FALSE)</f>
        <v>3.5</v>
      </c>
      <c r="K1111" s="3" t="e">
        <f>VLOOKUP(October_Schedule_Table11[[#This Row],[Home]],NEW!$A$1:$F$31,7,FALSE)</f>
        <v>#REF!</v>
      </c>
      <c r="L1111" s="3" t="e">
        <f>VLOOKUP(October_Schedule_Table11[[#This Row],[Visitor]],NEW!$A$1:$F$31,7,FALSE)</f>
        <v>#REF!</v>
      </c>
    </row>
    <row r="1112" spans="1:12" x14ac:dyDescent="0.3">
      <c r="A1112" s="1">
        <v>45010</v>
      </c>
      <c r="B1112" t="s">
        <v>27</v>
      </c>
      <c r="C1112">
        <v>113</v>
      </c>
      <c r="D1112" t="s">
        <v>31</v>
      </c>
      <c r="E1112">
        <v>121</v>
      </c>
      <c r="G1112">
        <f t="shared" si="17"/>
        <v>8</v>
      </c>
      <c r="I1112" s="3">
        <f>VLOOKUP(October_Schedule_Table11[[#This Row],[Home]],NEW!$A$1:$E$31,4,FALSE)</f>
        <v>2.6000000000000023</v>
      </c>
      <c r="J1112" s="3">
        <f>VLOOKUP(October_Schedule_Table11[[#This Row],[Visitor]],NEW!$A$1:$E$31,4,FALSE)</f>
        <v>-6.4000000000000012</v>
      </c>
      <c r="K1112" s="3" t="e">
        <f>VLOOKUP(October_Schedule_Table11[[#This Row],[Home]],NEW!$A$1:$F$31,7,FALSE)</f>
        <v>#REF!</v>
      </c>
      <c r="L1112" s="3" t="e">
        <f>VLOOKUP(October_Schedule_Table11[[#This Row],[Visitor]],NEW!$A$1:$F$31,7,FALSE)</f>
        <v>#REF!</v>
      </c>
    </row>
    <row r="1113" spans="1:12" x14ac:dyDescent="0.3">
      <c r="A1113" s="1">
        <v>45010</v>
      </c>
      <c r="B1113" t="s">
        <v>13</v>
      </c>
      <c r="C1113">
        <v>131</v>
      </c>
      <c r="D1113" t="s">
        <v>33</v>
      </c>
      <c r="E1113">
        <v>110</v>
      </c>
      <c r="G1113">
        <f t="shared" si="17"/>
        <v>-21</v>
      </c>
      <c r="I1113" s="3">
        <f>VLOOKUP(October_Schedule_Table11[[#This Row],[Home]],NEW!$A$1:$E$31,4,FALSE)</f>
        <v>-0.70000000000000018</v>
      </c>
      <c r="J1113" s="3">
        <f>VLOOKUP(October_Schedule_Table11[[#This Row],[Visitor]],NEW!$A$1:$E$31,4,FALSE)</f>
        <v>4.5</v>
      </c>
      <c r="K1113" s="3" t="e">
        <f>VLOOKUP(October_Schedule_Table11[[#This Row],[Home]],NEW!$A$1:$F$31,7,FALSE)</f>
        <v>#REF!</v>
      </c>
      <c r="L1113" s="3" t="e">
        <f>VLOOKUP(October_Schedule_Table11[[#This Row],[Visitor]],NEW!$A$1:$F$31,7,FALSE)</f>
        <v>#REF!</v>
      </c>
    </row>
    <row r="1114" spans="1:12" x14ac:dyDescent="0.3">
      <c r="A1114" s="1">
        <v>45011</v>
      </c>
      <c r="B1114" t="s">
        <v>28</v>
      </c>
      <c r="C1114">
        <v>104</v>
      </c>
      <c r="D1114" t="s">
        <v>24</v>
      </c>
      <c r="E1114">
        <v>110</v>
      </c>
      <c r="G1114">
        <f t="shared" si="17"/>
        <v>6</v>
      </c>
      <c r="I1114" s="3">
        <f>VLOOKUP(October_Schedule_Table11[[#This Row],[Home]],NEW!$A$1:$E$31,4,FALSE)</f>
        <v>-0.59999999999999964</v>
      </c>
      <c r="J1114" s="3">
        <f>VLOOKUP(October_Schedule_Table11[[#This Row],[Visitor]],NEW!$A$1:$E$31,4,FALSE)</f>
        <v>-5.1000000000000014</v>
      </c>
      <c r="K1114" s="3" t="e">
        <f>VLOOKUP(October_Schedule_Table11[[#This Row],[Home]],NEW!$A$1:$F$31,7,FALSE)</f>
        <v>#REF!</v>
      </c>
      <c r="L1114" s="3" t="e">
        <f>VLOOKUP(October_Schedule_Table11[[#This Row],[Visitor]],NEW!$A$1:$F$31,7,FALSE)</f>
        <v>#REF!</v>
      </c>
    </row>
    <row r="1115" spans="1:12" x14ac:dyDescent="0.3">
      <c r="A1115" s="1">
        <v>45011</v>
      </c>
      <c r="B1115" t="s">
        <v>18</v>
      </c>
      <c r="C1115">
        <v>118</v>
      </c>
      <c r="D1115" t="s">
        <v>5</v>
      </c>
      <c r="E1115">
        <v>108</v>
      </c>
      <c r="G1115">
        <f t="shared" si="17"/>
        <v>-10</v>
      </c>
      <c r="I1115" s="3">
        <f>VLOOKUP(October_Schedule_Table11[[#This Row],[Home]],NEW!$A$1:$E$31,4,FALSE)</f>
        <v>-4.300000000000006</v>
      </c>
      <c r="J1115" s="3">
        <f>VLOOKUP(October_Schedule_Table11[[#This Row],[Visitor]],NEW!$A$1:$E$31,4,FALSE)</f>
        <v>-29.2</v>
      </c>
      <c r="K1115" s="3" t="e">
        <f>VLOOKUP(October_Schedule_Table11[[#This Row],[Home]],NEW!$A$1:$F$31,7,FALSE)</f>
        <v>#REF!</v>
      </c>
      <c r="L1115" s="3" t="e">
        <f>VLOOKUP(October_Schedule_Table11[[#This Row],[Visitor]],NEW!$A$1:$F$31,7,FALSE)</f>
        <v>#REF!</v>
      </c>
    </row>
    <row r="1116" spans="1:12" x14ac:dyDescent="0.3">
      <c r="A1116" s="1">
        <v>45011</v>
      </c>
      <c r="B1116" t="s">
        <v>16</v>
      </c>
      <c r="C1116">
        <v>123</v>
      </c>
      <c r="D1116" t="s">
        <v>12</v>
      </c>
      <c r="E1116">
        <v>119</v>
      </c>
      <c r="G1116">
        <f t="shared" si="17"/>
        <v>-4</v>
      </c>
      <c r="I1116" s="3">
        <f>VLOOKUP(October_Schedule_Table11[[#This Row],[Home]],NEW!$A$1:$E$31,4,FALSE)</f>
        <v>-2.4999999999999982</v>
      </c>
      <c r="J1116" s="3">
        <f>VLOOKUP(October_Schedule_Table11[[#This Row],[Visitor]],NEW!$A$1:$E$31,4,FALSE)</f>
        <v>5.6</v>
      </c>
      <c r="K1116" s="3" t="e">
        <f>VLOOKUP(October_Schedule_Table11[[#This Row],[Home]],NEW!$A$1:$F$31,7,FALSE)</f>
        <v>#REF!</v>
      </c>
      <c r="L1116" s="3" t="e">
        <f>VLOOKUP(October_Schedule_Table11[[#This Row],[Visitor]],NEW!$A$1:$F$31,7,FALSE)</f>
        <v>#REF!</v>
      </c>
    </row>
    <row r="1117" spans="1:12" x14ac:dyDescent="0.3">
      <c r="A1117" s="1">
        <v>45011</v>
      </c>
      <c r="B1117" t="s">
        <v>25</v>
      </c>
      <c r="C1117">
        <v>93</v>
      </c>
      <c r="D1117" t="s">
        <v>4</v>
      </c>
      <c r="E1117">
        <v>137</v>
      </c>
      <c r="G1117">
        <f t="shared" si="17"/>
        <v>44</v>
      </c>
      <c r="I1117" s="3">
        <f>VLOOKUP(October_Schedule_Table11[[#This Row],[Home]],NEW!$A$1:$E$31,4,FALSE)</f>
        <v>15.200000000000001</v>
      </c>
      <c r="J1117" s="3">
        <f>VLOOKUP(October_Schedule_Table11[[#This Row],[Visitor]],NEW!$A$1:$E$31,4,FALSE)</f>
        <v>-41.3</v>
      </c>
      <c r="K1117" s="3" t="e">
        <f>VLOOKUP(October_Schedule_Table11[[#This Row],[Home]],NEW!$A$1:$F$31,7,FALSE)</f>
        <v>#REF!</v>
      </c>
      <c r="L1117" s="3" t="e">
        <f>VLOOKUP(October_Schedule_Table11[[#This Row],[Visitor]],NEW!$A$1:$F$31,7,FALSE)</f>
        <v>#REF!</v>
      </c>
    </row>
    <row r="1118" spans="1:12" x14ac:dyDescent="0.3">
      <c r="A1118" s="1">
        <v>45011</v>
      </c>
      <c r="B1118" t="s">
        <v>11</v>
      </c>
      <c r="C1118">
        <v>91</v>
      </c>
      <c r="D1118" t="s">
        <v>20</v>
      </c>
      <c r="E1118">
        <v>108</v>
      </c>
      <c r="G1118">
        <f t="shared" si="17"/>
        <v>17</v>
      </c>
      <c r="I1118" s="3">
        <f>VLOOKUP(October_Schedule_Table11[[#This Row],[Home]],NEW!$A$1:$E$31,4,FALSE)</f>
        <v>6.5000000000000009</v>
      </c>
      <c r="J1118" s="3">
        <f>VLOOKUP(October_Schedule_Table11[[#This Row],[Visitor]],NEW!$A$1:$E$31,4,FALSE)</f>
        <v>-33.299999999999997</v>
      </c>
      <c r="K1118" s="3" t="e">
        <f>VLOOKUP(October_Schedule_Table11[[#This Row],[Home]],NEW!$A$1:$F$31,7,FALSE)</f>
        <v>#REF!</v>
      </c>
      <c r="L1118" s="3" t="e">
        <f>VLOOKUP(October_Schedule_Table11[[#This Row],[Visitor]],NEW!$A$1:$F$31,7,FALSE)</f>
        <v>#REF!</v>
      </c>
    </row>
    <row r="1119" spans="1:12" x14ac:dyDescent="0.3">
      <c r="A1119" s="1">
        <v>45011</v>
      </c>
      <c r="B1119" t="s">
        <v>14</v>
      </c>
      <c r="C1119">
        <v>106</v>
      </c>
      <c r="D1119" t="s">
        <v>7</v>
      </c>
      <c r="E1119">
        <v>119</v>
      </c>
      <c r="G1119">
        <f t="shared" si="17"/>
        <v>13</v>
      </c>
      <c r="I1119" s="3">
        <f>VLOOKUP(October_Schedule_Table11[[#This Row],[Home]],NEW!$A$1:$E$31,4,FALSE)</f>
        <v>-14.7</v>
      </c>
      <c r="J1119" s="3">
        <f>VLOOKUP(October_Schedule_Table11[[#This Row],[Visitor]],NEW!$A$1:$E$31,4,FALSE)</f>
        <v>-1.5000000000000022</v>
      </c>
      <c r="K1119" s="3" t="e">
        <f>VLOOKUP(October_Schedule_Table11[[#This Row],[Home]],NEW!$A$1:$F$31,7,FALSE)</f>
        <v>#REF!</v>
      </c>
      <c r="L1119" s="3" t="e">
        <f>VLOOKUP(October_Schedule_Table11[[#This Row],[Visitor]],NEW!$A$1:$F$31,7,FALSE)</f>
        <v>#REF!</v>
      </c>
    </row>
    <row r="1120" spans="1:12" x14ac:dyDescent="0.3">
      <c r="A1120" s="1">
        <v>45011</v>
      </c>
      <c r="B1120" t="s">
        <v>9</v>
      </c>
      <c r="C1120">
        <v>104</v>
      </c>
      <c r="D1120" t="s">
        <v>21</v>
      </c>
      <c r="E1120">
        <v>114</v>
      </c>
      <c r="G1120">
        <f t="shared" si="17"/>
        <v>10</v>
      </c>
      <c r="I1120" s="3">
        <f>VLOOKUP(October_Schedule_Table11[[#This Row],[Home]],NEW!$A$1:$E$31,4,FALSE)</f>
        <v>-3</v>
      </c>
      <c r="J1120" s="3">
        <f>VLOOKUP(October_Schedule_Table11[[#This Row],[Visitor]],NEW!$A$1:$E$31,4,FALSE)</f>
        <v>-14.600000000000001</v>
      </c>
      <c r="K1120" s="3" t="e">
        <f>VLOOKUP(October_Schedule_Table11[[#This Row],[Home]],NEW!$A$1:$F$31,7,FALSE)</f>
        <v>#REF!</v>
      </c>
      <c r="L1120" s="3" t="e">
        <f>VLOOKUP(October_Schedule_Table11[[#This Row],[Visitor]],NEW!$A$1:$F$31,7,FALSE)</f>
        <v>#REF!</v>
      </c>
    </row>
    <row r="1121" spans="1:12" x14ac:dyDescent="0.3">
      <c r="A1121" s="1">
        <v>45011</v>
      </c>
      <c r="B1121" t="s">
        <v>22</v>
      </c>
      <c r="C1121">
        <v>118</v>
      </c>
      <c r="D1121" t="s">
        <v>30</v>
      </c>
      <c r="E1121">
        <v>112</v>
      </c>
      <c r="G1121">
        <f t="shared" si="17"/>
        <v>-6</v>
      </c>
      <c r="I1121" s="3">
        <f>VLOOKUP(October_Schedule_Table11[[#This Row],[Home]],NEW!$A$1:$E$31,4,FALSE)</f>
        <v>-22.1</v>
      </c>
      <c r="J1121" s="3">
        <f>VLOOKUP(October_Schedule_Table11[[#This Row],[Visitor]],NEW!$A$1:$E$31,4,FALSE)</f>
        <v>-6.4</v>
      </c>
      <c r="K1121" s="3" t="e">
        <f>VLOOKUP(October_Schedule_Table11[[#This Row],[Home]],NEW!$A$1:$F$31,7,FALSE)</f>
        <v>#REF!</v>
      </c>
      <c r="L1121" s="3" t="e">
        <f>VLOOKUP(October_Schedule_Table11[[#This Row],[Visitor]],NEW!$A$1:$F$31,7,FALSE)</f>
        <v>#REF!</v>
      </c>
    </row>
    <row r="1122" spans="1:12" x14ac:dyDescent="0.3">
      <c r="A1122" s="1">
        <v>45011</v>
      </c>
      <c r="B1122" t="s">
        <v>23</v>
      </c>
      <c r="C1122">
        <v>99</v>
      </c>
      <c r="D1122" t="s">
        <v>6</v>
      </c>
      <c r="E1122">
        <v>96</v>
      </c>
      <c r="G1122">
        <f t="shared" si="17"/>
        <v>-3</v>
      </c>
      <c r="I1122" s="3">
        <f>VLOOKUP(October_Schedule_Table11[[#This Row],[Home]],NEW!$A$1:$E$31,4,FALSE)</f>
        <v>1.6999999999999988</v>
      </c>
      <c r="J1122" s="3">
        <f>VLOOKUP(October_Schedule_Table11[[#This Row],[Visitor]],NEW!$A$1:$E$31,4,FALSE)</f>
        <v>0.90000000000000036</v>
      </c>
      <c r="K1122" s="3" t="e">
        <f>VLOOKUP(October_Schedule_Table11[[#This Row],[Home]],NEW!$A$1:$F$31,7,FALSE)</f>
        <v>#REF!</v>
      </c>
      <c r="L1122" s="3" t="e">
        <f>VLOOKUP(October_Schedule_Table11[[#This Row],[Visitor]],NEW!$A$1:$F$31,7,FALSE)</f>
        <v>#REF!</v>
      </c>
    </row>
    <row r="1123" spans="1:12" x14ac:dyDescent="0.3">
      <c r="A1123" s="1">
        <v>45012</v>
      </c>
      <c r="B1123" t="s">
        <v>32</v>
      </c>
      <c r="C1123">
        <v>126</v>
      </c>
      <c r="D1123" t="s">
        <v>8</v>
      </c>
      <c r="E1123">
        <v>117</v>
      </c>
      <c r="G1123">
        <f t="shared" si="17"/>
        <v>-9</v>
      </c>
      <c r="I1123" s="3">
        <f>VLOOKUP(October_Schedule_Table11[[#This Row],[Home]],NEW!$A$1:$E$31,4,FALSE)</f>
        <v>-24.200000000000003</v>
      </c>
      <c r="J1123" s="3">
        <f>VLOOKUP(October_Schedule_Table11[[#This Row],[Visitor]],NEW!$A$1:$E$31,4,FALSE)</f>
        <v>1.4000000000000004</v>
      </c>
      <c r="K1123" s="3" t="e">
        <f>VLOOKUP(October_Schedule_Table11[[#This Row],[Home]],NEW!$A$1:$F$31,7,FALSE)</f>
        <v>#REF!</v>
      </c>
      <c r="L1123" s="3" t="e">
        <f>VLOOKUP(October_Schedule_Table11[[#This Row],[Visitor]],NEW!$A$1:$F$31,7,FALSE)</f>
        <v>#REF!</v>
      </c>
    </row>
    <row r="1124" spans="1:12" x14ac:dyDescent="0.3">
      <c r="A1124" s="1">
        <v>45012</v>
      </c>
      <c r="B1124" t="s">
        <v>28</v>
      </c>
      <c r="C1124">
        <v>127</v>
      </c>
      <c r="D1124" t="s">
        <v>10</v>
      </c>
      <c r="E1124">
        <v>104</v>
      </c>
      <c r="G1124">
        <f t="shared" si="17"/>
        <v>-23</v>
      </c>
      <c r="I1124" s="3">
        <f>VLOOKUP(October_Schedule_Table11[[#This Row],[Home]],NEW!$A$1:$E$31,4,FALSE)</f>
        <v>-10.600000000000001</v>
      </c>
      <c r="J1124" s="3">
        <f>VLOOKUP(October_Schedule_Table11[[#This Row],[Visitor]],NEW!$A$1:$E$31,4,FALSE)</f>
        <v>-5.1000000000000014</v>
      </c>
      <c r="K1124" s="3" t="e">
        <f>VLOOKUP(October_Schedule_Table11[[#This Row],[Home]],NEW!$A$1:$F$31,7,FALSE)</f>
        <v>#REF!</v>
      </c>
      <c r="L1124" s="3" t="e">
        <f>VLOOKUP(October_Schedule_Table11[[#This Row],[Visitor]],NEW!$A$1:$F$31,7,FALSE)</f>
        <v>#REF!</v>
      </c>
    </row>
    <row r="1125" spans="1:12" x14ac:dyDescent="0.3">
      <c r="A1125" s="1">
        <v>45012</v>
      </c>
      <c r="B1125" t="s">
        <v>11</v>
      </c>
      <c r="C1125">
        <v>115</v>
      </c>
      <c r="D1125" t="s">
        <v>15</v>
      </c>
      <c r="E1125">
        <v>137</v>
      </c>
      <c r="G1125">
        <f t="shared" si="17"/>
        <v>22</v>
      </c>
      <c r="I1125" s="3">
        <f>VLOOKUP(October_Schedule_Table11[[#This Row],[Home]],NEW!$A$1:$E$31,4,FALSE)</f>
        <v>1.9999999999999982</v>
      </c>
      <c r="J1125" s="3">
        <f>VLOOKUP(October_Schedule_Table11[[#This Row],[Visitor]],NEW!$A$1:$E$31,4,FALSE)</f>
        <v>-33.299999999999997</v>
      </c>
      <c r="K1125" s="3" t="e">
        <f>VLOOKUP(October_Schedule_Table11[[#This Row],[Home]],NEW!$A$1:$F$31,7,FALSE)</f>
        <v>#REF!</v>
      </c>
      <c r="L1125" s="3" t="e">
        <f>VLOOKUP(October_Schedule_Table11[[#This Row],[Visitor]],NEW!$A$1:$F$31,7,FALSE)</f>
        <v>#REF!</v>
      </c>
    </row>
    <row r="1126" spans="1:12" x14ac:dyDescent="0.3">
      <c r="A1126" s="1">
        <v>45012</v>
      </c>
      <c r="B1126" t="s">
        <v>29</v>
      </c>
      <c r="C1126">
        <v>117</v>
      </c>
      <c r="D1126" t="s">
        <v>27</v>
      </c>
      <c r="E1126">
        <v>103</v>
      </c>
      <c r="G1126">
        <f t="shared" si="17"/>
        <v>-14</v>
      </c>
      <c r="I1126" s="3">
        <f>VLOOKUP(October_Schedule_Table11[[#This Row],[Home]],NEW!$A$1:$E$31,4,FALSE)</f>
        <v>-6.4000000000000012</v>
      </c>
      <c r="J1126" s="3">
        <f>VLOOKUP(October_Schedule_Table11[[#This Row],[Visitor]],NEW!$A$1:$E$31,4,FALSE)</f>
        <v>2.8000000000000016</v>
      </c>
      <c r="K1126" s="3" t="e">
        <f>VLOOKUP(October_Schedule_Table11[[#This Row],[Home]],NEW!$A$1:$F$31,7,FALSE)</f>
        <v>#REF!</v>
      </c>
      <c r="L1126" s="3" t="e">
        <f>VLOOKUP(October_Schedule_Table11[[#This Row],[Visitor]],NEW!$A$1:$F$31,7,FALSE)</f>
        <v>#REF!</v>
      </c>
    </row>
    <row r="1127" spans="1:12" x14ac:dyDescent="0.3">
      <c r="A1127" s="1">
        <v>45012</v>
      </c>
      <c r="B1127" t="s">
        <v>3</v>
      </c>
      <c r="C1127">
        <v>111</v>
      </c>
      <c r="D1127" t="s">
        <v>26</v>
      </c>
      <c r="E1127">
        <v>116</v>
      </c>
      <c r="G1127">
        <f t="shared" si="17"/>
        <v>5</v>
      </c>
      <c r="I1127" s="3">
        <f>VLOOKUP(October_Schedule_Table11[[#This Row],[Home]],NEW!$A$1:$E$31,4,FALSE)</f>
        <v>1.1999999999999948</v>
      </c>
      <c r="J1127" s="3">
        <f>VLOOKUP(October_Schedule_Table11[[#This Row],[Visitor]],NEW!$A$1:$E$31,4,FALSE)</f>
        <v>3.5</v>
      </c>
      <c r="K1127" s="3" t="e">
        <f>VLOOKUP(October_Schedule_Table11[[#This Row],[Home]],NEW!$A$1:$F$31,7,FALSE)</f>
        <v>#REF!</v>
      </c>
      <c r="L1127" s="3" t="e">
        <f>VLOOKUP(October_Schedule_Table11[[#This Row],[Visitor]],NEW!$A$1:$F$31,7,FALSE)</f>
        <v>#REF!</v>
      </c>
    </row>
    <row r="1128" spans="1:12" x14ac:dyDescent="0.3">
      <c r="A1128" s="1">
        <v>45012</v>
      </c>
      <c r="B1128" t="s">
        <v>13</v>
      </c>
      <c r="C1128">
        <v>124</v>
      </c>
      <c r="D1128" t="s">
        <v>30</v>
      </c>
      <c r="E1128">
        <v>90</v>
      </c>
      <c r="G1128">
        <f t="shared" si="17"/>
        <v>-34</v>
      </c>
      <c r="I1128" s="3">
        <f>VLOOKUP(October_Schedule_Table11[[#This Row],[Home]],NEW!$A$1:$E$31,4,FALSE)</f>
        <v>-22.1</v>
      </c>
      <c r="J1128" s="3">
        <f>VLOOKUP(October_Schedule_Table11[[#This Row],[Visitor]],NEW!$A$1:$E$31,4,FALSE)</f>
        <v>4.5</v>
      </c>
      <c r="K1128" s="3" t="e">
        <f>VLOOKUP(October_Schedule_Table11[[#This Row],[Home]],NEW!$A$1:$F$31,7,FALSE)</f>
        <v>#REF!</v>
      </c>
      <c r="L1128" s="3" t="e">
        <f>VLOOKUP(October_Schedule_Table11[[#This Row],[Visitor]],NEW!$A$1:$F$31,7,FALSE)</f>
        <v>#REF!</v>
      </c>
    </row>
    <row r="1129" spans="1:12" x14ac:dyDescent="0.3">
      <c r="A1129" s="1">
        <v>45012</v>
      </c>
      <c r="B1129" t="s">
        <v>23</v>
      </c>
      <c r="C1129">
        <v>119</v>
      </c>
      <c r="D1129" t="s">
        <v>31</v>
      </c>
      <c r="E1129">
        <v>115</v>
      </c>
      <c r="G1129">
        <f t="shared" si="17"/>
        <v>-4</v>
      </c>
      <c r="I1129" s="3">
        <f>VLOOKUP(October_Schedule_Table11[[#This Row],[Home]],NEW!$A$1:$E$31,4,FALSE)</f>
        <v>2.6000000000000023</v>
      </c>
      <c r="J1129" s="3">
        <f>VLOOKUP(October_Schedule_Table11[[#This Row],[Visitor]],NEW!$A$1:$E$31,4,FALSE)</f>
        <v>0.90000000000000036</v>
      </c>
      <c r="K1129" s="3" t="e">
        <f>VLOOKUP(October_Schedule_Table11[[#This Row],[Home]],NEW!$A$1:$F$31,7,FALSE)</f>
        <v>#REF!</v>
      </c>
      <c r="L1129" s="3" t="e">
        <f>VLOOKUP(October_Schedule_Table11[[#This Row],[Visitor]],NEW!$A$1:$F$31,7,FALSE)</f>
        <v>#REF!</v>
      </c>
    </row>
    <row r="1130" spans="1:12" x14ac:dyDescent="0.3">
      <c r="A1130" s="1">
        <v>45012</v>
      </c>
      <c r="B1130" t="s">
        <v>18</v>
      </c>
      <c r="C1130">
        <v>112</v>
      </c>
      <c r="D1130" t="s">
        <v>33</v>
      </c>
      <c r="E1130">
        <v>124</v>
      </c>
      <c r="G1130">
        <f t="shared" si="17"/>
        <v>12</v>
      </c>
      <c r="I1130" s="3">
        <f>VLOOKUP(October_Schedule_Table11[[#This Row],[Home]],NEW!$A$1:$E$31,4,FALSE)</f>
        <v>-0.70000000000000018</v>
      </c>
      <c r="J1130" s="3">
        <f>VLOOKUP(October_Schedule_Table11[[#This Row],[Visitor]],NEW!$A$1:$E$31,4,FALSE)</f>
        <v>-29.2</v>
      </c>
      <c r="K1130" s="3" t="e">
        <f>VLOOKUP(October_Schedule_Table11[[#This Row],[Home]],NEW!$A$1:$F$31,7,FALSE)</f>
        <v>#REF!</v>
      </c>
      <c r="L1130" s="3" t="e">
        <f>VLOOKUP(October_Schedule_Table11[[#This Row],[Visitor]],NEW!$A$1:$F$31,7,FALSE)</f>
        <v>#REF!</v>
      </c>
    </row>
    <row r="1131" spans="1:12" x14ac:dyDescent="0.3">
      <c r="A1131" s="1">
        <v>45013</v>
      </c>
      <c r="B1131" t="s">
        <v>4</v>
      </c>
      <c r="C1131">
        <v>111</v>
      </c>
      <c r="D1131" t="s">
        <v>9</v>
      </c>
      <c r="E1131">
        <v>130</v>
      </c>
      <c r="G1131">
        <f t="shared" si="17"/>
        <v>19</v>
      </c>
      <c r="I1131" s="3">
        <f>VLOOKUP(October_Schedule_Table11[[#This Row],[Home]],NEW!$A$1:$E$31,4,FALSE)</f>
        <v>-14.600000000000001</v>
      </c>
      <c r="J1131" s="3">
        <f>VLOOKUP(October_Schedule_Table11[[#This Row],[Visitor]],NEW!$A$1:$E$31,4,FALSE)</f>
        <v>15.200000000000001</v>
      </c>
      <c r="K1131" s="3" t="e">
        <f>VLOOKUP(October_Schedule_Table11[[#This Row],[Home]],NEW!$A$1:$F$31,7,FALSE)</f>
        <v>#REF!</v>
      </c>
      <c r="L1131" s="3" t="e">
        <f>VLOOKUP(October_Schedule_Table11[[#This Row],[Visitor]],NEW!$A$1:$F$31,7,FALSE)</f>
        <v>#REF!</v>
      </c>
    </row>
    <row r="1132" spans="1:12" x14ac:dyDescent="0.3">
      <c r="A1132" s="1">
        <v>45013</v>
      </c>
      <c r="B1132" t="s">
        <v>20</v>
      </c>
      <c r="C1132">
        <v>118</v>
      </c>
      <c r="D1132" t="s">
        <v>12</v>
      </c>
      <c r="E1132">
        <v>120</v>
      </c>
      <c r="G1132">
        <f t="shared" si="17"/>
        <v>2</v>
      </c>
      <c r="I1132" s="3">
        <f>VLOOKUP(October_Schedule_Table11[[#This Row],[Home]],NEW!$A$1:$E$31,4,FALSE)</f>
        <v>-2.4999999999999982</v>
      </c>
      <c r="J1132" s="3">
        <f>VLOOKUP(October_Schedule_Table11[[#This Row],[Visitor]],NEW!$A$1:$E$31,4,FALSE)</f>
        <v>6.5000000000000009</v>
      </c>
      <c r="K1132" s="3" t="e">
        <f>VLOOKUP(October_Schedule_Table11[[#This Row],[Home]],NEW!$A$1:$F$31,7,FALSE)</f>
        <v>#REF!</v>
      </c>
      <c r="L1132" s="3" t="e">
        <f>VLOOKUP(October_Schedule_Table11[[#This Row],[Visitor]],NEW!$A$1:$F$31,7,FALSE)</f>
        <v>#REF!</v>
      </c>
    </row>
    <row r="1133" spans="1:12" x14ac:dyDescent="0.3">
      <c r="A1133" s="1">
        <v>45013</v>
      </c>
      <c r="B1133" t="s">
        <v>19</v>
      </c>
      <c r="C1133">
        <v>92</v>
      </c>
      <c r="D1133" t="s">
        <v>21</v>
      </c>
      <c r="E1133">
        <v>106</v>
      </c>
      <c r="G1133">
        <f t="shared" si="17"/>
        <v>14</v>
      </c>
      <c r="I1133" s="3">
        <f>VLOOKUP(October_Schedule_Table11[[#This Row],[Home]],NEW!$A$1:$E$31,4,FALSE)</f>
        <v>-3</v>
      </c>
      <c r="J1133" s="3">
        <f>VLOOKUP(October_Schedule_Table11[[#This Row],[Visitor]],NEW!$A$1:$E$31,4,FALSE)</f>
        <v>-8.7000000000000011</v>
      </c>
      <c r="K1133" s="3" t="e">
        <f>VLOOKUP(October_Schedule_Table11[[#This Row],[Home]],NEW!$A$1:$F$31,7,FALSE)</f>
        <v>#REF!</v>
      </c>
      <c r="L1133" s="3" t="e">
        <f>VLOOKUP(October_Schedule_Table11[[#This Row],[Visitor]],NEW!$A$1:$F$31,7,FALSE)</f>
        <v>#REF!</v>
      </c>
    </row>
    <row r="1134" spans="1:12" x14ac:dyDescent="0.3">
      <c r="A1134" s="1">
        <v>45013</v>
      </c>
      <c r="B1134" t="s">
        <v>7</v>
      </c>
      <c r="C1134">
        <v>108</v>
      </c>
      <c r="D1134" t="s">
        <v>16</v>
      </c>
      <c r="E1134">
        <v>113</v>
      </c>
      <c r="G1134">
        <f t="shared" si="17"/>
        <v>5</v>
      </c>
      <c r="I1134" s="3">
        <f>VLOOKUP(October_Schedule_Table11[[#This Row],[Home]],NEW!$A$1:$E$31,4,FALSE)</f>
        <v>5.6</v>
      </c>
      <c r="J1134" s="3">
        <f>VLOOKUP(October_Schedule_Table11[[#This Row],[Visitor]],NEW!$A$1:$E$31,4,FALSE)</f>
        <v>-14.7</v>
      </c>
      <c r="K1134" s="3" t="e">
        <f>VLOOKUP(October_Schedule_Table11[[#This Row],[Home]],NEW!$A$1:$F$31,7,FALSE)</f>
        <v>#REF!</v>
      </c>
      <c r="L1134" s="3" t="e">
        <f>VLOOKUP(October_Schedule_Table11[[#This Row],[Visitor]],NEW!$A$1:$F$31,7,FALSE)</f>
        <v>#REF!</v>
      </c>
    </row>
    <row r="1135" spans="1:12" x14ac:dyDescent="0.3">
      <c r="A1135" s="1">
        <v>45013</v>
      </c>
      <c r="B1135" t="s">
        <v>24</v>
      </c>
      <c r="C1135">
        <v>137</v>
      </c>
      <c r="D1135" t="s">
        <v>22</v>
      </c>
      <c r="E1135">
        <v>134</v>
      </c>
      <c r="G1135">
        <f t="shared" si="17"/>
        <v>-3</v>
      </c>
      <c r="I1135" s="3">
        <f>VLOOKUP(October_Schedule_Table11[[#This Row],[Home]],NEW!$A$1:$E$31,4,FALSE)</f>
        <v>-6.4</v>
      </c>
      <c r="J1135" s="3">
        <f>VLOOKUP(October_Schedule_Table11[[#This Row],[Visitor]],NEW!$A$1:$E$31,4,FALSE)</f>
        <v>-0.59999999999999964</v>
      </c>
      <c r="K1135" s="3" t="e">
        <f>VLOOKUP(October_Schedule_Table11[[#This Row],[Home]],NEW!$A$1:$F$31,7,FALSE)</f>
        <v>#REF!</v>
      </c>
      <c r="L1135" s="3" t="e">
        <f>VLOOKUP(October_Schedule_Table11[[#This Row],[Visitor]],NEW!$A$1:$F$31,7,FALSE)</f>
        <v>#REF!</v>
      </c>
    </row>
    <row r="1136" spans="1:12" x14ac:dyDescent="0.3">
      <c r="A1136" s="1">
        <v>45013</v>
      </c>
      <c r="B1136" t="s">
        <v>13</v>
      </c>
      <c r="C1136">
        <v>109</v>
      </c>
      <c r="D1136" t="s">
        <v>6</v>
      </c>
      <c r="E1136">
        <v>120</v>
      </c>
      <c r="G1136">
        <f t="shared" si="17"/>
        <v>11</v>
      </c>
      <c r="I1136" s="3">
        <f>VLOOKUP(October_Schedule_Table11[[#This Row],[Home]],NEW!$A$1:$E$31,4,FALSE)</f>
        <v>1.6999999999999988</v>
      </c>
      <c r="J1136" s="3">
        <f>VLOOKUP(October_Schedule_Table11[[#This Row],[Visitor]],NEW!$A$1:$E$31,4,FALSE)</f>
        <v>4.5</v>
      </c>
      <c r="K1136" s="3" t="e">
        <f>VLOOKUP(October_Schedule_Table11[[#This Row],[Home]],NEW!$A$1:$F$31,7,FALSE)</f>
        <v>#REF!</v>
      </c>
      <c r="L1136" s="3" t="e">
        <f>VLOOKUP(October_Schedule_Table11[[#This Row],[Visitor]],NEW!$A$1:$F$31,7,FALSE)</f>
        <v>#REF!</v>
      </c>
    </row>
    <row r="1137" spans="1:12" x14ac:dyDescent="0.3">
      <c r="A1137" s="1">
        <v>45014</v>
      </c>
      <c r="B1137" t="s">
        <v>32</v>
      </c>
      <c r="C1137">
        <v>149</v>
      </c>
      <c r="D1137" t="s">
        <v>10</v>
      </c>
      <c r="E1137">
        <v>136</v>
      </c>
      <c r="G1137">
        <f t="shared" si="17"/>
        <v>-13</v>
      </c>
      <c r="I1137" s="3">
        <f>VLOOKUP(October_Schedule_Table11[[#This Row],[Home]],NEW!$A$1:$E$31,4,FALSE)</f>
        <v>-10.600000000000001</v>
      </c>
      <c r="J1137" s="3">
        <f>VLOOKUP(October_Schedule_Table11[[#This Row],[Visitor]],NEW!$A$1:$E$31,4,FALSE)</f>
        <v>1.4000000000000004</v>
      </c>
      <c r="K1137" s="3" t="e">
        <f>VLOOKUP(October_Schedule_Table11[[#This Row],[Home]],NEW!$A$1:$F$31,7,FALSE)</f>
        <v>#REF!</v>
      </c>
      <c r="L1137" s="3" t="e">
        <f>VLOOKUP(October_Schedule_Table11[[#This Row],[Visitor]],NEW!$A$1:$F$31,7,FALSE)</f>
        <v>#REF!</v>
      </c>
    </row>
    <row r="1138" spans="1:12" x14ac:dyDescent="0.3">
      <c r="A1138" s="1">
        <v>45014</v>
      </c>
      <c r="B1138" t="s">
        <v>11</v>
      </c>
      <c r="C1138">
        <v>114</v>
      </c>
      <c r="D1138" t="s">
        <v>14</v>
      </c>
      <c r="E1138">
        <v>123</v>
      </c>
      <c r="G1138">
        <f t="shared" si="17"/>
        <v>9</v>
      </c>
      <c r="I1138" s="3">
        <f>VLOOKUP(October_Schedule_Table11[[#This Row],[Home]],NEW!$A$1:$E$31,4,FALSE)</f>
        <v>-1.5000000000000022</v>
      </c>
      <c r="J1138" s="3">
        <f>VLOOKUP(October_Schedule_Table11[[#This Row],[Visitor]],NEW!$A$1:$E$31,4,FALSE)</f>
        <v>-33.299999999999997</v>
      </c>
      <c r="K1138" s="3" t="e">
        <f>VLOOKUP(October_Schedule_Table11[[#This Row],[Home]],NEW!$A$1:$F$31,7,FALSE)</f>
        <v>#REF!</v>
      </c>
      <c r="L1138" s="3" t="e">
        <f>VLOOKUP(October_Schedule_Table11[[#This Row],[Visitor]],NEW!$A$1:$F$31,7,FALSE)</f>
        <v>#REF!</v>
      </c>
    </row>
    <row r="1139" spans="1:12" x14ac:dyDescent="0.3">
      <c r="A1139" s="1">
        <v>45014</v>
      </c>
      <c r="B1139" t="s">
        <v>19</v>
      </c>
      <c r="C1139">
        <v>92</v>
      </c>
      <c r="D1139" t="s">
        <v>15</v>
      </c>
      <c r="E1139">
        <v>101</v>
      </c>
      <c r="G1139">
        <f t="shared" si="17"/>
        <v>9</v>
      </c>
      <c r="I1139" s="3">
        <f>VLOOKUP(October_Schedule_Table11[[#This Row],[Home]],NEW!$A$1:$E$31,4,FALSE)</f>
        <v>1.9999999999999982</v>
      </c>
      <c r="J1139" s="3">
        <f>VLOOKUP(October_Schedule_Table11[[#This Row],[Visitor]],NEW!$A$1:$E$31,4,FALSE)</f>
        <v>-8.7000000000000011</v>
      </c>
      <c r="K1139" s="3" t="e">
        <f>VLOOKUP(October_Schedule_Table11[[#This Row],[Home]],NEW!$A$1:$F$31,7,FALSE)</f>
        <v>#REF!</v>
      </c>
      <c r="L1139" s="3" t="e">
        <f>VLOOKUP(October_Schedule_Table11[[#This Row],[Visitor]],NEW!$A$1:$F$31,7,FALSE)</f>
        <v>#REF!</v>
      </c>
    </row>
    <row r="1140" spans="1:12" x14ac:dyDescent="0.3">
      <c r="A1140" s="1">
        <v>45014</v>
      </c>
      <c r="B1140" t="s">
        <v>28</v>
      </c>
      <c r="C1140">
        <v>108</v>
      </c>
      <c r="D1140" t="s">
        <v>3</v>
      </c>
      <c r="E1140">
        <v>116</v>
      </c>
      <c r="G1140">
        <f t="shared" si="17"/>
        <v>8</v>
      </c>
      <c r="I1140" s="3">
        <f>VLOOKUP(October_Schedule_Table11[[#This Row],[Home]],NEW!$A$1:$E$31,4,FALSE)</f>
        <v>3.5</v>
      </c>
      <c r="J1140" s="3">
        <f>VLOOKUP(October_Schedule_Table11[[#This Row],[Visitor]],NEW!$A$1:$E$31,4,FALSE)</f>
        <v>-5.1000000000000014</v>
      </c>
      <c r="K1140" s="3" t="e">
        <f>VLOOKUP(October_Schedule_Table11[[#This Row],[Home]],NEW!$A$1:$F$31,7,FALSE)</f>
        <v>#REF!</v>
      </c>
      <c r="L1140" s="3" t="e">
        <f>VLOOKUP(October_Schedule_Table11[[#This Row],[Visitor]],NEW!$A$1:$F$31,7,FALSE)</f>
        <v>#REF!</v>
      </c>
    </row>
    <row r="1141" spans="1:12" x14ac:dyDescent="0.3">
      <c r="A1141" s="1">
        <v>45014</v>
      </c>
      <c r="B1141" t="s">
        <v>5</v>
      </c>
      <c r="C1141">
        <v>121</v>
      </c>
      <c r="D1141" t="s">
        <v>18</v>
      </c>
      <c r="E1141">
        <v>110</v>
      </c>
      <c r="G1141">
        <f t="shared" si="17"/>
        <v>-11</v>
      </c>
      <c r="I1141" s="3">
        <f>VLOOKUP(October_Schedule_Table11[[#This Row],[Home]],NEW!$A$1:$E$31,4,FALSE)</f>
        <v>-29.2</v>
      </c>
      <c r="J1141" s="3">
        <f>VLOOKUP(October_Schedule_Table11[[#This Row],[Visitor]],NEW!$A$1:$E$31,4,FALSE)</f>
        <v>-4.300000000000006</v>
      </c>
      <c r="K1141" s="3" t="e">
        <f>VLOOKUP(October_Schedule_Table11[[#This Row],[Home]],NEW!$A$1:$F$31,7,FALSE)</f>
        <v>#REF!</v>
      </c>
      <c r="L1141" s="3" t="e">
        <f>VLOOKUP(October_Schedule_Table11[[#This Row],[Visitor]],NEW!$A$1:$F$31,7,FALSE)</f>
        <v>#REF!</v>
      </c>
    </row>
    <row r="1142" spans="1:12" x14ac:dyDescent="0.3">
      <c r="A1142" s="1">
        <v>45014</v>
      </c>
      <c r="B1142" t="s">
        <v>33</v>
      </c>
      <c r="C1142">
        <v>141</v>
      </c>
      <c r="D1142" t="s">
        <v>16</v>
      </c>
      <c r="E1142">
        <v>132</v>
      </c>
      <c r="G1142">
        <f t="shared" si="17"/>
        <v>-9</v>
      </c>
      <c r="I1142" s="3">
        <f>VLOOKUP(October_Schedule_Table11[[#This Row],[Home]],NEW!$A$1:$E$31,4,FALSE)</f>
        <v>5.6</v>
      </c>
      <c r="J1142" s="3">
        <f>VLOOKUP(October_Schedule_Table11[[#This Row],[Visitor]],NEW!$A$1:$E$31,4,FALSE)</f>
        <v>-0.70000000000000018</v>
      </c>
      <c r="K1142" s="3" t="e">
        <f>VLOOKUP(October_Schedule_Table11[[#This Row],[Home]],NEW!$A$1:$F$31,7,FALSE)</f>
        <v>#REF!</v>
      </c>
      <c r="L1142" s="3" t="e">
        <f>VLOOKUP(October_Schedule_Table11[[#This Row],[Visitor]],NEW!$A$1:$F$31,7,FALSE)</f>
        <v>#REF!</v>
      </c>
    </row>
    <row r="1143" spans="1:12" x14ac:dyDescent="0.3">
      <c r="A1143" s="1">
        <v>45014</v>
      </c>
      <c r="B1143" t="s">
        <v>8</v>
      </c>
      <c r="C1143">
        <v>106</v>
      </c>
      <c r="D1143" t="s">
        <v>22</v>
      </c>
      <c r="E1143">
        <v>107</v>
      </c>
      <c r="G1143">
        <f t="shared" si="17"/>
        <v>1</v>
      </c>
      <c r="I1143" s="3">
        <f>VLOOKUP(October_Schedule_Table11[[#This Row],[Home]],NEW!$A$1:$E$31,4,FALSE)</f>
        <v>-6.4</v>
      </c>
      <c r="J1143" s="3">
        <f>VLOOKUP(October_Schedule_Table11[[#This Row],[Visitor]],NEW!$A$1:$E$31,4,FALSE)</f>
        <v>-24.200000000000003</v>
      </c>
      <c r="K1143" s="3" t="e">
        <f>VLOOKUP(October_Schedule_Table11[[#This Row],[Home]],NEW!$A$1:$F$31,7,FALSE)</f>
        <v>#REF!</v>
      </c>
      <c r="L1143" s="3" t="e">
        <f>VLOOKUP(October_Schedule_Table11[[#This Row],[Visitor]],NEW!$A$1:$F$31,7,FALSE)</f>
        <v>#REF!</v>
      </c>
    </row>
    <row r="1144" spans="1:12" x14ac:dyDescent="0.3">
      <c r="A1144" s="1">
        <v>45014</v>
      </c>
      <c r="B1144" t="s">
        <v>27</v>
      </c>
      <c r="C1144">
        <v>128</v>
      </c>
      <c r="D1144" t="s">
        <v>25</v>
      </c>
      <c r="E1144">
        <v>117</v>
      </c>
      <c r="G1144">
        <f t="shared" si="17"/>
        <v>-11</v>
      </c>
      <c r="I1144" s="3">
        <f>VLOOKUP(October_Schedule_Table11[[#This Row],[Home]],NEW!$A$1:$E$31,4,FALSE)</f>
        <v>-41.3</v>
      </c>
      <c r="J1144" s="3">
        <f>VLOOKUP(October_Schedule_Table11[[#This Row],[Visitor]],NEW!$A$1:$E$31,4,FALSE)</f>
        <v>-6.4000000000000012</v>
      </c>
      <c r="K1144" s="3" t="e">
        <f>VLOOKUP(October_Schedule_Table11[[#This Row],[Home]],NEW!$A$1:$F$31,7,FALSE)</f>
        <v>#REF!</v>
      </c>
      <c r="L1144" s="3" t="e">
        <f>VLOOKUP(October_Schedule_Table11[[#This Row],[Visitor]],NEW!$A$1:$F$31,7,FALSE)</f>
        <v>#REF!</v>
      </c>
    </row>
    <row r="1145" spans="1:12" x14ac:dyDescent="0.3">
      <c r="A1145" s="1">
        <v>45014</v>
      </c>
      <c r="B1145" t="s">
        <v>23</v>
      </c>
      <c r="C1145">
        <v>100</v>
      </c>
      <c r="D1145" t="s">
        <v>29</v>
      </c>
      <c r="E1145">
        <v>107</v>
      </c>
      <c r="G1145">
        <f t="shared" si="17"/>
        <v>7</v>
      </c>
      <c r="I1145" s="3">
        <f>VLOOKUP(October_Schedule_Table11[[#This Row],[Home]],NEW!$A$1:$E$31,4,FALSE)</f>
        <v>2.8000000000000016</v>
      </c>
      <c r="J1145" s="3">
        <f>VLOOKUP(October_Schedule_Table11[[#This Row],[Visitor]],NEW!$A$1:$E$31,4,FALSE)</f>
        <v>0.90000000000000036</v>
      </c>
      <c r="K1145" s="3" t="e">
        <f>VLOOKUP(October_Schedule_Table11[[#This Row],[Home]],NEW!$A$1:$F$31,7,FALSE)</f>
        <v>#REF!</v>
      </c>
      <c r="L1145" s="3" t="e">
        <f>VLOOKUP(October_Schedule_Table11[[#This Row],[Visitor]],NEW!$A$1:$F$31,7,FALSE)</f>
        <v>#REF!</v>
      </c>
    </row>
    <row r="1146" spans="1:12" x14ac:dyDescent="0.3">
      <c r="A1146" s="1">
        <v>45014</v>
      </c>
      <c r="B1146" t="s">
        <v>31</v>
      </c>
      <c r="C1146">
        <v>120</v>
      </c>
      <c r="D1146" t="s">
        <v>30</v>
      </c>
      <c r="E1146">
        <v>80</v>
      </c>
      <c r="G1146">
        <f t="shared" si="17"/>
        <v>-40</v>
      </c>
      <c r="I1146" s="3">
        <f>VLOOKUP(October_Schedule_Table11[[#This Row],[Home]],NEW!$A$1:$E$31,4,FALSE)</f>
        <v>-22.1</v>
      </c>
      <c r="J1146" s="3">
        <f>VLOOKUP(October_Schedule_Table11[[#This Row],[Visitor]],NEW!$A$1:$E$31,4,FALSE)</f>
        <v>2.6000000000000023</v>
      </c>
      <c r="K1146" s="3" t="e">
        <f>VLOOKUP(October_Schedule_Table11[[#This Row],[Home]],NEW!$A$1:$F$31,7,FALSE)</f>
        <v>#REF!</v>
      </c>
      <c r="L1146" s="3" t="e">
        <f>VLOOKUP(October_Schedule_Table11[[#This Row],[Visitor]],NEW!$A$1:$F$31,7,FALSE)</f>
        <v>#REF!</v>
      </c>
    </row>
    <row r="1147" spans="1:12" x14ac:dyDescent="0.3">
      <c r="A1147" s="1">
        <v>45015</v>
      </c>
      <c r="B1147" t="s">
        <v>4</v>
      </c>
      <c r="C1147">
        <v>140</v>
      </c>
      <c r="D1147" t="s">
        <v>32</v>
      </c>
      <c r="E1147">
        <v>99</v>
      </c>
      <c r="G1147">
        <f t="shared" si="17"/>
        <v>-41</v>
      </c>
      <c r="I1147" s="3">
        <f>VLOOKUP(October_Schedule_Table11[[#This Row],[Home]],NEW!$A$1:$E$31,4,FALSE)</f>
        <v>1.4000000000000004</v>
      </c>
      <c r="J1147" s="3">
        <f>VLOOKUP(October_Schedule_Table11[[#This Row],[Visitor]],NEW!$A$1:$E$31,4,FALSE)</f>
        <v>15.200000000000001</v>
      </c>
      <c r="K1147" s="3" t="e">
        <f>VLOOKUP(October_Schedule_Table11[[#This Row],[Home]],NEW!$A$1:$F$31,7,FALSE)</f>
        <v>#REF!</v>
      </c>
      <c r="L1147" s="3" t="e">
        <f>VLOOKUP(October_Schedule_Table11[[#This Row],[Visitor]],NEW!$A$1:$F$31,7,FALSE)</f>
        <v>#REF!</v>
      </c>
    </row>
    <row r="1148" spans="1:12" x14ac:dyDescent="0.3">
      <c r="A1148" s="1">
        <v>45015</v>
      </c>
      <c r="B1148" t="s">
        <v>13</v>
      </c>
      <c r="C1148">
        <v>107</v>
      </c>
      <c r="D1148" t="s">
        <v>26</v>
      </c>
      <c r="E1148">
        <v>88</v>
      </c>
      <c r="G1148">
        <f t="shared" si="17"/>
        <v>-19</v>
      </c>
      <c r="I1148" s="3">
        <f>VLOOKUP(October_Schedule_Table11[[#This Row],[Home]],NEW!$A$1:$E$31,4,FALSE)</f>
        <v>1.1999999999999948</v>
      </c>
      <c r="J1148" s="3">
        <f>VLOOKUP(October_Schedule_Table11[[#This Row],[Visitor]],NEW!$A$1:$E$31,4,FALSE)</f>
        <v>4.5</v>
      </c>
      <c r="K1148" s="3" t="e">
        <f>VLOOKUP(October_Schedule_Table11[[#This Row],[Home]],NEW!$A$1:$F$31,7,FALSE)</f>
        <v>#REF!</v>
      </c>
      <c r="L1148" s="3" t="e">
        <f>VLOOKUP(October_Schedule_Table11[[#This Row],[Visitor]],NEW!$A$1:$F$31,7,FALSE)</f>
        <v>#REF!</v>
      </c>
    </row>
    <row r="1149" spans="1:12" x14ac:dyDescent="0.3">
      <c r="A1149" s="1">
        <v>45016</v>
      </c>
      <c r="B1149" t="s">
        <v>18</v>
      </c>
      <c r="C1149">
        <v>121</v>
      </c>
      <c r="D1149" t="s">
        <v>24</v>
      </c>
      <c r="E1149">
        <v>91</v>
      </c>
      <c r="G1149">
        <f t="shared" si="17"/>
        <v>-30</v>
      </c>
      <c r="I1149" s="3">
        <f>VLOOKUP(October_Schedule_Table11[[#This Row],[Home]],NEW!$A$1:$E$31,4,FALSE)</f>
        <v>-0.59999999999999964</v>
      </c>
      <c r="J1149" s="3">
        <f>VLOOKUP(October_Schedule_Table11[[#This Row],[Visitor]],NEW!$A$1:$E$31,4,FALSE)</f>
        <v>-29.2</v>
      </c>
      <c r="K1149" s="3" t="e">
        <f>VLOOKUP(October_Schedule_Table11[[#This Row],[Home]],NEW!$A$1:$F$31,7,FALSE)</f>
        <v>#REF!</v>
      </c>
      <c r="L1149" s="3" t="e">
        <f>VLOOKUP(October_Schedule_Table11[[#This Row],[Visitor]],NEW!$A$1:$F$31,7,FALSE)</f>
        <v>#REF!</v>
      </c>
    </row>
    <row r="1150" spans="1:12" x14ac:dyDescent="0.3">
      <c r="A1150" s="1">
        <v>45016</v>
      </c>
      <c r="B1150" t="s">
        <v>22</v>
      </c>
      <c r="C1150">
        <v>117</v>
      </c>
      <c r="D1150" t="s">
        <v>10</v>
      </c>
      <c r="E1150">
        <v>121</v>
      </c>
      <c r="G1150">
        <f t="shared" si="17"/>
        <v>4</v>
      </c>
      <c r="I1150" s="3">
        <f>VLOOKUP(October_Schedule_Table11[[#This Row],[Home]],NEW!$A$1:$E$31,4,FALSE)</f>
        <v>-10.600000000000001</v>
      </c>
      <c r="J1150" s="3">
        <f>VLOOKUP(October_Schedule_Table11[[#This Row],[Visitor]],NEW!$A$1:$E$31,4,FALSE)</f>
        <v>-6.4</v>
      </c>
      <c r="K1150" s="3" t="e">
        <f>VLOOKUP(October_Schedule_Table11[[#This Row],[Home]],NEW!$A$1:$F$31,7,FALSE)</f>
        <v>#REF!</v>
      </c>
      <c r="L1150" s="3" t="e">
        <f>VLOOKUP(October_Schedule_Table11[[#This Row],[Visitor]],NEW!$A$1:$F$31,7,FALSE)</f>
        <v>#REF!</v>
      </c>
    </row>
    <row r="1151" spans="1:12" x14ac:dyDescent="0.3">
      <c r="A1151" s="1">
        <v>45016</v>
      </c>
      <c r="B1151" t="s">
        <v>21</v>
      </c>
      <c r="C1151">
        <v>110</v>
      </c>
      <c r="D1151" t="s">
        <v>3</v>
      </c>
      <c r="E1151">
        <v>117</v>
      </c>
      <c r="G1151">
        <f t="shared" si="17"/>
        <v>7</v>
      </c>
      <c r="I1151" s="3">
        <f>VLOOKUP(October_Schedule_Table11[[#This Row],[Home]],NEW!$A$1:$E$31,4,FALSE)</f>
        <v>3.5</v>
      </c>
      <c r="J1151" s="3">
        <f>VLOOKUP(October_Schedule_Table11[[#This Row],[Visitor]],NEW!$A$1:$E$31,4,FALSE)</f>
        <v>-3</v>
      </c>
      <c r="K1151" s="3" t="e">
        <f>VLOOKUP(October_Schedule_Table11[[#This Row],[Home]],NEW!$A$1:$F$31,7,FALSE)</f>
        <v>#REF!</v>
      </c>
      <c r="L1151" s="3" t="e">
        <f>VLOOKUP(October_Schedule_Table11[[#This Row],[Visitor]],NEW!$A$1:$F$31,7,FALSE)</f>
        <v>#REF!</v>
      </c>
    </row>
    <row r="1152" spans="1:12" x14ac:dyDescent="0.3">
      <c r="A1152" s="1">
        <v>45016</v>
      </c>
      <c r="B1152" t="s">
        <v>7</v>
      </c>
      <c r="C1152">
        <v>116</v>
      </c>
      <c r="D1152" t="s">
        <v>9</v>
      </c>
      <c r="E1152">
        <v>109</v>
      </c>
      <c r="G1152">
        <f t="shared" si="17"/>
        <v>-7</v>
      </c>
      <c r="I1152" s="3">
        <f>VLOOKUP(October_Schedule_Table11[[#This Row],[Home]],NEW!$A$1:$E$31,4,FALSE)</f>
        <v>-14.600000000000001</v>
      </c>
      <c r="J1152" s="3">
        <f>VLOOKUP(October_Schedule_Table11[[#This Row],[Visitor]],NEW!$A$1:$E$31,4,FALSE)</f>
        <v>-14.7</v>
      </c>
      <c r="K1152" s="3" t="e">
        <f>VLOOKUP(October_Schedule_Table11[[#This Row],[Home]],NEW!$A$1:$F$31,7,FALSE)</f>
        <v>#REF!</v>
      </c>
      <c r="L1152" s="3" t="e">
        <f>VLOOKUP(October_Schedule_Table11[[#This Row],[Visitor]],NEW!$A$1:$F$31,7,FALSE)</f>
        <v>#REF!</v>
      </c>
    </row>
    <row r="1153" spans="1:12" x14ac:dyDescent="0.3">
      <c r="A1153" s="1">
        <v>45016</v>
      </c>
      <c r="B1153" t="s">
        <v>27</v>
      </c>
      <c r="C1153">
        <v>114</v>
      </c>
      <c r="D1153" t="s">
        <v>4</v>
      </c>
      <c r="E1153">
        <v>122</v>
      </c>
      <c r="G1153">
        <f t="shared" si="17"/>
        <v>8</v>
      </c>
      <c r="I1153" s="3">
        <f>VLOOKUP(October_Schedule_Table11[[#This Row],[Home]],NEW!$A$1:$E$31,4,FALSE)</f>
        <v>15.200000000000001</v>
      </c>
      <c r="J1153" s="3">
        <f>VLOOKUP(October_Schedule_Table11[[#This Row],[Visitor]],NEW!$A$1:$E$31,4,FALSE)</f>
        <v>-6.4000000000000012</v>
      </c>
      <c r="K1153" s="3" t="e">
        <f>VLOOKUP(October_Schedule_Table11[[#This Row],[Home]],NEW!$A$1:$F$31,7,FALSE)</f>
        <v>#REF!</v>
      </c>
      <c r="L1153" s="3" t="e">
        <f>VLOOKUP(October_Schedule_Table11[[#This Row],[Visitor]],NEW!$A$1:$F$31,7,FALSE)</f>
        <v>#REF!</v>
      </c>
    </row>
    <row r="1154" spans="1:12" x14ac:dyDescent="0.3">
      <c r="A1154" s="1">
        <v>45016</v>
      </c>
      <c r="B1154" t="s">
        <v>12</v>
      </c>
      <c r="C1154">
        <v>107</v>
      </c>
      <c r="D1154" t="s">
        <v>14</v>
      </c>
      <c r="E1154">
        <v>124</v>
      </c>
      <c r="G1154">
        <f t="shared" ref="G1154:G1217" si="18">E1154-C1154</f>
        <v>17</v>
      </c>
      <c r="I1154" s="3">
        <f>VLOOKUP(October_Schedule_Table11[[#This Row],[Home]],NEW!$A$1:$E$31,4,FALSE)</f>
        <v>-1.5000000000000022</v>
      </c>
      <c r="J1154" s="3">
        <f>VLOOKUP(October_Schedule_Table11[[#This Row],[Visitor]],NEW!$A$1:$E$31,4,FALSE)</f>
        <v>-2.4999999999999982</v>
      </c>
      <c r="K1154" s="3" t="e">
        <f>VLOOKUP(October_Schedule_Table11[[#This Row],[Home]],NEW!$A$1:$F$31,7,FALSE)</f>
        <v>#REF!</v>
      </c>
      <c r="L1154" s="3" t="e">
        <f>VLOOKUP(October_Schedule_Table11[[#This Row],[Visitor]],NEW!$A$1:$F$31,7,FALSE)</f>
        <v>#REF!</v>
      </c>
    </row>
    <row r="1155" spans="1:12" x14ac:dyDescent="0.3">
      <c r="A1155" s="1">
        <v>45016</v>
      </c>
      <c r="B1155" t="s">
        <v>15</v>
      </c>
      <c r="C1155">
        <v>130</v>
      </c>
      <c r="D1155" t="s">
        <v>20</v>
      </c>
      <c r="E1155">
        <v>116</v>
      </c>
      <c r="G1155">
        <f t="shared" si="18"/>
        <v>-14</v>
      </c>
      <c r="I1155" s="3">
        <f>VLOOKUP(October_Schedule_Table11[[#This Row],[Home]],NEW!$A$1:$E$31,4,FALSE)</f>
        <v>6.5000000000000009</v>
      </c>
      <c r="J1155" s="3">
        <f>VLOOKUP(October_Schedule_Table11[[#This Row],[Visitor]],NEW!$A$1:$E$31,4,FALSE)</f>
        <v>1.9999999999999982</v>
      </c>
      <c r="K1155" s="3" t="e">
        <f>VLOOKUP(October_Schedule_Table11[[#This Row],[Home]],NEW!$A$1:$F$31,7,FALSE)</f>
        <v>#REF!</v>
      </c>
      <c r="L1155" s="3" t="e">
        <f>VLOOKUP(October_Schedule_Table11[[#This Row],[Visitor]],NEW!$A$1:$F$31,7,FALSE)</f>
        <v>#REF!</v>
      </c>
    </row>
    <row r="1156" spans="1:12" x14ac:dyDescent="0.3">
      <c r="A1156" s="1">
        <v>45016</v>
      </c>
      <c r="B1156" t="s">
        <v>8</v>
      </c>
      <c r="C1156">
        <v>115</v>
      </c>
      <c r="D1156" t="s">
        <v>11</v>
      </c>
      <c r="E1156">
        <v>121</v>
      </c>
      <c r="G1156">
        <f t="shared" si="18"/>
        <v>6</v>
      </c>
      <c r="I1156" s="3">
        <f>VLOOKUP(October_Schedule_Table11[[#This Row],[Home]],NEW!$A$1:$E$31,4,FALSE)</f>
        <v>-33.299999999999997</v>
      </c>
      <c r="J1156" s="3">
        <f>VLOOKUP(October_Schedule_Table11[[#This Row],[Visitor]],NEW!$A$1:$E$31,4,FALSE)</f>
        <v>-24.200000000000003</v>
      </c>
      <c r="K1156" s="3" t="e">
        <f>VLOOKUP(October_Schedule_Table11[[#This Row],[Home]],NEW!$A$1:$F$31,7,FALSE)</f>
        <v>#REF!</v>
      </c>
      <c r="L1156" s="3" t="e">
        <f>VLOOKUP(October_Schedule_Table11[[#This Row],[Visitor]],NEW!$A$1:$F$31,7,FALSE)</f>
        <v>#REF!</v>
      </c>
    </row>
    <row r="1157" spans="1:12" x14ac:dyDescent="0.3">
      <c r="A1157" s="1">
        <v>45016</v>
      </c>
      <c r="B1157" t="s">
        <v>33</v>
      </c>
      <c r="C1157">
        <v>94</v>
      </c>
      <c r="D1157" t="s">
        <v>16</v>
      </c>
      <c r="E1157">
        <v>108</v>
      </c>
      <c r="G1157">
        <f t="shared" si="18"/>
        <v>14</v>
      </c>
      <c r="I1157" s="3">
        <f>VLOOKUP(October_Schedule_Table11[[#This Row],[Home]],NEW!$A$1:$E$31,4,FALSE)</f>
        <v>5.6</v>
      </c>
      <c r="J1157" s="3">
        <f>VLOOKUP(October_Schedule_Table11[[#This Row],[Visitor]],NEW!$A$1:$E$31,4,FALSE)</f>
        <v>-0.70000000000000018</v>
      </c>
      <c r="K1157" s="3" t="e">
        <f>VLOOKUP(October_Schedule_Table11[[#This Row],[Home]],NEW!$A$1:$F$31,7,FALSE)</f>
        <v>#REF!</v>
      </c>
      <c r="L1157" s="3" t="e">
        <f>VLOOKUP(October_Schedule_Table11[[#This Row],[Visitor]],NEW!$A$1:$F$31,7,FALSE)</f>
        <v>#REF!</v>
      </c>
    </row>
    <row r="1158" spans="1:12" x14ac:dyDescent="0.3">
      <c r="A1158" s="1">
        <v>45016</v>
      </c>
      <c r="B1158" t="s">
        <v>5</v>
      </c>
      <c r="C1158">
        <v>123</v>
      </c>
      <c r="D1158" t="s">
        <v>23</v>
      </c>
      <c r="E1158">
        <v>111</v>
      </c>
      <c r="G1158">
        <f t="shared" si="18"/>
        <v>-12</v>
      </c>
      <c r="I1158" s="3">
        <f>VLOOKUP(October_Schedule_Table11[[#This Row],[Home]],NEW!$A$1:$E$31,4,FALSE)</f>
        <v>0.90000000000000036</v>
      </c>
      <c r="J1158" s="3">
        <f>VLOOKUP(October_Schedule_Table11[[#This Row],[Visitor]],NEW!$A$1:$E$31,4,FALSE)</f>
        <v>-4.300000000000006</v>
      </c>
      <c r="K1158" s="3" t="e">
        <f>VLOOKUP(October_Schedule_Table11[[#This Row],[Home]],NEW!$A$1:$F$31,7,FALSE)</f>
        <v>#REF!</v>
      </c>
      <c r="L1158" s="3" t="e">
        <f>VLOOKUP(October_Schedule_Table11[[#This Row],[Visitor]],NEW!$A$1:$F$31,7,FALSE)</f>
        <v>#REF!</v>
      </c>
    </row>
    <row r="1159" spans="1:12" x14ac:dyDescent="0.3">
      <c r="A1159" s="1">
        <v>45016</v>
      </c>
      <c r="B1159" t="s">
        <v>25</v>
      </c>
      <c r="C1159">
        <v>115</v>
      </c>
      <c r="D1159" t="s">
        <v>6</v>
      </c>
      <c r="E1159">
        <v>130</v>
      </c>
      <c r="G1159">
        <f t="shared" si="18"/>
        <v>15</v>
      </c>
      <c r="I1159" s="3">
        <f>VLOOKUP(October_Schedule_Table11[[#This Row],[Home]],NEW!$A$1:$E$31,4,FALSE)</f>
        <v>1.6999999999999988</v>
      </c>
      <c r="J1159" s="3">
        <f>VLOOKUP(October_Schedule_Table11[[#This Row],[Visitor]],NEW!$A$1:$E$31,4,FALSE)</f>
        <v>-41.3</v>
      </c>
      <c r="K1159" s="3" t="e">
        <f>VLOOKUP(October_Schedule_Table11[[#This Row],[Home]],NEW!$A$1:$F$31,7,FALSE)</f>
        <v>#REF!</v>
      </c>
      <c r="L1159" s="3" t="e">
        <f>VLOOKUP(October_Schedule_Table11[[#This Row],[Visitor]],NEW!$A$1:$F$31,7,FALSE)</f>
        <v>#REF!</v>
      </c>
    </row>
    <row r="1160" spans="1:12" x14ac:dyDescent="0.3">
      <c r="A1160" s="1">
        <v>45016</v>
      </c>
      <c r="B1160" t="s">
        <v>31</v>
      </c>
      <c r="C1160">
        <v>138</v>
      </c>
      <c r="D1160" t="s">
        <v>30</v>
      </c>
      <c r="E1160">
        <v>114</v>
      </c>
      <c r="G1160">
        <f t="shared" si="18"/>
        <v>-24</v>
      </c>
      <c r="I1160" s="3">
        <f>VLOOKUP(October_Schedule_Table11[[#This Row],[Home]],NEW!$A$1:$E$31,4,FALSE)</f>
        <v>-22.1</v>
      </c>
      <c r="J1160" s="3">
        <f>VLOOKUP(October_Schedule_Table11[[#This Row],[Visitor]],NEW!$A$1:$E$31,4,FALSE)</f>
        <v>2.6000000000000023</v>
      </c>
      <c r="K1160" s="3" t="e">
        <f>VLOOKUP(October_Schedule_Table11[[#This Row],[Home]],NEW!$A$1:$F$31,7,FALSE)</f>
        <v>#REF!</v>
      </c>
      <c r="L1160" s="3" t="e">
        <f>VLOOKUP(October_Schedule_Table11[[#This Row],[Visitor]],NEW!$A$1:$F$31,7,FALSE)</f>
        <v>#REF!</v>
      </c>
    </row>
    <row r="1161" spans="1:12" x14ac:dyDescent="0.3">
      <c r="A1161" s="1">
        <v>45016</v>
      </c>
      <c r="B1161" t="s">
        <v>26</v>
      </c>
      <c r="C1161">
        <v>93</v>
      </c>
      <c r="D1161" t="s">
        <v>29</v>
      </c>
      <c r="E1161">
        <v>100</v>
      </c>
      <c r="G1161">
        <f t="shared" si="18"/>
        <v>7</v>
      </c>
      <c r="I1161" s="3">
        <f>VLOOKUP(October_Schedule_Table11[[#This Row],[Home]],NEW!$A$1:$E$31,4,FALSE)</f>
        <v>2.8000000000000016</v>
      </c>
      <c r="J1161" s="3">
        <f>VLOOKUP(October_Schedule_Table11[[#This Row],[Visitor]],NEW!$A$1:$E$31,4,FALSE)</f>
        <v>1.1999999999999948</v>
      </c>
      <c r="K1161" s="3" t="e">
        <f>VLOOKUP(October_Schedule_Table11[[#This Row],[Home]],NEW!$A$1:$F$31,7,FALSE)</f>
        <v>#REF!</v>
      </c>
      <c r="L1161" s="3" t="e">
        <f>VLOOKUP(October_Schedule_Table11[[#This Row],[Visitor]],NEW!$A$1:$F$31,7,FALSE)</f>
        <v>#REF!</v>
      </c>
    </row>
    <row r="1162" spans="1:12" x14ac:dyDescent="0.3">
      <c r="A1162" s="1">
        <v>45017</v>
      </c>
      <c r="B1162" t="s">
        <v>28</v>
      </c>
      <c r="C1162">
        <v>122</v>
      </c>
      <c r="D1162" t="s">
        <v>19</v>
      </c>
      <c r="E1162">
        <v>129</v>
      </c>
      <c r="G1162">
        <f t="shared" si="18"/>
        <v>7</v>
      </c>
      <c r="I1162" s="3">
        <f>VLOOKUP(October_Schedule_Table11[[#This Row],[Home]],NEW!$A$1:$E$31,4,FALSE)</f>
        <v>-8.7000000000000011</v>
      </c>
      <c r="J1162" s="3">
        <f>VLOOKUP(October_Schedule_Table11[[#This Row],[Visitor]],NEW!$A$1:$E$31,4,FALSE)</f>
        <v>-5.1000000000000014</v>
      </c>
      <c r="K1162" s="3" t="e">
        <f>VLOOKUP(October_Schedule_Table11[[#This Row],[Home]],NEW!$A$1:$F$31,7,FALSE)</f>
        <v>#REF!</v>
      </c>
      <c r="L1162" s="3" t="e">
        <f>VLOOKUP(October_Schedule_Table11[[#This Row],[Visitor]],NEW!$A$1:$F$31,7,FALSE)</f>
        <v>#REF!</v>
      </c>
    </row>
    <row r="1163" spans="1:12" x14ac:dyDescent="0.3">
      <c r="A1163" s="1">
        <v>45017</v>
      </c>
      <c r="B1163" t="s">
        <v>33</v>
      </c>
      <c r="C1163">
        <v>114</v>
      </c>
      <c r="D1163" t="s">
        <v>13</v>
      </c>
      <c r="E1163">
        <v>122</v>
      </c>
      <c r="G1163">
        <f t="shared" si="18"/>
        <v>8</v>
      </c>
      <c r="I1163" s="3">
        <f>VLOOKUP(October_Schedule_Table11[[#This Row],[Home]],NEW!$A$1:$E$31,4,FALSE)</f>
        <v>4.5</v>
      </c>
      <c r="J1163" s="3">
        <f>VLOOKUP(October_Schedule_Table11[[#This Row],[Visitor]],NEW!$A$1:$E$31,4,FALSE)</f>
        <v>-0.70000000000000018</v>
      </c>
      <c r="K1163" s="3" t="e">
        <f>VLOOKUP(October_Schedule_Table11[[#This Row],[Home]],NEW!$A$1:$F$31,7,FALSE)</f>
        <v>#REF!</v>
      </c>
      <c r="L1163" s="3" t="e">
        <f>VLOOKUP(October_Schedule_Table11[[#This Row],[Visitor]],NEW!$A$1:$F$31,7,FALSE)</f>
        <v>#REF!</v>
      </c>
    </row>
    <row r="1164" spans="1:12" x14ac:dyDescent="0.3">
      <c r="A1164" s="1">
        <v>45018</v>
      </c>
      <c r="B1164" t="s">
        <v>21</v>
      </c>
      <c r="C1164">
        <v>128</v>
      </c>
      <c r="D1164" t="s">
        <v>24</v>
      </c>
      <c r="E1164">
        <v>108</v>
      </c>
      <c r="G1164">
        <f t="shared" si="18"/>
        <v>-20</v>
      </c>
      <c r="I1164" s="3">
        <f>VLOOKUP(October_Schedule_Table11[[#This Row],[Home]],NEW!$A$1:$E$31,4,FALSE)</f>
        <v>-0.59999999999999964</v>
      </c>
      <c r="J1164" s="3">
        <f>VLOOKUP(October_Schedule_Table11[[#This Row],[Visitor]],NEW!$A$1:$E$31,4,FALSE)</f>
        <v>-3</v>
      </c>
      <c r="K1164" s="3" t="e">
        <f>VLOOKUP(October_Schedule_Table11[[#This Row],[Home]],NEW!$A$1:$F$31,7,FALSE)</f>
        <v>#REF!</v>
      </c>
      <c r="L1164" s="3" t="e">
        <f>VLOOKUP(October_Schedule_Table11[[#This Row],[Visitor]],NEW!$A$1:$F$31,7,FALSE)</f>
        <v>#REF!</v>
      </c>
    </row>
    <row r="1165" spans="1:12" x14ac:dyDescent="0.3">
      <c r="A1165" s="1">
        <v>45018</v>
      </c>
      <c r="B1165" t="s">
        <v>27</v>
      </c>
      <c r="C1165">
        <v>110</v>
      </c>
      <c r="D1165" t="s">
        <v>14</v>
      </c>
      <c r="E1165">
        <v>111</v>
      </c>
      <c r="G1165">
        <f t="shared" si="18"/>
        <v>1</v>
      </c>
      <c r="I1165" s="3">
        <f>VLOOKUP(October_Schedule_Table11[[#This Row],[Home]],NEW!$A$1:$E$31,4,FALSE)</f>
        <v>-1.5000000000000022</v>
      </c>
      <c r="J1165" s="3">
        <f>VLOOKUP(October_Schedule_Table11[[#This Row],[Visitor]],NEW!$A$1:$E$31,4,FALSE)</f>
        <v>-6.4000000000000012</v>
      </c>
      <c r="K1165" s="3" t="e">
        <f>VLOOKUP(October_Schedule_Table11[[#This Row],[Home]],NEW!$A$1:$F$31,7,FALSE)</f>
        <v>#REF!</v>
      </c>
      <c r="L1165" s="3" t="e">
        <f>VLOOKUP(October_Schedule_Table11[[#This Row],[Visitor]],NEW!$A$1:$F$31,7,FALSE)</f>
        <v>#REF!</v>
      </c>
    </row>
    <row r="1166" spans="1:12" x14ac:dyDescent="0.3">
      <c r="A1166" s="1">
        <v>45018</v>
      </c>
      <c r="B1166" t="s">
        <v>16</v>
      </c>
      <c r="C1166">
        <v>107</v>
      </c>
      <c r="D1166" t="s">
        <v>18</v>
      </c>
      <c r="E1166">
        <v>128</v>
      </c>
      <c r="G1166">
        <f t="shared" si="18"/>
        <v>21</v>
      </c>
      <c r="I1166" s="3">
        <f>VLOOKUP(October_Schedule_Table11[[#This Row],[Home]],NEW!$A$1:$E$31,4,FALSE)</f>
        <v>-29.2</v>
      </c>
      <c r="J1166" s="3">
        <f>VLOOKUP(October_Schedule_Table11[[#This Row],[Visitor]],NEW!$A$1:$E$31,4,FALSE)</f>
        <v>5.6</v>
      </c>
      <c r="K1166" s="3" t="e">
        <f>VLOOKUP(October_Schedule_Table11[[#This Row],[Home]],NEW!$A$1:$F$31,7,FALSE)</f>
        <v>#REF!</v>
      </c>
      <c r="L1166" s="3" t="e">
        <f>VLOOKUP(October_Schedule_Table11[[#This Row],[Visitor]],NEW!$A$1:$F$31,7,FALSE)</f>
        <v>#REF!</v>
      </c>
    </row>
    <row r="1167" spans="1:12" x14ac:dyDescent="0.3">
      <c r="A1167" s="1">
        <v>45018</v>
      </c>
      <c r="B1167" t="s">
        <v>30</v>
      </c>
      <c r="C1167">
        <v>107</v>
      </c>
      <c r="D1167" t="s">
        <v>23</v>
      </c>
      <c r="E1167">
        <v>105</v>
      </c>
      <c r="G1167">
        <f t="shared" si="18"/>
        <v>-2</v>
      </c>
      <c r="I1167" s="3">
        <f>VLOOKUP(October_Schedule_Table11[[#This Row],[Home]],NEW!$A$1:$E$31,4,FALSE)</f>
        <v>0.90000000000000036</v>
      </c>
      <c r="J1167" s="3">
        <f>VLOOKUP(October_Schedule_Table11[[#This Row],[Visitor]],NEW!$A$1:$E$31,4,FALSE)</f>
        <v>-22.1</v>
      </c>
      <c r="K1167" s="3" t="e">
        <f>VLOOKUP(October_Schedule_Table11[[#This Row],[Home]],NEW!$A$1:$F$31,7,FALSE)</f>
        <v>#REF!</v>
      </c>
      <c r="L1167" s="3" t="e">
        <f>VLOOKUP(October_Schedule_Table11[[#This Row],[Visitor]],NEW!$A$1:$F$31,7,FALSE)</f>
        <v>#REF!</v>
      </c>
    </row>
    <row r="1168" spans="1:12" x14ac:dyDescent="0.3">
      <c r="A1168" s="1">
        <v>45018</v>
      </c>
      <c r="B1168" t="s">
        <v>28</v>
      </c>
      <c r="C1168">
        <v>130</v>
      </c>
      <c r="D1168" t="s">
        <v>12</v>
      </c>
      <c r="E1168">
        <v>132</v>
      </c>
      <c r="F1168" t="s">
        <v>17</v>
      </c>
      <c r="G1168">
        <f t="shared" si="18"/>
        <v>2</v>
      </c>
      <c r="I1168" s="3">
        <f>VLOOKUP(October_Schedule_Table11[[#This Row],[Home]],NEW!$A$1:$E$31,4,FALSE)</f>
        <v>-2.4999999999999982</v>
      </c>
      <c r="J1168" s="3">
        <f>VLOOKUP(October_Schedule_Table11[[#This Row],[Visitor]],NEW!$A$1:$E$31,4,FALSE)</f>
        <v>-5.1000000000000014</v>
      </c>
      <c r="K1168" s="3" t="e">
        <f>VLOOKUP(October_Schedule_Table11[[#This Row],[Home]],NEW!$A$1:$F$31,7,FALSE)</f>
        <v>#REF!</v>
      </c>
      <c r="L1168" s="3" t="e">
        <f>VLOOKUP(October_Schedule_Table11[[#This Row],[Visitor]],NEW!$A$1:$F$31,7,FALSE)</f>
        <v>#REF!</v>
      </c>
    </row>
    <row r="1169" spans="1:12" x14ac:dyDescent="0.3">
      <c r="A1169" s="1">
        <v>45018</v>
      </c>
      <c r="B1169" t="s">
        <v>9</v>
      </c>
      <c r="C1169">
        <v>109</v>
      </c>
      <c r="D1169" t="s">
        <v>15</v>
      </c>
      <c r="E1169">
        <v>118</v>
      </c>
      <c r="G1169">
        <f t="shared" si="18"/>
        <v>9</v>
      </c>
      <c r="I1169" s="3">
        <f>VLOOKUP(October_Schedule_Table11[[#This Row],[Home]],NEW!$A$1:$E$31,4,FALSE)</f>
        <v>1.9999999999999982</v>
      </c>
      <c r="J1169" s="3">
        <f>VLOOKUP(October_Schedule_Table11[[#This Row],[Visitor]],NEW!$A$1:$E$31,4,FALSE)</f>
        <v>-14.600000000000001</v>
      </c>
      <c r="K1169" s="3" t="e">
        <f>VLOOKUP(October_Schedule_Table11[[#This Row],[Home]],NEW!$A$1:$F$31,7,FALSE)</f>
        <v>#REF!</v>
      </c>
      <c r="L1169" s="3" t="e">
        <f>VLOOKUP(October_Schedule_Table11[[#This Row],[Visitor]],NEW!$A$1:$F$31,7,FALSE)</f>
        <v>#REF!</v>
      </c>
    </row>
    <row r="1170" spans="1:12" x14ac:dyDescent="0.3">
      <c r="A1170" s="1">
        <v>45018</v>
      </c>
      <c r="B1170" t="s">
        <v>8</v>
      </c>
      <c r="C1170">
        <v>102</v>
      </c>
      <c r="D1170" t="s">
        <v>7</v>
      </c>
      <c r="E1170">
        <v>128</v>
      </c>
      <c r="G1170">
        <f t="shared" si="18"/>
        <v>26</v>
      </c>
      <c r="I1170" s="3">
        <f>VLOOKUP(October_Schedule_Table11[[#This Row],[Home]],NEW!$A$1:$E$31,4,FALSE)</f>
        <v>-14.7</v>
      </c>
      <c r="J1170" s="3">
        <f>VLOOKUP(October_Schedule_Table11[[#This Row],[Visitor]],NEW!$A$1:$E$31,4,FALSE)</f>
        <v>-24.200000000000003</v>
      </c>
      <c r="K1170" s="3" t="e">
        <f>VLOOKUP(October_Schedule_Table11[[#This Row],[Home]],NEW!$A$1:$F$31,7,FALSE)</f>
        <v>#REF!</v>
      </c>
      <c r="L1170" s="3" t="e">
        <f>VLOOKUP(October_Schedule_Table11[[#This Row],[Visitor]],NEW!$A$1:$F$31,7,FALSE)</f>
        <v>#REF!</v>
      </c>
    </row>
    <row r="1171" spans="1:12" x14ac:dyDescent="0.3">
      <c r="A1171" s="1">
        <v>45018</v>
      </c>
      <c r="B1171" t="s">
        <v>25</v>
      </c>
      <c r="C1171">
        <v>142</v>
      </c>
      <c r="D1171" t="s">
        <v>31</v>
      </c>
      <c r="E1171">
        <v>134</v>
      </c>
      <c r="F1171" t="s">
        <v>17</v>
      </c>
      <c r="G1171">
        <f t="shared" si="18"/>
        <v>-8</v>
      </c>
      <c r="I1171" s="3">
        <f>VLOOKUP(October_Schedule_Table11[[#This Row],[Home]],NEW!$A$1:$E$31,4,FALSE)</f>
        <v>2.6000000000000023</v>
      </c>
      <c r="J1171" s="3">
        <f>VLOOKUP(October_Schedule_Table11[[#This Row],[Visitor]],NEW!$A$1:$E$31,4,FALSE)</f>
        <v>-41.3</v>
      </c>
      <c r="K1171" s="3" t="e">
        <f>VLOOKUP(October_Schedule_Table11[[#This Row],[Home]],NEW!$A$1:$F$31,7,FALSE)</f>
        <v>#REF!</v>
      </c>
      <c r="L1171" s="3" t="e">
        <f>VLOOKUP(October_Schedule_Table11[[#This Row],[Visitor]],NEW!$A$1:$F$31,7,FALSE)</f>
        <v>#REF!</v>
      </c>
    </row>
    <row r="1172" spans="1:12" x14ac:dyDescent="0.3">
      <c r="A1172" s="1">
        <v>45018</v>
      </c>
      <c r="B1172" t="s">
        <v>5</v>
      </c>
      <c r="C1172">
        <v>134</v>
      </c>
      <c r="D1172" t="s">
        <v>11</v>
      </c>
      <c r="E1172">
        <v>109</v>
      </c>
      <c r="G1172">
        <f t="shared" si="18"/>
        <v>-25</v>
      </c>
      <c r="I1172" s="3">
        <f>VLOOKUP(October_Schedule_Table11[[#This Row],[Home]],NEW!$A$1:$E$31,4,FALSE)</f>
        <v>-33.299999999999997</v>
      </c>
      <c r="J1172" s="3">
        <f>VLOOKUP(October_Schedule_Table11[[#This Row],[Visitor]],NEW!$A$1:$E$31,4,FALSE)</f>
        <v>-4.300000000000006</v>
      </c>
      <c r="K1172" s="3" t="e">
        <f>VLOOKUP(October_Schedule_Table11[[#This Row],[Home]],NEW!$A$1:$F$31,7,FALSE)</f>
        <v>#REF!</v>
      </c>
      <c r="L1172" s="3" t="e">
        <f>VLOOKUP(October_Schedule_Table11[[#This Row],[Visitor]],NEW!$A$1:$F$31,7,FALSE)</f>
        <v>#REF!</v>
      </c>
    </row>
    <row r="1173" spans="1:12" x14ac:dyDescent="0.3">
      <c r="A1173" s="1">
        <v>45018</v>
      </c>
      <c r="B1173" t="s">
        <v>29</v>
      </c>
      <c r="C1173">
        <v>128</v>
      </c>
      <c r="D1173" t="s">
        <v>22</v>
      </c>
      <c r="E1173">
        <v>118</v>
      </c>
      <c r="G1173">
        <f t="shared" si="18"/>
        <v>-10</v>
      </c>
      <c r="I1173" s="3">
        <f>VLOOKUP(October_Schedule_Table11[[#This Row],[Home]],NEW!$A$1:$E$31,4,FALSE)</f>
        <v>-6.4</v>
      </c>
      <c r="J1173" s="3">
        <f>VLOOKUP(October_Schedule_Table11[[#This Row],[Visitor]],NEW!$A$1:$E$31,4,FALSE)</f>
        <v>2.8000000000000016</v>
      </c>
      <c r="K1173" s="3" t="e">
        <f>VLOOKUP(October_Schedule_Table11[[#This Row],[Home]],NEW!$A$1:$F$31,7,FALSE)</f>
        <v>#REF!</v>
      </c>
      <c r="L1173" s="3" t="e">
        <f>VLOOKUP(October_Schedule_Table11[[#This Row],[Visitor]],NEW!$A$1:$F$31,7,FALSE)</f>
        <v>#REF!</v>
      </c>
    </row>
    <row r="1174" spans="1:12" x14ac:dyDescent="0.3">
      <c r="A1174" s="1">
        <v>45018</v>
      </c>
      <c r="B1174" t="s">
        <v>10</v>
      </c>
      <c r="C1174">
        <v>105</v>
      </c>
      <c r="D1174" t="s">
        <v>20</v>
      </c>
      <c r="E1174">
        <v>115</v>
      </c>
      <c r="G1174">
        <f t="shared" si="18"/>
        <v>10</v>
      </c>
      <c r="I1174" s="3">
        <f>VLOOKUP(October_Schedule_Table11[[#This Row],[Home]],NEW!$A$1:$E$31,4,FALSE)</f>
        <v>6.5000000000000009</v>
      </c>
      <c r="J1174" s="3">
        <f>VLOOKUP(October_Schedule_Table11[[#This Row],[Visitor]],NEW!$A$1:$E$31,4,FALSE)</f>
        <v>-10.600000000000001</v>
      </c>
      <c r="K1174" s="3" t="e">
        <f>VLOOKUP(October_Schedule_Table11[[#This Row],[Home]],NEW!$A$1:$F$31,7,FALSE)</f>
        <v>#REF!</v>
      </c>
      <c r="L1174" s="3" t="e">
        <f>VLOOKUP(October_Schedule_Table11[[#This Row],[Visitor]],NEW!$A$1:$F$31,7,FALSE)</f>
        <v>#REF!</v>
      </c>
    </row>
    <row r="1175" spans="1:12" x14ac:dyDescent="0.3">
      <c r="A1175" s="1">
        <v>45018</v>
      </c>
      <c r="B1175" t="s">
        <v>3</v>
      </c>
      <c r="C1175">
        <v>104</v>
      </c>
      <c r="D1175" t="s">
        <v>32</v>
      </c>
      <c r="E1175">
        <v>117</v>
      </c>
      <c r="G1175">
        <f t="shared" si="18"/>
        <v>13</v>
      </c>
      <c r="I1175" s="3">
        <f>VLOOKUP(October_Schedule_Table11[[#This Row],[Home]],NEW!$A$1:$E$31,4,FALSE)</f>
        <v>1.4000000000000004</v>
      </c>
      <c r="J1175" s="3">
        <f>VLOOKUP(October_Schedule_Table11[[#This Row],[Visitor]],NEW!$A$1:$E$31,4,FALSE)</f>
        <v>3.5</v>
      </c>
      <c r="K1175" s="3" t="e">
        <f>VLOOKUP(October_Schedule_Table11[[#This Row],[Home]],NEW!$A$1:$F$31,7,FALSE)</f>
        <v>#REF!</v>
      </c>
      <c r="L1175" s="3" t="e">
        <f>VLOOKUP(October_Schedule_Table11[[#This Row],[Visitor]],NEW!$A$1:$F$31,7,FALSE)</f>
        <v>#REF!</v>
      </c>
    </row>
    <row r="1176" spans="1:12" x14ac:dyDescent="0.3">
      <c r="A1176" s="1">
        <v>45018</v>
      </c>
      <c r="B1176" t="s">
        <v>6</v>
      </c>
      <c r="C1176">
        <v>110</v>
      </c>
      <c r="D1176" t="s">
        <v>26</v>
      </c>
      <c r="E1176">
        <v>112</v>
      </c>
      <c r="G1176">
        <f t="shared" si="18"/>
        <v>2</v>
      </c>
      <c r="I1176" s="3">
        <f>VLOOKUP(October_Schedule_Table11[[#This Row],[Home]],NEW!$A$1:$E$31,4,FALSE)</f>
        <v>1.1999999999999948</v>
      </c>
      <c r="J1176" s="3">
        <f>VLOOKUP(October_Schedule_Table11[[#This Row],[Visitor]],NEW!$A$1:$E$31,4,FALSE)</f>
        <v>1.6999999999999988</v>
      </c>
      <c r="K1176" s="3" t="e">
        <f>VLOOKUP(October_Schedule_Table11[[#This Row],[Home]],NEW!$A$1:$F$31,7,FALSE)</f>
        <v>#REF!</v>
      </c>
      <c r="L1176" s="3" t="e">
        <f>VLOOKUP(October_Schedule_Table11[[#This Row],[Visitor]],NEW!$A$1:$F$31,7,FALSE)</f>
        <v>#REF!</v>
      </c>
    </row>
    <row r="1177" spans="1:12" x14ac:dyDescent="0.3">
      <c r="A1177" s="1">
        <v>45020</v>
      </c>
      <c r="B1177" t="s">
        <v>21</v>
      </c>
      <c r="C1177">
        <v>120</v>
      </c>
      <c r="D1177" t="s">
        <v>24</v>
      </c>
      <c r="E1177">
        <v>100</v>
      </c>
      <c r="G1177">
        <f t="shared" si="18"/>
        <v>-20</v>
      </c>
      <c r="I1177" s="3">
        <f>VLOOKUP(October_Schedule_Table11[[#This Row],[Home]],NEW!$A$1:$E$31,4,FALSE)</f>
        <v>-0.59999999999999964</v>
      </c>
      <c r="J1177" s="3">
        <f>VLOOKUP(October_Schedule_Table11[[#This Row],[Visitor]],NEW!$A$1:$E$31,4,FALSE)</f>
        <v>-3</v>
      </c>
      <c r="K1177" s="3" t="e">
        <f>VLOOKUP(October_Schedule_Table11[[#This Row],[Home]],NEW!$A$1:$F$31,7,FALSE)</f>
        <v>#REF!</v>
      </c>
      <c r="L1177" s="3" t="e">
        <f>VLOOKUP(October_Schedule_Table11[[#This Row],[Visitor]],NEW!$A$1:$F$31,7,FALSE)</f>
        <v>#REF!</v>
      </c>
    </row>
    <row r="1178" spans="1:12" x14ac:dyDescent="0.3">
      <c r="A1178" s="1">
        <v>45020</v>
      </c>
      <c r="B1178" t="s">
        <v>19</v>
      </c>
      <c r="C1178">
        <v>118</v>
      </c>
      <c r="D1178" t="s">
        <v>8</v>
      </c>
      <c r="E1178">
        <v>105</v>
      </c>
      <c r="G1178">
        <f t="shared" si="18"/>
        <v>-13</v>
      </c>
      <c r="I1178" s="3">
        <f>VLOOKUP(October_Schedule_Table11[[#This Row],[Home]],NEW!$A$1:$E$31,4,FALSE)</f>
        <v>-24.200000000000003</v>
      </c>
      <c r="J1178" s="3">
        <f>VLOOKUP(October_Schedule_Table11[[#This Row],[Visitor]],NEW!$A$1:$E$31,4,FALSE)</f>
        <v>-8.7000000000000011</v>
      </c>
      <c r="K1178" s="3" t="e">
        <f>VLOOKUP(October_Schedule_Table11[[#This Row],[Home]],NEW!$A$1:$F$31,7,FALSE)</f>
        <v>#REF!</v>
      </c>
      <c r="L1178" s="3" t="e">
        <f>VLOOKUP(October_Schedule_Table11[[#This Row],[Visitor]],NEW!$A$1:$F$31,7,FALSE)</f>
        <v>#REF!</v>
      </c>
    </row>
    <row r="1179" spans="1:12" x14ac:dyDescent="0.3">
      <c r="A1179" s="1">
        <v>45020</v>
      </c>
      <c r="B1179" t="s">
        <v>20</v>
      </c>
      <c r="C1179">
        <v>117</v>
      </c>
      <c r="D1179" t="s">
        <v>7</v>
      </c>
      <c r="E1179">
        <v>113</v>
      </c>
      <c r="G1179">
        <f t="shared" si="18"/>
        <v>-4</v>
      </c>
      <c r="I1179" s="3">
        <f>VLOOKUP(October_Schedule_Table11[[#This Row],[Home]],NEW!$A$1:$E$31,4,FALSE)</f>
        <v>-14.7</v>
      </c>
      <c r="J1179" s="3">
        <f>VLOOKUP(October_Schedule_Table11[[#This Row],[Visitor]],NEW!$A$1:$E$31,4,FALSE)</f>
        <v>6.5000000000000009</v>
      </c>
      <c r="K1179" s="3" t="e">
        <f>VLOOKUP(October_Schedule_Table11[[#This Row],[Home]],NEW!$A$1:$F$31,7,FALSE)</f>
        <v>#REF!</v>
      </c>
      <c r="L1179" s="3" t="e">
        <f>VLOOKUP(October_Schedule_Table11[[#This Row],[Visitor]],NEW!$A$1:$F$31,7,FALSE)</f>
        <v>#REF!</v>
      </c>
    </row>
    <row r="1180" spans="1:12" x14ac:dyDescent="0.3">
      <c r="A1180" s="1">
        <v>45020</v>
      </c>
      <c r="B1180" t="s">
        <v>32</v>
      </c>
      <c r="C1180">
        <v>140</v>
      </c>
      <c r="D1180" t="s">
        <v>9</v>
      </c>
      <c r="E1180">
        <v>128</v>
      </c>
      <c r="G1180">
        <f t="shared" si="18"/>
        <v>-12</v>
      </c>
      <c r="I1180" s="3">
        <f>VLOOKUP(October_Schedule_Table11[[#This Row],[Home]],NEW!$A$1:$E$31,4,FALSE)</f>
        <v>-14.600000000000001</v>
      </c>
      <c r="J1180" s="3">
        <f>VLOOKUP(October_Schedule_Table11[[#This Row],[Visitor]],NEW!$A$1:$E$31,4,FALSE)</f>
        <v>1.4000000000000004</v>
      </c>
      <c r="K1180" s="3" t="e">
        <f>VLOOKUP(October_Schedule_Table11[[#This Row],[Home]],NEW!$A$1:$F$31,7,FALSE)</f>
        <v>#REF!</v>
      </c>
      <c r="L1180" s="3" t="e">
        <f>VLOOKUP(October_Schedule_Table11[[#This Row],[Visitor]],NEW!$A$1:$F$31,7,FALSE)</f>
        <v>#REF!</v>
      </c>
    </row>
    <row r="1181" spans="1:12" x14ac:dyDescent="0.3">
      <c r="A1181" s="1">
        <v>45020</v>
      </c>
      <c r="B1181" t="s">
        <v>23</v>
      </c>
      <c r="C1181">
        <v>107</v>
      </c>
      <c r="D1181" t="s">
        <v>14</v>
      </c>
      <c r="E1181">
        <v>102</v>
      </c>
      <c r="G1181">
        <f t="shared" si="18"/>
        <v>-5</v>
      </c>
      <c r="I1181" s="3">
        <f>VLOOKUP(October_Schedule_Table11[[#This Row],[Home]],NEW!$A$1:$E$31,4,FALSE)</f>
        <v>-1.5000000000000022</v>
      </c>
      <c r="J1181" s="3">
        <f>VLOOKUP(October_Schedule_Table11[[#This Row],[Visitor]],NEW!$A$1:$E$31,4,FALSE)</f>
        <v>0.90000000000000036</v>
      </c>
      <c r="K1181" s="3" t="e">
        <f>VLOOKUP(October_Schedule_Table11[[#This Row],[Home]],NEW!$A$1:$F$31,7,FALSE)</f>
        <v>#REF!</v>
      </c>
      <c r="L1181" s="3" t="e">
        <f>VLOOKUP(October_Schedule_Table11[[#This Row],[Visitor]],NEW!$A$1:$F$31,7,FALSE)</f>
        <v>#REF!</v>
      </c>
    </row>
    <row r="1182" spans="1:12" x14ac:dyDescent="0.3">
      <c r="A1182" s="1">
        <v>45020</v>
      </c>
      <c r="B1182" t="s">
        <v>12</v>
      </c>
      <c r="C1182">
        <v>123</v>
      </c>
      <c r="D1182" t="s">
        <v>18</v>
      </c>
      <c r="E1182">
        <v>105</v>
      </c>
      <c r="G1182">
        <f t="shared" si="18"/>
        <v>-18</v>
      </c>
      <c r="I1182" s="3">
        <f>VLOOKUP(October_Schedule_Table11[[#This Row],[Home]],NEW!$A$1:$E$31,4,FALSE)</f>
        <v>-29.2</v>
      </c>
      <c r="J1182" s="3">
        <f>VLOOKUP(October_Schedule_Table11[[#This Row],[Visitor]],NEW!$A$1:$E$31,4,FALSE)</f>
        <v>-2.4999999999999982</v>
      </c>
      <c r="K1182" s="3" t="e">
        <f>VLOOKUP(October_Schedule_Table11[[#This Row],[Home]],NEW!$A$1:$F$31,7,FALSE)</f>
        <v>#REF!</v>
      </c>
      <c r="L1182" s="3" t="e">
        <f>VLOOKUP(October_Schedule_Table11[[#This Row],[Visitor]],NEW!$A$1:$F$31,7,FALSE)</f>
        <v>#REF!</v>
      </c>
    </row>
    <row r="1183" spans="1:12" x14ac:dyDescent="0.3">
      <c r="A1183" s="1">
        <v>45020</v>
      </c>
      <c r="B1183" t="s">
        <v>26</v>
      </c>
      <c r="C1183">
        <v>103</v>
      </c>
      <c r="D1183" t="s">
        <v>11</v>
      </c>
      <c r="E1183">
        <v>124</v>
      </c>
      <c r="G1183">
        <f t="shared" si="18"/>
        <v>21</v>
      </c>
      <c r="I1183" s="3">
        <f>VLOOKUP(October_Schedule_Table11[[#This Row],[Home]],NEW!$A$1:$E$31,4,FALSE)</f>
        <v>-33.299999999999997</v>
      </c>
      <c r="J1183" s="3">
        <f>VLOOKUP(October_Schedule_Table11[[#This Row],[Visitor]],NEW!$A$1:$E$31,4,FALSE)</f>
        <v>1.1999999999999948</v>
      </c>
      <c r="K1183" s="3" t="e">
        <f>VLOOKUP(October_Schedule_Table11[[#This Row],[Home]],NEW!$A$1:$F$31,7,FALSE)</f>
        <v>#REF!</v>
      </c>
      <c r="L1183" s="3" t="e">
        <f>VLOOKUP(October_Schedule_Table11[[#This Row],[Visitor]],NEW!$A$1:$F$31,7,FALSE)</f>
        <v>#REF!</v>
      </c>
    </row>
    <row r="1184" spans="1:12" x14ac:dyDescent="0.3">
      <c r="A1184" s="1">
        <v>45020</v>
      </c>
      <c r="B1184" t="s">
        <v>30</v>
      </c>
      <c r="C1184">
        <v>109</v>
      </c>
      <c r="D1184" t="s">
        <v>16</v>
      </c>
      <c r="E1184">
        <v>119</v>
      </c>
      <c r="G1184">
        <f t="shared" si="18"/>
        <v>10</v>
      </c>
      <c r="I1184" s="3">
        <f>VLOOKUP(October_Schedule_Table11[[#This Row],[Home]],NEW!$A$1:$E$31,4,FALSE)</f>
        <v>5.6</v>
      </c>
      <c r="J1184" s="3">
        <f>VLOOKUP(October_Schedule_Table11[[#This Row],[Visitor]],NEW!$A$1:$E$31,4,FALSE)</f>
        <v>-22.1</v>
      </c>
      <c r="K1184" s="3" t="e">
        <f>VLOOKUP(October_Schedule_Table11[[#This Row],[Home]],NEW!$A$1:$F$31,7,FALSE)</f>
        <v>#REF!</v>
      </c>
      <c r="L1184" s="3" t="e">
        <f>VLOOKUP(October_Schedule_Table11[[#This Row],[Visitor]],NEW!$A$1:$F$31,7,FALSE)</f>
        <v>#REF!</v>
      </c>
    </row>
    <row r="1185" spans="1:12" x14ac:dyDescent="0.3">
      <c r="A1185" s="1">
        <v>45020</v>
      </c>
      <c r="B1185" t="s">
        <v>31</v>
      </c>
      <c r="C1185">
        <v>121</v>
      </c>
      <c r="D1185" t="s">
        <v>13</v>
      </c>
      <c r="E1185">
        <v>103</v>
      </c>
      <c r="G1185">
        <f t="shared" si="18"/>
        <v>-18</v>
      </c>
      <c r="I1185" s="3">
        <f>VLOOKUP(October_Schedule_Table11[[#This Row],[Home]],NEW!$A$1:$E$31,4,FALSE)</f>
        <v>4.5</v>
      </c>
      <c r="J1185" s="3">
        <f>VLOOKUP(October_Schedule_Table11[[#This Row],[Visitor]],NEW!$A$1:$E$31,4,FALSE)</f>
        <v>2.6000000000000023</v>
      </c>
      <c r="K1185" s="3" t="e">
        <f>VLOOKUP(October_Schedule_Table11[[#This Row],[Home]],NEW!$A$1:$F$31,7,FALSE)</f>
        <v>#REF!</v>
      </c>
      <c r="L1185" s="3" t="e">
        <f>VLOOKUP(October_Schedule_Table11[[#This Row],[Visitor]],NEW!$A$1:$F$31,7,FALSE)</f>
        <v>#REF!</v>
      </c>
    </row>
    <row r="1186" spans="1:12" x14ac:dyDescent="0.3">
      <c r="A1186" s="1">
        <v>45020</v>
      </c>
      <c r="B1186" t="s">
        <v>4</v>
      </c>
      <c r="C1186">
        <v>101</v>
      </c>
      <c r="D1186" t="s">
        <v>3</v>
      </c>
      <c r="E1186">
        <v>103</v>
      </c>
      <c r="G1186">
        <f t="shared" si="18"/>
        <v>2</v>
      </c>
      <c r="I1186" s="3">
        <f>VLOOKUP(October_Schedule_Table11[[#This Row],[Home]],NEW!$A$1:$E$31,4,FALSE)</f>
        <v>3.5</v>
      </c>
      <c r="J1186" s="3">
        <f>VLOOKUP(October_Schedule_Table11[[#This Row],[Visitor]],NEW!$A$1:$E$31,4,FALSE)</f>
        <v>15.200000000000001</v>
      </c>
      <c r="K1186" s="3" t="e">
        <f>VLOOKUP(October_Schedule_Table11[[#This Row],[Home]],NEW!$A$1:$F$31,7,FALSE)</f>
        <v>#REF!</v>
      </c>
      <c r="L1186" s="3" t="e">
        <f>VLOOKUP(October_Schedule_Table11[[#This Row],[Visitor]],NEW!$A$1:$F$31,7,FALSE)</f>
        <v>#REF!</v>
      </c>
    </row>
    <row r="1187" spans="1:12" x14ac:dyDescent="0.3">
      <c r="A1187" s="1">
        <v>45020</v>
      </c>
      <c r="B1187" t="s">
        <v>5</v>
      </c>
      <c r="C1187">
        <v>135</v>
      </c>
      <c r="D1187" t="s">
        <v>27</v>
      </c>
      <c r="E1187">
        <v>133</v>
      </c>
      <c r="F1187" t="s">
        <v>17</v>
      </c>
      <c r="G1187">
        <f t="shared" si="18"/>
        <v>-2</v>
      </c>
      <c r="I1187" s="3">
        <f>VLOOKUP(October_Schedule_Table11[[#This Row],[Home]],NEW!$A$1:$E$31,4,FALSE)</f>
        <v>-6.4000000000000012</v>
      </c>
      <c r="J1187" s="3">
        <f>VLOOKUP(October_Schedule_Table11[[#This Row],[Visitor]],NEW!$A$1:$E$31,4,FALSE)</f>
        <v>-4.300000000000006</v>
      </c>
      <c r="K1187" s="3" t="e">
        <f>VLOOKUP(October_Schedule_Table11[[#This Row],[Home]],NEW!$A$1:$F$31,7,FALSE)</f>
        <v>#REF!</v>
      </c>
      <c r="L1187" s="3" t="e">
        <f>VLOOKUP(October_Schedule_Table11[[#This Row],[Visitor]],NEW!$A$1:$F$31,7,FALSE)</f>
        <v>#REF!</v>
      </c>
    </row>
    <row r="1188" spans="1:12" x14ac:dyDescent="0.3">
      <c r="A1188" s="1">
        <v>45020</v>
      </c>
      <c r="B1188" t="s">
        <v>22</v>
      </c>
      <c r="C1188">
        <v>125</v>
      </c>
      <c r="D1188" t="s">
        <v>6</v>
      </c>
      <c r="E1188">
        <v>136</v>
      </c>
      <c r="G1188">
        <f t="shared" si="18"/>
        <v>11</v>
      </c>
      <c r="I1188" s="3">
        <f>VLOOKUP(October_Schedule_Table11[[#This Row],[Home]],NEW!$A$1:$E$31,4,FALSE)</f>
        <v>1.6999999999999988</v>
      </c>
      <c r="J1188" s="3">
        <f>VLOOKUP(October_Schedule_Table11[[#This Row],[Visitor]],NEW!$A$1:$E$31,4,FALSE)</f>
        <v>-6.4</v>
      </c>
      <c r="K1188" s="3" t="e">
        <f>VLOOKUP(October_Schedule_Table11[[#This Row],[Home]],NEW!$A$1:$F$31,7,FALSE)</f>
        <v>#REF!</v>
      </c>
      <c r="L1188" s="3" t="e">
        <f>VLOOKUP(October_Schedule_Table11[[#This Row],[Visitor]],NEW!$A$1:$F$31,7,FALSE)</f>
        <v>#REF!</v>
      </c>
    </row>
    <row r="1189" spans="1:12" x14ac:dyDescent="0.3">
      <c r="A1189" s="1">
        <v>45020</v>
      </c>
      <c r="B1189" t="s">
        <v>25</v>
      </c>
      <c r="C1189">
        <v>94</v>
      </c>
      <c r="D1189" t="s">
        <v>29</v>
      </c>
      <c r="E1189">
        <v>115</v>
      </c>
      <c r="G1189">
        <f t="shared" si="18"/>
        <v>21</v>
      </c>
      <c r="I1189" s="3">
        <f>VLOOKUP(October_Schedule_Table11[[#This Row],[Home]],NEW!$A$1:$E$31,4,FALSE)</f>
        <v>2.8000000000000016</v>
      </c>
      <c r="J1189" s="3">
        <f>VLOOKUP(October_Schedule_Table11[[#This Row],[Visitor]],NEW!$A$1:$E$31,4,FALSE)</f>
        <v>-41.3</v>
      </c>
      <c r="K1189" s="3" t="e">
        <f>VLOOKUP(October_Schedule_Table11[[#This Row],[Home]],NEW!$A$1:$F$31,7,FALSE)</f>
        <v>#REF!</v>
      </c>
      <c r="L1189" s="3" t="e">
        <f>VLOOKUP(October_Schedule_Table11[[#This Row],[Visitor]],NEW!$A$1:$F$31,7,FALSE)</f>
        <v>#REF!</v>
      </c>
    </row>
    <row r="1190" spans="1:12" x14ac:dyDescent="0.3">
      <c r="A1190" s="1">
        <v>45021</v>
      </c>
      <c r="B1190" t="s">
        <v>14</v>
      </c>
      <c r="C1190">
        <v>123</v>
      </c>
      <c r="D1190" t="s">
        <v>8</v>
      </c>
      <c r="E1190">
        <v>108</v>
      </c>
      <c r="G1190">
        <f t="shared" si="18"/>
        <v>-15</v>
      </c>
      <c r="I1190" s="3">
        <f>VLOOKUP(October_Schedule_Table11[[#This Row],[Home]],NEW!$A$1:$E$31,4,FALSE)</f>
        <v>-24.200000000000003</v>
      </c>
      <c r="J1190" s="3">
        <f>VLOOKUP(October_Schedule_Table11[[#This Row],[Visitor]],NEW!$A$1:$E$31,4,FALSE)</f>
        <v>-1.5000000000000022</v>
      </c>
      <c r="K1190" s="3" t="e">
        <f>VLOOKUP(October_Schedule_Table11[[#This Row],[Home]],NEW!$A$1:$F$31,7,FALSE)</f>
        <v>#REF!</v>
      </c>
      <c r="L1190" s="3" t="e">
        <f>VLOOKUP(October_Schedule_Table11[[#This Row],[Visitor]],NEW!$A$1:$F$31,7,FALSE)</f>
        <v>#REF!</v>
      </c>
    </row>
    <row r="1191" spans="1:12" x14ac:dyDescent="0.3">
      <c r="A1191" s="1">
        <v>45021</v>
      </c>
      <c r="B1191" t="s">
        <v>15</v>
      </c>
      <c r="C1191">
        <v>138</v>
      </c>
      <c r="D1191" t="s">
        <v>10</v>
      </c>
      <c r="E1191">
        <v>129</v>
      </c>
      <c r="G1191">
        <f t="shared" si="18"/>
        <v>-9</v>
      </c>
      <c r="I1191" s="3">
        <f>VLOOKUP(October_Schedule_Table11[[#This Row],[Home]],NEW!$A$1:$E$31,4,FALSE)</f>
        <v>-10.600000000000001</v>
      </c>
      <c r="J1191" s="3">
        <f>VLOOKUP(October_Schedule_Table11[[#This Row],[Visitor]],NEW!$A$1:$E$31,4,FALSE)</f>
        <v>1.9999999999999982</v>
      </c>
      <c r="K1191" s="3" t="e">
        <f>VLOOKUP(October_Schedule_Table11[[#This Row],[Home]],NEW!$A$1:$F$31,7,FALSE)</f>
        <v>#REF!</v>
      </c>
      <c r="L1191" s="3" t="e">
        <f>VLOOKUP(October_Schedule_Table11[[#This Row],[Visitor]],NEW!$A$1:$F$31,7,FALSE)</f>
        <v>#REF!</v>
      </c>
    </row>
    <row r="1192" spans="1:12" x14ac:dyDescent="0.3">
      <c r="A1192" s="1">
        <v>45021</v>
      </c>
      <c r="B1192" t="s">
        <v>9</v>
      </c>
      <c r="C1192">
        <v>116</v>
      </c>
      <c r="D1192" t="s">
        <v>12</v>
      </c>
      <c r="E1192">
        <v>134</v>
      </c>
      <c r="G1192">
        <f t="shared" si="18"/>
        <v>18</v>
      </c>
      <c r="I1192" s="3">
        <f>VLOOKUP(October_Schedule_Table11[[#This Row],[Home]],NEW!$A$1:$E$31,4,FALSE)</f>
        <v>-2.4999999999999982</v>
      </c>
      <c r="J1192" s="3">
        <f>VLOOKUP(October_Schedule_Table11[[#This Row],[Visitor]],NEW!$A$1:$E$31,4,FALSE)</f>
        <v>-14.600000000000001</v>
      </c>
      <c r="K1192" s="3" t="e">
        <f>VLOOKUP(October_Schedule_Table11[[#This Row],[Home]],NEW!$A$1:$F$31,7,FALSE)</f>
        <v>#REF!</v>
      </c>
      <c r="L1192" s="3" t="e">
        <f>VLOOKUP(October_Schedule_Table11[[#This Row],[Visitor]],NEW!$A$1:$F$31,7,FALSE)</f>
        <v>#REF!</v>
      </c>
    </row>
    <row r="1193" spans="1:12" x14ac:dyDescent="0.3">
      <c r="A1193" s="1">
        <v>45021</v>
      </c>
      <c r="B1193" t="s">
        <v>21</v>
      </c>
      <c r="C1193">
        <v>93</v>
      </c>
      <c r="D1193" t="s">
        <v>4</v>
      </c>
      <c r="E1193">
        <v>97</v>
      </c>
      <c r="G1193">
        <f t="shared" si="18"/>
        <v>4</v>
      </c>
      <c r="I1193" s="3">
        <f>VLOOKUP(October_Schedule_Table11[[#This Row],[Home]],NEW!$A$1:$E$31,4,FALSE)</f>
        <v>15.200000000000001</v>
      </c>
      <c r="J1193" s="3">
        <f>VLOOKUP(October_Schedule_Table11[[#This Row],[Visitor]],NEW!$A$1:$E$31,4,FALSE)</f>
        <v>-3</v>
      </c>
      <c r="K1193" s="3" t="e">
        <f>VLOOKUP(October_Schedule_Table11[[#This Row],[Home]],NEW!$A$1:$F$31,7,FALSE)</f>
        <v>#REF!</v>
      </c>
      <c r="L1193" s="3" t="e">
        <f>VLOOKUP(October_Schedule_Table11[[#This Row],[Visitor]],NEW!$A$1:$F$31,7,FALSE)</f>
        <v>#REF!</v>
      </c>
    </row>
    <row r="1194" spans="1:12" x14ac:dyDescent="0.3">
      <c r="A1194" s="1">
        <v>45021</v>
      </c>
      <c r="B1194" t="s">
        <v>18</v>
      </c>
      <c r="C1194">
        <v>92</v>
      </c>
      <c r="D1194" t="s">
        <v>32</v>
      </c>
      <c r="E1194">
        <v>105</v>
      </c>
      <c r="G1194">
        <f t="shared" si="18"/>
        <v>13</v>
      </c>
      <c r="I1194" s="3">
        <f>VLOOKUP(October_Schedule_Table11[[#This Row],[Home]],NEW!$A$1:$E$31,4,FALSE)</f>
        <v>1.4000000000000004</v>
      </c>
      <c r="J1194" s="3">
        <f>VLOOKUP(October_Schedule_Table11[[#This Row],[Visitor]],NEW!$A$1:$E$31,4,FALSE)</f>
        <v>-29.2</v>
      </c>
      <c r="K1194" s="3" t="e">
        <f>VLOOKUP(October_Schedule_Table11[[#This Row],[Home]],NEW!$A$1:$F$31,7,FALSE)</f>
        <v>#REF!</v>
      </c>
      <c r="L1194" s="3" t="e">
        <f>VLOOKUP(October_Schedule_Table11[[#This Row],[Visitor]],NEW!$A$1:$F$31,7,FALSE)</f>
        <v>#REF!</v>
      </c>
    </row>
    <row r="1195" spans="1:12" x14ac:dyDescent="0.3">
      <c r="A1195" s="1">
        <v>45021</v>
      </c>
      <c r="B1195" t="s">
        <v>16</v>
      </c>
      <c r="C1195">
        <v>131</v>
      </c>
      <c r="D1195" t="s">
        <v>13</v>
      </c>
      <c r="E1195">
        <v>138</v>
      </c>
      <c r="F1195" t="s">
        <v>17</v>
      </c>
      <c r="G1195">
        <f t="shared" si="18"/>
        <v>7</v>
      </c>
      <c r="I1195" s="3">
        <f>VLOOKUP(October_Schedule_Table11[[#This Row],[Home]],NEW!$A$1:$E$31,4,FALSE)</f>
        <v>4.5</v>
      </c>
      <c r="J1195" s="3">
        <f>VLOOKUP(October_Schedule_Table11[[#This Row],[Visitor]],NEW!$A$1:$E$31,4,FALSE)</f>
        <v>5.6</v>
      </c>
      <c r="K1195" s="3" t="e">
        <f>VLOOKUP(October_Schedule_Table11[[#This Row],[Home]],NEW!$A$1:$F$31,7,FALSE)</f>
        <v>#REF!</v>
      </c>
      <c r="L1195" s="3" t="e">
        <f>VLOOKUP(October_Schedule_Table11[[#This Row],[Visitor]],NEW!$A$1:$F$31,7,FALSE)</f>
        <v>#REF!</v>
      </c>
    </row>
    <row r="1196" spans="1:12" x14ac:dyDescent="0.3">
      <c r="A1196" s="1">
        <v>45021</v>
      </c>
      <c r="B1196" t="s">
        <v>31</v>
      </c>
      <c r="C1196">
        <v>119</v>
      </c>
      <c r="D1196" t="s">
        <v>28</v>
      </c>
      <c r="E1196">
        <v>123</v>
      </c>
      <c r="G1196">
        <f t="shared" si="18"/>
        <v>4</v>
      </c>
      <c r="I1196" s="3">
        <f>VLOOKUP(October_Schedule_Table11[[#This Row],[Home]],NEW!$A$1:$E$31,4,FALSE)</f>
        <v>-5.1000000000000014</v>
      </c>
      <c r="J1196" s="3">
        <f>VLOOKUP(October_Schedule_Table11[[#This Row],[Visitor]],NEW!$A$1:$E$31,4,FALSE)</f>
        <v>2.6000000000000023</v>
      </c>
      <c r="K1196" s="3" t="e">
        <f>VLOOKUP(October_Schedule_Table11[[#This Row],[Home]],NEW!$A$1:$F$31,7,FALSE)</f>
        <v>#REF!</v>
      </c>
      <c r="L1196" s="3" t="e">
        <f>VLOOKUP(October_Schedule_Table11[[#This Row],[Visitor]],NEW!$A$1:$F$31,7,FALSE)</f>
        <v>#REF!</v>
      </c>
    </row>
    <row r="1197" spans="1:12" x14ac:dyDescent="0.3">
      <c r="A1197" s="1">
        <v>45021</v>
      </c>
      <c r="B1197" t="s">
        <v>5</v>
      </c>
      <c r="C1197">
        <v>118</v>
      </c>
      <c r="D1197" t="s">
        <v>33</v>
      </c>
      <c r="E1197">
        <v>125</v>
      </c>
      <c r="G1197">
        <f t="shared" si="18"/>
        <v>7</v>
      </c>
      <c r="I1197" s="3">
        <f>VLOOKUP(October_Schedule_Table11[[#This Row],[Home]],NEW!$A$1:$E$31,4,FALSE)</f>
        <v>-0.70000000000000018</v>
      </c>
      <c r="J1197" s="3">
        <f>VLOOKUP(October_Schedule_Table11[[#This Row],[Visitor]],NEW!$A$1:$E$31,4,FALSE)</f>
        <v>-4.300000000000006</v>
      </c>
      <c r="K1197" s="3" t="e">
        <f>VLOOKUP(October_Schedule_Table11[[#This Row],[Home]],NEW!$A$1:$F$31,7,FALSE)</f>
        <v>#REF!</v>
      </c>
      <c r="L1197" s="3" t="e">
        <f>VLOOKUP(October_Schedule_Table11[[#This Row],[Visitor]],NEW!$A$1:$F$31,7,FALSE)</f>
        <v>#REF!</v>
      </c>
    </row>
    <row r="1198" spans="1:12" x14ac:dyDescent="0.3">
      <c r="A1198" s="1">
        <v>45022</v>
      </c>
      <c r="B1198" t="s">
        <v>20</v>
      </c>
      <c r="C1198">
        <v>118</v>
      </c>
      <c r="D1198" t="s">
        <v>7</v>
      </c>
      <c r="E1198">
        <v>94</v>
      </c>
      <c r="G1198">
        <f t="shared" si="18"/>
        <v>-24</v>
      </c>
      <c r="I1198" s="3">
        <f>VLOOKUP(October_Schedule_Table11[[#This Row],[Home]],NEW!$A$1:$E$31,4,FALSE)</f>
        <v>-14.7</v>
      </c>
      <c r="J1198" s="3">
        <f>VLOOKUP(October_Schedule_Table11[[#This Row],[Visitor]],NEW!$A$1:$E$31,4,FALSE)</f>
        <v>6.5000000000000009</v>
      </c>
      <c r="K1198" s="3" t="e">
        <f>VLOOKUP(October_Schedule_Table11[[#This Row],[Home]],NEW!$A$1:$F$31,7,FALSE)</f>
        <v>#REF!</v>
      </c>
      <c r="L1198" s="3" t="e">
        <f>VLOOKUP(October_Schedule_Table11[[#This Row],[Visitor]],NEW!$A$1:$F$31,7,FALSE)</f>
        <v>#REF!</v>
      </c>
    </row>
    <row r="1199" spans="1:12" x14ac:dyDescent="0.3">
      <c r="A1199" s="1">
        <v>45022</v>
      </c>
      <c r="B1199" t="s">
        <v>19</v>
      </c>
      <c r="C1199">
        <v>129</v>
      </c>
      <c r="D1199" t="s">
        <v>3</v>
      </c>
      <c r="E1199">
        <v>101</v>
      </c>
      <c r="G1199">
        <f t="shared" si="18"/>
        <v>-28</v>
      </c>
      <c r="I1199" s="3">
        <f>VLOOKUP(October_Schedule_Table11[[#This Row],[Home]],NEW!$A$1:$E$31,4,FALSE)</f>
        <v>3.5</v>
      </c>
      <c r="J1199" s="3">
        <f>VLOOKUP(October_Schedule_Table11[[#This Row],[Visitor]],NEW!$A$1:$E$31,4,FALSE)</f>
        <v>-8.7000000000000011</v>
      </c>
      <c r="K1199" s="3" t="e">
        <f>VLOOKUP(October_Schedule_Table11[[#This Row],[Home]],NEW!$A$1:$F$31,7,FALSE)</f>
        <v>#REF!</v>
      </c>
      <c r="L1199" s="3" t="e">
        <f>VLOOKUP(October_Schedule_Table11[[#This Row],[Visitor]],NEW!$A$1:$F$31,7,FALSE)</f>
        <v>#REF!</v>
      </c>
    </row>
    <row r="1200" spans="1:12" x14ac:dyDescent="0.3">
      <c r="A1200" s="1">
        <v>45022</v>
      </c>
      <c r="B1200" t="s">
        <v>30</v>
      </c>
      <c r="C1200">
        <v>127</v>
      </c>
      <c r="D1200" t="s">
        <v>25</v>
      </c>
      <c r="E1200">
        <v>129</v>
      </c>
      <c r="G1200">
        <f t="shared" si="18"/>
        <v>2</v>
      </c>
      <c r="I1200" s="3">
        <f>VLOOKUP(October_Schedule_Table11[[#This Row],[Home]],NEW!$A$1:$E$31,4,FALSE)</f>
        <v>-41.3</v>
      </c>
      <c r="J1200" s="3">
        <f>VLOOKUP(October_Schedule_Table11[[#This Row],[Visitor]],NEW!$A$1:$E$31,4,FALSE)</f>
        <v>-22.1</v>
      </c>
      <c r="K1200" s="3" t="e">
        <f>VLOOKUP(October_Schedule_Table11[[#This Row],[Home]],NEW!$A$1:$F$31,7,FALSE)</f>
        <v>#REF!</v>
      </c>
      <c r="L1200" s="3" t="e">
        <f>VLOOKUP(October_Schedule_Table11[[#This Row],[Visitor]],NEW!$A$1:$F$31,7,FALSE)</f>
        <v>#REF!</v>
      </c>
    </row>
    <row r="1201" spans="1:12" x14ac:dyDescent="0.3">
      <c r="A1201" s="1">
        <v>45022</v>
      </c>
      <c r="B1201" t="s">
        <v>22</v>
      </c>
      <c r="C1201">
        <v>114</v>
      </c>
      <c r="D1201" t="s">
        <v>27</v>
      </c>
      <c r="E1201">
        <v>98</v>
      </c>
      <c r="G1201">
        <f t="shared" si="18"/>
        <v>-16</v>
      </c>
      <c r="I1201" s="3">
        <f>VLOOKUP(October_Schedule_Table11[[#This Row],[Home]],NEW!$A$1:$E$31,4,FALSE)</f>
        <v>-6.4000000000000012</v>
      </c>
      <c r="J1201" s="3">
        <f>VLOOKUP(October_Schedule_Table11[[#This Row],[Visitor]],NEW!$A$1:$E$31,4,FALSE)</f>
        <v>-6.4</v>
      </c>
      <c r="K1201" s="3" t="e">
        <f>VLOOKUP(October_Schedule_Table11[[#This Row],[Home]],NEW!$A$1:$F$31,7,FALSE)</f>
        <v>#REF!</v>
      </c>
      <c r="L1201" s="3" t="e">
        <f>VLOOKUP(October_Schedule_Table11[[#This Row],[Visitor]],NEW!$A$1:$F$31,7,FALSE)</f>
        <v>#REF!</v>
      </c>
    </row>
    <row r="1202" spans="1:12" x14ac:dyDescent="0.3">
      <c r="A1202" s="1">
        <v>45022</v>
      </c>
      <c r="B1202" t="s">
        <v>26</v>
      </c>
      <c r="C1202">
        <v>115</v>
      </c>
      <c r="D1202" t="s">
        <v>29</v>
      </c>
      <c r="E1202">
        <v>119</v>
      </c>
      <c r="G1202">
        <f t="shared" si="18"/>
        <v>4</v>
      </c>
      <c r="I1202" s="3">
        <f>VLOOKUP(October_Schedule_Table11[[#This Row],[Home]],NEW!$A$1:$E$31,4,FALSE)</f>
        <v>2.8000000000000016</v>
      </c>
      <c r="J1202" s="3">
        <f>VLOOKUP(October_Schedule_Table11[[#This Row],[Visitor]],NEW!$A$1:$E$31,4,FALSE)</f>
        <v>1.1999999999999948</v>
      </c>
      <c r="K1202" s="3" t="e">
        <f>VLOOKUP(October_Schedule_Table11[[#This Row],[Home]],NEW!$A$1:$F$31,7,FALSE)</f>
        <v>#REF!</v>
      </c>
      <c r="L1202" s="3" t="e">
        <f>VLOOKUP(October_Schedule_Table11[[#This Row],[Visitor]],NEW!$A$1:$F$31,7,FALSE)</f>
        <v>#REF!</v>
      </c>
    </row>
    <row r="1203" spans="1:12" x14ac:dyDescent="0.3">
      <c r="A1203" s="1">
        <v>45023</v>
      </c>
      <c r="B1203" t="s">
        <v>11</v>
      </c>
      <c r="C1203">
        <v>112</v>
      </c>
      <c r="D1203" t="s">
        <v>24</v>
      </c>
      <c r="E1203">
        <v>109</v>
      </c>
      <c r="G1203">
        <f t="shared" si="18"/>
        <v>-3</v>
      </c>
      <c r="I1203" s="3">
        <f>VLOOKUP(October_Schedule_Table11[[#This Row],[Home]],NEW!$A$1:$E$31,4,FALSE)</f>
        <v>-0.59999999999999964</v>
      </c>
      <c r="J1203" s="3">
        <f>VLOOKUP(October_Schedule_Table11[[#This Row],[Visitor]],NEW!$A$1:$E$31,4,FALSE)</f>
        <v>-33.299999999999997</v>
      </c>
      <c r="K1203" s="3" t="e">
        <f>VLOOKUP(October_Schedule_Table11[[#This Row],[Home]],NEW!$A$1:$F$31,7,FALSE)</f>
        <v>#REF!</v>
      </c>
      <c r="L1203" s="3" t="e">
        <f>VLOOKUP(October_Schedule_Table11[[#This Row],[Visitor]],NEW!$A$1:$F$31,7,FALSE)</f>
        <v>#REF!</v>
      </c>
    </row>
    <row r="1204" spans="1:12" x14ac:dyDescent="0.3">
      <c r="A1204" s="1">
        <v>45023</v>
      </c>
      <c r="B1204" t="s">
        <v>8</v>
      </c>
      <c r="C1204">
        <v>122</v>
      </c>
      <c r="D1204" t="s">
        <v>10</v>
      </c>
      <c r="E1204">
        <v>115</v>
      </c>
      <c r="G1204">
        <f t="shared" si="18"/>
        <v>-7</v>
      </c>
      <c r="I1204" s="3">
        <f>VLOOKUP(October_Schedule_Table11[[#This Row],[Home]],NEW!$A$1:$E$31,4,FALSE)</f>
        <v>-10.600000000000001</v>
      </c>
      <c r="J1204" s="3">
        <f>VLOOKUP(October_Schedule_Table11[[#This Row],[Visitor]],NEW!$A$1:$E$31,4,FALSE)</f>
        <v>-24.200000000000003</v>
      </c>
      <c r="K1204" s="3" t="e">
        <f>VLOOKUP(October_Schedule_Table11[[#This Row],[Home]],NEW!$A$1:$F$31,7,FALSE)</f>
        <v>#REF!</v>
      </c>
      <c r="L1204" s="3" t="e">
        <f>VLOOKUP(October_Schedule_Table11[[#This Row],[Visitor]],NEW!$A$1:$F$31,7,FALSE)</f>
        <v>#REF!</v>
      </c>
    </row>
    <row r="1205" spans="1:12" x14ac:dyDescent="0.3">
      <c r="A1205" s="1">
        <v>45023</v>
      </c>
      <c r="B1205" t="s">
        <v>19</v>
      </c>
      <c r="C1205">
        <v>108</v>
      </c>
      <c r="D1205" t="s">
        <v>9</v>
      </c>
      <c r="E1205">
        <v>114</v>
      </c>
      <c r="G1205">
        <f t="shared" si="18"/>
        <v>6</v>
      </c>
      <c r="I1205" s="3">
        <f>VLOOKUP(October_Schedule_Table11[[#This Row],[Home]],NEW!$A$1:$E$31,4,FALSE)</f>
        <v>-14.600000000000001</v>
      </c>
      <c r="J1205" s="3">
        <f>VLOOKUP(October_Schedule_Table11[[#This Row],[Visitor]],NEW!$A$1:$E$31,4,FALSE)</f>
        <v>-8.7000000000000011</v>
      </c>
      <c r="K1205" s="3" t="e">
        <f>VLOOKUP(October_Schedule_Table11[[#This Row],[Home]],NEW!$A$1:$F$31,7,FALSE)</f>
        <v>#REF!</v>
      </c>
      <c r="L1205" s="3" t="e">
        <f>VLOOKUP(October_Schedule_Table11[[#This Row],[Visitor]],NEW!$A$1:$F$31,7,FALSE)</f>
        <v>#REF!</v>
      </c>
    </row>
    <row r="1206" spans="1:12" x14ac:dyDescent="0.3">
      <c r="A1206" s="1">
        <v>45023</v>
      </c>
      <c r="B1206" t="s">
        <v>3</v>
      </c>
      <c r="C1206">
        <v>136</v>
      </c>
      <c r="D1206" t="s">
        <v>12</v>
      </c>
      <c r="E1206">
        <v>131</v>
      </c>
      <c r="F1206" t="s">
        <v>17</v>
      </c>
      <c r="G1206">
        <f t="shared" si="18"/>
        <v>-5</v>
      </c>
      <c r="I1206" s="3">
        <f>VLOOKUP(October_Schedule_Table11[[#This Row],[Home]],NEW!$A$1:$E$31,4,FALSE)</f>
        <v>-2.4999999999999982</v>
      </c>
      <c r="J1206" s="3">
        <f>VLOOKUP(October_Schedule_Table11[[#This Row],[Visitor]],NEW!$A$1:$E$31,4,FALSE)</f>
        <v>3.5</v>
      </c>
      <c r="K1206" s="3" t="e">
        <f>VLOOKUP(October_Schedule_Table11[[#This Row],[Home]],NEW!$A$1:$F$31,7,FALSE)</f>
        <v>#REF!</v>
      </c>
      <c r="L1206" s="3" t="e">
        <f>VLOOKUP(October_Schedule_Table11[[#This Row],[Visitor]],NEW!$A$1:$F$31,7,FALSE)</f>
        <v>#REF!</v>
      </c>
    </row>
    <row r="1207" spans="1:12" x14ac:dyDescent="0.3">
      <c r="A1207" s="1">
        <v>45023</v>
      </c>
      <c r="B1207" t="s">
        <v>21</v>
      </c>
      <c r="C1207">
        <v>102</v>
      </c>
      <c r="D1207" t="s">
        <v>4</v>
      </c>
      <c r="E1207">
        <v>121</v>
      </c>
      <c r="G1207">
        <f t="shared" si="18"/>
        <v>19</v>
      </c>
      <c r="I1207" s="3">
        <f>VLOOKUP(October_Schedule_Table11[[#This Row],[Home]],NEW!$A$1:$E$31,4,FALSE)</f>
        <v>15.200000000000001</v>
      </c>
      <c r="J1207" s="3">
        <f>VLOOKUP(October_Schedule_Table11[[#This Row],[Visitor]],NEW!$A$1:$E$31,4,FALSE)</f>
        <v>-3</v>
      </c>
      <c r="K1207" s="3" t="e">
        <f>VLOOKUP(October_Schedule_Table11[[#This Row],[Home]],NEW!$A$1:$F$31,7,FALSE)</f>
        <v>#REF!</v>
      </c>
      <c r="L1207" s="3" t="e">
        <f>VLOOKUP(October_Schedule_Table11[[#This Row],[Visitor]],NEW!$A$1:$F$31,7,FALSE)</f>
        <v>#REF!</v>
      </c>
    </row>
    <row r="1208" spans="1:12" x14ac:dyDescent="0.3">
      <c r="A1208" s="1">
        <v>45023</v>
      </c>
      <c r="B1208" t="s">
        <v>7</v>
      </c>
      <c r="C1208">
        <v>84</v>
      </c>
      <c r="D1208" t="s">
        <v>14</v>
      </c>
      <c r="E1208">
        <v>101</v>
      </c>
      <c r="G1208">
        <f t="shared" si="18"/>
        <v>17</v>
      </c>
      <c r="I1208" s="3">
        <f>VLOOKUP(October_Schedule_Table11[[#This Row],[Home]],NEW!$A$1:$E$31,4,FALSE)</f>
        <v>-1.5000000000000022</v>
      </c>
      <c r="J1208" s="3">
        <f>VLOOKUP(October_Schedule_Table11[[#This Row],[Visitor]],NEW!$A$1:$E$31,4,FALSE)</f>
        <v>-14.7</v>
      </c>
      <c r="K1208" s="3" t="e">
        <f>VLOOKUP(October_Schedule_Table11[[#This Row],[Home]],NEW!$A$1:$F$31,7,FALSE)</f>
        <v>#REF!</v>
      </c>
      <c r="L1208" s="3" t="e">
        <f>VLOOKUP(October_Schedule_Table11[[#This Row],[Visitor]],NEW!$A$1:$F$31,7,FALSE)</f>
        <v>#REF!</v>
      </c>
    </row>
    <row r="1209" spans="1:12" x14ac:dyDescent="0.3">
      <c r="A1209" s="1">
        <v>45023</v>
      </c>
      <c r="B1209" t="s">
        <v>16</v>
      </c>
      <c r="C1209">
        <v>137</v>
      </c>
      <c r="D1209" t="s">
        <v>32</v>
      </c>
      <c r="E1209">
        <v>114</v>
      </c>
      <c r="G1209">
        <f t="shared" si="18"/>
        <v>-23</v>
      </c>
      <c r="I1209" s="3">
        <f>VLOOKUP(October_Schedule_Table11[[#This Row],[Home]],NEW!$A$1:$E$31,4,FALSE)</f>
        <v>1.4000000000000004</v>
      </c>
      <c r="J1209" s="3">
        <f>VLOOKUP(October_Schedule_Table11[[#This Row],[Visitor]],NEW!$A$1:$E$31,4,FALSE)</f>
        <v>5.6</v>
      </c>
      <c r="K1209" s="3" t="e">
        <f>VLOOKUP(October_Schedule_Table11[[#This Row],[Home]],NEW!$A$1:$F$31,7,FALSE)</f>
        <v>#REF!</v>
      </c>
      <c r="L1209" s="3" t="e">
        <f>VLOOKUP(October_Schedule_Table11[[#This Row],[Visitor]],NEW!$A$1:$F$31,7,FALSE)</f>
        <v>#REF!</v>
      </c>
    </row>
    <row r="1210" spans="1:12" x14ac:dyDescent="0.3">
      <c r="A1210" s="1">
        <v>45023</v>
      </c>
      <c r="B1210" t="s">
        <v>15</v>
      </c>
      <c r="C1210">
        <v>105</v>
      </c>
      <c r="D1210" t="s">
        <v>13</v>
      </c>
      <c r="E1210">
        <v>113</v>
      </c>
      <c r="G1210">
        <f t="shared" si="18"/>
        <v>8</v>
      </c>
      <c r="I1210" s="3">
        <f>VLOOKUP(October_Schedule_Table11[[#This Row],[Home]],NEW!$A$1:$E$31,4,FALSE)</f>
        <v>4.5</v>
      </c>
      <c r="J1210" s="3">
        <f>VLOOKUP(October_Schedule_Table11[[#This Row],[Visitor]],NEW!$A$1:$E$31,4,FALSE)</f>
        <v>1.9999999999999982</v>
      </c>
      <c r="K1210" s="3" t="e">
        <f>VLOOKUP(October_Schedule_Table11[[#This Row],[Home]],NEW!$A$1:$F$31,7,FALSE)</f>
        <v>#REF!</v>
      </c>
      <c r="L1210" s="3" t="e">
        <f>VLOOKUP(October_Schedule_Table11[[#This Row],[Visitor]],NEW!$A$1:$F$31,7,FALSE)</f>
        <v>#REF!</v>
      </c>
    </row>
    <row r="1211" spans="1:12" x14ac:dyDescent="0.3">
      <c r="A1211" s="1">
        <v>45023</v>
      </c>
      <c r="B1211" t="s">
        <v>18</v>
      </c>
      <c r="C1211">
        <v>115</v>
      </c>
      <c r="D1211" t="s">
        <v>28</v>
      </c>
      <c r="E1211">
        <v>112</v>
      </c>
      <c r="G1211">
        <f t="shared" si="18"/>
        <v>-3</v>
      </c>
      <c r="I1211" s="3">
        <f>VLOOKUP(October_Schedule_Table11[[#This Row],[Home]],NEW!$A$1:$E$31,4,FALSE)</f>
        <v>-5.1000000000000014</v>
      </c>
      <c r="J1211" s="3">
        <f>VLOOKUP(October_Schedule_Table11[[#This Row],[Visitor]],NEW!$A$1:$E$31,4,FALSE)</f>
        <v>-29.2</v>
      </c>
      <c r="K1211" s="3" t="e">
        <f>VLOOKUP(October_Schedule_Table11[[#This Row],[Home]],NEW!$A$1:$F$31,7,FALSE)</f>
        <v>#REF!</v>
      </c>
      <c r="L1211" s="3" t="e">
        <f>VLOOKUP(October_Schedule_Table11[[#This Row],[Visitor]],NEW!$A$1:$F$31,7,FALSE)</f>
        <v>#REF!</v>
      </c>
    </row>
    <row r="1212" spans="1:12" x14ac:dyDescent="0.3">
      <c r="A1212" s="1">
        <v>45023</v>
      </c>
      <c r="B1212" t="s">
        <v>6</v>
      </c>
      <c r="C1212">
        <v>119</v>
      </c>
      <c r="D1212" t="s">
        <v>31</v>
      </c>
      <c r="E1212">
        <v>97</v>
      </c>
      <c r="G1212">
        <f t="shared" si="18"/>
        <v>-22</v>
      </c>
      <c r="I1212" s="3">
        <f>VLOOKUP(October_Schedule_Table11[[#This Row],[Home]],NEW!$A$1:$E$31,4,FALSE)</f>
        <v>2.6000000000000023</v>
      </c>
      <c r="J1212" s="3">
        <f>VLOOKUP(October_Schedule_Table11[[#This Row],[Visitor]],NEW!$A$1:$E$31,4,FALSE)</f>
        <v>1.6999999999999988</v>
      </c>
      <c r="K1212" s="3" t="e">
        <f>VLOOKUP(October_Schedule_Table11[[#This Row],[Home]],NEW!$A$1:$F$31,7,FALSE)</f>
        <v>#REF!</v>
      </c>
      <c r="L1212" s="3" t="e">
        <f>VLOOKUP(October_Schedule_Table11[[#This Row],[Visitor]],NEW!$A$1:$F$31,7,FALSE)</f>
        <v>#REF!</v>
      </c>
    </row>
    <row r="1213" spans="1:12" x14ac:dyDescent="0.3">
      <c r="A1213" s="1">
        <v>45023</v>
      </c>
      <c r="B1213" t="s">
        <v>29</v>
      </c>
      <c r="C1213">
        <v>107</v>
      </c>
      <c r="D1213" t="s">
        <v>5</v>
      </c>
      <c r="E1213">
        <v>121</v>
      </c>
      <c r="G1213">
        <f t="shared" si="18"/>
        <v>14</v>
      </c>
      <c r="I1213" s="3">
        <f>VLOOKUP(October_Schedule_Table11[[#This Row],[Home]],NEW!$A$1:$E$31,4,FALSE)</f>
        <v>-4.300000000000006</v>
      </c>
      <c r="J1213" s="3">
        <f>VLOOKUP(October_Schedule_Table11[[#This Row],[Visitor]],NEW!$A$1:$E$31,4,FALSE)</f>
        <v>2.8000000000000016</v>
      </c>
      <c r="K1213" s="3" t="e">
        <f>VLOOKUP(October_Schedule_Table11[[#This Row],[Home]],NEW!$A$1:$F$31,7,FALSE)</f>
        <v>#REF!</v>
      </c>
      <c r="L1213" s="3" t="e">
        <f>VLOOKUP(October_Schedule_Table11[[#This Row],[Visitor]],NEW!$A$1:$F$31,7,FALSE)</f>
        <v>#REF!</v>
      </c>
    </row>
    <row r="1214" spans="1:12" x14ac:dyDescent="0.3">
      <c r="A1214" s="1">
        <v>45024</v>
      </c>
      <c r="B1214" t="s">
        <v>26</v>
      </c>
      <c r="C1214">
        <v>114</v>
      </c>
      <c r="D1214" t="s">
        <v>27</v>
      </c>
      <c r="E1214">
        <v>118</v>
      </c>
      <c r="G1214">
        <f t="shared" si="18"/>
        <v>4</v>
      </c>
      <c r="I1214" s="3">
        <f>VLOOKUP(October_Schedule_Table11[[#This Row],[Home]],NEW!$A$1:$E$31,4,FALSE)</f>
        <v>-6.4000000000000012</v>
      </c>
      <c r="J1214" s="3">
        <f>VLOOKUP(October_Schedule_Table11[[#This Row],[Visitor]],NEW!$A$1:$E$31,4,FALSE)</f>
        <v>1.1999999999999948</v>
      </c>
      <c r="K1214" s="3" t="e">
        <f>VLOOKUP(October_Schedule_Table11[[#This Row],[Home]],NEW!$A$1:$F$31,7,FALSE)</f>
        <v>#REF!</v>
      </c>
      <c r="L1214" s="3" t="e">
        <f>VLOOKUP(October_Schedule_Table11[[#This Row],[Visitor]],NEW!$A$1:$F$31,7,FALSE)</f>
        <v>#REF!</v>
      </c>
    </row>
    <row r="1215" spans="1:12" x14ac:dyDescent="0.3">
      <c r="A1215" s="1">
        <v>45024</v>
      </c>
      <c r="B1215" t="s">
        <v>30</v>
      </c>
      <c r="C1215">
        <v>125</v>
      </c>
      <c r="D1215" t="s">
        <v>33</v>
      </c>
      <c r="E1215">
        <v>136</v>
      </c>
      <c r="G1215">
        <f t="shared" si="18"/>
        <v>11</v>
      </c>
      <c r="I1215" s="3">
        <f>VLOOKUP(October_Schedule_Table11[[#This Row],[Home]],NEW!$A$1:$E$31,4,FALSE)</f>
        <v>-0.70000000000000018</v>
      </c>
      <c r="J1215" s="3">
        <f>VLOOKUP(October_Schedule_Table11[[#This Row],[Visitor]],NEW!$A$1:$E$31,4,FALSE)</f>
        <v>-22.1</v>
      </c>
      <c r="K1215" s="3" t="e">
        <f>VLOOKUP(October_Schedule_Table11[[#This Row],[Home]],NEW!$A$1:$F$31,7,FALSE)</f>
        <v>#REF!</v>
      </c>
      <c r="L1215" s="3" t="e">
        <f>VLOOKUP(October_Schedule_Table11[[#This Row],[Visitor]],NEW!$A$1:$F$31,7,FALSE)</f>
        <v>#REF!</v>
      </c>
    </row>
    <row r="1216" spans="1:12" x14ac:dyDescent="0.3">
      <c r="A1216" s="1">
        <v>45024</v>
      </c>
      <c r="B1216" t="s">
        <v>23</v>
      </c>
      <c r="C1216">
        <v>151</v>
      </c>
      <c r="D1216" t="s">
        <v>25</v>
      </c>
      <c r="E1216">
        <v>131</v>
      </c>
      <c r="G1216">
        <f t="shared" si="18"/>
        <v>-20</v>
      </c>
      <c r="I1216" s="3">
        <f>VLOOKUP(October_Schedule_Table11[[#This Row],[Home]],NEW!$A$1:$E$31,4,FALSE)</f>
        <v>-41.3</v>
      </c>
      <c r="J1216" s="3">
        <f>VLOOKUP(October_Schedule_Table11[[#This Row],[Visitor]],NEW!$A$1:$E$31,4,FALSE)</f>
        <v>0.90000000000000036</v>
      </c>
      <c r="K1216" s="3" t="e">
        <f>VLOOKUP(October_Schedule_Table11[[#This Row],[Home]],NEW!$A$1:$F$31,7,FALSE)</f>
        <v>#REF!</v>
      </c>
      <c r="L1216" s="3" t="e">
        <f>VLOOKUP(October_Schedule_Table11[[#This Row],[Visitor]],NEW!$A$1:$F$31,7,FALSE)</f>
        <v>#REF!</v>
      </c>
    </row>
    <row r="1217" spans="1:12" x14ac:dyDescent="0.3">
      <c r="A1217" s="1">
        <v>45025</v>
      </c>
      <c r="B1217" t="s">
        <v>12</v>
      </c>
      <c r="C1217">
        <v>114</v>
      </c>
      <c r="D1217" t="s">
        <v>4</v>
      </c>
      <c r="E1217">
        <v>120</v>
      </c>
      <c r="G1217">
        <f t="shared" si="18"/>
        <v>6</v>
      </c>
      <c r="I1217" s="3">
        <f>VLOOKUP(October_Schedule_Table11[[#This Row],[Home]],NEW!$A$1:$E$31,4,FALSE)</f>
        <v>15.200000000000001</v>
      </c>
      <c r="J1217" s="3">
        <f>VLOOKUP(October_Schedule_Table11[[#This Row],[Visitor]],NEW!$A$1:$E$31,4,FALSE)</f>
        <v>-2.4999999999999982</v>
      </c>
      <c r="K1217" s="3" t="e">
        <f>VLOOKUP(October_Schedule_Table11[[#This Row],[Home]],NEW!$A$1:$F$31,7,FALSE)</f>
        <v>#REF!</v>
      </c>
      <c r="L1217" s="3" t="e">
        <f>VLOOKUP(October_Schedule_Table11[[#This Row],[Visitor]],NEW!$A$1:$F$31,7,FALSE)</f>
        <v>#REF!</v>
      </c>
    </row>
    <row r="1218" spans="1:12" x14ac:dyDescent="0.3">
      <c r="A1218" s="1">
        <v>45025</v>
      </c>
      <c r="B1218" t="s">
        <v>3</v>
      </c>
      <c r="C1218">
        <v>134</v>
      </c>
      <c r="D1218" t="s">
        <v>14</v>
      </c>
      <c r="E1218">
        <v>105</v>
      </c>
      <c r="G1218">
        <f t="shared" ref="G1218:G1281" si="19">E1218-C1218</f>
        <v>-29</v>
      </c>
      <c r="I1218" s="3">
        <f>VLOOKUP(October_Schedule_Table11[[#This Row],[Home]],NEW!$A$1:$E$31,4,FALSE)</f>
        <v>-1.5000000000000022</v>
      </c>
      <c r="J1218" s="3">
        <f>VLOOKUP(October_Schedule_Table11[[#This Row],[Visitor]],NEW!$A$1:$E$31,4,FALSE)</f>
        <v>3.5</v>
      </c>
      <c r="K1218" s="3" t="e">
        <f>VLOOKUP(October_Schedule_Table11[[#This Row],[Home]],NEW!$A$1:$F$31,7,FALSE)</f>
        <v>#REF!</v>
      </c>
      <c r="L1218" s="3" t="e">
        <f>VLOOKUP(October_Schedule_Table11[[#This Row],[Visitor]],NEW!$A$1:$F$31,7,FALSE)</f>
        <v>#REF!</v>
      </c>
    </row>
    <row r="1219" spans="1:12" x14ac:dyDescent="0.3">
      <c r="A1219" s="1">
        <v>45025</v>
      </c>
      <c r="B1219" t="s">
        <v>8</v>
      </c>
      <c r="C1219">
        <v>81</v>
      </c>
      <c r="D1219" t="s">
        <v>18</v>
      </c>
      <c r="E1219">
        <v>103</v>
      </c>
      <c r="G1219">
        <f t="shared" si="19"/>
        <v>22</v>
      </c>
      <c r="I1219" s="3">
        <f>VLOOKUP(October_Schedule_Table11[[#This Row],[Home]],NEW!$A$1:$E$31,4,FALSE)</f>
        <v>-29.2</v>
      </c>
      <c r="J1219" s="3">
        <f>VLOOKUP(October_Schedule_Table11[[#This Row],[Visitor]],NEW!$A$1:$E$31,4,FALSE)</f>
        <v>-24.200000000000003</v>
      </c>
      <c r="K1219" s="3" t="e">
        <f>VLOOKUP(October_Schedule_Table11[[#This Row],[Home]],NEW!$A$1:$F$31,7,FALSE)</f>
        <v>#REF!</v>
      </c>
      <c r="L1219" s="3" t="e">
        <f>VLOOKUP(October_Schedule_Table11[[#This Row],[Visitor]],NEW!$A$1:$F$31,7,FALSE)</f>
        <v>#REF!</v>
      </c>
    </row>
    <row r="1220" spans="1:12" x14ac:dyDescent="0.3">
      <c r="A1220" s="1">
        <v>45025</v>
      </c>
      <c r="B1220" t="s">
        <v>24</v>
      </c>
      <c r="C1220">
        <v>106</v>
      </c>
      <c r="D1220" t="s">
        <v>20</v>
      </c>
      <c r="E1220">
        <v>95</v>
      </c>
      <c r="G1220">
        <f t="shared" si="19"/>
        <v>-11</v>
      </c>
      <c r="I1220" s="3">
        <f>VLOOKUP(October_Schedule_Table11[[#This Row],[Home]],NEW!$A$1:$E$31,4,FALSE)</f>
        <v>6.5000000000000009</v>
      </c>
      <c r="J1220" s="3">
        <f>VLOOKUP(October_Schedule_Table11[[#This Row],[Visitor]],NEW!$A$1:$E$31,4,FALSE)</f>
        <v>-0.59999999999999964</v>
      </c>
      <c r="K1220" s="3" t="e">
        <f>VLOOKUP(October_Schedule_Table11[[#This Row],[Home]],NEW!$A$1:$F$31,7,FALSE)</f>
        <v>#REF!</v>
      </c>
      <c r="L1220" s="3" t="e">
        <f>VLOOKUP(October_Schedule_Table11[[#This Row],[Visitor]],NEW!$A$1:$F$31,7,FALSE)</f>
        <v>#REF!</v>
      </c>
    </row>
    <row r="1221" spans="1:12" x14ac:dyDescent="0.3">
      <c r="A1221" s="1">
        <v>45025</v>
      </c>
      <c r="B1221" t="s">
        <v>7</v>
      </c>
      <c r="C1221">
        <v>110</v>
      </c>
      <c r="D1221" t="s">
        <v>19</v>
      </c>
      <c r="E1221">
        <v>123</v>
      </c>
      <c r="G1221">
        <f t="shared" si="19"/>
        <v>13</v>
      </c>
      <c r="I1221" s="3">
        <f>VLOOKUP(October_Schedule_Table11[[#This Row],[Home]],NEW!$A$1:$E$31,4,FALSE)</f>
        <v>-8.7000000000000011</v>
      </c>
      <c r="J1221" s="3">
        <f>VLOOKUP(October_Schedule_Table11[[#This Row],[Visitor]],NEW!$A$1:$E$31,4,FALSE)</f>
        <v>-14.7</v>
      </c>
      <c r="K1221" s="3" t="e">
        <f>VLOOKUP(October_Schedule_Table11[[#This Row],[Home]],NEW!$A$1:$F$31,7,FALSE)</f>
        <v>#REF!</v>
      </c>
      <c r="L1221" s="3" t="e">
        <f>VLOOKUP(October_Schedule_Table11[[#This Row],[Visitor]],NEW!$A$1:$F$31,7,FALSE)</f>
        <v>#REF!</v>
      </c>
    </row>
    <row r="1222" spans="1:12" x14ac:dyDescent="0.3">
      <c r="A1222" s="1">
        <v>45025</v>
      </c>
      <c r="B1222" t="s">
        <v>10</v>
      </c>
      <c r="C1222">
        <v>141</v>
      </c>
      <c r="D1222" t="s">
        <v>15</v>
      </c>
      <c r="E1222">
        <v>136</v>
      </c>
      <c r="G1222">
        <f t="shared" si="19"/>
        <v>-5</v>
      </c>
      <c r="I1222" s="3">
        <f>VLOOKUP(October_Schedule_Table11[[#This Row],[Home]],NEW!$A$1:$E$31,4,FALSE)</f>
        <v>1.9999999999999982</v>
      </c>
      <c r="J1222" s="3">
        <f>VLOOKUP(October_Schedule_Table11[[#This Row],[Visitor]],NEW!$A$1:$E$31,4,FALSE)</f>
        <v>-10.600000000000001</v>
      </c>
      <c r="K1222" s="3" t="e">
        <f>VLOOKUP(October_Schedule_Table11[[#This Row],[Home]],NEW!$A$1:$F$31,7,FALSE)</f>
        <v>#REF!</v>
      </c>
      <c r="L1222" s="3" t="e">
        <f>VLOOKUP(October_Schedule_Table11[[#This Row],[Visitor]],NEW!$A$1:$F$31,7,FALSE)</f>
        <v>#REF!</v>
      </c>
    </row>
    <row r="1223" spans="1:12" x14ac:dyDescent="0.3">
      <c r="A1223" s="1">
        <v>45025</v>
      </c>
      <c r="B1223" t="s">
        <v>32</v>
      </c>
      <c r="C1223">
        <v>105</v>
      </c>
      <c r="D1223" t="s">
        <v>21</v>
      </c>
      <c r="E1223">
        <v>121</v>
      </c>
      <c r="G1223">
        <f t="shared" si="19"/>
        <v>16</v>
      </c>
      <c r="I1223" s="3">
        <f>VLOOKUP(October_Schedule_Table11[[#This Row],[Home]],NEW!$A$1:$E$31,4,FALSE)</f>
        <v>-3</v>
      </c>
      <c r="J1223" s="3">
        <f>VLOOKUP(October_Schedule_Table11[[#This Row],[Visitor]],NEW!$A$1:$E$31,4,FALSE)</f>
        <v>1.4000000000000004</v>
      </c>
      <c r="K1223" s="3" t="e">
        <f>VLOOKUP(October_Schedule_Table11[[#This Row],[Home]],NEW!$A$1:$F$31,7,FALSE)</f>
        <v>#REF!</v>
      </c>
      <c r="L1223" s="3" t="e">
        <f>VLOOKUP(October_Schedule_Table11[[#This Row],[Visitor]],NEW!$A$1:$F$31,7,FALSE)</f>
        <v>#REF!</v>
      </c>
    </row>
    <row r="1224" spans="1:12" x14ac:dyDescent="0.3">
      <c r="A1224" s="1">
        <v>45025</v>
      </c>
      <c r="B1224" t="s">
        <v>11</v>
      </c>
      <c r="C1224">
        <v>114</v>
      </c>
      <c r="D1224" t="s">
        <v>9</v>
      </c>
      <c r="E1224">
        <v>109</v>
      </c>
      <c r="G1224">
        <f t="shared" si="19"/>
        <v>-5</v>
      </c>
      <c r="I1224" s="3">
        <f>VLOOKUP(October_Schedule_Table11[[#This Row],[Home]],NEW!$A$1:$E$31,4,FALSE)</f>
        <v>-14.600000000000001</v>
      </c>
      <c r="J1224" s="3">
        <f>VLOOKUP(October_Schedule_Table11[[#This Row],[Visitor]],NEW!$A$1:$E$31,4,FALSE)</f>
        <v>-33.299999999999997</v>
      </c>
      <c r="K1224" s="3" t="e">
        <f>VLOOKUP(October_Schedule_Table11[[#This Row],[Home]],NEW!$A$1:$F$31,7,FALSE)</f>
        <v>#REF!</v>
      </c>
      <c r="L1224" s="3" t="e">
        <f>VLOOKUP(October_Schedule_Table11[[#This Row],[Visitor]],NEW!$A$1:$F$31,7,FALSE)</f>
        <v>#REF!</v>
      </c>
    </row>
    <row r="1225" spans="1:12" x14ac:dyDescent="0.3">
      <c r="A1225" s="1">
        <v>45025</v>
      </c>
      <c r="B1225" t="s">
        <v>25</v>
      </c>
      <c r="C1225">
        <v>138</v>
      </c>
      <c r="D1225" t="s">
        <v>28</v>
      </c>
      <c r="E1225">
        <v>117</v>
      </c>
      <c r="G1225">
        <f t="shared" si="19"/>
        <v>-21</v>
      </c>
      <c r="I1225" s="3">
        <f>VLOOKUP(October_Schedule_Table11[[#This Row],[Home]],NEW!$A$1:$E$31,4,FALSE)</f>
        <v>-5.1000000000000014</v>
      </c>
      <c r="J1225" s="3">
        <f>VLOOKUP(October_Schedule_Table11[[#This Row],[Visitor]],NEW!$A$1:$E$31,4,FALSE)</f>
        <v>-41.3</v>
      </c>
      <c r="K1225" s="3" t="e">
        <f>VLOOKUP(October_Schedule_Table11[[#This Row],[Home]],NEW!$A$1:$F$31,7,FALSE)</f>
        <v>#REF!</v>
      </c>
      <c r="L1225" s="3" t="e">
        <f>VLOOKUP(October_Schedule_Table11[[#This Row],[Visitor]],NEW!$A$1:$F$31,7,FALSE)</f>
        <v>#REF!</v>
      </c>
    </row>
    <row r="1226" spans="1:12" x14ac:dyDescent="0.3">
      <c r="A1226" s="1">
        <v>45025</v>
      </c>
      <c r="B1226" t="s">
        <v>31</v>
      </c>
      <c r="C1226">
        <v>95</v>
      </c>
      <c r="D1226" t="s">
        <v>26</v>
      </c>
      <c r="E1226">
        <v>109</v>
      </c>
      <c r="G1226">
        <f t="shared" si="19"/>
        <v>14</v>
      </c>
      <c r="I1226" s="3">
        <f>VLOOKUP(October_Schedule_Table11[[#This Row],[Home]],NEW!$A$1:$E$31,4,FALSE)</f>
        <v>1.1999999999999948</v>
      </c>
      <c r="J1226" s="3">
        <f>VLOOKUP(October_Schedule_Table11[[#This Row],[Visitor]],NEW!$A$1:$E$31,4,FALSE)</f>
        <v>2.6000000000000023</v>
      </c>
      <c r="K1226" s="3" t="e">
        <f>VLOOKUP(October_Schedule_Table11[[#This Row],[Home]],NEW!$A$1:$F$31,7,FALSE)</f>
        <v>#REF!</v>
      </c>
      <c r="L1226" s="3" t="e">
        <f>VLOOKUP(October_Schedule_Table11[[#This Row],[Visitor]],NEW!$A$1:$F$31,7,FALSE)</f>
        <v>#REF!</v>
      </c>
    </row>
    <row r="1227" spans="1:12" x14ac:dyDescent="0.3">
      <c r="A1227" s="1">
        <v>45025</v>
      </c>
      <c r="B1227" t="s">
        <v>27</v>
      </c>
      <c r="C1227">
        <v>117</v>
      </c>
      <c r="D1227" t="s">
        <v>5</v>
      </c>
      <c r="E1227">
        <v>128</v>
      </c>
      <c r="G1227">
        <f t="shared" si="19"/>
        <v>11</v>
      </c>
      <c r="I1227" s="3">
        <f>VLOOKUP(October_Schedule_Table11[[#This Row],[Home]],NEW!$A$1:$E$31,4,FALSE)</f>
        <v>-4.300000000000006</v>
      </c>
      <c r="J1227" s="3">
        <f>VLOOKUP(October_Schedule_Table11[[#This Row],[Visitor]],NEW!$A$1:$E$31,4,FALSE)</f>
        <v>-6.4000000000000012</v>
      </c>
      <c r="K1227" s="3" t="e">
        <f>VLOOKUP(October_Schedule_Table11[[#This Row],[Home]],NEW!$A$1:$F$31,7,FALSE)</f>
        <v>#REF!</v>
      </c>
      <c r="L1227" s="3" t="e">
        <f>VLOOKUP(October_Schedule_Table11[[#This Row],[Visitor]],NEW!$A$1:$F$31,7,FALSE)</f>
        <v>#REF!</v>
      </c>
    </row>
    <row r="1228" spans="1:12" x14ac:dyDescent="0.3">
      <c r="A1228" s="1">
        <v>45025</v>
      </c>
      <c r="B1228" t="s">
        <v>13</v>
      </c>
      <c r="C1228">
        <v>108</v>
      </c>
      <c r="D1228" t="s">
        <v>23</v>
      </c>
      <c r="E1228">
        <v>113</v>
      </c>
      <c r="G1228">
        <f t="shared" si="19"/>
        <v>5</v>
      </c>
      <c r="I1228" s="3">
        <f>VLOOKUP(October_Schedule_Table11[[#This Row],[Home]],NEW!$A$1:$E$31,4,FALSE)</f>
        <v>0.90000000000000036</v>
      </c>
      <c r="J1228" s="3">
        <f>VLOOKUP(October_Schedule_Table11[[#This Row],[Visitor]],NEW!$A$1:$E$31,4,FALSE)</f>
        <v>4.5</v>
      </c>
      <c r="K1228" s="3" t="e">
        <f>VLOOKUP(October_Schedule_Table11[[#This Row],[Home]],NEW!$A$1:$F$31,7,FALSE)</f>
        <v>#REF!</v>
      </c>
      <c r="L1228" s="3" t="e">
        <f>VLOOKUP(October_Schedule_Table11[[#This Row],[Visitor]],NEW!$A$1:$F$31,7,FALSE)</f>
        <v>#REF!</v>
      </c>
    </row>
    <row r="1229" spans="1:12" x14ac:dyDescent="0.3">
      <c r="A1229" s="1">
        <v>45025</v>
      </c>
      <c r="B1229" t="s">
        <v>16</v>
      </c>
      <c r="C1229">
        <v>100</v>
      </c>
      <c r="D1229" t="s">
        <v>22</v>
      </c>
      <c r="E1229">
        <v>115</v>
      </c>
      <c r="G1229">
        <f t="shared" si="19"/>
        <v>15</v>
      </c>
      <c r="I1229" s="3">
        <f>VLOOKUP(October_Schedule_Table11[[#This Row],[Home]],NEW!$A$1:$E$31,4,FALSE)</f>
        <v>-6.4</v>
      </c>
      <c r="J1229" s="3">
        <f>VLOOKUP(October_Schedule_Table11[[#This Row],[Visitor]],NEW!$A$1:$E$31,4,FALSE)</f>
        <v>5.6</v>
      </c>
      <c r="K1229" s="3" t="e">
        <f>VLOOKUP(October_Schedule_Table11[[#This Row],[Home]],NEW!$A$1:$F$31,7,FALSE)</f>
        <v>#REF!</v>
      </c>
      <c r="L1229" s="3" t="e">
        <f>VLOOKUP(October_Schedule_Table11[[#This Row],[Visitor]],NEW!$A$1:$F$31,7,FALSE)</f>
        <v>#REF!</v>
      </c>
    </row>
    <row r="1230" spans="1:12" x14ac:dyDescent="0.3">
      <c r="A1230" s="1">
        <v>45025</v>
      </c>
      <c r="B1230" t="s">
        <v>33</v>
      </c>
      <c r="C1230">
        <v>119</v>
      </c>
      <c r="D1230" t="s">
        <v>29</v>
      </c>
      <c r="E1230">
        <v>114</v>
      </c>
      <c r="G1230">
        <f t="shared" si="19"/>
        <v>-5</v>
      </c>
      <c r="I1230" s="3">
        <f>VLOOKUP(October_Schedule_Table11[[#This Row],[Home]],NEW!$A$1:$E$31,4,FALSE)</f>
        <v>2.8000000000000016</v>
      </c>
      <c r="J1230" s="3">
        <f>VLOOKUP(October_Schedule_Table11[[#This Row],[Visitor]],NEW!$A$1:$E$31,4,FALSE)</f>
        <v>-0.70000000000000018</v>
      </c>
      <c r="K1230" s="3" t="e">
        <f>VLOOKUP(October_Schedule_Table11[[#This Row],[Home]],NEW!$A$1:$F$31,7,FALSE)</f>
        <v>#REF!</v>
      </c>
      <c r="L1230" s="3" t="e">
        <f>VLOOKUP(October_Schedule_Table11[[#This Row],[Visitor]],NEW!$A$1:$F$31,7,FALSE)</f>
        <v>#REF!</v>
      </c>
    </row>
    <row r="1231" spans="1:12" x14ac:dyDescent="0.3">
      <c r="A1231" s="1">
        <v>45025</v>
      </c>
      <c r="B1231" t="s">
        <v>6</v>
      </c>
      <c r="C1231">
        <v>157</v>
      </c>
      <c r="D1231" t="s">
        <v>30</v>
      </c>
      <c r="E1231">
        <v>101</v>
      </c>
      <c r="G1231">
        <f t="shared" si="19"/>
        <v>-56</v>
      </c>
      <c r="I1231" s="3">
        <f>VLOOKUP(October_Schedule_Table11[[#This Row],[Home]],NEW!$A$1:$E$31,4,FALSE)</f>
        <v>-22.1</v>
      </c>
      <c r="J1231" s="3">
        <f>VLOOKUP(October_Schedule_Table11[[#This Row],[Visitor]],NEW!$A$1:$E$31,4,FALSE)</f>
        <v>1.6999999999999988</v>
      </c>
      <c r="K1231" s="3" t="e">
        <f>VLOOKUP(October_Schedule_Table11[[#This Row],[Home]],NEW!$A$1:$F$31,7,FALSE)</f>
        <v>#REF!</v>
      </c>
      <c r="L1231" s="3" t="e">
        <f>VLOOKUP(October_Schedule_Table11[[#This Row],[Visitor]],NEW!$A$1:$F$31,7,FALSE)</f>
        <v>#REF!</v>
      </c>
    </row>
    <row r="1232" spans="1:12" x14ac:dyDescent="0.3">
      <c r="A1232" s="1">
        <v>45027</v>
      </c>
      <c r="B1232" t="s">
        <v>12</v>
      </c>
      <c r="C1232">
        <v>116</v>
      </c>
      <c r="D1232" t="s">
        <v>19</v>
      </c>
      <c r="E1232">
        <v>105</v>
      </c>
      <c r="G1232">
        <f t="shared" si="19"/>
        <v>-11</v>
      </c>
      <c r="I1232" s="3">
        <f>VLOOKUP(October_Schedule_Table11[[#This Row],[Home]],NEW!$A$1:$E$31,4,FALSE)</f>
        <v>-8.7000000000000011</v>
      </c>
      <c r="J1232" s="3">
        <f>VLOOKUP(October_Schedule_Table11[[#This Row],[Visitor]],NEW!$A$1:$E$31,4,FALSE)</f>
        <v>-2.4999999999999982</v>
      </c>
      <c r="K1232" s="3" t="e">
        <f>VLOOKUP(October_Schedule_Table11[[#This Row],[Home]],NEW!$A$1:$F$31,7,FALSE)</f>
        <v>#REF!</v>
      </c>
      <c r="L1232" s="3" t="e">
        <f>VLOOKUP(October_Schedule_Table11[[#This Row],[Visitor]],NEW!$A$1:$F$31,7,FALSE)</f>
        <v>#REF!</v>
      </c>
    </row>
    <row r="1233" spans="1:12" x14ac:dyDescent="0.3">
      <c r="A1233" s="1">
        <v>45027</v>
      </c>
      <c r="B1233" t="s">
        <v>23</v>
      </c>
      <c r="C1233">
        <v>102</v>
      </c>
      <c r="D1233" t="s">
        <v>5</v>
      </c>
      <c r="E1233">
        <v>108</v>
      </c>
      <c r="F1233" t="s">
        <v>17</v>
      </c>
      <c r="G1233">
        <f t="shared" si="19"/>
        <v>6</v>
      </c>
      <c r="I1233" s="3">
        <f>VLOOKUP(October_Schedule_Table11[[#This Row],[Home]],NEW!$A$1:$E$31,4,FALSE)</f>
        <v>-4.300000000000006</v>
      </c>
      <c r="J1233" s="3">
        <f>VLOOKUP(October_Schedule_Table11[[#This Row],[Visitor]],NEW!$A$1:$E$31,4,FALSE)</f>
        <v>0.90000000000000036</v>
      </c>
      <c r="K1233" s="3" t="e">
        <f>VLOOKUP(October_Schedule_Table11[[#This Row],[Home]],NEW!$A$1:$F$31,7,FALSE)</f>
        <v>#REF!</v>
      </c>
      <c r="L1233" s="3" t="e">
        <f>VLOOKUP(October_Schedule_Table11[[#This Row],[Visitor]],NEW!$A$1:$F$31,7,FALSE)</f>
        <v>#REF!</v>
      </c>
    </row>
    <row r="1234" spans="1:12" x14ac:dyDescent="0.3">
      <c r="A1234" s="1">
        <v>45028</v>
      </c>
      <c r="B1234" t="s">
        <v>18</v>
      </c>
      <c r="C1234">
        <v>109</v>
      </c>
      <c r="D1234" t="s">
        <v>21</v>
      </c>
      <c r="E1234">
        <v>105</v>
      </c>
      <c r="G1234">
        <f t="shared" si="19"/>
        <v>-4</v>
      </c>
      <c r="I1234" s="3">
        <f>VLOOKUP(October_Schedule_Table11[[#This Row],[Home]],NEW!$A$1:$E$31,4,FALSE)</f>
        <v>-3</v>
      </c>
      <c r="J1234" s="3">
        <f>VLOOKUP(October_Schedule_Table11[[#This Row],[Visitor]],NEW!$A$1:$E$31,4,FALSE)</f>
        <v>-29.2</v>
      </c>
      <c r="K1234" s="3" t="e">
        <f>VLOOKUP(October_Schedule_Table11[[#This Row],[Home]],NEW!$A$1:$F$31,7,FALSE)</f>
        <v>#REF!</v>
      </c>
      <c r="L1234" s="3" t="e">
        <f>VLOOKUP(October_Schedule_Table11[[#This Row],[Visitor]],NEW!$A$1:$F$31,7,FALSE)</f>
        <v>#REF!</v>
      </c>
    </row>
    <row r="1235" spans="1:12" x14ac:dyDescent="0.3">
      <c r="A1235" s="1">
        <v>45028</v>
      </c>
      <c r="B1235" t="s">
        <v>22</v>
      </c>
      <c r="C1235">
        <v>123</v>
      </c>
      <c r="D1235" t="s">
        <v>13</v>
      </c>
      <c r="E1235">
        <v>118</v>
      </c>
      <c r="G1235">
        <f t="shared" si="19"/>
        <v>-5</v>
      </c>
      <c r="I1235" s="3">
        <f>VLOOKUP(October_Schedule_Table11[[#This Row],[Home]],NEW!$A$1:$E$31,4,FALSE)</f>
        <v>4.5</v>
      </c>
      <c r="J1235" s="3">
        <f>VLOOKUP(October_Schedule_Table11[[#This Row],[Visitor]],NEW!$A$1:$E$31,4,FALSE)</f>
        <v>-6.4</v>
      </c>
      <c r="K1235" s="3" t="e">
        <f>VLOOKUP(October_Schedule_Table11[[#This Row],[Home]],NEW!$A$1:$F$31,7,FALSE)</f>
        <v>#REF!</v>
      </c>
      <c r="L1235" s="3" t="e">
        <f>VLOOKUP(October_Schedule_Table11[[#This Row],[Visitor]],NEW!$A$1:$F$31,7,FALSE)</f>
        <v>#REF!</v>
      </c>
    </row>
    <row r="1236" spans="1:12" x14ac:dyDescent="0.3">
      <c r="A1236" s="1">
        <v>45030</v>
      </c>
      <c r="B1236" t="s">
        <v>18</v>
      </c>
      <c r="C1236">
        <v>91</v>
      </c>
      <c r="D1236" t="s">
        <v>19</v>
      </c>
      <c r="E1236">
        <v>102</v>
      </c>
      <c r="G1236">
        <f t="shared" si="19"/>
        <v>11</v>
      </c>
      <c r="I1236" s="3">
        <f>VLOOKUP(October_Schedule_Table11[[#This Row],[Home]],NEW!$A$1:$E$31,4,FALSE)</f>
        <v>-8.7000000000000011</v>
      </c>
      <c r="J1236" s="3">
        <f>VLOOKUP(October_Schedule_Table11[[#This Row],[Visitor]],NEW!$A$1:$E$31,4,FALSE)</f>
        <v>-29.2</v>
      </c>
      <c r="K1236" s="3" t="e">
        <f>VLOOKUP(October_Schedule_Table11[[#This Row],[Home]],NEW!$A$1:$F$31,7,FALSE)</f>
        <v>#REF!</v>
      </c>
      <c r="L1236" s="3" t="e">
        <f>VLOOKUP(October_Schedule_Table11[[#This Row],[Visitor]],NEW!$A$1:$F$31,7,FALSE)</f>
        <v>#REF!</v>
      </c>
    </row>
    <row r="1237" spans="1:12" x14ac:dyDescent="0.3">
      <c r="A1237" s="1">
        <v>45030</v>
      </c>
      <c r="B1237" t="s">
        <v>22</v>
      </c>
      <c r="C1237">
        <v>95</v>
      </c>
      <c r="D1237" t="s">
        <v>23</v>
      </c>
      <c r="E1237">
        <v>120</v>
      </c>
      <c r="G1237">
        <f t="shared" si="19"/>
        <v>25</v>
      </c>
      <c r="I1237" s="3">
        <f>VLOOKUP(October_Schedule_Table11[[#This Row],[Home]],NEW!$A$1:$E$31,4,FALSE)</f>
        <v>0.90000000000000036</v>
      </c>
      <c r="J1237" s="3">
        <f>VLOOKUP(October_Schedule_Table11[[#This Row],[Visitor]],NEW!$A$1:$E$31,4,FALSE)</f>
        <v>-6.4</v>
      </c>
      <c r="K1237" s="3" t="e">
        <f>VLOOKUP(October_Schedule_Table11[[#This Row],[Home]],NEW!$A$1:$F$31,7,FALSE)</f>
        <v>#REF!</v>
      </c>
      <c r="L1237" s="3" t="e">
        <f>VLOOKUP(October_Schedule_Table11[[#This Row],[Visitor]],NEW!$A$1:$F$31,7,FALSE)</f>
        <v>#REF!</v>
      </c>
    </row>
    <row r="1238" spans="1:12" x14ac:dyDescent="0.3">
      <c r="A1238" s="1">
        <v>45031</v>
      </c>
      <c r="B1238" t="s">
        <v>14</v>
      </c>
      <c r="C1238">
        <v>101</v>
      </c>
      <c r="D1238" t="s">
        <v>3</v>
      </c>
      <c r="E1238">
        <v>121</v>
      </c>
      <c r="G1238">
        <f t="shared" si="19"/>
        <v>20</v>
      </c>
      <c r="I1238" s="3">
        <f>VLOOKUP(October_Schedule_Table11[[#This Row],[Home]],NEW!$A$1:$E$31,4,FALSE)</f>
        <v>3.5</v>
      </c>
      <c r="J1238" s="3">
        <f>VLOOKUP(October_Schedule_Table11[[#This Row],[Visitor]],NEW!$A$1:$E$31,4,FALSE)</f>
        <v>-1.5000000000000022</v>
      </c>
      <c r="K1238" s="3" t="e">
        <f>VLOOKUP(October_Schedule_Table11[[#This Row],[Home]],NEW!$A$1:$F$31,7,FALSE)</f>
        <v>#REF!</v>
      </c>
      <c r="L1238" s="3" t="e">
        <f>VLOOKUP(October_Schedule_Table11[[#This Row],[Visitor]],NEW!$A$1:$F$31,7,FALSE)</f>
        <v>#REF!</v>
      </c>
    </row>
    <row r="1239" spans="1:12" x14ac:dyDescent="0.3">
      <c r="A1239" s="1">
        <v>45031</v>
      </c>
      <c r="B1239" t="s">
        <v>12</v>
      </c>
      <c r="C1239">
        <v>99</v>
      </c>
      <c r="D1239" t="s">
        <v>4</v>
      </c>
      <c r="E1239">
        <v>112</v>
      </c>
      <c r="G1239">
        <f t="shared" si="19"/>
        <v>13</v>
      </c>
      <c r="I1239" s="3">
        <f>VLOOKUP(October_Schedule_Table11[[#This Row],[Home]],NEW!$A$1:$E$31,4,FALSE)</f>
        <v>15.200000000000001</v>
      </c>
      <c r="J1239" s="3">
        <f>VLOOKUP(October_Schedule_Table11[[#This Row],[Visitor]],NEW!$A$1:$E$31,4,FALSE)</f>
        <v>-2.4999999999999982</v>
      </c>
      <c r="K1239" s="3" t="e">
        <f>VLOOKUP(October_Schedule_Table11[[#This Row],[Home]],NEW!$A$1:$F$31,7,FALSE)</f>
        <v>#REF!</v>
      </c>
      <c r="L1239" s="3" t="e">
        <f>VLOOKUP(October_Schedule_Table11[[#This Row],[Visitor]],NEW!$A$1:$F$31,7,FALSE)</f>
        <v>#REF!</v>
      </c>
    </row>
    <row r="1240" spans="1:12" x14ac:dyDescent="0.3">
      <c r="A1240" s="1">
        <v>45031</v>
      </c>
      <c r="B1240" t="s">
        <v>15</v>
      </c>
      <c r="C1240">
        <v>101</v>
      </c>
      <c r="D1240" t="s">
        <v>20</v>
      </c>
      <c r="E1240">
        <v>97</v>
      </c>
      <c r="G1240">
        <f t="shared" si="19"/>
        <v>-4</v>
      </c>
      <c r="I1240" s="3">
        <f>VLOOKUP(October_Schedule_Table11[[#This Row],[Home]],NEW!$A$1:$E$31,4,FALSE)</f>
        <v>6.5000000000000009</v>
      </c>
      <c r="J1240" s="3">
        <f>VLOOKUP(October_Schedule_Table11[[#This Row],[Visitor]],NEW!$A$1:$E$31,4,FALSE)</f>
        <v>1.9999999999999982</v>
      </c>
      <c r="K1240" s="3" t="e">
        <f>VLOOKUP(October_Schedule_Table11[[#This Row],[Home]],NEW!$A$1:$F$31,7,FALSE)</f>
        <v>#REF!</v>
      </c>
      <c r="L1240" s="3" t="e">
        <f>VLOOKUP(October_Schedule_Table11[[#This Row],[Visitor]],NEW!$A$1:$F$31,7,FALSE)</f>
        <v>#REF!</v>
      </c>
    </row>
    <row r="1241" spans="1:12" x14ac:dyDescent="0.3">
      <c r="A1241" s="1">
        <v>45031</v>
      </c>
      <c r="B1241" t="s">
        <v>6</v>
      </c>
      <c r="C1241">
        <v>123</v>
      </c>
      <c r="D1241" t="s">
        <v>31</v>
      </c>
      <c r="E1241">
        <v>126</v>
      </c>
      <c r="G1241">
        <f t="shared" si="19"/>
        <v>3</v>
      </c>
      <c r="I1241" s="3">
        <f>VLOOKUP(October_Schedule_Table11[[#This Row],[Home]],NEW!$A$1:$E$31,4,FALSE)</f>
        <v>2.6000000000000023</v>
      </c>
      <c r="J1241" s="3">
        <f>VLOOKUP(October_Schedule_Table11[[#This Row],[Visitor]],NEW!$A$1:$E$31,4,FALSE)</f>
        <v>1.6999999999999988</v>
      </c>
      <c r="K1241" s="3" t="e">
        <f>VLOOKUP(October_Schedule_Table11[[#This Row],[Home]],NEW!$A$1:$F$31,7,FALSE)</f>
        <v>#REF!</v>
      </c>
      <c r="L1241" s="3" t="e">
        <f>VLOOKUP(October_Schedule_Table11[[#This Row],[Visitor]],NEW!$A$1:$F$31,7,FALSE)</f>
        <v>#REF!</v>
      </c>
    </row>
    <row r="1242" spans="1:12" x14ac:dyDescent="0.3">
      <c r="A1242" s="1">
        <v>45032</v>
      </c>
      <c r="B1242" t="s">
        <v>5</v>
      </c>
      <c r="C1242">
        <v>128</v>
      </c>
      <c r="D1242" t="s">
        <v>16</v>
      </c>
      <c r="E1242">
        <v>112</v>
      </c>
      <c r="G1242">
        <f t="shared" si="19"/>
        <v>-16</v>
      </c>
      <c r="I1242" s="3">
        <f>VLOOKUP(October_Schedule_Table11[[#This Row],[Home]],NEW!$A$1:$E$31,4,FALSE)</f>
        <v>5.6</v>
      </c>
      <c r="J1242" s="3">
        <f>VLOOKUP(October_Schedule_Table11[[#This Row],[Visitor]],NEW!$A$1:$E$31,4,FALSE)</f>
        <v>-4.300000000000006</v>
      </c>
      <c r="K1242" s="3" t="e">
        <f>VLOOKUP(October_Schedule_Table11[[#This Row],[Home]],NEW!$A$1:$F$31,7,FALSE)</f>
        <v>#REF!</v>
      </c>
      <c r="L1242" s="3" t="e">
        <f>VLOOKUP(October_Schedule_Table11[[#This Row],[Visitor]],NEW!$A$1:$F$31,7,FALSE)</f>
        <v>#REF!</v>
      </c>
    </row>
    <row r="1243" spans="1:12" x14ac:dyDescent="0.3">
      <c r="A1243" s="1">
        <v>45032</v>
      </c>
      <c r="B1243" t="s">
        <v>19</v>
      </c>
      <c r="C1243">
        <v>130</v>
      </c>
      <c r="D1243" t="s">
        <v>32</v>
      </c>
      <c r="E1243">
        <v>117</v>
      </c>
      <c r="G1243">
        <f t="shared" si="19"/>
        <v>-13</v>
      </c>
      <c r="I1243" s="3">
        <f>VLOOKUP(October_Schedule_Table11[[#This Row],[Home]],NEW!$A$1:$E$31,4,FALSE)</f>
        <v>1.4000000000000004</v>
      </c>
      <c r="J1243" s="3">
        <f>VLOOKUP(October_Schedule_Table11[[#This Row],[Visitor]],NEW!$A$1:$E$31,4,FALSE)</f>
        <v>-8.7000000000000011</v>
      </c>
      <c r="K1243" s="3" t="e">
        <f>VLOOKUP(October_Schedule_Table11[[#This Row],[Home]],NEW!$A$1:$F$31,7,FALSE)</f>
        <v>#REF!</v>
      </c>
      <c r="L1243" s="3" t="e">
        <f>VLOOKUP(October_Schedule_Table11[[#This Row],[Visitor]],NEW!$A$1:$F$31,7,FALSE)</f>
        <v>#REF!</v>
      </c>
    </row>
    <row r="1244" spans="1:12" x14ac:dyDescent="0.3">
      <c r="A1244" s="1">
        <v>45032</v>
      </c>
      <c r="B1244" t="s">
        <v>33</v>
      </c>
      <c r="C1244">
        <v>115</v>
      </c>
      <c r="D1244" t="s">
        <v>29</v>
      </c>
      <c r="E1244">
        <v>110</v>
      </c>
      <c r="G1244">
        <f t="shared" si="19"/>
        <v>-5</v>
      </c>
      <c r="I1244" s="3">
        <f>VLOOKUP(October_Schedule_Table11[[#This Row],[Home]],NEW!$A$1:$E$31,4,FALSE)</f>
        <v>2.8000000000000016</v>
      </c>
      <c r="J1244" s="3">
        <f>VLOOKUP(October_Schedule_Table11[[#This Row],[Visitor]],NEW!$A$1:$E$31,4,FALSE)</f>
        <v>-0.70000000000000018</v>
      </c>
      <c r="K1244" s="3" t="e">
        <f>VLOOKUP(October_Schedule_Table11[[#This Row],[Home]],NEW!$A$1:$F$31,7,FALSE)</f>
        <v>#REF!</v>
      </c>
      <c r="L1244" s="3" t="e">
        <f>VLOOKUP(October_Schedule_Table11[[#This Row],[Visitor]],NEW!$A$1:$F$31,7,FALSE)</f>
        <v>#REF!</v>
      </c>
    </row>
    <row r="1245" spans="1:12" x14ac:dyDescent="0.3">
      <c r="A1245" s="1">
        <v>45032</v>
      </c>
      <c r="B1245" t="s">
        <v>23</v>
      </c>
      <c r="C1245">
        <v>80</v>
      </c>
      <c r="D1245" t="s">
        <v>26</v>
      </c>
      <c r="E1245">
        <v>109</v>
      </c>
      <c r="G1245">
        <f t="shared" si="19"/>
        <v>29</v>
      </c>
      <c r="I1245" s="3">
        <f>VLOOKUP(October_Schedule_Table11[[#This Row],[Home]],NEW!$A$1:$E$31,4,FALSE)</f>
        <v>1.1999999999999948</v>
      </c>
      <c r="J1245" s="3">
        <f>VLOOKUP(October_Schedule_Table11[[#This Row],[Visitor]],NEW!$A$1:$E$31,4,FALSE)</f>
        <v>0.90000000000000036</v>
      </c>
      <c r="K1245" s="3" t="e">
        <f>VLOOKUP(October_Schedule_Table11[[#This Row],[Home]],NEW!$A$1:$F$31,7,FALSE)</f>
        <v>#REF!</v>
      </c>
      <c r="L1245" s="3" t="e">
        <f>VLOOKUP(October_Schedule_Table11[[#This Row],[Visitor]],NEW!$A$1:$F$31,7,FALSE)</f>
        <v>#REF!</v>
      </c>
    </row>
    <row r="1246" spans="1:12" x14ac:dyDescent="0.3">
      <c r="A1246" s="1">
        <v>45033</v>
      </c>
      <c r="B1246" t="s">
        <v>14</v>
      </c>
      <c r="C1246">
        <v>84</v>
      </c>
      <c r="D1246" t="s">
        <v>3</v>
      </c>
      <c r="E1246">
        <v>96</v>
      </c>
      <c r="G1246">
        <f t="shared" si="19"/>
        <v>12</v>
      </c>
      <c r="I1246" s="3">
        <f>VLOOKUP(October_Schedule_Table11[[#This Row],[Home]],NEW!$A$1:$E$31,4,FALSE)</f>
        <v>3.5</v>
      </c>
      <c r="J1246" s="3">
        <f>VLOOKUP(October_Schedule_Table11[[#This Row],[Visitor]],NEW!$A$1:$E$31,4,FALSE)</f>
        <v>-1.5000000000000022</v>
      </c>
      <c r="K1246" s="3" t="e">
        <f>VLOOKUP(October_Schedule_Table11[[#This Row],[Home]],NEW!$A$1:$F$31,7,FALSE)</f>
        <v>#REF!</v>
      </c>
      <c r="L1246" s="3" t="e">
        <f>VLOOKUP(October_Schedule_Table11[[#This Row],[Visitor]],NEW!$A$1:$F$31,7,FALSE)</f>
        <v>#REF!</v>
      </c>
    </row>
    <row r="1247" spans="1:12" x14ac:dyDescent="0.3">
      <c r="A1247" s="1">
        <v>45033</v>
      </c>
      <c r="B1247" t="s">
        <v>6</v>
      </c>
      <c r="C1247">
        <v>106</v>
      </c>
      <c r="D1247" t="s">
        <v>31</v>
      </c>
      <c r="E1247">
        <v>114</v>
      </c>
      <c r="G1247">
        <f t="shared" si="19"/>
        <v>8</v>
      </c>
      <c r="I1247" s="3">
        <f>VLOOKUP(October_Schedule_Table11[[#This Row],[Home]],NEW!$A$1:$E$31,4,FALSE)</f>
        <v>2.6000000000000023</v>
      </c>
      <c r="J1247" s="3">
        <f>VLOOKUP(October_Schedule_Table11[[#This Row],[Visitor]],NEW!$A$1:$E$31,4,FALSE)</f>
        <v>1.6999999999999988</v>
      </c>
      <c r="K1247" s="3" t="e">
        <f>VLOOKUP(October_Schedule_Table11[[#This Row],[Home]],NEW!$A$1:$F$31,7,FALSE)</f>
        <v>#REF!</v>
      </c>
      <c r="L1247" s="3" t="e">
        <f>VLOOKUP(October_Schedule_Table11[[#This Row],[Visitor]],NEW!$A$1:$F$31,7,FALSE)</f>
        <v>#REF!</v>
      </c>
    </row>
    <row r="1248" spans="1:12" x14ac:dyDescent="0.3">
      <c r="A1248" s="1">
        <v>45034</v>
      </c>
      <c r="B1248" t="s">
        <v>12</v>
      </c>
      <c r="C1248">
        <v>106</v>
      </c>
      <c r="D1248" t="s">
        <v>4</v>
      </c>
      <c r="E1248">
        <v>119</v>
      </c>
      <c r="G1248">
        <f t="shared" si="19"/>
        <v>13</v>
      </c>
      <c r="I1248" s="3">
        <f>VLOOKUP(October_Schedule_Table11[[#This Row],[Home]],NEW!$A$1:$E$31,4,FALSE)</f>
        <v>15.200000000000001</v>
      </c>
      <c r="J1248" s="3">
        <f>VLOOKUP(October_Schedule_Table11[[#This Row],[Visitor]],NEW!$A$1:$E$31,4,FALSE)</f>
        <v>-2.4999999999999982</v>
      </c>
      <c r="K1248" s="3" t="e">
        <f>VLOOKUP(October_Schedule_Table11[[#This Row],[Home]],NEW!$A$1:$F$31,7,FALSE)</f>
        <v>#REF!</v>
      </c>
      <c r="L1248" s="3" t="e">
        <f>VLOOKUP(October_Schedule_Table11[[#This Row],[Visitor]],NEW!$A$1:$F$31,7,FALSE)</f>
        <v>#REF!</v>
      </c>
    </row>
    <row r="1249" spans="1:12" x14ac:dyDescent="0.3">
      <c r="A1249" s="1">
        <v>45034</v>
      </c>
      <c r="B1249" t="s">
        <v>15</v>
      </c>
      <c r="C1249">
        <v>90</v>
      </c>
      <c r="D1249" t="s">
        <v>20</v>
      </c>
      <c r="E1249">
        <v>107</v>
      </c>
      <c r="G1249">
        <f t="shared" si="19"/>
        <v>17</v>
      </c>
      <c r="I1249" s="3">
        <f>VLOOKUP(October_Schedule_Table11[[#This Row],[Home]],NEW!$A$1:$E$31,4,FALSE)</f>
        <v>6.5000000000000009</v>
      </c>
      <c r="J1249" s="3">
        <f>VLOOKUP(October_Schedule_Table11[[#This Row],[Visitor]],NEW!$A$1:$E$31,4,FALSE)</f>
        <v>1.9999999999999982</v>
      </c>
      <c r="K1249" s="3" t="e">
        <f>VLOOKUP(October_Schedule_Table11[[#This Row],[Home]],NEW!$A$1:$F$31,7,FALSE)</f>
        <v>#REF!</v>
      </c>
      <c r="L1249" s="3" t="e">
        <f>VLOOKUP(October_Schedule_Table11[[#This Row],[Visitor]],NEW!$A$1:$F$31,7,FALSE)</f>
        <v>#REF!</v>
      </c>
    </row>
    <row r="1250" spans="1:12" x14ac:dyDescent="0.3">
      <c r="A1250" s="1">
        <v>45034</v>
      </c>
      <c r="B1250" t="s">
        <v>33</v>
      </c>
      <c r="C1250">
        <v>109</v>
      </c>
      <c r="D1250" t="s">
        <v>29</v>
      </c>
      <c r="E1250">
        <v>123</v>
      </c>
      <c r="G1250">
        <f t="shared" si="19"/>
        <v>14</v>
      </c>
      <c r="I1250" s="3">
        <f>VLOOKUP(October_Schedule_Table11[[#This Row],[Home]],NEW!$A$1:$E$31,4,FALSE)</f>
        <v>2.8000000000000016</v>
      </c>
      <c r="J1250" s="3">
        <f>VLOOKUP(October_Schedule_Table11[[#This Row],[Visitor]],NEW!$A$1:$E$31,4,FALSE)</f>
        <v>-0.70000000000000018</v>
      </c>
      <c r="K1250" s="3" t="e">
        <f>VLOOKUP(October_Schedule_Table11[[#This Row],[Home]],NEW!$A$1:$F$31,7,FALSE)</f>
        <v>#REF!</v>
      </c>
      <c r="L1250" s="3" t="e">
        <f>VLOOKUP(October_Schedule_Table11[[#This Row],[Visitor]],NEW!$A$1:$F$31,7,FALSE)</f>
        <v>#REF!</v>
      </c>
    </row>
    <row r="1251" spans="1:12" x14ac:dyDescent="0.3">
      <c r="A1251" s="1">
        <v>45035</v>
      </c>
      <c r="B1251" t="s">
        <v>5</v>
      </c>
      <c r="C1251">
        <v>93</v>
      </c>
      <c r="D1251" t="s">
        <v>16</v>
      </c>
      <c r="E1251">
        <v>103</v>
      </c>
      <c r="G1251">
        <f t="shared" si="19"/>
        <v>10</v>
      </c>
      <c r="I1251" s="3">
        <f>VLOOKUP(October_Schedule_Table11[[#This Row],[Home]],NEW!$A$1:$E$31,4,FALSE)</f>
        <v>5.6</v>
      </c>
      <c r="J1251" s="3">
        <f>VLOOKUP(October_Schedule_Table11[[#This Row],[Visitor]],NEW!$A$1:$E$31,4,FALSE)</f>
        <v>-4.300000000000006</v>
      </c>
      <c r="K1251" s="3" t="e">
        <f>VLOOKUP(October_Schedule_Table11[[#This Row],[Home]],NEW!$A$1:$F$31,7,FALSE)</f>
        <v>#REF!</v>
      </c>
      <c r="L1251" s="3" t="e">
        <f>VLOOKUP(October_Schedule_Table11[[#This Row],[Visitor]],NEW!$A$1:$F$31,7,FALSE)</f>
        <v>#REF!</v>
      </c>
    </row>
    <row r="1252" spans="1:12" x14ac:dyDescent="0.3">
      <c r="A1252" s="1">
        <v>45035</v>
      </c>
      <c r="B1252" t="s">
        <v>19</v>
      </c>
      <c r="C1252">
        <v>122</v>
      </c>
      <c r="D1252" t="s">
        <v>32</v>
      </c>
      <c r="E1252">
        <v>138</v>
      </c>
      <c r="G1252">
        <f t="shared" si="19"/>
        <v>16</v>
      </c>
      <c r="I1252" s="3">
        <f>VLOOKUP(October_Schedule_Table11[[#This Row],[Home]],NEW!$A$1:$E$31,4,FALSE)</f>
        <v>1.4000000000000004</v>
      </c>
      <c r="J1252" s="3">
        <f>VLOOKUP(October_Schedule_Table11[[#This Row],[Visitor]],NEW!$A$1:$E$31,4,FALSE)</f>
        <v>-8.7000000000000011</v>
      </c>
      <c r="K1252" s="3" t="e">
        <f>VLOOKUP(October_Schedule_Table11[[#This Row],[Home]],NEW!$A$1:$F$31,7,FALSE)</f>
        <v>#REF!</v>
      </c>
      <c r="L1252" s="3" t="e">
        <f>VLOOKUP(October_Schedule_Table11[[#This Row],[Visitor]],NEW!$A$1:$F$31,7,FALSE)</f>
        <v>#REF!</v>
      </c>
    </row>
    <row r="1253" spans="1:12" x14ac:dyDescent="0.3">
      <c r="A1253" s="1">
        <v>45035</v>
      </c>
      <c r="B1253" t="s">
        <v>23</v>
      </c>
      <c r="C1253">
        <v>113</v>
      </c>
      <c r="D1253" t="s">
        <v>26</v>
      </c>
      <c r="E1253">
        <v>122</v>
      </c>
      <c r="G1253">
        <f t="shared" si="19"/>
        <v>9</v>
      </c>
      <c r="I1253" s="3">
        <f>VLOOKUP(October_Schedule_Table11[[#This Row],[Home]],NEW!$A$1:$E$31,4,FALSE)</f>
        <v>1.1999999999999948</v>
      </c>
      <c r="J1253" s="3">
        <f>VLOOKUP(October_Schedule_Table11[[#This Row],[Visitor]],NEW!$A$1:$E$31,4,FALSE)</f>
        <v>0.90000000000000036</v>
      </c>
      <c r="K1253" s="3" t="e">
        <f>VLOOKUP(October_Schedule_Table11[[#This Row],[Home]],NEW!$A$1:$F$31,7,FALSE)</f>
        <v>#REF!</v>
      </c>
      <c r="L1253" s="3" t="e">
        <f>VLOOKUP(October_Schedule_Table11[[#This Row],[Visitor]],NEW!$A$1:$F$31,7,FALSE)</f>
        <v>#REF!</v>
      </c>
    </row>
    <row r="1254" spans="1:12" x14ac:dyDescent="0.3">
      <c r="A1254" s="1">
        <v>45036</v>
      </c>
      <c r="B1254" t="s">
        <v>3</v>
      </c>
      <c r="C1254">
        <v>102</v>
      </c>
      <c r="D1254" t="s">
        <v>14</v>
      </c>
      <c r="E1254">
        <v>97</v>
      </c>
      <c r="G1254">
        <f t="shared" si="19"/>
        <v>-5</v>
      </c>
      <c r="I1254" s="3">
        <f>VLOOKUP(October_Schedule_Table11[[#This Row],[Home]],NEW!$A$1:$E$31,4,FALSE)</f>
        <v>-1.5000000000000022</v>
      </c>
      <c r="J1254" s="3">
        <f>VLOOKUP(October_Schedule_Table11[[#This Row],[Visitor]],NEW!$A$1:$E$31,4,FALSE)</f>
        <v>3.5</v>
      </c>
      <c r="K1254" s="3" t="e">
        <f>VLOOKUP(October_Schedule_Table11[[#This Row],[Home]],NEW!$A$1:$F$31,7,FALSE)</f>
        <v>#REF!</v>
      </c>
      <c r="L1254" s="3" t="e">
        <f>VLOOKUP(October_Schedule_Table11[[#This Row],[Visitor]],NEW!$A$1:$F$31,7,FALSE)</f>
        <v>#REF!</v>
      </c>
    </row>
    <row r="1255" spans="1:12" x14ac:dyDescent="0.3">
      <c r="A1255" s="1">
        <v>45036</v>
      </c>
      <c r="B1255" t="s">
        <v>31</v>
      </c>
      <c r="C1255">
        <v>97</v>
      </c>
      <c r="D1255" t="s">
        <v>6</v>
      </c>
      <c r="E1255">
        <v>114</v>
      </c>
      <c r="G1255">
        <f t="shared" si="19"/>
        <v>17</v>
      </c>
      <c r="I1255" s="3">
        <f>VLOOKUP(October_Schedule_Table11[[#This Row],[Home]],NEW!$A$1:$E$31,4,FALSE)</f>
        <v>1.6999999999999988</v>
      </c>
      <c r="J1255" s="3">
        <f>VLOOKUP(October_Schedule_Table11[[#This Row],[Visitor]],NEW!$A$1:$E$31,4,FALSE)</f>
        <v>2.6000000000000023</v>
      </c>
      <c r="K1255" s="3" t="e">
        <f>VLOOKUP(October_Schedule_Table11[[#This Row],[Home]],NEW!$A$1:$F$31,7,FALSE)</f>
        <v>#REF!</v>
      </c>
      <c r="L1255" s="3" t="e">
        <f>VLOOKUP(October_Schedule_Table11[[#This Row],[Visitor]],NEW!$A$1:$F$31,7,FALSE)</f>
        <v>#REF!</v>
      </c>
    </row>
    <row r="1256" spans="1:12" x14ac:dyDescent="0.3">
      <c r="A1256" s="1">
        <v>45036</v>
      </c>
      <c r="B1256" t="s">
        <v>29</v>
      </c>
      <c r="C1256">
        <v>129</v>
      </c>
      <c r="D1256" t="s">
        <v>33</v>
      </c>
      <c r="E1256">
        <v>124</v>
      </c>
      <c r="G1256">
        <f t="shared" si="19"/>
        <v>-5</v>
      </c>
      <c r="I1256" s="3">
        <f>VLOOKUP(October_Schedule_Table11[[#This Row],[Home]],NEW!$A$1:$E$31,4,FALSE)</f>
        <v>-0.70000000000000018</v>
      </c>
      <c r="J1256" s="3">
        <f>VLOOKUP(October_Schedule_Table11[[#This Row],[Visitor]],NEW!$A$1:$E$31,4,FALSE)</f>
        <v>2.8000000000000016</v>
      </c>
      <c r="K1256" s="3" t="e">
        <f>VLOOKUP(October_Schedule_Table11[[#This Row],[Home]],NEW!$A$1:$F$31,7,FALSE)</f>
        <v>#REF!</v>
      </c>
      <c r="L1256" s="3" t="e">
        <f>VLOOKUP(October_Schedule_Table11[[#This Row],[Visitor]],NEW!$A$1:$F$31,7,FALSE)</f>
        <v>#REF!</v>
      </c>
    </row>
    <row r="1257" spans="1:12" x14ac:dyDescent="0.3">
      <c r="A1257" s="1">
        <v>45037</v>
      </c>
      <c r="B1257" t="s">
        <v>4</v>
      </c>
      <c r="C1257">
        <v>122</v>
      </c>
      <c r="D1257" t="s">
        <v>12</v>
      </c>
      <c r="E1257">
        <v>130</v>
      </c>
      <c r="G1257">
        <f t="shared" si="19"/>
        <v>8</v>
      </c>
      <c r="I1257" s="3">
        <f>VLOOKUP(October_Schedule_Table11[[#This Row],[Home]],NEW!$A$1:$E$31,4,FALSE)</f>
        <v>-2.4999999999999982</v>
      </c>
      <c r="J1257" s="3">
        <f>VLOOKUP(October_Schedule_Table11[[#This Row],[Visitor]],NEW!$A$1:$E$31,4,FALSE)</f>
        <v>15.200000000000001</v>
      </c>
      <c r="K1257" s="3" t="e">
        <f>VLOOKUP(October_Schedule_Table11[[#This Row],[Home]],NEW!$A$1:$F$31,7,FALSE)</f>
        <v>#REF!</v>
      </c>
      <c r="L1257" s="3" t="e">
        <f>VLOOKUP(October_Schedule_Table11[[#This Row],[Visitor]],NEW!$A$1:$F$31,7,FALSE)</f>
        <v>#REF!</v>
      </c>
    </row>
    <row r="1258" spans="1:12" x14ac:dyDescent="0.3">
      <c r="A1258" s="1">
        <v>45037</v>
      </c>
      <c r="B1258" t="s">
        <v>20</v>
      </c>
      <c r="C1258">
        <v>79</v>
      </c>
      <c r="D1258" t="s">
        <v>15</v>
      </c>
      <c r="E1258">
        <v>99</v>
      </c>
      <c r="G1258">
        <f t="shared" si="19"/>
        <v>20</v>
      </c>
      <c r="I1258" s="3">
        <f>VLOOKUP(October_Schedule_Table11[[#This Row],[Home]],NEW!$A$1:$E$31,4,FALSE)</f>
        <v>1.9999999999999982</v>
      </c>
      <c r="J1258" s="3">
        <f>VLOOKUP(October_Schedule_Table11[[#This Row],[Visitor]],NEW!$A$1:$E$31,4,FALSE)</f>
        <v>6.5000000000000009</v>
      </c>
      <c r="K1258" s="3" t="e">
        <f>VLOOKUP(October_Schedule_Table11[[#This Row],[Home]],NEW!$A$1:$F$31,7,FALSE)</f>
        <v>#REF!</v>
      </c>
      <c r="L1258" s="3" t="e">
        <f>VLOOKUP(October_Schedule_Table11[[#This Row],[Visitor]],NEW!$A$1:$F$31,7,FALSE)</f>
        <v>#REF!</v>
      </c>
    </row>
    <row r="1259" spans="1:12" x14ac:dyDescent="0.3">
      <c r="A1259" s="1">
        <v>45037</v>
      </c>
      <c r="B1259" t="s">
        <v>26</v>
      </c>
      <c r="C1259">
        <v>120</v>
      </c>
      <c r="D1259" t="s">
        <v>23</v>
      </c>
      <c r="E1259">
        <v>111</v>
      </c>
      <c r="G1259">
        <f t="shared" si="19"/>
        <v>-9</v>
      </c>
      <c r="I1259" s="3">
        <f>VLOOKUP(October_Schedule_Table11[[#This Row],[Home]],NEW!$A$1:$E$31,4,FALSE)</f>
        <v>0.90000000000000036</v>
      </c>
      <c r="J1259" s="3">
        <f>VLOOKUP(October_Schedule_Table11[[#This Row],[Visitor]],NEW!$A$1:$E$31,4,FALSE)</f>
        <v>1.1999999999999948</v>
      </c>
      <c r="K1259" s="3" t="e">
        <f>VLOOKUP(October_Schedule_Table11[[#This Row],[Home]],NEW!$A$1:$F$31,7,FALSE)</f>
        <v>#REF!</v>
      </c>
      <c r="L1259" s="3" t="e">
        <f>VLOOKUP(October_Schedule_Table11[[#This Row],[Visitor]],NEW!$A$1:$F$31,7,FALSE)</f>
        <v>#REF!</v>
      </c>
    </row>
    <row r="1260" spans="1:12" x14ac:dyDescent="0.3">
      <c r="A1260" s="1">
        <v>45038</v>
      </c>
      <c r="B1260" t="s">
        <v>3</v>
      </c>
      <c r="C1260">
        <v>96</v>
      </c>
      <c r="D1260" t="s">
        <v>14</v>
      </c>
      <c r="E1260">
        <v>88</v>
      </c>
      <c r="G1260">
        <f t="shared" si="19"/>
        <v>-8</v>
      </c>
      <c r="I1260" s="3">
        <f>VLOOKUP(October_Schedule_Table11[[#This Row],[Home]],NEW!$A$1:$E$31,4,FALSE)</f>
        <v>-1.5000000000000022</v>
      </c>
      <c r="J1260" s="3">
        <f>VLOOKUP(October_Schedule_Table11[[#This Row],[Visitor]],NEW!$A$1:$E$31,4,FALSE)</f>
        <v>3.5</v>
      </c>
      <c r="K1260" s="3" t="e">
        <f>VLOOKUP(October_Schedule_Table11[[#This Row],[Home]],NEW!$A$1:$F$31,7,FALSE)</f>
        <v>#REF!</v>
      </c>
      <c r="L1260" s="3" t="e">
        <f>VLOOKUP(October_Schedule_Table11[[#This Row],[Visitor]],NEW!$A$1:$F$31,7,FALSE)</f>
        <v>#REF!</v>
      </c>
    </row>
    <row r="1261" spans="1:12" x14ac:dyDescent="0.3">
      <c r="A1261" s="1">
        <v>45038</v>
      </c>
      <c r="B1261" t="s">
        <v>29</v>
      </c>
      <c r="C1261">
        <v>112</v>
      </c>
      <c r="D1261" t="s">
        <v>33</v>
      </c>
      <c r="E1261">
        <v>100</v>
      </c>
      <c r="G1261">
        <f t="shared" si="19"/>
        <v>-12</v>
      </c>
      <c r="I1261" s="3">
        <f>VLOOKUP(October_Schedule_Table11[[#This Row],[Home]],NEW!$A$1:$E$31,4,FALSE)</f>
        <v>-0.70000000000000018</v>
      </c>
      <c r="J1261" s="3">
        <f>VLOOKUP(October_Schedule_Table11[[#This Row],[Visitor]],NEW!$A$1:$E$31,4,FALSE)</f>
        <v>2.8000000000000016</v>
      </c>
      <c r="K1261" s="3" t="e">
        <f>VLOOKUP(October_Schedule_Table11[[#This Row],[Home]],NEW!$A$1:$F$31,7,FALSE)</f>
        <v>#REF!</v>
      </c>
      <c r="L1261" s="3" t="e">
        <f>VLOOKUP(October_Schedule_Table11[[#This Row],[Visitor]],NEW!$A$1:$F$31,7,FALSE)</f>
        <v>#REF!</v>
      </c>
    </row>
    <row r="1262" spans="1:12" x14ac:dyDescent="0.3">
      <c r="A1262" s="1">
        <v>45038</v>
      </c>
      <c r="B1262" t="s">
        <v>32</v>
      </c>
      <c r="C1262">
        <v>99</v>
      </c>
      <c r="D1262" t="s">
        <v>19</v>
      </c>
      <c r="E1262">
        <v>121</v>
      </c>
      <c r="G1262">
        <f t="shared" si="19"/>
        <v>22</v>
      </c>
      <c r="I1262" s="3">
        <f>VLOOKUP(October_Schedule_Table11[[#This Row],[Home]],NEW!$A$1:$E$31,4,FALSE)</f>
        <v>-8.7000000000000011</v>
      </c>
      <c r="J1262" s="3">
        <f>VLOOKUP(October_Schedule_Table11[[#This Row],[Visitor]],NEW!$A$1:$E$31,4,FALSE)</f>
        <v>1.4000000000000004</v>
      </c>
      <c r="K1262" s="3" t="e">
        <f>VLOOKUP(October_Schedule_Table11[[#This Row],[Home]],NEW!$A$1:$F$31,7,FALSE)</f>
        <v>#REF!</v>
      </c>
      <c r="L1262" s="3" t="e">
        <f>VLOOKUP(October_Schedule_Table11[[#This Row],[Visitor]],NEW!$A$1:$F$31,7,FALSE)</f>
        <v>#REF!</v>
      </c>
    </row>
    <row r="1263" spans="1:12" x14ac:dyDescent="0.3">
      <c r="A1263" s="1">
        <v>45038</v>
      </c>
      <c r="B1263" t="s">
        <v>16</v>
      </c>
      <c r="C1263">
        <v>101</v>
      </c>
      <c r="D1263" t="s">
        <v>5</v>
      </c>
      <c r="E1263">
        <v>111</v>
      </c>
      <c r="G1263">
        <f t="shared" si="19"/>
        <v>10</v>
      </c>
      <c r="I1263" s="3">
        <f>VLOOKUP(October_Schedule_Table11[[#This Row],[Home]],NEW!$A$1:$E$31,4,FALSE)</f>
        <v>-4.300000000000006</v>
      </c>
      <c r="J1263" s="3">
        <f>VLOOKUP(October_Schedule_Table11[[#This Row],[Visitor]],NEW!$A$1:$E$31,4,FALSE)</f>
        <v>5.6</v>
      </c>
      <c r="K1263" s="3" t="e">
        <f>VLOOKUP(October_Schedule_Table11[[#This Row],[Home]],NEW!$A$1:$F$31,7,FALSE)</f>
        <v>#REF!</v>
      </c>
      <c r="L1263" s="3" t="e">
        <f>VLOOKUP(October_Schedule_Table11[[#This Row],[Visitor]],NEW!$A$1:$F$31,7,FALSE)</f>
        <v>#REF!</v>
      </c>
    </row>
    <row r="1264" spans="1:12" x14ac:dyDescent="0.3">
      <c r="A1264" s="1">
        <v>45039</v>
      </c>
      <c r="B1264" t="s">
        <v>20</v>
      </c>
      <c r="C1264">
        <v>93</v>
      </c>
      <c r="D1264" t="s">
        <v>15</v>
      </c>
      <c r="E1264">
        <v>102</v>
      </c>
      <c r="G1264">
        <f t="shared" si="19"/>
        <v>9</v>
      </c>
      <c r="I1264" s="3">
        <f>VLOOKUP(October_Schedule_Table11[[#This Row],[Home]],NEW!$A$1:$E$31,4,FALSE)</f>
        <v>1.9999999999999982</v>
      </c>
      <c r="J1264" s="3">
        <f>VLOOKUP(October_Schedule_Table11[[#This Row],[Visitor]],NEW!$A$1:$E$31,4,FALSE)</f>
        <v>6.5000000000000009</v>
      </c>
      <c r="K1264" s="3" t="e">
        <f>VLOOKUP(October_Schedule_Table11[[#This Row],[Home]],NEW!$A$1:$F$31,7,FALSE)</f>
        <v>#REF!</v>
      </c>
      <c r="L1264" s="3" t="e">
        <f>VLOOKUP(October_Schedule_Table11[[#This Row],[Visitor]],NEW!$A$1:$F$31,7,FALSE)</f>
        <v>#REF!</v>
      </c>
    </row>
    <row r="1265" spans="1:12" x14ac:dyDescent="0.3">
      <c r="A1265" s="1">
        <v>45039</v>
      </c>
      <c r="B1265" t="s">
        <v>31</v>
      </c>
      <c r="C1265">
        <v>125</v>
      </c>
      <c r="D1265" t="s">
        <v>6</v>
      </c>
      <c r="E1265">
        <v>126</v>
      </c>
      <c r="G1265">
        <f t="shared" si="19"/>
        <v>1</v>
      </c>
      <c r="I1265" s="3">
        <f>VLOOKUP(October_Schedule_Table11[[#This Row],[Home]],NEW!$A$1:$E$31,4,FALSE)</f>
        <v>1.6999999999999988</v>
      </c>
      <c r="J1265" s="3">
        <f>VLOOKUP(October_Schedule_Table11[[#This Row],[Visitor]],NEW!$A$1:$E$31,4,FALSE)</f>
        <v>2.6000000000000023</v>
      </c>
      <c r="K1265" s="3" t="e">
        <f>VLOOKUP(October_Schedule_Table11[[#This Row],[Home]],NEW!$A$1:$F$31,7,FALSE)</f>
        <v>#REF!</v>
      </c>
      <c r="L1265" s="3" t="e">
        <f>VLOOKUP(October_Schedule_Table11[[#This Row],[Visitor]],NEW!$A$1:$F$31,7,FALSE)</f>
        <v>#REF!</v>
      </c>
    </row>
    <row r="1266" spans="1:12" x14ac:dyDescent="0.3">
      <c r="A1266" s="1">
        <v>45039</v>
      </c>
      <c r="B1266" t="s">
        <v>4</v>
      </c>
      <c r="C1266">
        <v>129</v>
      </c>
      <c r="D1266" t="s">
        <v>12</v>
      </c>
      <c r="E1266">
        <v>121</v>
      </c>
      <c r="G1266">
        <f t="shared" si="19"/>
        <v>-8</v>
      </c>
      <c r="I1266" s="3">
        <f>VLOOKUP(October_Schedule_Table11[[#This Row],[Home]],NEW!$A$1:$E$31,4,FALSE)</f>
        <v>-2.4999999999999982</v>
      </c>
      <c r="J1266" s="3">
        <f>VLOOKUP(October_Schedule_Table11[[#This Row],[Visitor]],NEW!$A$1:$E$31,4,FALSE)</f>
        <v>15.200000000000001</v>
      </c>
      <c r="K1266" s="3" t="e">
        <f>VLOOKUP(October_Schedule_Table11[[#This Row],[Home]],NEW!$A$1:$F$31,7,FALSE)</f>
        <v>#REF!</v>
      </c>
      <c r="L1266" s="3" t="e">
        <f>VLOOKUP(October_Schedule_Table11[[#This Row],[Visitor]],NEW!$A$1:$F$31,7,FALSE)</f>
        <v>#REF!</v>
      </c>
    </row>
    <row r="1267" spans="1:12" x14ac:dyDescent="0.3">
      <c r="A1267" s="1">
        <v>45039</v>
      </c>
      <c r="B1267" t="s">
        <v>26</v>
      </c>
      <c r="C1267">
        <v>108</v>
      </c>
      <c r="D1267" t="s">
        <v>23</v>
      </c>
      <c r="E1267">
        <v>114</v>
      </c>
      <c r="F1267" t="s">
        <v>17</v>
      </c>
      <c r="G1267">
        <f t="shared" si="19"/>
        <v>6</v>
      </c>
      <c r="I1267" s="3">
        <f>VLOOKUP(October_Schedule_Table11[[#This Row],[Home]],NEW!$A$1:$E$31,4,FALSE)</f>
        <v>0.90000000000000036</v>
      </c>
      <c r="J1267" s="3">
        <f>VLOOKUP(October_Schedule_Table11[[#This Row],[Visitor]],NEW!$A$1:$E$31,4,FALSE)</f>
        <v>1.1999999999999948</v>
      </c>
      <c r="K1267" s="3" t="e">
        <f>VLOOKUP(October_Schedule_Table11[[#This Row],[Home]],NEW!$A$1:$F$31,7,FALSE)</f>
        <v>#REF!</v>
      </c>
      <c r="L1267" s="3" t="e">
        <f>VLOOKUP(October_Schedule_Table11[[#This Row],[Visitor]],NEW!$A$1:$F$31,7,FALSE)</f>
        <v>#REF!</v>
      </c>
    </row>
    <row r="1268" spans="1:12" x14ac:dyDescent="0.3">
      <c r="A1268" s="1">
        <v>45040</v>
      </c>
      <c r="B1268" t="s">
        <v>32</v>
      </c>
      <c r="C1268">
        <v>114</v>
      </c>
      <c r="D1268" t="s">
        <v>19</v>
      </c>
      <c r="E1268">
        <v>119</v>
      </c>
      <c r="G1268">
        <f t="shared" si="19"/>
        <v>5</v>
      </c>
      <c r="I1268" s="3">
        <f>VLOOKUP(October_Schedule_Table11[[#This Row],[Home]],NEW!$A$1:$E$31,4,FALSE)</f>
        <v>-8.7000000000000011</v>
      </c>
      <c r="J1268" s="3">
        <f>VLOOKUP(October_Schedule_Table11[[#This Row],[Visitor]],NEW!$A$1:$E$31,4,FALSE)</f>
        <v>1.4000000000000004</v>
      </c>
      <c r="K1268" s="3" t="e">
        <f>VLOOKUP(October_Schedule_Table11[[#This Row],[Home]],NEW!$A$1:$F$31,7,FALSE)</f>
        <v>#REF!</v>
      </c>
      <c r="L1268" s="3" t="e">
        <f>VLOOKUP(October_Schedule_Table11[[#This Row],[Visitor]],NEW!$A$1:$F$31,7,FALSE)</f>
        <v>#REF!</v>
      </c>
    </row>
    <row r="1269" spans="1:12" x14ac:dyDescent="0.3">
      <c r="A1269" s="1">
        <v>45040</v>
      </c>
      <c r="B1269" t="s">
        <v>16</v>
      </c>
      <c r="C1269">
        <v>111</v>
      </c>
      <c r="D1269" t="s">
        <v>5</v>
      </c>
      <c r="E1269">
        <v>117</v>
      </c>
      <c r="F1269" t="s">
        <v>17</v>
      </c>
      <c r="G1269">
        <f t="shared" si="19"/>
        <v>6</v>
      </c>
      <c r="I1269" s="3">
        <f>VLOOKUP(October_Schedule_Table11[[#This Row],[Home]],NEW!$A$1:$E$31,4,FALSE)</f>
        <v>-4.300000000000006</v>
      </c>
      <c r="J1269" s="3">
        <f>VLOOKUP(October_Schedule_Table11[[#This Row],[Visitor]],NEW!$A$1:$E$31,4,FALSE)</f>
        <v>5.6</v>
      </c>
      <c r="K1269" s="3" t="e">
        <f>VLOOKUP(October_Schedule_Table11[[#This Row],[Home]],NEW!$A$1:$F$31,7,FALSE)</f>
        <v>#REF!</v>
      </c>
      <c r="L1269" s="3" t="e">
        <f>VLOOKUP(October_Schedule_Table11[[#This Row],[Visitor]],NEW!$A$1:$F$31,7,FALSE)</f>
        <v>#REF!</v>
      </c>
    </row>
    <row r="1270" spans="1:12" x14ac:dyDescent="0.3">
      <c r="A1270" s="1">
        <v>45041</v>
      </c>
      <c r="B1270" t="s">
        <v>12</v>
      </c>
      <c r="C1270">
        <v>119</v>
      </c>
      <c r="D1270" t="s">
        <v>4</v>
      </c>
      <c r="E1270">
        <v>117</v>
      </c>
      <c r="G1270">
        <f t="shared" si="19"/>
        <v>-2</v>
      </c>
      <c r="I1270" s="3">
        <f>VLOOKUP(October_Schedule_Table11[[#This Row],[Home]],NEW!$A$1:$E$31,4,FALSE)</f>
        <v>15.200000000000001</v>
      </c>
      <c r="J1270" s="3">
        <f>VLOOKUP(October_Schedule_Table11[[#This Row],[Visitor]],NEW!$A$1:$E$31,4,FALSE)</f>
        <v>-2.4999999999999982</v>
      </c>
      <c r="K1270" s="3" t="e">
        <f>VLOOKUP(October_Schedule_Table11[[#This Row],[Home]],NEW!$A$1:$F$31,7,FALSE)</f>
        <v>#REF!</v>
      </c>
      <c r="L1270" s="3" t="e">
        <f>VLOOKUP(October_Schedule_Table11[[#This Row],[Visitor]],NEW!$A$1:$F$31,7,FALSE)</f>
        <v>#REF!</v>
      </c>
    </row>
    <row r="1271" spans="1:12" x14ac:dyDescent="0.3">
      <c r="A1271" s="1">
        <v>45041</v>
      </c>
      <c r="B1271" t="s">
        <v>23</v>
      </c>
      <c r="C1271">
        <v>109</v>
      </c>
      <c r="D1271" t="s">
        <v>26</v>
      </c>
      <c r="E1271">
        <v>112</v>
      </c>
      <c r="G1271">
        <f t="shared" si="19"/>
        <v>3</v>
      </c>
      <c r="I1271" s="3">
        <f>VLOOKUP(October_Schedule_Table11[[#This Row],[Home]],NEW!$A$1:$E$31,4,FALSE)</f>
        <v>1.1999999999999948</v>
      </c>
      <c r="J1271" s="3">
        <f>VLOOKUP(October_Schedule_Table11[[#This Row],[Visitor]],NEW!$A$1:$E$31,4,FALSE)</f>
        <v>0.90000000000000036</v>
      </c>
      <c r="K1271" s="3" t="e">
        <f>VLOOKUP(October_Schedule_Table11[[#This Row],[Home]],NEW!$A$1:$F$31,7,FALSE)</f>
        <v>#REF!</v>
      </c>
      <c r="L1271" s="3" t="e">
        <f>VLOOKUP(October_Schedule_Table11[[#This Row],[Visitor]],NEW!$A$1:$F$31,7,FALSE)</f>
        <v>#REF!</v>
      </c>
    </row>
    <row r="1272" spans="1:12" x14ac:dyDescent="0.3">
      <c r="A1272" s="1">
        <v>45041</v>
      </c>
      <c r="B1272" t="s">
        <v>33</v>
      </c>
      <c r="C1272">
        <v>130</v>
      </c>
      <c r="D1272" t="s">
        <v>29</v>
      </c>
      <c r="E1272">
        <v>136</v>
      </c>
      <c r="G1272">
        <f t="shared" si="19"/>
        <v>6</v>
      </c>
      <c r="I1272" s="3">
        <f>VLOOKUP(October_Schedule_Table11[[#This Row],[Home]],NEW!$A$1:$E$31,4,FALSE)</f>
        <v>2.8000000000000016</v>
      </c>
      <c r="J1272" s="3">
        <f>VLOOKUP(October_Schedule_Table11[[#This Row],[Visitor]],NEW!$A$1:$E$31,4,FALSE)</f>
        <v>-0.70000000000000018</v>
      </c>
      <c r="K1272" s="3" t="e">
        <f>VLOOKUP(October_Schedule_Table11[[#This Row],[Home]],NEW!$A$1:$F$31,7,FALSE)</f>
        <v>#REF!</v>
      </c>
      <c r="L1272" s="3" t="e">
        <f>VLOOKUP(October_Schedule_Table11[[#This Row],[Visitor]],NEW!$A$1:$F$31,7,FALSE)</f>
        <v>#REF!</v>
      </c>
    </row>
    <row r="1273" spans="1:12" x14ac:dyDescent="0.3">
      <c r="A1273" s="1">
        <v>45042</v>
      </c>
      <c r="B1273" t="s">
        <v>15</v>
      </c>
      <c r="C1273">
        <v>106</v>
      </c>
      <c r="D1273" t="s">
        <v>20</v>
      </c>
      <c r="E1273">
        <v>95</v>
      </c>
      <c r="G1273">
        <f t="shared" si="19"/>
        <v>-11</v>
      </c>
      <c r="I1273" s="3">
        <f>VLOOKUP(October_Schedule_Table11[[#This Row],[Home]],NEW!$A$1:$E$31,4,FALSE)</f>
        <v>6.5000000000000009</v>
      </c>
      <c r="J1273" s="3">
        <f>VLOOKUP(October_Schedule_Table11[[#This Row],[Visitor]],NEW!$A$1:$E$31,4,FALSE)</f>
        <v>1.9999999999999982</v>
      </c>
      <c r="K1273" s="3" t="e">
        <f>VLOOKUP(October_Schedule_Table11[[#This Row],[Home]],NEW!$A$1:$F$31,7,FALSE)</f>
        <v>#REF!</v>
      </c>
      <c r="L1273" s="3" t="e">
        <f>VLOOKUP(October_Schedule_Table11[[#This Row],[Visitor]],NEW!$A$1:$F$31,7,FALSE)</f>
        <v>#REF!</v>
      </c>
    </row>
    <row r="1274" spans="1:12" x14ac:dyDescent="0.3">
      <c r="A1274" s="1">
        <v>45042</v>
      </c>
      <c r="B1274" t="s">
        <v>5</v>
      </c>
      <c r="C1274">
        <v>99</v>
      </c>
      <c r="D1274" t="s">
        <v>16</v>
      </c>
      <c r="E1274">
        <v>116</v>
      </c>
      <c r="G1274">
        <f t="shared" si="19"/>
        <v>17</v>
      </c>
      <c r="I1274" s="3">
        <f>VLOOKUP(October_Schedule_Table11[[#This Row],[Home]],NEW!$A$1:$E$31,4,FALSE)</f>
        <v>5.6</v>
      </c>
      <c r="J1274" s="3">
        <f>VLOOKUP(October_Schedule_Table11[[#This Row],[Visitor]],NEW!$A$1:$E$31,4,FALSE)</f>
        <v>-4.300000000000006</v>
      </c>
      <c r="K1274" s="3" t="e">
        <f>VLOOKUP(October_Schedule_Table11[[#This Row],[Home]],NEW!$A$1:$F$31,7,FALSE)</f>
        <v>#REF!</v>
      </c>
      <c r="L1274" s="3" t="e">
        <f>VLOOKUP(October_Schedule_Table11[[#This Row],[Visitor]],NEW!$A$1:$F$31,7,FALSE)</f>
        <v>#REF!</v>
      </c>
    </row>
    <row r="1275" spans="1:12" x14ac:dyDescent="0.3">
      <c r="A1275" s="1">
        <v>45042</v>
      </c>
      <c r="B1275" t="s">
        <v>19</v>
      </c>
      <c r="C1275">
        <v>128</v>
      </c>
      <c r="D1275" t="s">
        <v>32</v>
      </c>
      <c r="E1275">
        <v>126</v>
      </c>
      <c r="F1275" t="s">
        <v>17</v>
      </c>
      <c r="G1275">
        <f t="shared" si="19"/>
        <v>-2</v>
      </c>
      <c r="I1275" s="3">
        <f>VLOOKUP(October_Schedule_Table11[[#This Row],[Home]],NEW!$A$1:$E$31,4,FALSE)</f>
        <v>1.4000000000000004</v>
      </c>
      <c r="J1275" s="3">
        <f>VLOOKUP(October_Schedule_Table11[[#This Row],[Visitor]],NEW!$A$1:$E$31,4,FALSE)</f>
        <v>-8.7000000000000011</v>
      </c>
      <c r="K1275" s="3" t="e">
        <f>VLOOKUP(October_Schedule_Table11[[#This Row],[Home]],NEW!$A$1:$F$31,7,FALSE)</f>
        <v>#REF!</v>
      </c>
      <c r="L1275" s="3" t="e">
        <f>VLOOKUP(October_Schedule_Table11[[#This Row],[Visitor]],NEW!$A$1:$F$31,7,FALSE)</f>
        <v>#REF!</v>
      </c>
    </row>
    <row r="1276" spans="1:12" x14ac:dyDescent="0.3">
      <c r="A1276" s="1">
        <v>45042</v>
      </c>
      <c r="B1276" t="s">
        <v>6</v>
      </c>
      <c r="C1276">
        <v>123</v>
      </c>
      <c r="D1276" t="s">
        <v>31</v>
      </c>
      <c r="E1276">
        <v>116</v>
      </c>
      <c r="G1276">
        <f t="shared" si="19"/>
        <v>-7</v>
      </c>
      <c r="I1276" s="3">
        <f>VLOOKUP(October_Schedule_Table11[[#This Row],[Home]],NEW!$A$1:$E$31,4,FALSE)</f>
        <v>2.6000000000000023</v>
      </c>
      <c r="J1276" s="3">
        <f>VLOOKUP(October_Schedule_Table11[[#This Row],[Visitor]],NEW!$A$1:$E$31,4,FALSE)</f>
        <v>1.6999999999999988</v>
      </c>
      <c r="K1276" s="3" t="e">
        <f>VLOOKUP(October_Schedule_Table11[[#This Row],[Home]],NEW!$A$1:$F$31,7,FALSE)</f>
        <v>#REF!</v>
      </c>
      <c r="L1276" s="3" t="e">
        <f>VLOOKUP(October_Schedule_Table11[[#This Row],[Visitor]],NEW!$A$1:$F$31,7,FALSE)</f>
        <v>#REF!</v>
      </c>
    </row>
    <row r="1277" spans="1:12" x14ac:dyDescent="0.3">
      <c r="A1277" s="1">
        <v>45043</v>
      </c>
      <c r="B1277" t="s">
        <v>4</v>
      </c>
      <c r="C1277">
        <v>128</v>
      </c>
      <c r="D1277" t="s">
        <v>12</v>
      </c>
      <c r="E1277">
        <v>120</v>
      </c>
      <c r="G1277">
        <f t="shared" si="19"/>
        <v>-8</v>
      </c>
      <c r="I1277" s="3">
        <f>VLOOKUP(October_Schedule_Table11[[#This Row],[Home]],NEW!$A$1:$E$31,4,FALSE)</f>
        <v>-2.4999999999999982</v>
      </c>
      <c r="J1277" s="3">
        <f>VLOOKUP(October_Schedule_Table11[[#This Row],[Visitor]],NEW!$A$1:$E$31,4,FALSE)</f>
        <v>15.200000000000001</v>
      </c>
      <c r="K1277" s="3" t="e">
        <f>VLOOKUP(October_Schedule_Table11[[#This Row],[Home]],NEW!$A$1:$F$31,7,FALSE)</f>
        <v>#REF!</v>
      </c>
      <c r="L1277" s="3" t="e">
        <f>VLOOKUP(October_Schedule_Table11[[#This Row],[Visitor]],NEW!$A$1:$F$31,7,FALSE)</f>
        <v>#REF!</v>
      </c>
    </row>
    <row r="1278" spans="1:12" x14ac:dyDescent="0.3">
      <c r="A1278" s="1">
        <v>45044</v>
      </c>
      <c r="B1278" t="s">
        <v>31</v>
      </c>
      <c r="C1278">
        <v>118</v>
      </c>
      <c r="D1278" t="s">
        <v>6</v>
      </c>
      <c r="E1278">
        <v>99</v>
      </c>
      <c r="G1278">
        <f t="shared" si="19"/>
        <v>-19</v>
      </c>
      <c r="I1278" s="3">
        <f>VLOOKUP(October_Schedule_Table11[[#This Row],[Home]],NEW!$A$1:$E$31,4,FALSE)</f>
        <v>1.6999999999999988</v>
      </c>
      <c r="J1278" s="3">
        <f>VLOOKUP(October_Schedule_Table11[[#This Row],[Visitor]],NEW!$A$1:$E$31,4,FALSE)</f>
        <v>2.6000000000000023</v>
      </c>
      <c r="K1278" s="3" t="e">
        <f>VLOOKUP(October_Schedule_Table11[[#This Row],[Home]],NEW!$A$1:$F$31,7,FALSE)</f>
        <v>#REF!</v>
      </c>
      <c r="L1278" s="3" t="e">
        <f>VLOOKUP(October_Schedule_Table11[[#This Row],[Visitor]],NEW!$A$1:$F$31,7,FALSE)</f>
        <v>#REF!</v>
      </c>
    </row>
    <row r="1279" spans="1:12" x14ac:dyDescent="0.3">
      <c r="A1279" s="1">
        <v>45044</v>
      </c>
      <c r="B1279" t="s">
        <v>16</v>
      </c>
      <c r="C1279">
        <v>85</v>
      </c>
      <c r="D1279" t="s">
        <v>5</v>
      </c>
      <c r="E1279">
        <v>125</v>
      </c>
      <c r="G1279">
        <f t="shared" si="19"/>
        <v>40</v>
      </c>
      <c r="I1279" s="3">
        <f>VLOOKUP(October_Schedule_Table11[[#This Row],[Home]],NEW!$A$1:$E$31,4,FALSE)</f>
        <v>-4.300000000000006</v>
      </c>
      <c r="J1279" s="3">
        <f>VLOOKUP(October_Schedule_Table11[[#This Row],[Visitor]],NEW!$A$1:$E$31,4,FALSE)</f>
        <v>5.6</v>
      </c>
      <c r="K1279" s="3" t="e">
        <f>VLOOKUP(October_Schedule_Table11[[#This Row],[Home]],NEW!$A$1:$F$31,7,FALSE)</f>
        <v>#REF!</v>
      </c>
      <c r="L1279" s="3" t="e">
        <f>VLOOKUP(October_Schedule_Table11[[#This Row],[Visitor]],NEW!$A$1:$F$31,7,FALSE)</f>
        <v>#REF!</v>
      </c>
    </row>
    <row r="1280" spans="1:12" x14ac:dyDescent="0.3">
      <c r="A1280" s="1">
        <v>45045</v>
      </c>
      <c r="B1280" t="s">
        <v>29</v>
      </c>
      <c r="C1280">
        <v>107</v>
      </c>
      <c r="D1280" t="s">
        <v>26</v>
      </c>
      <c r="E1280">
        <v>125</v>
      </c>
      <c r="G1280">
        <f t="shared" si="19"/>
        <v>18</v>
      </c>
      <c r="I1280" s="3">
        <f>VLOOKUP(October_Schedule_Table11[[#This Row],[Home]],NEW!$A$1:$E$31,4,FALSE)</f>
        <v>1.1999999999999948</v>
      </c>
      <c r="J1280" s="3">
        <f>VLOOKUP(October_Schedule_Table11[[#This Row],[Visitor]],NEW!$A$1:$E$31,4,FALSE)</f>
        <v>2.8000000000000016</v>
      </c>
      <c r="K1280" s="3" t="e">
        <f>VLOOKUP(October_Schedule_Table11[[#This Row],[Home]],NEW!$A$1:$F$31,7,FALSE)</f>
        <v>#REF!</v>
      </c>
      <c r="L1280" s="3" t="e">
        <f>VLOOKUP(October_Schedule_Table11[[#This Row],[Visitor]],NEW!$A$1:$F$31,7,FALSE)</f>
        <v>#REF!</v>
      </c>
    </row>
    <row r="1281" spans="1:12" x14ac:dyDescent="0.3">
      <c r="A1281" s="1">
        <v>45046</v>
      </c>
      <c r="B1281" t="s">
        <v>19</v>
      </c>
      <c r="C1281">
        <v>108</v>
      </c>
      <c r="D1281" t="s">
        <v>15</v>
      </c>
      <c r="E1281">
        <v>101</v>
      </c>
      <c r="G1281">
        <f t="shared" si="19"/>
        <v>-7</v>
      </c>
      <c r="I1281" s="3">
        <f>VLOOKUP(October_Schedule_Table11[[#This Row],[Home]],NEW!$A$1:$E$31,4,FALSE)</f>
        <v>1.9999999999999982</v>
      </c>
      <c r="J1281" s="3">
        <f>VLOOKUP(October_Schedule_Table11[[#This Row],[Visitor]],NEW!$A$1:$E$31,4,FALSE)</f>
        <v>-8.7000000000000011</v>
      </c>
      <c r="K1281" s="3" t="e">
        <f>VLOOKUP(October_Schedule_Table11[[#This Row],[Home]],NEW!$A$1:$F$31,7,FALSE)</f>
        <v>#REF!</v>
      </c>
      <c r="L1281" s="3" t="e">
        <f>VLOOKUP(October_Schedule_Table11[[#This Row],[Visitor]],NEW!$A$1:$F$31,7,FALSE)</f>
        <v>#REF!</v>
      </c>
    </row>
    <row r="1282" spans="1:12" x14ac:dyDescent="0.3">
      <c r="A1282" s="1">
        <v>45046</v>
      </c>
      <c r="B1282" t="s">
        <v>6</v>
      </c>
      <c r="C1282">
        <v>120</v>
      </c>
      <c r="D1282" t="s">
        <v>31</v>
      </c>
      <c r="E1282">
        <v>100</v>
      </c>
      <c r="G1282">
        <f t="shared" ref="G1282:G1345" si="20">E1282-C1282</f>
        <v>-20</v>
      </c>
      <c r="I1282" s="3">
        <f>VLOOKUP(October_Schedule_Table11[[#This Row],[Home]],NEW!$A$1:$E$31,4,FALSE)</f>
        <v>2.6000000000000023</v>
      </c>
      <c r="J1282" s="3">
        <f>VLOOKUP(October_Schedule_Table11[[#This Row],[Visitor]],NEW!$A$1:$E$31,4,FALSE)</f>
        <v>1.6999999999999988</v>
      </c>
      <c r="K1282" s="3" t="e">
        <f>VLOOKUP(October_Schedule_Table11[[#This Row],[Home]],NEW!$A$1:$F$31,7,FALSE)</f>
        <v>#REF!</v>
      </c>
      <c r="L1282" s="3" t="e">
        <f>VLOOKUP(October_Schedule_Table11[[#This Row],[Visitor]],NEW!$A$1:$F$31,7,FALSE)</f>
        <v>#REF!</v>
      </c>
    </row>
    <row r="1283" spans="1:12" x14ac:dyDescent="0.3">
      <c r="A1283" s="1">
        <v>45047</v>
      </c>
      <c r="B1283" t="s">
        <v>3</v>
      </c>
      <c r="C1283">
        <v>119</v>
      </c>
      <c r="D1283" t="s">
        <v>4</v>
      </c>
      <c r="E1283">
        <v>115</v>
      </c>
      <c r="G1283">
        <f t="shared" si="20"/>
        <v>-4</v>
      </c>
      <c r="I1283" s="3">
        <f>VLOOKUP(October_Schedule_Table11[[#This Row],[Home]],NEW!$A$1:$E$31,4,FALSE)</f>
        <v>15.200000000000001</v>
      </c>
      <c r="J1283" s="3">
        <f>VLOOKUP(October_Schedule_Table11[[#This Row],[Visitor]],NEW!$A$1:$E$31,4,FALSE)</f>
        <v>3.5</v>
      </c>
      <c r="K1283" s="3" t="e">
        <f>VLOOKUP(October_Schedule_Table11[[#This Row],[Home]],NEW!$A$1:$F$31,7,FALSE)</f>
        <v>#REF!</v>
      </c>
      <c r="L1283" s="3" t="e">
        <f>VLOOKUP(October_Schedule_Table11[[#This Row],[Visitor]],NEW!$A$1:$F$31,7,FALSE)</f>
        <v>#REF!</v>
      </c>
    </row>
    <row r="1284" spans="1:12" x14ac:dyDescent="0.3">
      <c r="A1284" s="1">
        <v>45047</v>
      </c>
      <c r="B1284" t="s">
        <v>29</v>
      </c>
      <c r="C1284">
        <v>87</v>
      </c>
      <c r="D1284" t="s">
        <v>26</v>
      </c>
      <c r="E1284">
        <v>97</v>
      </c>
      <c r="G1284">
        <f t="shared" si="20"/>
        <v>10</v>
      </c>
      <c r="I1284" s="3">
        <f>VLOOKUP(October_Schedule_Table11[[#This Row],[Home]],NEW!$A$1:$E$31,4,FALSE)</f>
        <v>1.1999999999999948</v>
      </c>
      <c r="J1284" s="3">
        <f>VLOOKUP(October_Schedule_Table11[[#This Row],[Visitor]],NEW!$A$1:$E$31,4,FALSE)</f>
        <v>2.8000000000000016</v>
      </c>
      <c r="K1284" s="3" t="e">
        <f>VLOOKUP(October_Schedule_Table11[[#This Row],[Home]],NEW!$A$1:$F$31,7,FALSE)</f>
        <v>#REF!</v>
      </c>
      <c r="L1284" s="3" t="e">
        <f>VLOOKUP(October_Schedule_Table11[[#This Row],[Visitor]],NEW!$A$1:$F$31,7,FALSE)</f>
        <v>#REF!</v>
      </c>
    </row>
    <row r="1285" spans="1:12" x14ac:dyDescent="0.3">
      <c r="A1285" s="1">
        <v>45048</v>
      </c>
      <c r="B1285" t="s">
        <v>19</v>
      </c>
      <c r="C1285">
        <v>105</v>
      </c>
      <c r="D1285" t="s">
        <v>15</v>
      </c>
      <c r="E1285">
        <v>111</v>
      </c>
      <c r="G1285">
        <f t="shared" si="20"/>
        <v>6</v>
      </c>
      <c r="I1285" s="3">
        <f>VLOOKUP(October_Schedule_Table11[[#This Row],[Home]],NEW!$A$1:$E$31,4,FALSE)</f>
        <v>1.9999999999999982</v>
      </c>
      <c r="J1285" s="3">
        <f>VLOOKUP(October_Schedule_Table11[[#This Row],[Visitor]],NEW!$A$1:$E$31,4,FALSE)</f>
        <v>-8.7000000000000011</v>
      </c>
      <c r="K1285" s="3" t="e">
        <f>VLOOKUP(October_Schedule_Table11[[#This Row],[Home]],NEW!$A$1:$F$31,7,FALSE)</f>
        <v>#REF!</v>
      </c>
      <c r="L1285" s="3" t="e">
        <f>VLOOKUP(October_Schedule_Table11[[#This Row],[Visitor]],NEW!$A$1:$F$31,7,FALSE)</f>
        <v>#REF!</v>
      </c>
    </row>
    <row r="1286" spans="1:12" x14ac:dyDescent="0.3">
      <c r="A1286" s="1">
        <v>45048</v>
      </c>
      <c r="B1286" t="s">
        <v>5</v>
      </c>
      <c r="C1286">
        <v>117</v>
      </c>
      <c r="D1286" t="s">
        <v>6</v>
      </c>
      <c r="E1286">
        <v>112</v>
      </c>
      <c r="G1286">
        <f t="shared" si="20"/>
        <v>-5</v>
      </c>
      <c r="I1286" s="3">
        <f>VLOOKUP(October_Schedule_Table11[[#This Row],[Home]],NEW!$A$1:$E$31,4,FALSE)</f>
        <v>1.6999999999999988</v>
      </c>
      <c r="J1286" s="3">
        <f>VLOOKUP(October_Schedule_Table11[[#This Row],[Visitor]],NEW!$A$1:$E$31,4,FALSE)</f>
        <v>-4.300000000000006</v>
      </c>
      <c r="K1286" s="3" t="e">
        <f>VLOOKUP(October_Schedule_Table11[[#This Row],[Home]],NEW!$A$1:$F$31,7,FALSE)</f>
        <v>#REF!</v>
      </c>
      <c r="L1286" s="3" t="e">
        <f>VLOOKUP(October_Schedule_Table11[[#This Row],[Visitor]],NEW!$A$1:$F$31,7,FALSE)</f>
        <v>#REF!</v>
      </c>
    </row>
    <row r="1287" spans="1:12" x14ac:dyDescent="0.3">
      <c r="A1287" s="1">
        <v>45049</v>
      </c>
      <c r="B1287" t="s">
        <v>3</v>
      </c>
      <c r="C1287">
        <v>87</v>
      </c>
      <c r="D1287" t="s">
        <v>4</v>
      </c>
      <c r="E1287">
        <v>121</v>
      </c>
      <c r="G1287">
        <f t="shared" si="20"/>
        <v>34</v>
      </c>
      <c r="I1287" s="3">
        <f>VLOOKUP(October_Schedule_Table11[[#This Row],[Home]],NEW!$A$1:$E$31,4,FALSE)</f>
        <v>15.200000000000001</v>
      </c>
      <c r="J1287" s="3">
        <f>VLOOKUP(October_Schedule_Table11[[#This Row],[Visitor]],NEW!$A$1:$E$31,4,FALSE)</f>
        <v>3.5</v>
      </c>
      <c r="K1287" s="3" t="e">
        <f>VLOOKUP(October_Schedule_Table11[[#This Row],[Home]],NEW!$A$1:$F$31,7,FALSE)</f>
        <v>#REF!</v>
      </c>
      <c r="L1287" s="3" t="e">
        <f>VLOOKUP(October_Schedule_Table11[[#This Row],[Visitor]],NEW!$A$1:$F$31,7,FALSE)</f>
        <v>#REF!</v>
      </c>
    </row>
    <row r="1288" spans="1:12" x14ac:dyDescent="0.3">
      <c r="A1288" s="1">
        <v>45050</v>
      </c>
      <c r="B1288" t="s">
        <v>5</v>
      </c>
      <c r="C1288">
        <v>100</v>
      </c>
      <c r="D1288" t="s">
        <v>6</v>
      </c>
      <c r="E1288">
        <v>127</v>
      </c>
      <c r="G1288">
        <f t="shared" si="20"/>
        <v>27</v>
      </c>
      <c r="I1288" s="3">
        <f>VLOOKUP(October_Schedule_Table11[[#This Row],[Home]],NEW!$A$1:$E$31,4,FALSE)</f>
        <v>1.6999999999999988</v>
      </c>
      <c r="J1288" s="3">
        <f>VLOOKUP(October_Schedule_Table11[[#This Row],[Visitor]],NEW!$A$1:$E$31,4,FALSE)</f>
        <v>-4.300000000000006</v>
      </c>
      <c r="K1288" s="3" t="e">
        <f>VLOOKUP(October_Schedule_Table11[[#This Row],[Home]],NEW!$A$1:$F$31,7,FALSE)</f>
        <v>#REF!</v>
      </c>
      <c r="L1288" s="3" t="e">
        <f>VLOOKUP(October_Schedule_Table11[[#This Row],[Visitor]],NEW!$A$1:$F$31,7,FALSE)</f>
        <v>#REF!</v>
      </c>
    </row>
    <row r="1289" spans="1:12" x14ac:dyDescent="0.3">
      <c r="A1289" s="1">
        <v>45051</v>
      </c>
      <c r="B1289" t="s">
        <v>4</v>
      </c>
      <c r="C1289">
        <v>114</v>
      </c>
      <c r="D1289" t="s">
        <v>3</v>
      </c>
      <c r="E1289">
        <v>102</v>
      </c>
      <c r="G1289">
        <f t="shared" si="20"/>
        <v>-12</v>
      </c>
      <c r="I1289" s="3">
        <f>VLOOKUP(October_Schedule_Table11[[#This Row],[Home]],NEW!$A$1:$E$31,4,FALSE)</f>
        <v>3.5</v>
      </c>
      <c r="J1289" s="3">
        <f>VLOOKUP(October_Schedule_Table11[[#This Row],[Visitor]],NEW!$A$1:$E$31,4,FALSE)</f>
        <v>15.200000000000001</v>
      </c>
      <c r="K1289" s="3" t="e">
        <f>VLOOKUP(October_Schedule_Table11[[#This Row],[Home]],NEW!$A$1:$F$31,7,FALSE)</f>
        <v>#REF!</v>
      </c>
      <c r="L1289" s="3" t="e">
        <f>VLOOKUP(October_Schedule_Table11[[#This Row],[Visitor]],NEW!$A$1:$F$31,7,FALSE)</f>
        <v>#REF!</v>
      </c>
    </row>
    <row r="1290" spans="1:12" x14ac:dyDescent="0.3">
      <c r="A1290" s="1">
        <v>45051</v>
      </c>
      <c r="B1290" t="s">
        <v>26</v>
      </c>
      <c r="C1290">
        <v>114</v>
      </c>
      <c r="D1290" t="s">
        <v>29</v>
      </c>
      <c r="E1290">
        <v>121</v>
      </c>
      <c r="G1290">
        <f t="shared" si="20"/>
        <v>7</v>
      </c>
      <c r="I1290" s="3">
        <f>VLOOKUP(October_Schedule_Table11[[#This Row],[Home]],NEW!$A$1:$E$31,4,FALSE)</f>
        <v>2.8000000000000016</v>
      </c>
      <c r="J1290" s="3">
        <f>VLOOKUP(October_Schedule_Table11[[#This Row],[Visitor]],NEW!$A$1:$E$31,4,FALSE)</f>
        <v>1.1999999999999948</v>
      </c>
      <c r="K1290" s="3" t="e">
        <f>VLOOKUP(October_Schedule_Table11[[#This Row],[Home]],NEW!$A$1:$F$31,7,FALSE)</f>
        <v>#REF!</v>
      </c>
      <c r="L1290" s="3" t="e">
        <f>VLOOKUP(October_Schedule_Table11[[#This Row],[Visitor]],NEW!$A$1:$F$31,7,FALSE)</f>
        <v>#REF!</v>
      </c>
    </row>
    <row r="1291" spans="1:12" x14ac:dyDescent="0.3">
      <c r="A1291" s="1">
        <v>45052</v>
      </c>
      <c r="B1291" t="s">
        <v>15</v>
      </c>
      <c r="C1291">
        <v>86</v>
      </c>
      <c r="D1291" t="s">
        <v>19</v>
      </c>
      <c r="E1291">
        <v>105</v>
      </c>
      <c r="G1291">
        <f t="shared" si="20"/>
        <v>19</v>
      </c>
      <c r="I1291" s="3">
        <f>VLOOKUP(October_Schedule_Table11[[#This Row],[Home]],NEW!$A$1:$E$31,4,FALSE)</f>
        <v>-8.7000000000000011</v>
      </c>
      <c r="J1291" s="3">
        <f>VLOOKUP(October_Schedule_Table11[[#This Row],[Visitor]],NEW!$A$1:$E$31,4,FALSE)</f>
        <v>1.9999999999999982</v>
      </c>
      <c r="K1291" s="3" t="e">
        <f>VLOOKUP(October_Schedule_Table11[[#This Row],[Home]],NEW!$A$1:$F$31,7,FALSE)</f>
        <v>#REF!</v>
      </c>
      <c r="L1291" s="3" t="e">
        <f>VLOOKUP(October_Schedule_Table11[[#This Row],[Visitor]],NEW!$A$1:$F$31,7,FALSE)</f>
        <v>#REF!</v>
      </c>
    </row>
    <row r="1292" spans="1:12" x14ac:dyDescent="0.3">
      <c r="A1292" s="1">
        <v>45052</v>
      </c>
      <c r="B1292" t="s">
        <v>6</v>
      </c>
      <c r="C1292">
        <v>97</v>
      </c>
      <c r="D1292" t="s">
        <v>5</v>
      </c>
      <c r="E1292">
        <v>127</v>
      </c>
      <c r="G1292">
        <f t="shared" si="20"/>
        <v>30</v>
      </c>
      <c r="I1292" s="3">
        <f>VLOOKUP(October_Schedule_Table11[[#This Row],[Home]],NEW!$A$1:$E$31,4,FALSE)</f>
        <v>-4.300000000000006</v>
      </c>
      <c r="J1292" s="3">
        <f>VLOOKUP(October_Schedule_Table11[[#This Row],[Visitor]],NEW!$A$1:$E$31,4,FALSE)</f>
        <v>1.6999999999999988</v>
      </c>
      <c r="K1292" s="3" t="e">
        <f>VLOOKUP(October_Schedule_Table11[[#This Row],[Home]],NEW!$A$1:$F$31,7,FALSE)</f>
        <v>#REF!</v>
      </c>
      <c r="L1292" s="3" t="e">
        <f>VLOOKUP(October_Schedule_Table11[[#This Row],[Visitor]],NEW!$A$1:$F$31,7,FALSE)</f>
        <v>#REF!</v>
      </c>
    </row>
    <row r="1293" spans="1:12" x14ac:dyDescent="0.3">
      <c r="A1293" s="1">
        <v>45053</v>
      </c>
      <c r="B1293" t="s">
        <v>4</v>
      </c>
      <c r="C1293">
        <v>115</v>
      </c>
      <c r="D1293" t="s">
        <v>3</v>
      </c>
      <c r="E1293">
        <v>116</v>
      </c>
      <c r="F1293" t="s">
        <v>17</v>
      </c>
      <c r="G1293">
        <f t="shared" si="20"/>
        <v>1</v>
      </c>
      <c r="I1293" s="3">
        <f>VLOOKUP(October_Schedule_Table11[[#This Row],[Home]],NEW!$A$1:$E$31,4,FALSE)</f>
        <v>3.5</v>
      </c>
      <c r="J1293" s="3">
        <f>VLOOKUP(October_Schedule_Table11[[#This Row],[Visitor]],NEW!$A$1:$E$31,4,FALSE)</f>
        <v>15.200000000000001</v>
      </c>
      <c r="K1293" s="3" t="e">
        <f>VLOOKUP(October_Schedule_Table11[[#This Row],[Home]],NEW!$A$1:$F$31,7,FALSE)</f>
        <v>#REF!</v>
      </c>
      <c r="L1293" s="3" t="e">
        <f>VLOOKUP(October_Schedule_Table11[[#This Row],[Visitor]],NEW!$A$1:$F$31,7,FALSE)</f>
        <v>#REF!</v>
      </c>
    </row>
    <row r="1294" spans="1:12" x14ac:dyDescent="0.3">
      <c r="A1294" s="1">
        <v>45053</v>
      </c>
      <c r="B1294" t="s">
        <v>26</v>
      </c>
      <c r="C1294">
        <v>124</v>
      </c>
      <c r="D1294" t="s">
        <v>29</v>
      </c>
      <c r="E1294">
        <v>129</v>
      </c>
      <c r="G1294">
        <f t="shared" si="20"/>
        <v>5</v>
      </c>
      <c r="I1294" s="3">
        <f>VLOOKUP(October_Schedule_Table11[[#This Row],[Home]],NEW!$A$1:$E$31,4,FALSE)</f>
        <v>2.8000000000000016</v>
      </c>
      <c r="J1294" s="3">
        <f>VLOOKUP(October_Schedule_Table11[[#This Row],[Visitor]],NEW!$A$1:$E$31,4,FALSE)</f>
        <v>1.1999999999999948</v>
      </c>
      <c r="K1294" s="3" t="e">
        <f>VLOOKUP(October_Schedule_Table11[[#This Row],[Home]],NEW!$A$1:$F$31,7,FALSE)</f>
        <v>#REF!</v>
      </c>
      <c r="L1294" s="3" t="e">
        <f>VLOOKUP(October_Schedule_Table11[[#This Row],[Visitor]],NEW!$A$1:$F$31,7,FALSE)</f>
        <v>#REF!</v>
      </c>
    </row>
    <row r="1295" spans="1:12" x14ac:dyDescent="0.3">
      <c r="A1295" s="1">
        <v>45054</v>
      </c>
      <c r="B1295" t="s">
        <v>15</v>
      </c>
      <c r="C1295">
        <v>101</v>
      </c>
      <c r="D1295" t="s">
        <v>19</v>
      </c>
      <c r="E1295">
        <v>109</v>
      </c>
      <c r="G1295">
        <f t="shared" si="20"/>
        <v>8</v>
      </c>
      <c r="I1295" s="3">
        <f>VLOOKUP(October_Schedule_Table11[[#This Row],[Home]],NEW!$A$1:$E$31,4,FALSE)</f>
        <v>-8.7000000000000011</v>
      </c>
      <c r="J1295" s="3">
        <f>VLOOKUP(October_Schedule_Table11[[#This Row],[Visitor]],NEW!$A$1:$E$31,4,FALSE)</f>
        <v>1.9999999999999982</v>
      </c>
      <c r="K1295" s="3" t="e">
        <f>VLOOKUP(October_Schedule_Table11[[#This Row],[Home]],NEW!$A$1:$F$31,7,FALSE)</f>
        <v>#REF!</v>
      </c>
      <c r="L1295" s="3" t="e">
        <f>VLOOKUP(October_Schedule_Table11[[#This Row],[Visitor]],NEW!$A$1:$F$31,7,FALSE)</f>
        <v>#REF!</v>
      </c>
    </row>
    <row r="1296" spans="1:12" x14ac:dyDescent="0.3">
      <c r="A1296" s="1">
        <v>45054</v>
      </c>
      <c r="B1296" t="s">
        <v>6</v>
      </c>
      <c r="C1296">
        <v>101</v>
      </c>
      <c r="D1296" t="s">
        <v>5</v>
      </c>
      <c r="E1296">
        <v>104</v>
      </c>
      <c r="G1296">
        <f t="shared" si="20"/>
        <v>3</v>
      </c>
      <c r="I1296" s="3">
        <f>VLOOKUP(October_Schedule_Table11[[#This Row],[Home]],NEW!$A$1:$E$31,4,FALSE)</f>
        <v>-4.300000000000006</v>
      </c>
      <c r="J1296" s="3">
        <f>VLOOKUP(October_Schedule_Table11[[#This Row],[Visitor]],NEW!$A$1:$E$31,4,FALSE)</f>
        <v>1.6999999999999988</v>
      </c>
      <c r="K1296" s="3" t="e">
        <f>VLOOKUP(October_Schedule_Table11[[#This Row],[Home]],NEW!$A$1:$F$31,7,FALSE)</f>
        <v>#REF!</v>
      </c>
      <c r="L1296" s="3" t="e">
        <f>VLOOKUP(October_Schedule_Table11[[#This Row],[Visitor]],NEW!$A$1:$F$31,7,FALSE)</f>
        <v>#REF!</v>
      </c>
    </row>
    <row r="1297" spans="1:12" x14ac:dyDescent="0.3">
      <c r="A1297" s="1">
        <v>45055</v>
      </c>
      <c r="B1297" t="s">
        <v>3</v>
      </c>
      <c r="C1297">
        <v>115</v>
      </c>
      <c r="D1297" t="s">
        <v>4</v>
      </c>
      <c r="E1297">
        <v>103</v>
      </c>
      <c r="G1297">
        <f t="shared" si="20"/>
        <v>-12</v>
      </c>
      <c r="I1297" s="3">
        <f>VLOOKUP(October_Schedule_Table11[[#This Row],[Home]],NEW!$A$1:$E$31,4,FALSE)</f>
        <v>15.200000000000001</v>
      </c>
      <c r="J1297" s="3">
        <f>VLOOKUP(October_Schedule_Table11[[#This Row],[Visitor]],NEW!$A$1:$E$31,4,FALSE)</f>
        <v>3.5</v>
      </c>
      <c r="K1297" s="3" t="e">
        <f>VLOOKUP(October_Schedule_Table11[[#This Row],[Home]],NEW!$A$1:$F$31,7,FALSE)</f>
        <v>#REF!</v>
      </c>
      <c r="L1297" s="3" t="e">
        <f>VLOOKUP(October_Schedule_Table11[[#This Row],[Visitor]],NEW!$A$1:$F$31,7,FALSE)</f>
        <v>#REF!</v>
      </c>
    </row>
    <row r="1298" spans="1:12" x14ac:dyDescent="0.3">
      <c r="A1298" s="1">
        <v>45055</v>
      </c>
      <c r="B1298" t="s">
        <v>29</v>
      </c>
      <c r="C1298">
        <v>102</v>
      </c>
      <c r="D1298" t="s">
        <v>26</v>
      </c>
      <c r="E1298">
        <v>118</v>
      </c>
      <c r="G1298">
        <f t="shared" si="20"/>
        <v>16</v>
      </c>
      <c r="I1298" s="3">
        <f>VLOOKUP(October_Schedule_Table11[[#This Row],[Home]],NEW!$A$1:$E$31,4,FALSE)</f>
        <v>1.1999999999999948</v>
      </c>
      <c r="J1298" s="3">
        <f>VLOOKUP(October_Schedule_Table11[[#This Row],[Visitor]],NEW!$A$1:$E$31,4,FALSE)</f>
        <v>2.8000000000000016</v>
      </c>
      <c r="K1298" s="3" t="e">
        <f>VLOOKUP(October_Schedule_Table11[[#This Row],[Home]],NEW!$A$1:$F$31,7,FALSE)</f>
        <v>#REF!</v>
      </c>
      <c r="L1298" s="3" t="e">
        <f>VLOOKUP(October_Schedule_Table11[[#This Row],[Visitor]],NEW!$A$1:$F$31,7,FALSE)</f>
        <v>#REF!</v>
      </c>
    </row>
    <row r="1299" spans="1:12" x14ac:dyDescent="0.3">
      <c r="A1299" s="1">
        <v>45056</v>
      </c>
      <c r="B1299" t="s">
        <v>19</v>
      </c>
      <c r="C1299">
        <v>103</v>
      </c>
      <c r="D1299" t="s">
        <v>15</v>
      </c>
      <c r="E1299">
        <v>112</v>
      </c>
      <c r="G1299">
        <f t="shared" si="20"/>
        <v>9</v>
      </c>
      <c r="I1299" s="3">
        <f>VLOOKUP(October_Schedule_Table11[[#This Row],[Home]],NEW!$A$1:$E$31,4,FALSE)</f>
        <v>1.9999999999999982</v>
      </c>
      <c r="J1299" s="3">
        <f>VLOOKUP(October_Schedule_Table11[[#This Row],[Visitor]],NEW!$A$1:$E$31,4,FALSE)</f>
        <v>-8.7000000000000011</v>
      </c>
      <c r="K1299" s="3" t="e">
        <f>VLOOKUP(October_Schedule_Table11[[#This Row],[Home]],NEW!$A$1:$F$31,7,FALSE)</f>
        <v>#REF!</v>
      </c>
      <c r="L1299" s="3" t="e">
        <f>VLOOKUP(October_Schedule_Table11[[#This Row],[Visitor]],NEW!$A$1:$F$31,7,FALSE)</f>
        <v>#REF!</v>
      </c>
    </row>
    <row r="1300" spans="1:12" x14ac:dyDescent="0.3">
      <c r="A1300" s="1">
        <v>45056</v>
      </c>
      <c r="B1300" t="s">
        <v>5</v>
      </c>
      <c r="C1300">
        <v>106</v>
      </c>
      <c r="D1300" t="s">
        <v>6</v>
      </c>
      <c r="E1300">
        <v>121</v>
      </c>
      <c r="G1300">
        <f t="shared" si="20"/>
        <v>15</v>
      </c>
      <c r="I1300" s="3">
        <f>VLOOKUP(October_Schedule_Table11[[#This Row],[Home]],NEW!$A$1:$E$31,4,FALSE)</f>
        <v>1.6999999999999988</v>
      </c>
      <c r="J1300" s="3">
        <f>VLOOKUP(October_Schedule_Table11[[#This Row],[Visitor]],NEW!$A$1:$E$31,4,FALSE)</f>
        <v>-4.300000000000006</v>
      </c>
      <c r="K1300" s="3" t="e">
        <f>VLOOKUP(October_Schedule_Table11[[#This Row],[Home]],NEW!$A$1:$F$31,7,FALSE)</f>
        <v>#REF!</v>
      </c>
      <c r="L1300" s="3" t="e">
        <f>VLOOKUP(October_Schedule_Table11[[#This Row],[Visitor]],NEW!$A$1:$F$31,7,FALSE)</f>
        <v>#REF!</v>
      </c>
    </row>
    <row r="1301" spans="1:12" x14ac:dyDescent="0.3">
      <c r="A1301" s="1">
        <v>45057</v>
      </c>
      <c r="B1301" t="s">
        <v>4</v>
      </c>
      <c r="C1301">
        <v>95</v>
      </c>
      <c r="D1301" t="s">
        <v>3</v>
      </c>
      <c r="E1301">
        <v>86</v>
      </c>
      <c r="G1301">
        <f t="shared" si="20"/>
        <v>-9</v>
      </c>
      <c r="I1301" s="3">
        <f>VLOOKUP(October_Schedule_Table11[[#This Row],[Home]],NEW!$A$1:$E$31,4,FALSE)</f>
        <v>3.5</v>
      </c>
      <c r="J1301" s="3">
        <f>VLOOKUP(October_Schedule_Table11[[#This Row],[Visitor]],NEW!$A$1:$E$31,4,FALSE)</f>
        <v>15.200000000000001</v>
      </c>
      <c r="K1301" s="3" t="e">
        <f>VLOOKUP(October_Schedule_Table11[[#This Row],[Home]],NEW!$A$1:$F$31,7,FALSE)</f>
        <v>#REF!</v>
      </c>
      <c r="L1301" s="3" t="e">
        <f>VLOOKUP(October_Schedule_Table11[[#This Row],[Visitor]],NEW!$A$1:$F$31,7,FALSE)</f>
        <v>#REF!</v>
      </c>
    </row>
    <row r="1302" spans="1:12" x14ac:dyDescent="0.3">
      <c r="A1302" s="1">
        <v>45057</v>
      </c>
      <c r="B1302" t="s">
        <v>26</v>
      </c>
      <c r="C1302">
        <v>125</v>
      </c>
      <c r="D1302" t="s">
        <v>29</v>
      </c>
      <c r="E1302">
        <v>100</v>
      </c>
      <c r="G1302">
        <f t="shared" si="20"/>
        <v>-25</v>
      </c>
      <c r="I1302" s="3">
        <f>VLOOKUP(October_Schedule_Table11[[#This Row],[Home]],NEW!$A$1:$E$31,4,FALSE)</f>
        <v>2.8000000000000016</v>
      </c>
      <c r="J1302" s="3">
        <f>VLOOKUP(October_Schedule_Table11[[#This Row],[Visitor]],NEW!$A$1:$E$31,4,FALSE)</f>
        <v>1.1999999999999948</v>
      </c>
      <c r="K1302" s="3" t="e">
        <f>VLOOKUP(October_Schedule_Table11[[#This Row],[Home]],NEW!$A$1:$F$31,7,FALSE)</f>
        <v>#REF!</v>
      </c>
      <c r="L1302" s="3" t="e">
        <f>VLOOKUP(October_Schedule_Table11[[#This Row],[Visitor]],NEW!$A$1:$F$31,7,FALSE)</f>
        <v>#REF!</v>
      </c>
    </row>
    <row r="1303" spans="1:12" x14ac:dyDescent="0.3">
      <c r="A1303" s="1">
        <v>45058</v>
      </c>
      <c r="B1303" t="s">
        <v>15</v>
      </c>
      <c r="C1303">
        <v>92</v>
      </c>
      <c r="D1303" t="s">
        <v>19</v>
      </c>
      <c r="E1303">
        <v>96</v>
      </c>
      <c r="G1303">
        <f t="shared" si="20"/>
        <v>4</v>
      </c>
      <c r="I1303" s="3">
        <f>VLOOKUP(October_Schedule_Table11[[#This Row],[Home]],NEW!$A$1:$E$31,4,FALSE)</f>
        <v>-8.7000000000000011</v>
      </c>
      <c r="J1303" s="3">
        <f>VLOOKUP(October_Schedule_Table11[[#This Row],[Visitor]],NEW!$A$1:$E$31,4,FALSE)</f>
        <v>1.9999999999999982</v>
      </c>
      <c r="K1303" s="3" t="e">
        <f>VLOOKUP(October_Schedule_Table11[[#This Row],[Home]],NEW!$A$1:$F$31,7,FALSE)</f>
        <v>#REF!</v>
      </c>
      <c r="L1303" s="3" t="e">
        <f>VLOOKUP(October_Schedule_Table11[[#This Row],[Visitor]],NEW!$A$1:$F$31,7,FALSE)</f>
        <v>#REF!</v>
      </c>
    </row>
    <row r="1304" spans="1:12" x14ac:dyDescent="0.3">
      <c r="A1304" s="1">
        <v>45058</v>
      </c>
      <c r="B1304" t="s">
        <v>6</v>
      </c>
      <c r="C1304">
        <v>101</v>
      </c>
      <c r="D1304" t="s">
        <v>5</v>
      </c>
      <c r="E1304">
        <v>122</v>
      </c>
      <c r="G1304">
        <f t="shared" si="20"/>
        <v>21</v>
      </c>
      <c r="I1304" s="3">
        <f>VLOOKUP(October_Schedule_Table11[[#This Row],[Home]],NEW!$A$1:$E$31,4,FALSE)</f>
        <v>-4.300000000000006</v>
      </c>
      <c r="J1304" s="3">
        <f>VLOOKUP(October_Schedule_Table11[[#This Row],[Visitor]],NEW!$A$1:$E$31,4,FALSE)</f>
        <v>1.6999999999999988</v>
      </c>
      <c r="K1304" s="3" t="e">
        <f>VLOOKUP(October_Schedule_Table11[[#This Row],[Home]],NEW!$A$1:$F$31,7,FALSE)</f>
        <v>#REF!</v>
      </c>
      <c r="L1304" s="3" t="e">
        <f>VLOOKUP(October_Schedule_Table11[[#This Row],[Visitor]],NEW!$A$1:$F$31,7,FALSE)</f>
        <v>#REF!</v>
      </c>
    </row>
    <row r="1305" spans="1:12" x14ac:dyDescent="0.3">
      <c r="A1305" s="1">
        <v>45060</v>
      </c>
      <c r="B1305" t="s">
        <v>3</v>
      </c>
      <c r="C1305">
        <v>88</v>
      </c>
      <c r="D1305" t="s">
        <v>4</v>
      </c>
      <c r="E1305">
        <v>112</v>
      </c>
      <c r="G1305">
        <f t="shared" si="20"/>
        <v>24</v>
      </c>
      <c r="I1305" s="3">
        <f>VLOOKUP(October_Schedule_Table11[[#This Row],[Home]],NEW!$A$1:$E$31,4,FALSE)</f>
        <v>15.200000000000001</v>
      </c>
      <c r="J1305" s="3">
        <f>VLOOKUP(October_Schedule_Table11[[#This Row],[Visitor]],NEW!$A$1:$E$31,4,FALSE)</f>
        <v>3.5</v>
      </c>
      <c r="K1305" s="3" t="e">
        <f>VLOOKUP(October_Schedule_Table11[[#This Row],[Home]],NEW!$A$1:$F$31,7,FALSE)</f>
        <v>#REF!</v>
      </c>
      <c r="L1305" s="3" t="e">
        <f>VLOOKUP(October_Schedule_Table11[[#This Row],[Visitor]],NEW!$A$1:$F$31,7,FALSE)</f>
        <v>#REF!</v>
      </c>
    </row>
    <row r="1306" spans="1:12" x14ac:dyDescent="0.3">
      <c r="A1306" s="1">
        <v>45062</v>
      </c>
      <c r="B1306" t="s">
        <v>5</v>
      </c>
      <c r="C1306">
        <v>126</v>
      </c>
      <c r="D1306" t="s">
        <v>26</v>
      </c>
      <c r="E1306">
        <v>132</v>
      </c>
      <c r="G1306">
        <f t="shared" si="20"/>
        <v>6</v>
      </c>
      <c r="I1306" s="3">
        <f>VLOOKUP(October_Schedule_Table11[[#This Row],[Home]],NEW!$A$1:$E$31,4,FALSE)</f>
        <v>1.1999999999999948</v>
      </c>
      <c r="J1306" s="3">
        <f>VLOOKUP(October_Schedule_Table11[[#This Row],[Visitor]],NEW!$A$1:$E$31,4,FALSE)</f>
        <v>-4.300000000000006</v>
      </c>
      <c r="K1306" s="3" t="e">
        <f>VLOOKUP(October_Schedule_Table11[[#This Row],[Home]],NEW!$A$1:$F$31,7,FALSE)</f>
        <v>#REF!</v>
      </c>
      <c r="L1306" s="3" t="e">
        <f>VLOOKUP(October_Schedule_Table11[[#This Row],[Visitor]],NEW!$A$1:$F$31,7,FALSE)</f>
        <v>#REF!</v>
      </c>
    </row>
    <row r="1307" spans="1:12" x14ac:dyDescent="0.3">
      <c r="A1307" s="1">
        <v>45063</v>
      </c>
      <c r="B1307" t="s">
        <v>19</v>
      </c>
      <c r="C1307">
        <v>123</v>
      </c>
      <c r="D1307" t="s">
        <v>4</v>
      </c>
      <c r="E1307">
        <v>116</v>
      </c>
      <c r="G1307">
        <f t="shared" si="20"/>
        <v>-7</v>
      </c>
      <c r="I1307" s="3">
        <f>VLOOKUP(October_Schedule_Table11[[#This Row],[Home]],NEW!$A$1:$E$31,4,FALSE)</f>
        <v>15.200000000000001</v>
      </c>
      <c r="J1307" s="3">
        <f>VLOOKUP(October_Schedule_Table11[[#This Row],[Visitor]],NEW!$A$1:$E$31,4,FALSE)</f>
        <v>-8.7000000000000011</v>
      </c>
      <c r="K1307" s="3" t="e">
        <f>VLOOKUP(October_Schedule_Table11[[#This Row],[Home]],NEW!$A$1:$F$31,7,FALSE)</f>
        <v>#REF!</v>
      </c>
      <c r="L1307" s="3" t="e">
        <f>VLOOKUP(October_Schedule_Table11[[#This Row],[Visitor]],NEW!$A$1:$F$31,7,FALSE)</f>
        <v>#REF!</v>
      </c>
    </row>
    <row r="1308" spans="1:12" x14ac:dyDescent="0.3">
      <c r="A1308" s="1">
        <v>45064</v>
      </c>
      <c r="B1308" t="s">
        <v>5</v>
      </c>
      <c r="C1308">
        <v>103</v>
      </c>
      <c r="D1308" t="s">
        <v>26</v>
      </c>
      <c r="E1308">
        <v>108</v>
      </c>
      <c r="G1308">
        <f t="shared" si="20"/>
        <v>5</v>
      </c>
      <c r="I1308" s="3">
        <f>VLOOKUP(October_Schedule_Table11[[#This Row],[Home]],NEW!$A$1:$E$31,4,FALSE)</f>
        <v>1.1999999999999948</v>
      </c>
      <c r="J1308" s="3">
        <f>VLOOKUP(October_Schedule_Table11[[#This Row],[Visitor]],NEW!$A$1:$E$31,4,FALSE)</f>
        <v>-4.300000000000006</v>
      </c>
      <c r="K1308" s="3" t="e">
        <f>VLOOKUP(October_Schedule_Table11[[#This Row],[Home]],NEW!$A$1:$F$31,7,FALSE)</f>
        <v>#REF!</v>
      </c>
      <c r="L1308" s="3" t="e">
        <f>VLOOKUP(October_Schedule_Table11[[#This Row],[Visitor]],NEW!$A$1:$F$31,7,FALSE)</f>
        <v>#REF!</v>
      </c>
    </row>
    <row r="1309" spans="1:12" x14ac:dyDescent="0.3">
      <c r="A1309" s="1">
        <v>45065</v>
      </c>
      <c r="B1309" t="s">
        <v>19</v>
      </c>
      <c r="C1309">
        <v>111</v>
      </c>
      <c r="D1309" t="s">
        <v>4</v>
      </c>
      <c r="E1309">
        <v>105</v>
      </c>
      <c r="G1309">
        <f t="shared" si="20"/>
        <v>-6</v>
      </c>
      <c r="I1309" s="3">
        <f>VLOOKUP(October_Schedule_Table11[[#This Row],[Home]],NEW!$A$1:$E$31,4,FALSE)</f>
        <v>15.200000000000001</v>
      </c>
      <c r="J1309" s="3">
        <f>VLOOKUP(October_Schedule_Table11[[#This Row],[Visitor]],NEW!$A$1:$E$31,4,FALSE)</f>
        <v>-8.7000000000000011</v>
      </c>
      <c r="K1309" s="3" t="e">
        <f>VLOOKUP(October_Schedule_Table11[[#This Row],[Home]],NEW!$A$1:$F$31,7,FALSE)</f>
        <v>#REF!</v>
      </c>
      <c r="L1309" s="3" t="e">
        <f>VLOOKUP(October_Schedule_Table11[[#This Row],[Visitor]],NEW!$A$1:$F$31,7,FALSE)</f>
        <v>#REF!</v>
      </c>
    </row>
    <row r="1310" spans="1:12" x14ac:dyDescent="0.3">
      <c r="A1310" s="1">
        <v>45066</v>
      </c>
      <c r="B1310" t="s">
        <v>26</v>
      </c>
      <c r="C1310">
        <v>119</v>
      </c>
      <c r="D1310" t="s">
        <v>5</v>
      </c>
      <c r="E1310">
        <v>108</v>
      </c>
      <c r="G1310">
        <f t="shared" si="20"/>
        <v>-11</v>
      </c>
      <c r="I1310" s="3">
        <f>VLOOKUP(October_Schedule_Table11[[#This Row],[Home]],NEW!$A$1:$E$31,4,FALSE)</f>
        <v>-4.300000000000006</v>
      </c>
      <c r="J1310" s="3">
        <f>VLOOKUP(October_Schedule_Table11[[#This Row],[Visitor]],NEW!$A$1:$E$31,4,FALSE)</f>
        <v>1.1999999999999948</v>
      </c>
      <c r="K1310" s="3" t="e">
        <f>VLOOKUP(October_Schedule_Table11[[#This Row],[Home]],NEW!$A$1:$F$31,7,FALSE)</f>
        <v>#REF!</v>
      </c>
      <c r="L1310" s="3" t="e">
        <f>VLOOKUP(October_Schedule_Table11[[#This Row],[Visitor]],NEW!$A$1:$F$31,7,FALSE)</f>
        <v>#REF!</v>
      </c>
    </row>
    <row r="1311" spans="1:12" x14ac:dyDescent="0.3">
      <c r="A1311" s="1">
        <v>45067</v>
      </c>
      <c r="B1311" t="s">
        <v>4</v>
      </c>
      <c r="C1311">
        <v>102</v>
      </c>
      <c r="D1311" t="s">
        <v>19</v>
      </c>
      <c r="E1311">
        <v>128</v>
      </c>
      <c r="G1311">
        <f t="shared" si="20"/>
        <v>26</v>
      </c>
      <c r="I1311" s="3">
        <f>VLOOKUP(October_Schedule_Table11[[#This Row],[Home]],NEW!$A$1:$E$31,4,FALSE)</f>
        <v>-8.7000000000000011</v>
      </c>
      <c r="J1311" s="3">
        <f>VLOOKUP(October_Schedule_Table11[[#This Row],[Visitor]],NEW!$A$1:$E$31,4,FALSE)</f>
        <v>15.200000000000001</v>
      </c>
      <c r="K1311" s="3" t="e">
        <f>VLOOKUP(October_Schedule_Table11[[#This Row],[Home]],NEW!$A$1:$F$31,7,FALSE)</f>
        <v>#REF!</v>
      </c>
      <c r="L1311" s="3" t="e">
        <f>VLOOKUP(October_Schedule_Table11[[#This Row],[Visitor]],NEW!$A$1:$F$31,7,FALSE)</f>
        <v>#REF!</v>
      </c>
    </row>
    <row r="1312" spans="1:12" x14ac:dyDescent="0.3">
      <c r="A1312" s="1">
        <v>45068</v>
      </c>
      <c r="B1312" t="s">
        <v>26</v>
      </c>
      <c r="C1312">
        <v>113</v>
      </c>
      <c r="D1312" t="s">
        <v>5</v>
      </c>
      <c r="E1312">
        <v>111</v>
      </c>
      <c r="G1312">
        <f t="shared" si="20"/>
        <v>-2</v>
      </c>
      <c r="I1312" s="3">
        <f>VLOOKUP(October_Schedule_Table11[[#This Row],[Home]],NEW!$A$1:$E$31,4,FALSE)</f>
        <v>-4.300000000000006</v>
      </c>
      <c r="J1312" s="3">
        <f>VLOOKUP(October_Schedule_Table11[[#This Row],[Visitor]],NEW!$A$1:$E$31,4,FALSE)</f>
        <v>1.1999999999999948</v>
      </c>
      <c r="K1312" s="3" t="e">
        <f>VLOOKUP(October_Schedule_Table11[[#This Row],[Home]],NEW!$A$1:$F$31,7,FALSE)</f>
        <v>#REF!</v>
      </c>
      <c r="L1312" s="3" t="e">
        <f>VLOOKUP(October_Schedule_Table11[[#This Row],[Visitor]],NEW!$A$1:$F$31,7,FALSE)</f>
        <v>#REF!</v>
      </c>
    </row>
    <row r="1313" spans="1:12" x14ac:dyDescent="0.3">
      <c r="A1313" s="1">
        <v>45069</v>
      </c>
      <c r="B1313" t="s">
        <v>4</v>
      </c>
      <c r="C1313">
        <v>116</v>
      </c>
      <c r="D1313" t="s">
        <v>19</v>
      </c>
      <c r="E1313">
        <v>99</v>
      </c>
      <c r="G1313">
        <f t="shared" si="20"/>
        <v>-17</v>
      </c>
      <c r="I1313" s="3">
        <f>VLOOKUP(October_Schedule_Table11[[#This Row],[Home]],NEW!$A$1:$E$31,4,FALSE)</f>
        <v>-8.7000000000000011</v>
      </c>
      <c r="J1313" s="3">
        <f>VLOOKUP(October_Schedule_Table11[[#This Row],[Visitor]],NEW!$A$1:$E$31,4,FALSE)</f>
        <v>15.200000000000001</v>
      </c>
      <c r="K1313" s="3" t="e">
        <f>VLOOKUP(October_Schedule_Table11[[#This Row],[Home]],NEW!$A$1:$F$31,7,FALSE)</f>
        <v>#REF!</v>
      </c>
      <c r="L1313" s="3" t="e">
        <f>VLOOKUP(October_Schedule_Table11[[#This Row],[Visitor]],NEW!$A$1:$F$31,7,FALSE)</f>
        <v>#REF!</v>
      </c>
    </row>
    <row r="1314" spans="1:12" x14ac:dyDescent="0.3">
      <c r="A1314" s="1">
        <v>45071</v>
      </c>
      <c r="B1314" t="s">
        <v>19</v>
      </c>
      <c r="C1314">
        <v>97</v>
      </c>
      <c r="D1314" t="s">
        <v>4</v>
      </c>
      <c r="E1314">
        <v>110</v>
      </c>
      <c r="G1314">
        <f t="shared" si="20"/>
        <v>13</v>
      </c>
      <c r="I1314" s="3">
        <f>VLOOKUP(October_Schedule_Table11[[#This Row],[Home]],NEW!$A$1:$E$31,4,FALSE)</f>
        <v>15.200000000000001</v>
      </c>
      <c r="J1314" s="3">
        <f>VLOOKUP(October_Schedule_Table11[[#This Row],[Visitor]],NEW!$A$1:$E$31,4,FALSE)</f>
        <v>-8.7000000000000011</v>
      </c>
      <c r="K1314" s="3" t="e">
        <f>VLOOKUP(October_Schedule_Table11[[#This Row],[Home]],NEW!$A$1:$F$31,7,FALSE)</f>
        <v>#REF!</v>
      </c>
      <c r="L1314" s="3" t="e">
        <f>VLOOKUP(October_Schedule_Table11[[#This Row],[Visitor]],NEW!$A$1:$F$31,7,FALSE)</f>
        <v>#REF!</v>
      </c>
    </row>
    <row r="1315" spans="1:12" x14ac:dyDescent="0.3">
      <c r="A1315" s="1">
        <v>45073</v>
      </c>
      <c r="B1315" t="s">
        <v>4</v>
      </c>
      <c r="C1315">
        <v>104</v>
      </c>
      <c r="D1315" t="s">
        <v>19</v>
      </c>
      <c r="E1315">
        <v>103</v>
      </c>
      <c r="G1315">
        <f t="shared" si="20"/>
        <v>-1</v>
      </c>
      <c r="I1315" s="3">
        <f>VLOOKUP(October_Schedule_Table11[[#This Row],[Home]],NEW!$A$1:$E$31,4,FALSE)</f>
        <v>-8.7000000000000011</v>
      </c>
      <c r="J1315" s="3">
        <f>VLOOKUP(October_Schedule_Table11[[#This Row],[Visitor]],NEW!$A$1:$E$31,4,FALSE)</f>
        <v>15.200000000000001</v>
      </c>
      <c r="K1315" s="3" t="e">
        <f>VLOOKUP(October_Schedule_Table11[[#This Row],[Home]],NEW!$A$1:$F$31,7,FALSE)</f>
        <v>#REF!</v>
      </c>
      <c r="L1315" s="3" t="e">
        <f>VLOOKUP(October_Schedule_Table11[[#This Row],[Visitor]],NEW!$A$1:$F$31,7,FALSE)</f>
        <v>#REF!</v>
      </c>
    </row>
    <row r="1316" spans="1:12" x14ac:dyDescent="0.3">
      <c r="A1316" s="1">
        <v>45075</v>
      </c>
      <c r="B1316" t="s">
        <v>19</v>
      </c>
      <c r="C1316">
        <v>103</v>
      </c>
      <c r="D1316" t="s">
        <v>4</v>
      </c>
      <c r="E1316">
        <v>84</v>
      </c>
      <c r="G1316">
        <f t="shared" si="20"/>
        <v>-19</v>
      </c>
      <c r="I1316" s="3">
        <f>VLOOKUP(October_Schedule_Table11[[#This Row],[Home]],NEW!$A$1:$E$31,4,FALSE)</f>
        <v>15.200000000000001</v>
      </c>
      <c r="J1316" s="3">
        <f>VLOOKUP(October_Schedule_Table11[[#This Row],[Visitor]],NEW!$A$1:$E$31,4,FALSE)</f>
        <v>-8.7000000000000011</v>
      </c>
      <c r="K1316" s="3" t="e">
        <f>VLOOKUP(October_Schedule_Table11[[#This Row],[Home]],NEW!$A$1:$F$31,7,FALSE)</f>
        <v>#REF!</v>
      </c>
      <c r="L1316" s="3" t="e">
        <f>VLOOKUP(October_Schedule_Table11[[#This Row],[Visitor]],NEW!$A$1:$F$31,7,FALSE)</f>
        <v>#REF!</v>
      </c>
    </row>
    <row r="1317" spans="1:12" x14ac:dyDescent="0.3">
      <c r="A1317" s="1">
        <v>45078</v>
      </c>
      <c r="B1317" t="s">
        <v>19</v>
      </c>
      <c r="C1317">
        <v>93</v>
      </c>
      <c r="D1317" t="s">
        <v>26</v>
      </c>
      <c r="E1317">
        <v>104</v>
      </c>
      <c r="G1317">
        <f t="shared" si="20"/>
        <v>11</v>
      </c>
      <c r="I1317" s="3">
        <f>VLOOKUP(October_Schedule_Table11[[#This Row],[Home]],NEW!$A$1:$E$31,4,FALSE)</f>
        <v>1.1999999999999948</v>
      </c>
      <c r="J1317" s="3">
        <f>VLOOKUP(October_Schedule_Table11[[#This Row],[Visitor]],NEW!$A$1:$E$31,4,FALSE)</f>
        <v>-8.7000000000000011</v>
      </c>
      <c r="K1317" s="3" t="e">
        <f>VLOOKUP(October_Schedule_Table11[[#This Row],[Home]],NEW!$A$1:$F$31,7,FALSE)</f>
        <v>#REF!</v>
      </c>
      <c r="L1317" s="3" t="e">
        <f>VLOOKUP(October_Schedule_Table11[[#This Row],[Visitor]],NEW!$A$1:$F$31,7,FALSE)</f>
        <v>#REF!</v>
      </c>
    </row>
    <row r="1318" spans="1:12" x14ac:dyDescent="0.3">
      <c r="A1318" s="1">
        <v>45081</v>
      </c>
      <c r="B1318" t="s">
        <v>19</v>
      </c>
      <c r="C1318">
        <v>111</v>
      </c>
      <c r="D1318" t="s">
        <v>26</v>
      </c>
      <c r="E1318">
        <v>108</v>
      </c>
      <c r="G1318">
        <f t="shared" si="20"/>
        <v>-3</v>
      </c>
      <c r="I1318" s="3">
        <f>VLOOKUP(October_Schedule_Table11[[#This Row],[Home]],NEW!$A$1:$E$31,4,FALSE)</f>
        <v>1.1999999999999948</v>
      </c>
      <c r="J1318" s="3">
        <f>VLOOKUP(October_Schedule_Table11[[#This Row],[Visitor]],NEW!$A$1:$E$31,4,FALSE)</f>
        <v>-8.7000000000000011</v>
      </c>
      <c r="K1318" s="3" t="e">
        <f>VLOOKUP(October_Schedule_Table11[[#This Row],[Home]],NEW!$A$1:$F$31,7,FALSE)</f>
        <v>#REF!</v>
      </c>
      <c r="L1318" s="3" t="e">
        <f>VLOOKUP(October_Schedule_Table11[[#This Row],[Visitor]],NEW!$A$1:$F$31,7,FALSE)</f>
        <v>#REF!</v>
      </c>
    </row>
    <row r="1319" spans="1:12" x14ac:dyDescent="0.3">
      <c r="A1319" s="1">
        <v>45084</v>
      </c>
      <c r="B1319" t="s">
        <v>26</v>
      </c>
      <c r="C1319">
        <v>109</v>
      </c>
      <c r="D1319" t="s">
        <v>19</v>
      </c>
      <c r="E1319">
        <v>94</v>
      </c>
      <c r="G1319">
        <f t="shared" si="20"/>
        <v>-15</v>
      </c>
      <c r="I1319" s="3">
        <f>VLOOKUP(October_Schedule_Table11[[#This Row],[Home]],NEW!$A$1:$E$31,4,FALSE)</f>
        <v>-8.7000000000000011</v>
      </c>
      <c r="J1319" s="3">
        <f>VLOOKUP(October_Schedule_Table11[[#This Row],[Visitor]],NEW!$A$1:$E$31,4,FALSE)</f>
        <v>1.1999999999999948</v>
      </c>
      <c r="K1319" s="3" t="e">
        <f>VLOOKUP(October_Schedule_Table11[[#This Row],[Home]],NEW!$A$1:$F$31,7,FALSE)</f>
        <v>#REF!</v>
      </c>
      <c r="L1319" s="3" t="e">
        <f>VLOOKUP(October_Schedule_Table11[[#This Row],[Visitor]],NEW!$A$1:$F$31,7,FALSE)</f>
        <v>#REF!</v>
      </c>
    </row>
    <row r="1320" spans="1:12" x14ac:dyDescent="0.3">
      <c r="A1320" s="1">
        <v>45086</v>
      </c>
      <c r="B1320" t="s">
        <v>26</v>
      </c>
      <c r="C1320">
        <v>108</v>
      </c>
      <c r="D1320" t="s">
        <v>19</v>
      </c>
      <c r="E1320">
        <v>95</v>
      </c>
      <c r="G1320">
        <f t="shared" si="20"/>
        <v>-13</v>
      </c>
      <c r="I1320" s="3">
        <f>VLOOKUP(October_Schedule_Table11[[#This Row],[Home]],NEW!$A$1:$E$31,4,FALSE)</f>
        <v>-8.7000000000000011</v>
      </c>
      <c r="J1320" s="3">
        <f>VLOOKUP(October_Schedule_Table11[[#This Row],[Visitor]],NEW!$A$1:$E$31,4,FALSE)</f>
        <v>1.1999999999999948</v>
      </c>
      <c r="K1320" s="3" t="e">
        <f>VLOOKUP(October_Schedule_Table11[[#This Row],[Home]],NEW!$A$1:$F$31,7,FALSE)</f>
        <v>#REF!</v>
      </c>
      <c r="L1320" s="3" t="e">
        <f>VLOOKUP(October_Schedule_Table11[[#This Row],[Visitor]],NEW!$A$1:$F$31,7,FALSE)</f>
        <v>#REF!</v>
      </c>
    </row>
    <row r="1321" spans="1:12" x14ac:dyDescent="0.3">
      <c r="A1321" s="1">
        <v>45089</v>
      </c>
      <c r="B1321" t="s">
        <v>19</v>
      </c>
      <c r="C1321">
        <v>89</v>
      </c>
      <c r="D1321" t="s">
        <v>26</v>
      </c>
      <c r="E1321">
        <v>94</v>
      </c>
      <c r="G1321">
        <f t="shared" si="20"/>
        <v>5</v>
      </c>
      <c r="I1321" s="3">
        <f>VLOOKUP(October_Schedule_Table11[[#This Row],[Home]],NEW!$A$1:$E$31,4,FALSE)</f>
        <v>1.1999999999999948</v>
      </c>
      <c r="J1321" s="3">
        <f>VLOOKUP(October_Schedule_Table11[[#This Row],[Visitor]],NEW!$A$1:$E$31,4,FALSE)</f>
        <v>-8.7000000000000011</v>
      </c>
      <c r="K1321" s="3" t="e">
        <f>VLOOKUP(October_Schedule_Table11[[#This Row],[Home]],NEW!$A$1:$F$31,7,FALSE)</f>
        <v>#REF!</v>
      </c>
      <c r="L1321" s="3" t="e">
        <f>VLOOKUP(October_Schedule_Table11[[#This Row],[Visitor]],NEW!$A$1:$F$31,7,FALSE)</f>
        <v>#REF!</v>
      </c>
    </row>
    <row r="1322" spans="1:12" x14ac:dyDescent="0.3">
      <c r="A1322" s="1" t="s">
        <v>738</v>
      </c>
      <c r="B1322" t="s">
        <v>5</v>
      </c>
      <c r="C1322">
        <v>107</v>
      </c>
      <c r="D1322" t="s">
        <v>26</v>
      </c>
      <c r="E1322">
        <v>119</v>
      </c>
      <c r="G1322">
        <f t="shared" si="20"/>
        <v>12</v>
      </c>
      <c r="K1322" s="3" t="e">
        <f>VLOOKUP(October_Schedule_Table11[[#This Row],[Home]],NEW!$A$1:$F$31,7,FALSE)</f>
        <v>#REF!</v>
      </c>
      <c r="L1322" s="3" t="e">
        <f>VLOOKUP(October_Schedule_Table11[[#This Row],[Visitor]],NEW!$A$1:$F$31,7,FALSE)</f>
        <v>#REF!</v>
      </c>
    </row>
    <row r="1323" spans="1:12" x14ac:dyDescent="0.3">
      <c r="A1323" s="1" t="s">
        <v>738</v>
      </c>
      <c r="B1323" t="s">
        <v>29</v>
      </c>
      <c r="C1323">
        <v>108</v>
      </c>
      <c r="D1323" t="s">
        <v>6</v>
      </c>
      <c r="E1323">
        <v>104</v>
      </c>
      <c r="G1323">
        <f t="shared" si="20"/>
        <v>-4</v>
      </c>
      <c r="K1323" s="3" t="e">
        <f>VLOOKUP(October_Schedule_Table11[[#This Row],[Home]],NEW!$A$1:$F$31,7,FALSE)</f>
        <v>#REF!</v>
      </c>
      <c r="L1323" s="3" t="e">
        <f>VLOOKUP(October_Schedule_Table11[[#This Row],[Visitor]],NEW!$A$1:$F$31,7,FALSE)</f>
        <v>#REF!</v>
      </c>
    </row>
    <row r="1324" spans="1:12" x14ac:dyDescent="0.3">
      <c r="A1324" s="1" t="s">
        <v>739</v>
      </c>
      <c r="B1324" t="s">
        <v>11</v>
      </c>
      <c r="C1324">
        <v>86</v>
      </c>
      <c r="D1324" t="s">
        <v>7</v>
      </c>
      <c r="E1324">
        <v>116</v>
      </c>
      <c r="G1324">
        <f t="shared" si="20"/>
        <v>30</v>
      </c>
      <c r="K1324" s="3" t="e">
        <f>VLOOKUP(October_Schedule_Table11[[#This Row],[Home]],NEW!$A$1:$F$31,7,FALSE)</f>
        <v>#REF!</v>
      </c>
      <c r="L1324" s="3" t="e">
        <f>VLOOKUP(October_Schedule_Table11[[#This Row],[Visitor]],NEW!$A$1:$F$31,7,FALSE)</f>
        <v>#REF!</v>
      </c>
    </row>
    <row r="1325" spans="1:12" x14ac:dyDescent="0.3">
      <c r="A1325" s="1" t="s">
        <v>739</v>
      </c>
      <c r="B1325" t="s">
        <v>4</v>
      </c>
      <c r="C1325">
        <v>108</v>
      </c>
      <c r="D1325" t="s">
        <v>15</v>
      </c>
      <c r="E1325">
        <v>104</v>
      </c>
      <c r="G1325">
        <f t="shared" si="20"/>
        <v>-4</v>
      </c>
      <c r="K1325" s="3" t="e">
        <f>VLOOKUP(October_Schedule_Table11[[#This Row],[Home]],NEW!$A$1:$F$31,7,FALSE)</f>
        <v>#REF!</v>
      </c>
      <c r="L1325" s="3" t="e">
        <f>VLOOKUP(October_Schedule_Table11[[#This Row],[Visitor]],NEW!$A$1:$F$31,7,FALSE)</f>
        <v>#REF!</v>
      </c>
    </row>
    <row r="1326" spans="1:12" x14ac:dyDescent="0.3">
      <c r="A1326" s="1" t="s">
        <v>739</v>
      </c>
      <c r="B1326" t="s">
        <v>9</v>
      </c>
      <c r="C1326">
        <v>120</v>
      </c>
      <c r="D1326" t="s">
        <v>10</v>
      </c>
      <c r="E1326">
        <v>143</v>
      </c>
      <c r="G1326">
        <f t="shared" si="20"/>
        <v>23</v>
      </c>
      <c r="K1326" s="3" t="e">
        <f>VLOOKUP(October_Schedule_Table11[[#This Row],[Home]],NEW!$A$1:$F$31,7,FALSE)</f>
        <v>#REF!</v>
      </c>
      <c r="L1326" s="3" t="e">
        <f>VLOOKUP(October_Schedule_Table11[[#This Row],[Visitor]],NEW!$A$1:$F$31,7,FALSE)</f>
        <v>#REF!</v>
      </c>
    </row>
    <row r="1327" spans="1:12" x14ac:dyDescent="0.3">
      <c r="A1327" s="1" t="s">
        <v>739</v>
      </c>
      <c r="B1327" t="s">
        <v>12</v>
      </c>
      <c r="C1327">
        <v>110</v>
      </c>
      <c r="D1327" t="s">
        <v>24</v>
      </c>
      <c r="E1327">
        <v>116</v>
      </c>
      <c r="G1327">
        <f t="shared" si="20"/>
        <v>6</v>
      </c>
      <c r="K1327" s="3" t="e">
        <f>VLOOKUP(October_Schedule_Table11[[#This Row],[Home]],NEW!$A$1:$F$31,7,FALSE)</f>
        <v>#REF!</v>
      </c>
      <c r="L1327" s="3" t="e">
        <f>VLOOKUP(October_Schedule_Table11[[#This Row],[Visitor]],NEW!$A$1:$F$31,7,FALSE)</f>
        <v>#REF!</v>
      </c>
    </row>
    <row r="1328" spans="1:12" x14ac:dyDescent="0.3">
      <c r="A1328" s="1" t="s">
        <v>739</v>
      </c>
      <c r="B1328" t="s">
        <v>8</v>
      </c>
      <c r="C1328">
        <v>102</v>
      </c>
      <c r="D1328" t="s">
        <v>19</v>
      </c>
      <c r="E1328">
        <v>103</v>
      </c>
      <c r="G1328">
        <f t="shared" si="20"/>
        <v>1</v>
      </c>
      <c r="K1328" s="3" t="e">
        <f>VLOOKUP(October_Schedule_Table11[[#This Row],[Home]],NEW!$A$1:$F$31,7,FALSE)</f>
        <v>#REF!</v>
      </c>
      <c r="L1328" s="3" t="e">
        <f>VLOOKUP(October_Schedule_Table11[[#This Row],[Visitor]],NEW!$A$1:$F$31,7,FALSE)</f>
        <v>#REF!</v>
      </c>
    </row>
    <row r="1329" spans="1:12" x14ac:dyDescent="0.3">
      <c r="A1329" s="1" t="s">
        <v>739</v>
      </c>
      <c r="B1329" t="s">
        <v>23</v>
      </c>
      <c r="C1329">
        <v>94</v>
      </c>
      <c r="D1329" t="s">
        <v>21</v>
      </c>
      <c r="E1329">
        <v>97</v>
      </c>
      <c r="G1329">
        <f t="shared" si="20"/>
        <v>3</v>
      </c>
      <c r="K1329" s="3" t="e">
        <f>VLOOKUP(October_Schedule_Table11[[#This Row],[Home]],NEW!$A$1:$F$31,7,FALSE)</f>
        <v>#REF!</v>
      </c>
      <c r="L1329" s="3" t="e">
        <f>VLOOKUP(October_Schedule_Table11[[#This Row],[Visitor]],NEW!$A$1:$F$31,7,FALSE)</f>
        <v>#REF!</v>
      </c>
    </row>
    <row r="1330" spans="1:12" x14ac:dyDescent="0.3">
      <c r="A1330" s="1" t="s">
        <v>739</v>
      </c>
      <c r="B1330" t="s">
        <v>20</v>
      </c>
      <c r="C1330">
        <v>114</v>
      </c>
      <c r="D1330" t="s">
        <v>14</v>
      </c>
      <c r="E1330">
        <v>113</v>
      </c>
      <c r="G1330">
        <f t="shared" si="20"/>
        <v>-1</v>
      </c>
      <c r="K1330" s="3" t="e">
        <f>VLOOKUP(October_Schedule_Table11[[#This Row],[Home]],NEW!$A$1:$F$31,7,FALSE)</f>
        <v>#REF!</v>
      </c>
      <c r="L1330" s="3" t="e">
        <f>VLOOKUP(October_Schedule_Table11[[#This Row],[Visitor]],NEW!$A$1:$F$31,7,FALSE)</f>
        <v>#REF!</v>
      </c>
    </row>
    <row r="1331" spans="1:12" x14ac:dyDescent="0.3">
      <c r="A1331" s="1" t="s">
        <v>739</v>
      </c>
      <c r="B1331" t="s">
        <v>13</v>
      </c>
      <c r="C1331">
        <v>111</v>
      </c>
      <c r="D1331" t="s">
        <v>16</v>
      </c>
      <c r="E1331">
        <v>104</v>
      </c>
      <c r="G1331">
        <f t="shared" si="20"/>
        <v>-7</v>
      </c>
      <c r="K1331" s="3" t="e">
        <f>VLOOKUP(October_Schedule_Table11[[#This Row],[Home]],NEW!$A$1:$F$31,7,FALSE)</f>
        <v>#REF!</v>
      </c>
      <c r="L1331" s="3" t="e">
        <f>VLOOKUP(October_Schedule_Table11[[#This Row],[Visitor]],NEW!$A$1:$F$31,7,FALSE)</f>
        <v>#REF!</v>
      </c>
    </row>
    <row r="1332" spans="1:12" x14ac:dyDescent="0.3">
      <c r="A1332" s="1" t="s">
        <v>739</v>
      </c>
      <c r="B1332" t="s">
        <v>22</v>
      </c>
      <c r="C1332">
        <v>124</v>
      </c>
      <c r="D1332" t="s">
        <v>18</v>
      </c>
      <c r="E1332">
        <v>104</v>
      </c>
      <c r="G1332">
        <f t="shared" si="20"/>
        <v>-20</v>
      </c>
      <c r="K1332" s="3" t="e">
        <f>VLOOKUP(October_Schedule_Table11[[#This Row],[Home]],NEW!$A$1:$F$31,7,FALSE)</f>
        <v>#REF!</v>
      </c>
      <c r="L1332" s="3" t="e">
        <f>VLOOKUP(October_Schedule_Table11[[#This Row],[Visitor]],NEW!$A$1:$F$31,7,FALSE)</f>
        <v>#REF!</v>
      </c>
    </row>
    <row r="1333" spans="1:12" x14ac:dyDescent="0.3">
      <c r="A1333" s="1" t="s">
        <v>739</v>
      </c>
      <c r="B1333" t="s">
        <v>31</v>
      </c>
      <c r="C1333">
        <v>130</v>
      </c>
      <c r="D1333" t="s">
        <v>27</v>
      </c>
      <c r="E1333">
        <v>114</v>
      </c>
      <c r="G1333">
        <f t="shared" si="20"/>
        <v>-16</v>
      </c>
      <c r="K1333" s="3" t="e">
        <f>VLOOKUP(October_Schedule_Table11[[#This Row],[Home]],NEW!$A$1:$F$31,7,FALSE)</f>
        <v>#REF!</v>
      </c>
      <c r="L1333" s="3" t="e">
        <f>VLOOKUP(October_Schedule_Table11[[#This Row],[Visitor]],NEW!$A$1:$F$31,7,FALSE)</f>
        <v>#REF!</v>
      </c>
    </row>
    <row r="1334" spans="1:12" x14ac:dyDescent="0.3">
      <c r="A1334" s="1" t="s">
        <v>739</v>
      </c>
      <c r="B1334" t="s">
        <v>28</v>
      </c>
      <c r="C1334">
        <v>126</v>
      </c>
      <c r="D1334" t="s">
        <v>25</v>
      </c>
      <c r="E1334">
        <v>119</v>
      </c>
      <c r="G1334">
        <f t="shared" si="20"/>
        <v>-7</v>
      </c>
      <c r="K1334" s="3" t="e">
        <f>VLOOKUP(October_Schedule_Table11[[#This Row],[Home]],NEW!$A$1:$F$31,7,FALSE)</f>
        <v>#REF!</v>
      </c>
      <c r="L1334" s="3" t="e">
        <f>VLOOKUP(October_Schedule_Table11[[#This Row],[Visitor]],NEW!$A$1:$F$31,7,FALSE)</f>
        <v>#REF!</v>
      </c>
    </row>
    <row r="1335" spans="1:12" x14ac:dyDescent="0.3">
      <c r="A1335" s="1" t="s">
        <v>739</v>
      </c>
      <c r="B1335" t="s">
        <v>30</v>
      </c>
      <c r="C1335">
        <v>111</v>
      </c>
      <c r="D1335" t="s">
        <v>33</v>
      </c>
      <c r="E1335">
        <v>123</v>
      </c>
      <c r="G1335">
        <f t="shared" si="20"/>
        <v>12</v>
      </c>
      <c r="K1335" s="3" t="e">
        <f>VLOOKUP(October_Schedule_Table11[[#This Row],[Home]],NEW!$A$1:$F$31,7,FALSE)</f>
        <v>#REF!</v>
      </c>
      <c r="L1335" s="3" t="e">
        <f>VLOOKUP(October_Schedule_Table11[[#This Row],[Visitor]],NEW!$A$1:$F$31,7,FALSE)</f>
        <v>#REF!</v>
      </c>
    </row>
    <row r="1336" spans="1:12" x14ac:dyDescent="0.3">
      <c r="A1336" s="1" t="s">
        <v>740</v>
      </c>
      <c r="B1336" t="s">
        <v>3</v>
      </c>
      <c r="C1336">
        <v>117</v>
      </c>
      <c r="D1336" t="s">
        <v>32</v>
      </c>
      <c r="E1336">
        <v>118</v>
      </c>
      <c r="G1336">
        <f t="shared" si="20"/>
        <v>1</v>
      </c>
      <c r="K1336" s="3" t="e">
        <f>VLOOKUP(October_Schedule_Table11[[#This Row],[Home]],NEW!$A$1:$F$31,7,FALSE)</f>
        <v>#REF!</v>
      </c>
      <c r="L1336" s="3" t="e">
        <f>VLOOKUP(October_Schedule_Table11[[#This Row],[Visitor]],NEW!$A$1:$F$31,7,FALSE)</f>
        <v>#REF!</v>
      </c>
    </row>
    <row r="1337" spans="1:12" x14ac:dyDescent="0.3">
      <c r="A1337" s="1" t="s">
        <v>740</v>
      </c>
      <c r="B1337" t="s">
        <v>29</v>
      </c>
      <c r="C1337">
        <v>95</v>
      </c>
      <c r="D1337" t="s">
        <v>5</v>
      </c>
      <c r="E1337">
        <v>100</v>
      </c>
      <c r="G1337">
        <f t="shared" si="20"/>
        <v>5</v>
      </c>
      <c r="K1337" s="3" t="e">
        <f>VLOOKUP(October_Schedule_Table11[[#This Row],[Home]],NEW!$A$1:$F$31,7,FALSE)</f>
        <v>#REF!</v>
      </c>
      <c r="L1337" s="3" t="e">
        <f>VLOOKUP(October_Schedule_Table11[[#This Row],[Visitor]],NEW!$A$1:$F$31,7,FALSE)</f>
        <v>#REF!</v>
      </c>
    </row>
    <row r="1338" spans="1:12" x14ac:dyDescent="0.3">
      <c r="A1338" s="1" t="s">
        <v>741</v>
      </c>
      <c r="B1338" t="s">
        <v>26</v>
      </c>
      <c r="C1338">
        <v>108</v>
      </c>
      <c r="D1338" t="s">
        <v>16</v>
      </c>
      <c r="E1338">
        <v>104</v>
      </c>
      <c r="G1338">
        <f t="shared" si="20"/>
        <v>-4</v>
      </c>
      <c r="K1338" s="3" t="e">
        <f>VLOOKUP(October_Schedule_Table11[[#This Row],[Home]],NEW!$A$1:$F$31,7,FALSE)</f>
        <v>#REF!</v>
      </c>
      <c r="L1338" s="3" t="e">
        <f>VLOOKUP(October_Schedule_Table11[[#This Row],[Visitor]],NEW!$A$1:$F$31,7,FALSE)</f>
        <v>#REF!</v>
      </c>
    </row>
    <row r="1339" spans="1:12" x14ac:dyDescent="0.3">
      <c r="A1339" s="1" t="s">
        <v>741</v>
      </c>
      <c r="B1339" t="s">
        <v>8</v>
      </c>
      <c r="C1339">
        <v>111</v>
      </c>
      <c r="D1339" t="s">
        <v>24</v>
      </c>
      <c r="E1339">
        <v>99</v>
      </c>
      <c r="G1339">
        <f t="shared" si="20"/>
        <v>-12</v>
      </c>
      <c r="K1339" s="3" t="e">
        <f>VLOOKUP(October_Schedule_Table11[[#This Row],[Home]],NEW!$A$1:$F$31,7,FALSE)</f>
        <v>#REF!</v>
      </c>
      <c r="L1339" s="3" t="e">
        <f>VLOOKUP(October_Schedule_Table11[[#This Row],[Visitor]],NEW!$A$1:$F$31,7,FALSE)</f>
        <v>#REF!</v>
      </c>
    </row>
    <row r="1340" spans="1:12" x14ac:dyDescent="0.3">
      <c r="A1340" s="1" t="s">
        <v>741</v>
      </c>
      <c r="B1340" t="s">
        <v>15</v>
      </c>
      <c r="C1340">
        <v>126</v>
      </c>
      <c r="D1340" t="s">
        <v>12</v>
      </c>
      <c r="E1340">
        <v>120</v>
      </c>
      <c r="G1340">
        <f t="shared" si="20"/>
        <v>-6</v>
      </c>
      <c r="K1340" s="3" t="e">
        <f>VLOOKUP(October_Schedule_Table11[[#This Row],[Home]],NEW!$A$1:$F$31,7,FALSE)</f>
        <v>#REF!</v>
      </c>
      <c r="L1340" s="3" t="e">
        <f>VLOOKUP(October_Schedule_Table11[[#This Row],[Visitor]],NEW!$A$1:$F$31,7,FALSE)</f>
        <v>#REF!</v>
      </c>
    </row>
    <row r="1341" spans="1:12" x14ac:dyDescent="0.3">
      <c r="A1341" s="1" t="s">
        <v>741</v>
      </c>
      <c r="B1341" t="s">
        <v>22</v>
      </c>
      <c r="C1341">
        <v>108</v>
      </c>
      <c r="D1341" t="s">
        <v>20</v>
      </c>
      <c r="E1341">
        <v>105</v>
      </c>
      <c r="G1341">
        <f t="shared" si="20"/>
        <v>-3</v>
      </c>
      <c r="K1341" s="3" t="e">
        <f>VLOOKUP(October_Schedule_Table11[[#This Row],[Home]],NEW!$A$1:$F$31,7,FALSE)</f>
        <v>#REF!</v>
      </c>
      <c r="L1341" s="3" t="e">
        <f>VLOOKUP(October_Schedule_Table11[[#This Row],[Visitor]],NEW!$A$1:$F$31,7,FALSE)</f>
        <v>#REF!</v>
      </c>
    </row>
    <row r="1342" spans="1:12" x14ac:dyDescent="0.3">
      <c r="A1342" s="1" t="s">
        <v>741</v>
      </c>
      <c r="B1342" t="s">
        <v>19</v>
      </c>
      <c r="C1342">
        <v>111</v>
      </c>
      <c r="D1342" t="s">
        <v>4</v>
      </c>
      <c r="E1342">
        <v>119</v>
      </c>
      <c r="G1342">
        <f t="shared" si="20"/>
        <v>8</v>
      </c>
      <c r="K1342" s="3" t="e">
        <f>VLOOKUP(October_Schedule_Table11[[#This Row],[Home]],NEW!$A$1:$F$31,7,FALSE)</f>
        <v>#REF!</v>
      </c>
      <c r="L1342" s="3" t="e">
        <f>VLOOKUP(October_Schedule_Table11[[#This Row],[Visitor]],NEW!$A$1:$F$31,7,FALSE)</f>
        <v>#REF!</v>
      </c>
    </row>
    <row r="1343" spans="1:12" x14ac:dyDescent="0.3">
      <c r="A1343" s="1" t="s">
        <v>741</v>
      </c>
      <c r="B1343" t="s">
        <v>21</v>
      </c>
      <c r="C1343">
        <v>103</v>
      </c>
      <c r="D1343" t="s">
        <v>18</v>
      </c>
      <c r="E1343">
        <v>104</v>
      </c>
      <c r="F1343" t="s">
        <v>17</v>
      </c>
      <c r="G1343">
        <f t="shared" si="20"/>
        <v>1</v>
      </c>
      <c r="K1343" s="3" t="e">
        <f>VLOOKUP(October_Schedule_Table11[[#This Row],[Home]],NEW!$A$1:$F$31,7,FALSE)</f>
        <v>#REF!</v>
      </c>
      <c r="L1343" s="3" t="e">
        <f>VLOOKUP(October_Schedule_Table11[[#This Row],[Visitor]],NEW!$A$1:$F$31,7,FALSE)</f>
        <v>#REF!</v>
      </c>
    </row>
    <row r="1344" spans="1:12" x14ac:dyDescent="0.3">
      <c r="A1344" s="1" t="s">
        <v>741</v>
      </c>
      <c r="B1344" t="s">
        <v>11</v>
      </c>
      <c r="C1344">
        <v>122</v>
      </c>
      <c r="D1344" t="s">
        <v>25</v>
      </c>
      <c r="E1344">
        <v>126</v>
      </c>
      <c r="F1344" t="s">
        <v>17</v>
      </c>
      <c r="G1344">
        <f t="shared" si="20"/>
        <v>4</v>
      </c>
      <c r="K1344" s="3" t="e">
        <f>VLOOKUP(October_Schedule_Table11[[#This Row],[Home]],NEW!$A$1:$F$31,7,FALSE)</f>
        <v>#REF!</v>
      </c>
      <c r="L1344" s="3" t="e">
        <f>VLOOKUP(October_Schedule_Table11[[#This Row],[Visitor]],NEW!$A$1:$F$31,7,FALSE)</f>
        <v>#REF!</v>
      </c>
    </row>
    <row r="1345" spans="1:12" x14ac:dyDescent="0.3">
      <c r="A1345" s="1" t="s">
        <v>741</v>
      </c>
      <c r="B1345" t="s">
        <v>14</v>
      </c>
      <c r="C1345">
        <v>120</v>
      </c>
      <c r="D1345" t="s">
        <v>28</v>
      </c>
      <c r="E1345">
        <v>125</v>
      </c>
      <c r="G1345">
        <f t="shared" si="20"/>
        <v>5</v>
      </c>
      <c r="K1345" s="3" t="e">
        <f>VLOOKUP(October_Schedule_Table11[[#This Row],[Home]],NEW!$A$1:$F$31,7,FALSE)</f>
        <v>#REF!</v>
      </c>
      <c r="L1345" s="3" t="e">
        <f>VLOOKUP(October_Schedule_Table11[[#This Row],[Visitor]],NEW!$A$1:$F$31,7,FALSE)</f>
        <v>#REF!</v>
      </c>
    </row>
    <row r="1346" spans="1:12" x14ac:dyDescent="0.3">
      <c r="A1346" s="1" t="s">
        <v>741</v>
      </c>
      <c r="B1346" t="s">
        <v>33</v>
      </c>
      <c r="C1346">
        <v>118</v>
      </c>
      <c r="D1346" t="s">
        <v>27</v>
      </c>
      <c r="E1346">
        <v>120</v>
      </c>
      <c r="G1346">
        <f t="shared" ref="G1346:G1409" si="21">E1346-C1346</f>
        <v>2</v>
      </c>
      <c r="K1346" s="3" t="e">
        <f>VLOOKUP(October_Schedule_Table11[[#This Row],[Home]],NEW!$A$1:$F$31,7,FALSE)</f>
        <v>#REF!</v>
      </c>
      <c r="L1346" s="3" t="e">
        <f>VLOOKUP(October_Schedule_Table11[[#This Row],[Visitor]],NEW!$A$1:$F$31,7,FALSE)</f>
        <v>#REF!</v>
      </c>
    </row>
    <row r="1347" spans="1:12" x14ac:dyDescent="0.3">
      <c r="A1347" s="1" t="s">
        <v>741</v>
      </c>
      <c r="B1347" t="s">
        <v>7</v>
      </c>
      <c r="C1347">
        <v>102</v>
      </c>
      <c r="D1347" t="s">
        <v>30</v>
      </c>
      <c r="E1347">
        <v>97</v>
      </c>
      <c r="G1347">
        <f t="shared" si="21"/>
        <v>-5</v>
      </c>
      <c r="K1347" s="3" t="e">
        <f>VLOOKUP(October_Schedule_Table11[[#This Row],[Home]],NEW!$A$1:$F$31,7,FALSE)</f>
        <v>#REF!</v>
      </c>
      <c r="L1347" s="3" t="e">
        <f>VLOOKUP(October_Schedule_Table11[[#This Row],[Visitor]],NEW!$A$1:$F$31,7,FALSE)</f>
        <v>#REF!</v>
      </c>
    </row>
    <row r="1348" spans="1:12" x14ac:dyDescent="0.3">
      <c r="A1348" s="1" t="s">
        <v>741</v>
      </c>
      <c r="B1348" t="s">
        <v>6</v>
      </c>
      <c r="C1348">
        <v>122</v>
      </c>
      <c r="D1348" t="s">
        <v>31</v>
      </c>
      <c r="E1348">
        <v>114</v>
      </c>
      <c r="G1348">
        <f t="shared" si="21"/>
        <v>-8</v>
      </c>
      <c r="K1348" s="3" t="e">
        <f>VLOOKUP(October_Schedule_Table11[[#This Row],[Home]],NEW!$A$1:$F$31,7,FALSE)</f>
        <v>#REF!</v>
      </c>
      <c r="L1348" s="3" t="e">
        <f>VLOOKUP(October_Schedule_Table11[[#This Row],[Visitor]],NEW!$A$1:$F$31,7,FALSE)</f>
        <v>#REF!</v>
      </c>
    </row>
    <row r="1349" spans="1:12" x14ac:dyDescent="0.3">
      <c r="A1349" s="1" t="s">
        <v>742</v>
      </c>
      <c r="B1349" t="s">
        <v>18</v>
      </c>
      <c r="C1349">
        <v>102</v>
      </c>
      <c r="D1349" t="s">
        <v>8</v>
      </c>
      <c r="E1349">
        <v>118</v>
      </c>
      <c r="G1349">
        <f t="shared" si="21"/>
        <v>16</v>
      </c>
      <c r="K1349" s="3" t="e">
        <f>VLOOKUP(October_Schedule_Table11[[#This Row],[Home]],NEW!$A$1:$F$31,7,FALSE)</f>
        <v>#REF!</v>
      </c>
      <c r="L1349" s="3" t="e">
        <f>VLOOKUP(October_Schedule_Table11[[#This Row],[Visitor]],NEW!$A$1:$F$31,7,FALSE)</f>
        <v>#REF!</v>
      </c>
    </row>
    <row r="1350" spans="1:12" x14ac:dyDescent="0.3">
      <c r="A1350" s="1" t="s">
        <v>742</v>
      </c>
      <c r="B1350" t="s">
        <v>16</v>
      </c>
      <c r="C1350">
        <v>106</v>
      </c>
      <c r="D1350" t="s">
        <v>9</v>
      </c>
      <c r="E1350">
        <v>113</v>
      </c>
      <c r="G1350">
        <f t="shared" si="21"/>
        <v>7</v>
      </c>
      <c r="K1350" s="3" t="e">
        <f>VLOOKUP(October_Schedule_Table11[[#This Row],[Home]],NEW!$A$1:$F$31,7,FALSE)</f>
        <v>#REF!</v>
      </c>
      <c r="L1350" s="3" t="e">
        <f>VLOOKUP(October_Schedule_Table11[[#This Row],[Visitor]],NEW!$A$1:$F$31,7,FALSE)</f>
        <v>#REF!</v>
      </c>
    </row>
    <row r="1351" spans="1:12" x14ac:dyDescent="0.3">
      <c r="A1351" s="1" t="s">
        <v>742</v>
      </c>
      <c r="B1351" t="s">
        <v>15</v>
      </c>
      <c r="C1351">
        <v>87</v>
      </c>
      <c r="D1351" t="s">
        <v>13</v>
      </c>
      <c r="E1351">
        <v>96</v>
      </c>
      <c r="G1351">
        <f t="shared" si="21"/>
        <v>9</v>
      </c>
      <c r="K1351" s="3" t="e">
        <f>VLOOKUP(October_Schedule_Table11[[#This Row],[Home]],NEW!$A$1:$F$31,7,FALSE)</f>
        <v>#REF!</v>
      </c>
      <c r="L1351" s="3" t="e">
        <f>VLOOKUP(October_Schedule_Table11[[#This Row],[Visitor]],NEW!$A$1:$F$31,7,FALSE)</f>
        <v>#REF!</v>
      </c>
    </row>
    <row r="1352" spans="1:12" x14ac:dyDescent="0.3">
      <c r="A1352" s="1" t="s">
        <v>742</v>
      </c>
      <c r="B1352" t="s">
        <v>10</v>
      </c>
      <c r="C1352">
        <v>125</v>
      </c>
      <c r="D1352" t="s">
        <v>20</v>
      </c>
      <c r="E1352">
        <v>113</v>
      </c>
      <c r="G1352">
        <f t="shared" si="21"/>
        <v>-12</v>
      </c>
      <c r="K1352" s="3" t="e">
        <f>VLOOKUP(October_Schedule_Table11[[#This Row],[Home]],NEW!$A$1:$F$31,7,FALSE)</f>
        <v>#REF!</v>
      </c>
      <c r="L1352" s="3" t="e">
        <f>VLOOKUP(October_Schedule_Table11[[#This Row],[Visitor]],NEW!$A$1:$F$31,7,FALSE)</f>
        <v>#REF!</v>
      </c>
    </row>
    <row r="1353" spans="1:12" x14ac:dyDescent="0.3">
      <c r="A1353" s="1" t="s">
        <v>742</v>
      </c>
      <c r="B1353" t="s">
        <v>3</v>
      </c>
      <c r="C1353">
        <v>114</v>
      </c>
      <c r="D1353" t="s">
        <v>21</v>
      </c>
      <c r="E1353">
        <v>107</v>
      </c>
      <c r="G1353">
        <f t="shared" si="21"/>
        <v>-7</v>
      </c>
      <c r="K1353" s="3" t="e">
        <f>VLOOKUP(October_Schedule_Table11[[#This Row],[Home]],NEW!$A$1:$F$31,7,FALSE)</f>
        <v>#REF!</v>
      </c>
      <c r="L1353" s="3" t="e">
        <f>VLOOKUP(October_Schedule_Table11[[#This Row],[Visitor]],NEW!$A$1:$F$31,7,FALSE)</f>
        <v>#REF!</v>
      </c>
    </row>
    <row r="1354" spans="1:12" x14ac:dyDescent="0.3">
      <c r="A1354" s="1" t="s">
        <v>742</v>
      </c>
      <c r="B1354" t="s">
        <v>19</v>
      </c>
      <c r="C1354">
        <v>90</v>
      </c>
      <c r="D1354" t="s">
        <v>23</v>
      </c>
      <c r="E1354">
        <v>106</v>
      </c>
      <c r="G1354">
        <f t="shared" si="21"/>
        <v>16</v>
      </c>
      <c r="K1354" s="3" t="e">
        <f>VLOOKUP(October_Schedule_Table11[[#This Row],[Home]],NEW!$A$1:$F$31,7,FALSE)</f>
        <v>#REF!</v>
      </c>
      <c r="L1354" s="3" t="e">
        <f>VLOOKUP(October_Schedule_Table11[[#This Row],[Visitor]],NEW!$A$1:$F$31,7,FALSE)</f>
        <v>#REF!</v>
      </c>
    </row>
    <row r="1355" spans="1:12" x14ac:dyDescent="0.3">
      <c r="A1355" s="1" t="s">
        <v>742</v>
      </c>
      <c r="B1355" t="s">
        <v>27</v>
      </c>
      <c r="C1355">
        <v>104</v>
      </c>
      <c r="D1355" t="s">
        <v>29</v>
      </c>
      <c r="E1355">
        <v>126</v>
      </c>
      <c r="G1355">
        <f t="shared" si="21"/>
        <v>22</v>
      </c>
      <c r="K1355" s="3" t="e">
        <f>VLOOKUP(October_Schedule_Table11[[#This Row],[Home]],NEW!$A$1:$F$31,7,FALSE)</f>
        <v>#REF!</v>
      </c>
      <c r="L1355" s="3" t="e">
        <f>VLOOKUP(October_Schedule_Table11[[#This Row],[Visitor]],NEW!$A$1:$F$31,7,FALSE)</f>
        <v>#REF!</v>
      </c>
    </row>
    <row r="1356" spans="1:12" x14ac:dyDescent="0.3">
      <c r="A1356" s="1" t="s">
        <v>743</v>
      </c>
      <c r="B1356" t="s">
        <v>26</v>
      </c>
      <c r="C1356">
        <v>128</v>
      </c>
      <c r="D1356" t="s">
        <v>22</v>
      </c>
      <c r="E1356">
        <v>95</v>
      </c>
      <c r="G1356">
        <f t="shared" si="21"/>
        <v>-33</v>
      </c>
      <c r="K1356" s="3" t="e">
        <f>VLOOKUP(October_Schedule_Table11[[#This Row],[Home]],NEW!$A$1:$F$31,7,FALSE)</f>
        <v>#REF!</v>
      </c>
      <c r="L1356" s="3" t="e">
        <f>VLOOKUP(October_Schedule_Table11[[#This Row],[Visitor]],NEW!$A$1:$F$31,7,FALSE)</f>
        <v>#REF!</v>
      </c>
    </row>
    <row r="1357" spans="1:12" x14ac:dyDescent="0.3">
      <c r="A1357" s="1" t="s">
        <v>743</v>
      </c>
      <c r="B1357" t="s">
        <v>6</v>
      </c>
      <c r="C1357">
        <v>106</v>
      </c>
      <c r="D1357" t="s">
        <v>11</v>
      </c>
      <c r="E1357">
        <v>95</v>
      </c>
      <c r="G1357">
        <f t="shared" si="21"/>
        <v>-11</v>
      </c>
      <c r="K1357" s="3" t="e">
        <f>VLOOKUP(October_Schedule_Table11[[#This Row],[Home]],NEW!$A$1:$F$31,7,FALSE)</f>
        <v>#REF!</v>
      </c>
      <c r="L1357" s="3" t="e">
        <f>VLOOKUP(October_Schedule_Table11[[#This Row],[Visitor]],NEW!$A$1:$F$31,7,FALSE)</f>
        <v>#REF!</v>
      </c>
    </row>
    <row r="1358" spans="1:12" x14ac:dyDescent="0.3">
      <c r="A1358" s="1" t="s">
        <v>743</v>
      </c>
      <c r="B1358" t="s">
        <v>12</v>
      </c>
      <c r="C1358">
        <v>127</v>
      </c>
      <c r="D1358" t="s">
        <v>32</v>
      </c>
      <c r="E1358">
        <v>110</v>
      </c>
      <c r="G1358">
        <f t="shared" si="21"/>
        <v>-17</v>
      </c>
      <c r="K1358" s="3" t="e">
        <f>VLOOKUP(October_Schedule_Table11[[#This Row],[Home]],NEW!$A$1:$F$31,7,FALSE)</f>
        <v>#REF!</v>
      </c>
      <c r="L1358" s="3" t="e">
        <f>VLOOKUP(October_Schedule_Table11[[#This Row],[Visitor]],NEW!$A$1:$F$31,7,FALSE)</f>
        <v>#REF!</v>
      </c>
    </row>
    <row r="1359" spans="1:12" x14ac:dyDescent="0.3">
      <c r="A1359" s="1" t="s">
        <v>743</v>
      </c>
      <c r="B1359" t="s">
        <v>30</v>
      </c>
      <c r="C1359">
        <v>98</v>
      </c>
      <c r="D1359" t="s">
        <v>3</v>
      </c>
      <c r="E1359">
        <v>126</v>
      </c>
      <c r="G1359">
        <f t="shared" si="21"/>
        <v>28</v>
      </c>
      <c r="K1359" s="3" t="e">
        <f>VLOOKUP(October_Schedule_Table11[[#This Row],[Home]],NEW!$A$1:$F$31,7,FALSE)</f>
        <v>#REF!</v>
      </c>
      <c r="L1359" s="3" t="e">
        <f>VLOOKUP(October_Schedule_Table11[[#This Row],[Visitor]],NEW!$A$1:$F$31,7,FALSE)</f>
        <v>#REF!</v>
      </c>
    </row>
    <row r="1360" spans="1:12" x14ac:dyDescent="0.3">
      <c r="A1360" s="1" t="s">
        <v>743</v>
      </c>
      <c r="B1360" t="s">
        <v>25</v>
      </c>
      <c r="C1360">
        <v>83</v>
      </c>
      <c r="D1360" t="s">
        <v>33</v>
      </c>
      <c r="E1360">
        <v>123</v>
      </c>
      <c r="G1360">
        <f t="shared" si="21"/>
        <v>40</v>
      </c>
      <c r="K1360" s="3" t="e">
        <f>VLOOKUP(October_Schedule_Table11[[#This Row],[Home]],NEW!$A$1:$F$31,7,FALSE)</f>
        <v>#REF!</v>
      </c>
      <c r="L1360" s="3" t="e">
        <f>VLOOKUP(October_Schedule_Table11[[#This Row],[Visitor]],NEW!$A$1:$F$31,7,FALSE)</f>
        <v>#REF!</v>
      </c>
    </row>
    <row r="1361" spans="1:12" x14ac:dyDescent="0.3">
      <c r="A1361" s="1" t="s">
        <v>743</v>
      </c>
      <c r="B1361" t="s">
        <v>5</v>
      </c>
      <c r="C1361">
        <v>127</v>
      </c>
      <c r="D1361" t="s">
        <v>31</v>
      </c>
      <c r="E1361">
        <v>132</v>
      </c>
      <c r="F1361" t="s">
        <v>17</v>
      </c>
      <c r="G1361">
        <f t="shared" si="21"/>
        <v>5</v>
      </c>
      <c r="K1361" s="3" t="e">
        <f>VLOOKUP(October_Schedule_Table11[[#This Row],[Home]],NEW!$A$1:$F$31,7,FALSE)</f>
        <v>#REF!</v>
      </c>
      <c r="L1361" s="3" t="e">
        <f>VLOOKUP(October_Schedule_Table11[[#This Row],[Visitor]],NEW!$A$1:$F$31,7,FALSE)</f>
        <v>#REF!</v>
      </c>
    </row>
    <row r="1362" spans="1:12" x14ac:dyDescent="0.3">
      <c r="A1362" s="1" t="s">
        <v>744</v>
      </c>
      <c r="B1362" t="s">
        <v>18</v>
      </c>
      <c r="C1362">
        <v>112</v>
      </c>
      <c r="D1362" t="s">
        <v>10</v>
      </c>
      <c r="E1362">
        <v>105</v>
      </c>
      <c r="G1362">
        <f t="shared" si="21"/>
        <v>-7</v>
      </c>
      <c r="K1362" s="3" t="e">
        <f>VLOOKUP(October_Schedule_Table11[[#This Row],[Home]],NEW!$A$1:$F$31,7,FALSE)</f>
        <v>#REF!</v>
      </c>
      <c r="L1362" s="3" t="e">
        <f>VLOOKUP(October_Schedule_Table11[[#This Row],[Visitor]],NEW!$A$1:$F$31,7,FALSE)</f>
        <v>#REF!</v>
      </c>
    </row>
    <row r="1363" spans="1:12" x14ac:dyDescent="0.3">
      <c r="A1363" s="1" t="s">
        <v>744</v>
      </c>
      <c r="B1363" t="s">
        <v>4</v>
      </c>
      <c r="C1363">
        <v>126</v>
      </c>
      <c r="D1363" t="s">
        <v>9</v>
      </c>
      <c r="E1363">
        <v>107</v>
      </c>
      <c r="G1363">
        <f t="shared" si="21"/>
        <v>-19</v>
      </c>
      <c r="K1363" s="3" t="e">
        <f>VLOOKUP(October_Schedule_Table11[[#This Row],[Home]],NEW!$A$1:$F$31,7,FALSE)</f>
        <v>#REF!</v>
      </c>
      <c r="L1363" s="3" t="e">
        <f>VLOOKUP(October_Schedule_Table11[[#This Row],[Visitor]],NEW!$A$1:$F$31,7,FALSE)</f>
        <v>#REF!</v>
      </c>
    </row>
    <row r="1364" spans="1:12" x14ac:dyDescent="0.3">
      <c r="A1364" s="1" t="s">
        <v>744</v>
      </c>
      <c r="B1364" t="s">
        <v>14</v>
      </c>
      <c r="C1364">
        <v>133</v>
      </c>
      <c r="D1364" t="s">
        <v>24</v>
      </c>
      <c r="E1364">
        <v>121</v>
      </c>
      <c r="G1364">
        <f t="shared" si="21"/>
        <v>-12</v>
      </c>
      <c r="K1364" s="3" t="e">
        <f>VLOOKUP(October_Schedule_Table11[[#This Row],[Home]],NEW!$A$1:$F$31,7,FALSE)</f>
        <v>#REF!</v>
      </c>
      <c r="L1364" s="3" t="e">
        <f>VLOOKUP(October_Schedule_Table11[[#This Row],[Visitor]],NEW!$A$1:$F$31,7,FALSE)</f>
        <v>#REF!</v>
      </c>
    </row>
    <row r="1365" spans="1:12" x14ac:dyDescent="0.3">
      <c r="A1365" s="1" t="s">
        <v>744</v>
      </c>
      <c r="B1365" t="s">
        <v>30</v>
      </c>
      <c r="C1365">
        <v>99</v>
      </c>
      <c r="D1365" t="s">
        <v>21</v>
      </c>
      <c r="E1365">
        <v>91</v>
      </c>
      <c r="G1365">
        <f t="shared" si="21"/>
        <v>-8</v>
      </c>
      <c r="K1365" s="3" t="e">
        <f>VLOOKUP(October_Schedule_Table11[[#This Row],[Home]],NEW!$A$1:$F$31,7,FALSE)</f>
        <v>#REF!</v>
      </c>
      <c r="L1365" s="3" t="e">
        <f>VLOOKUP(October_Schedule_Table11[[#This Row],[Visitor]],NEW!$A$1:$F$31,7,FALSE)</f>
        <v>#REF!</v>
      </c>
    </row>
    <row r="1366" spans="1:12" x14ac:dyDescent="0.3">
      <c r="A1366" s="1" t="s">
        <v>744</v>
      </c>
      <c r="B1366" t="s">
        <v>23</v>
      </c>
      <c r="C1366">
        <v>113</v>
      </c>
      <c r="D1366" t="s">
        <v>12</v>
      </c>
      <c r="E1366">
        <v>127</v>
      </c>
      <c r="G1366">
        <f t="shared" si="21"/>
        <v>14</v>
      </c>
      <c r="K1366" s="3" t="e">
        <f>VLOOKUP(October_Schedule_Table11[[#This Row],[Home]],NEW!$A$1:$F$31,7,FALSE)</f>
        <v>#REF!</v>
      </c>
      <c r="L1366" s="3" t="e">
        <f>VLOOKUP(October_Schedule_Table11[[#This Row],[Visitor]],NEW!$A$1:$F$31,7,FALSE)</f>
        <v>#REF!</v>
      </c>
    </row>
    <row r="1367" spans="1:12" x14ac:dyDescent="0.3">
      <c r="A1367" s="1" t="s">
        <v>744</v>
      </c>
      <c r="B1367" t="s">
        <v>28</v>
      </c>
      <c r="C1367">
        <v>125</v>
      </c>
      <c r="D1367" t="s">
        <v>16</v>
      </c>
      <c r="E1367">
        <v>110</v>
      </c>
      <c r="G1367">
        <f t="shared" si="21"/>
        <v>-15</v>
      </c>
      <c r="K1367" s="3" t="e">
        <f>VLOOKUP(October_Schedule_Table11[[#This Row],[Home]],NEW!$A$1:$F$31,7,FALSE)</f>
        <v>#REF!</v>
      </c>
      <c r="L1367" s="3" t="e">
        <f>VLOOKUP(October_Schedule_Table11[[#This Row],[Visitor]],NEW!$A$1:$F$31,7,FALSE)</f>
        <v>#REF!</v>
      </c>
    </row>
    <row r="1368" spans="1:12" x14ac:dyDescent="0.3">
      <c r="A1368" s="1" t="s">
        <v>744</v>
      </c>
      <c r="B1368" t="s">
        <v>19</v>
      </c>
      <c r="C1368">
        <v>114</v>
      </c>
      <c r="D1368" t="s">
        <v>32</v>
      </c>
      <c r="E1368">
        <v>122</v>
      </c>
      <c r="G1368">
        <f t="shared" si="21"/>
        <v>8</v>
      </c>
      <c r="K1368" s="3" t="e">
        <f>VLOOKUP(October_Schedule_Table11[[#This Row],[Home]],NEW!$A$1:$F$31,7,FALSE)</f>
        <v>#REF!</v>
      </c>
      <c r="L1368" s="3" t="e">
        <f>VLOOKUP(October_Schedule_Table11[[#This Row],[Visitor]],NEW!$A$1:$F$31,7,FALSE)</f>
        <v>#REF!</v>
      </c>
    </row>
    <row r="1369" spans="1:12" x14ac:dyDescent="0.3">
      <c r="A1369" s="1" t="s">
        <v>744</v>
      </c>
      <c r="B1369" t="s">
        <v>6</v>
      </c>
      <c r="C1369">
        <v>130</v>
      </c>
      <c r="D1369" t="s">
        <v>13</v>
      </c>
      <c r="E1369">
        <v>102</v>
      </c>
      <c r="G1369">
        <f t="shared" si="21"/>
        <v>-28</v>
      </c>
      <c r="K1369" s="3" t="e">
        <f>VLOOKUP(October_Schedule_Table11[[#This Row],[Home]],NEW!$A$1:$F$31,7,FALSE)</f>
        <v>#REF!</v>
      </c>
      <c r="L1369" s="3" t="e">
        <f>VLOOKUP(October_Schedule_Table11[[#This Row],[Visitor]],NEW!$A$1:$F$31,7,FALSE)</f>
        <v>#REF!</v>
      </c>
    </row>
    <row r="1370" spans="1:12" x14ac:dyDescent="0.3">
      <c r="A1370" s="1" t="s">
        <v>744</v>
      </c>
      <c r="B1370" t="s">
        <v>8</v>
      </c>
      <c r="C1370">
        <v>112</v>
      </c>
      <c r="D1370" t="s">
        <v>22</v>
      </c>
      <c r="E1370">
        <v>124</v>
      </c>
      <c r="G1370">
        <f t="shared" si="21"/>
        <v>12</v>
      </c>
      <c r="K1370" s="3" t="e">
        <f>VLOOKUP(October_Schedule_Table11[[#This Row],[Home]],NEW!$A$1:$F$31,7,FALSE)</f>
        <v>#REF!</v>
      </c>
      <c r="L1370" s="3" t="e">
        <f>VLOOKUP(October_Schedule_Table11[[#This Row],[Visitor]],NEW!$A$1:$F$31,7,FALSE)</f>
        <v>#REF!</v>
      </c>
    </row>
    <row r="1371" spans="1:12" x14ac:dyDescent="0.3">
      <c r="A1371" s="1" t="s">
        <v>744</v>
      </c>
      <c r="B1371" t="s">
        <v>27</v>
      </c>
      <c r="C1371">
        <v>102</v>
      </c>
      <c r="D1371" t="s">
        <v>26</v>
      </c>
      <c r="E1371">
        <v>110</v>
      </c>
      <c r="G1371">
        <f t="shared" si="21"/>
        <v>8</v>
      </c>
      <c r="K1371" s="3" t="e">
        <f>VLOOKUP(October_Schedule_Table11[[#This Row],[Home]],NEW!$A$1:$F$31,7,FALSE)</f>
        <v>#REF!</v>
      </c>
      <c r="L1371" s="3" t="e">
        <f>VLOOKUP(October_Schedule_Table11[[#This Row],[Visitor]],NEW!$A$1:$F$31,7,FALSE)</f>
        <v>#REF!</v>
      </c>
    </row>
    <row r="1372" spans="1:12" x14ac:dyDescent="0.3">
      <c r="A1372" s="1" t="s">
        <v>744</v>
      </c>
      <c r="B1372" t="s">
        <v>7</v>
      </c>
      <c r="C1372">
        <v>103</v>
      </c>
      <c r="D1372" t="s">
        <v>5</v>
      </c>
      <c r="E1372">
        <v>106</v>
      </c>
      <c r="G1372">
        <f t="shared" si="21"/>
        <v>3</v>
      </c>
      <c r="K1372" s="3" t="e">
        <f>VLOOKUP(October_Schedule_Table11[[#This Row],[Home]],NEW!$A$1:$F$31,7,FALSE)</f>
        <v>#REF!</v>
      </c>
      <c r="L1372" s="3" t="e">
        <f>VLOOKUP(October_Schedule_Table11[[#This Row],[Visitor]],NEW!$A$1:$F$31,7,FALSE)</f>
        <v>#REF!</v>
      </c>
    </row>
    <row r="1373" spans="1:12" x14ac:dyDescent="0.3">
      <c r="A1373" s="1" t="s">
        <v>745</v>
      </c>
      <c r="B1373" t="s">
        <v>15</v>
      </c>
      <c r="C1373">
        <v>109</v>
      </c>
      <c r="D1373" t="s">
        <v>20</v>
      </c>
      <c r="E1373">
        <v>91</v>
      </c>
      <c r="G1373">
        <f t="shared" si="21"/>
        <v>-18</v>
      </c>
      <c r="K1373" s="3" t="e">
        <f>VLOOKUP(October_Schedule_Table11[[#This Row],[Home]],NEW!$A$1:$F$31,7,FALSE)</f>
        <v>#REF!</v>
      </c>
      <c r="L1373" s="3" t="e">
        <f>VLOOKUP(October_Schedule_Table11[[#This Row],[Visitor]],NEW!$A$1:$F$31,7,FALSE)</f>
        <v>#REF!</v>
      </c>
    </row>
    <row r="1374" spans="1:12" x14ac:dyDescent="0.3">
      <c r="A1374" s="1" t="s">
        <v>745</v>
      </c>
      <c r="B1374" t="s">
        <v>25</v>
      </c>
      <c r="C1374">
        <v>115</v>
      </c>
      <c r="D1374" t="s">
        <v>29</v>
      </c>
      <c r="E1374">
        <v>114</v>
      </c>
      <c r="G1374">
        <f t="shared" si="21"/>
        <v>-1</v>
      </c>
      <c r="K1374" s="3" t="e">
        <f>VLOOKUP(October_Schedule_Table11[[#This Row],[Home]],NEW!$A$1:$F$31,7,FALSE)</f>
        <v>#REF!</v>
      </c>
      <c r="L1374" s="3" t="e">
        <f>VLOOKUP(October_Schedule_Table11[[#This Row],[Visitor]],NEW!$A$1:$F$31,7,FALSE)</f>
        <v>#REF!</v>
      </c>
    </row>
    <row r="1375" spans="1:12" x14ac:dyDescent="0.3">
      <c r="A1375" s="1" t="s">
        <v>745</v>
      </c>
      <c r="B1375" t="s">
        <v>7</v>
      </c>
      <c r="C1375">
        <v>102</v>
      </c>
      <c r="D1375" t="s">
        <v>33</v>
      </c>
      <c r="E1375">
        <v>118</v>
      </c>
      <c r="G1375">
        <f t="shared" si="21"/>
        <v>16</v>
      </c>
      <c r="K1375" s="3" t="e">
        <f>VLOOKUP(October_Schedule_Table11[[#This Row],[Home]],NEW!$A$1:$F$31,7,FALSE)</f>
        <v>#REF!</v>
      </c>
      <c r="L1375" s="3" t="e">
        <f>VLOOKUP(October_Schedule_Table11[[#This Row],[Visitor]],NEW!$A$1:$F$31,7,FALSE)</f>
        <v>#REF!</v>
      </c>
    </row>
    <row r="1376" spans="1:12" x14ac:dyDescent="0.3">
      <c r="A1376" s="1" t="s">
        <v>746</v>
      </c>
      <c r="B1376" t="s">
        <v>30</v>
      </c>
      <c r="C1376">
        <v>110</v>
      </c>
      <c r="D1376" t="s">
        <v>8</v>
      </c>
      <c r="E1376">
        <v>101</v>
      </c>
      <c r="G1376">
        <f t="shared" si="21"/>
        <v>-9</v>
      </c>
      <c r="K1376" s="3" t="e">
        <f>VLOOKUP(October_Schedule_Table11[[#This Row],[Home]],NEW!$A$1:$F$31,7,FALSE)</f>
        <v>#REF!</v>
      </c>
      <c r="L1376" s="3" t="e">
        <f>VLOOKUP(October_Schedule_Table11[[#This Row],[Visitor]],NEW!$A$1:$F$31,7,FALSE)</f>
        <v>#REF!</v>
      </c>
    </row>
    <row r="1377" spans="1:12" x14ac:dyDescent="0.3">
      <c r="A1377" s="1" t="s">
        <v>746</v>
      </c>
      <c r="B1377" t="s">
        <v>32</v>
      </c>
      <c r="C1377">
        <v>111</v>
      </c>
      <c r="D1377" t="s">
        <v>21</v>
      </c>
      <c r="E1377">
        <v>130</v>
      </c>
      <c r="G1377">
        <f t="shared" si="21"/>
        <v>19</v>
      </c>
      <c r="K1377" s="3" t="e">
        <f>VLOOKUP(October_Schedule_Table11[[#This Row],[Home]],NEW!$A$1:$F$31,7,FALSE)</f>
        <v>#REF!</v>
      </c>
      <c r="L1377" s="3" t="e">
        <f>VLOOKUP(October_Schedule_Table11[[#This Row],[Visitor]],NEW!$A$1:$F$31,7,FALSE)</f>
        <v>#REF!</v>
      </c>
    </row>
    <row r="1378" spans="1:12" x14ac:dyDescent="0.3">
      <c r="A1378" s="1" t="s">
        <v>746</v>
      </c>
      <c r="B1378" t="s">
        <v>9</v>
      </c>
      <c r="C1378">
        <v>121</v>
      </c>
      <c r="D1378" t="s">
        <v>12</v>
      </c>
      <c r="E1378">
        <v>130</v>
      </c>
      <c r="G1378">
        <f t="shared" si="21"/>
        <v>9</v>
      </c>
      <c r="K1378" s="3" t="e">
        <f>VLOOKUP(October_Schedule_Table11[[#This Row],[Home]],NEW!$A$1:$F$31,7,FALSE)</f>
        <v>#REF!</v>
      </c>
      <c r="L1378" s="3" t="e">
        <f>VLOOKUP(October_Schedule_Table11[[#This Row],[Visitor]],NEW!$A$1:$F$31,7,FALSE)</f>
        <v>#REF!</v>
      </c>
    </row>
    <row r="1379" spans="1:12" x14ac:dyDescent="0.3">
      <c r="A1379" s="1" t="s">
        <v>746</v>
      </c>
      <c r="B1379" t="s">
        <v>10</v>
      </c>
      <c r="C1379">
        <v>104</v>
      </c>
      <c r="D1379" t="s">
        <v>4</v>
      </c>
      <c r="E1379">
        <v>155</v>
      </c>
      <c r="G1379">
        <f t="shared" si="21"/>
        <v>51</v>
      </c>
      <c r="K1379" s="3" t="e">
        <f>VLOOKUP(October_Schedule_Table11[[#This Row],[Home]],NEW!$A$1:$F$31,7,FALSE)</f>
        <v>#REF!</v>
      </c>
      <c r="L1379" s="3" t="e">
        <f>VLOOKUP(October_Schedule_Table11[[#This Row],[Visitor]],NEW!$A$1:$F$31,7,FALSE)</f>
        <v>#REF!</v>
      </c>
    </row>
    <row r="1380" spans="1:12" x14ac:dyDescent="0.3">
      <c r="A1380" s="1" t="s">
        <v>746</v>
      </c>
      <c r="B1380" t="s">
        <v>14</v>
      </c>
      <c r="C1380">
        <v>109</v>
      </c>
      <c r="D1380" t="s">
        <v>19</v>
      </c>
      <c r="E1380">
        <v>105</v>
      </c>
      <c r="G1380">
        <f t="shared" si="21"/>
        <v>-4</v>
      </c>
      <c r="K1380" s="3" t="e">
        <f>VLOOKUP(October_Schedule_Table11[[#This Row],[Home]],NEW!$A$1:$F$31,7,FALSE)</f>
        <v>#REF!</v>
      </c>
      <c r="L1380" s="3" t="e">
        <f>VLOOKUP(October_Schedule_Table11[[#This Row],[Visitor]],NEW!$A$1:$F$31,7,FALSE)</f>
        <v>#REF!</v>
      </c>
    </row>
    <row r="1381" spans="1:12" x14ac:dyDescent="0.3">
      <c r="A1381" s="1" t="s">
        <v>746</v>
      </c>
      <c r="B1381" t="s">
        <v>20</v>
      </c>
      <c r="C1381">
        <v>95</v>
      </c>
      <c r="D1381" t="s">
        <v>15</v>
      </c>
      <c r="E1381">
        <v>89</v>
      </c>
      <c r="G1381">
        <f t="shared" si="21"/>
        <v>-6</v>
      </c>
      <c r="K1381" s="3" t="e">
        <f>VLOOKUP(October_Schedule_Table11[[#This Row],[Home]],NEW!$A$1:$F$31,7,FALSE)</f>
        <v>#REF!</v>
      </c>
      <c r="L1381" s="3" t="e">
        <f>VLOOKUP(October_Schedule_Table11[[#This Row],[Visitor]],NEW!$A$1:$F$31,7,FALSE)</f>
        <v>#REF!</v>
      </c>
    </row>
    <row r="1382" spans="1:12" x14ac:dyDescent="0.3">
      <c r="A1382" s="1" t="s">
        <v>746</v>
      </c>
      <c r="B1382" t="s">
        <v>13</v>
      </c>
      <c r="C1382">
        <v>110</v>
      </c>
      <c r="D1382" t="s">
        <v>22</v>
      </c>
      <c r="E1382">
        <v>106</v>
      </c>
      <c r="G1382">
        <f t="shared" si="21"/>
        <v>-4</v>
      </c>
      <c r="K1382" s="3" t="e">
        <f>VLOOKUP(October_Schedule_Table11[[#This Row],[Home]],NEW!$A$1:$F$31,7,FALSE)</f>
        <v>#REF!</v>
      </c>
      <c r="L1382" s="3" t="e">
        <f>VLOOKUP(October_Schedule_Table11[[#This Row],[Visitor]],NEW!$A$1:$F$31,7,FALSE)</f>
        <v>#REF!</v>
      </c>
    </row>
    <row r="1383" spans="1:12" x14ac:dyDescent="0.3">
      <c r="A1383" s="1" t="s">
        <v>746</v>
      </c>
      <c r="B1383" t="s">
        <v>24</v>
      </c>
      <c r="C1383">
        <v>119</v>
      </c>
      <c r="D1383" t="s">
        <v>11</v>
      </c>
      <c r="E1383">
        <v>128</v>
      </c>
      <c r="G1383">
        <f t="shared" si="21"/>
        <v>9</v>
      </c>
      <c r="K1383" s="3" t="e">
        <f>VLOOKUP(October_Schedule_Table11[[#This Row],[Home]],NEW!$A$1:$F$31,7,FALSE)</f>
        <v>#REF!</v>
      </c>
      <c r="L1383" s="3" t="e">
        <f>VLOOKUP(October_Schedule_Table11[[#This Row],[Visitor]],NEW!$A$1:$F$31,7,FALSE)</f>
        <v>#REF!</v>
      </c>
    </row>
    <row r="1384" spans="1:12" x14ac:dyDescent="0.3">
      <c r="A1384" s="1" t="s">
        <v>746</v>
      </c>
      <c r="B1384" t="s">
        <v>26</v>
      </c>
      <c r="C1384">
        <v>89</v>
      </c>
      <c r="D1384" t="s">
        <v>23</v>
      </c>
      <c r="E1384">
        <v>110</v>
      </c>
      <c r="G1384">
        <f t="shared" si="21"/>
        <v>21</v>
      </c>
      <c r="K1384" s="3" t="e">
        <f>VLOOKUP(October_Schedule_Table11[[#This Row],[Home]],NEW!$A$1:$F$31,7,FALSE)</f>
        <v>#REF!</v>
      </c>
      <c r="L1384" s="3" t="e">
        <f>VLOOKUP(October_Schedule_Table11[[#This Row],[Visitor]],NEW!$A$1:$F$31,7,FALSE)</f>
        <v>#REF!</v>
      </c>
    </row>
    <row r="1385" spans="1:12" x14ac:dyDescent="0.3">
      <c r="A1385" s="1" t="s">
        <v>746</v>
      </c>
      <c r="B1385" t="s">
        <v>18</v>
      </c>
      <c r="C1385">
        <v>105</v>
      </c>
      <c r="D1385" t="s">
        <v>28</v>
      </c>
      <c r="E1385">
        <v>114</v>
      </c>
      <c r="G1385">
        <f t="shared" si="21"/>
        <v>9</v>
      </c>
      <c r="K1385" s="3" t="e">
        <f>VLOOKUP(October_Schedule_Table11[[#This Row],[Home]],NEW!$A$1:$F$31,7,FALSE)</f>
        <v>#REF!</v>
      </c>
      <c r="L1385" s="3" t="e">
        <f>VLOOKUP(October_Schedule_Table11[[#This Row],[Visitor]],NEW!$A$1:$F$31,7,FALSE)</f>
        <v>#REF!</v>
      </c>
    </row>
    <row r="1386" spans="1:12" x14ac:dyDescent="0.3">
      <c r="A1386" s="1" t="s">
        <v>746</v>
      </c>
      <c r="B1386" t="s">
        <v>16</v>
      </c>
      <c r="C1386">
        <v>109</v>
      </c>
      <c r="D1386" t="s">
        <v>27</v>
      </c>
      <c r="E1386">
        <v>133</v>
      </c>
      <c r="G1386">
        <f t="shared" si="21"/>
        <v>24</v>
      </c>
      <c r="K1386" s="3" t="e">
        <f>VLOOKUP(October_Schedule_Table11[[#This Row],[Home]],NEW!$A$1:$F$31,7,FALSE)</f>
        <v>#REF!</v>
      </c>
      <c r="L1386" s="3" t="e">
        <f>VLOOKUP(October_Schedule_Table11[[#This Row],[Visitor]],NEW!$A$1:$F$31,7,FALSE)</f>
        <v>#REF!</v>
      </c>
    </row>
    <row r="1387" spans="1:12" x14ac:dyDescent="0.3">
      <c r="A1387" s="1" t="s">
        <v>746</v>
      </c>
      <c r="B1387" t="s">
        <v>31</v>
      </c>
      <c r="C1387">
        <v>101</v>
      </c>
      <c r="D1387" t="s">
        <v>6</v>
      </c>
      <c r="E1387">
        <v>102</v>
      </c>
      <c r="G1387">
        <f t="shared" si="21"/>
        <v>1</v>
      </c>
      <c r="K1387" s="3" t="e">
        <f>VLOOKUP(October_Schedule_Table11[[#This Row],[Home]],NEW!$A$1:$F$31,7,FALSE)</f>
        <v>#REF!</v>
      </c>
      <c r="L1387" s="3" t="e">
        <f>VLOOKUP(October_Schedule_Table11[[#This Row],[Visitor]],NEW!$A$1:$F$31,7,FALSE)</f>
        <v>#REF!</v>
      </c>
    </row>
    <row r="1388" spans="1:12" x14ac:dyDescent="0.3">
      <c r="A1388" s="1" t="s">
        <v>746</v>
      </c>
      <c r="B1388" t="s">
        <v>33</v>
      </c>
      <c r="C1388">
        <v>125</v>
      </c>
      <c r="D1388" t="s">
        <v>5</v>
      </c>
      <c r="E1388">
        <v>130</v>
      </c>
      <c r="F1388" t="s">
        <v>17</v>
      </c>
      <c r="G1388">
        <f t="shared" si="21"/>
        <v>5</v>
      </c>
      <c r="K1388" s="3" t="e">
        <f>VLOOKUP(October_Schedule_Table11[[#This Row],[Home]],NEW!$A$1:$F$31,7,FALSE)</f>
        <v>#REF!</v>
      </c>
      <c r="L1388" s="3" t="e">
        <f>VLOOKUP(October_Schedule_Table11[[#This Row],[Visitor]],NEW!$A$1:$F$31,7,FALSE)</f>
        <v>#REF!</v>
      </c>
    </row>
    <row r="1389" spans="1:12" x14ac:dyDescent="0.3">
      <c r="A1389" s="1" t="s">
        <v>747</v>
      </c>
      <c r="B1389" t="s">
        <v>21</v>
      </c>
      <c r="C1389">
        <v>99</v>
      </c>
      <c r="D1389" t="s">
        <v>3</v>
      </c>
      <c r="E1389">
        <v>114</v>
      </c>
      <c r="G1389">
        <f t="shared" si="21"/>
        <v>15</v>
      </c>
      <c r="K1389" s="3" t="e">
        <f>VLOOKUP(October_Schedule_Table11[[#This Row],[Home]],NEW!$A$1:$F$31,7,FALSE)</f>
        <v>#REF!</v>
      </c>
      <c r="L1389" s="3" t="e">
        <f>VLOOKUP(October_Schedule_Table11[[#This Row],[Visitor]],NEW!$A$1:$F$31,7,FALSE)</f>
        <v>#REF!</v>
      </c>
    </row>
    <row r="1390" spans="1:12" x14ac:dyDescent="0.3">
      <c r="A1390" s="1" t="s">
        <v>747</v>
      </c>
      <c r="B1390" t="s">
        <v>8</v>
      </c>
      <c r="C1390">
        <v>116</v>
      </c>
      <c r="D1390" t="s">
        <v>13</v>
      </c>
      <c r="E1390">
        <v>125</v>
      </c>
      <c r="G1390">
        <f t="shared" si="21"/>
        <v>9</v>
      </c>
      <c r="K1390" s="3" t="e">
        <f>VLOOKUP(October_Schedule_Table11[[#This Row],[Home]],NEW!$A$1:$F$31,7,FALSE)</f>
        <v>#REF!</v>
      </c>
      <c r="L1390" s="3" t="e">
        <f>VLOOKUP(October_Schedule_Table11[[#This Row],[Visitor]],NEW!$A$1:$F$31,7,FALSE)</f>
        <v>#REF!</v>
      </c>
    </row>
    <row r="1391" spans="1:12" x14ac:dyDescent="0.3">
      <c r="A1391" s="1" t="s">
        <v>747</v>
      </c>
      <c r="B1391" t="s">
        <v>7</v>
      </c>
      <c r="C1391">
        <v>115</v>
      </c>
      <c r="D1391" t="s">
        <v>27</v>
      </c>
      <c r="E1391">
        <v>113</v>
      </c>
      <c r="G1391">
        <f t="shared" si="21"/>
        <v>-2</v>
      </c>
      <c r="K1391" s="3" t="e">
        <f>VLOOKUP(October_Schedule_Table11[[#This Row],[Home]],NEW!$A$1:$F$31,7,FALSE)</f>
        <v>#REF!</v>
      </c>
      <c r="L1391" s="3" t="e">
        <f>VLOOKUP(October_Schedule_Table11[[#This Row],[Visitor]],NEW!$A$1:$F$31,7,FALSE)</f>
        <v>#REF!</v>
      </c>
    </row>
    <row r="1392" spans="1:12" x14ac:dyDescent="0.3">
      <c r="A1392" s="1" t="s">
        <v>747</v>
      </c>
      <c r="B1392" t="s">
        <v>25</v>
      </c>
      <c r="C1392">
        <v>132</v>
      </c>
      <c r="D1392" t="s">
        <v>29</v>
      </c>
      <c r="E1392">
        <v>121</v>
      </c>
      <c r="G1392">
        <f t="shared" si="21"/>
        <v>-11</v>
      </c>
      <c r="K1392" s="3" t="e">
        <f>VLOOKUP(October_Schedule_Table11[[#This Row],[Home]],NEW!$A$1:$F$31,7,FALSE)</f>
        <v>#REF!</v>
      </c>
      <c r="L1392" s="3" t="e">
        <f>VLOOKUP(October_Schedule_Table11[[#This Row],[Visitor]],NEW!$A$1:$F$31,7,FALSE)</f>
        <v>#REF!</v>
      </c>
    </row>
    <row r="1393" spans="1:12" x14ac:dyDescent="0.3">
      <c r="A1393" s="1" t="s">
        <v>748</v>
      </c>
      <c r="B1393" t="s">
        <v>20</v>
      </c>
      <c r="C1393">
        <v>116</v>
      </c>
      <c r="D1393" t="s">
        <v>10</v>
      </c>
      <c r="E1393">
        <v>121</v>
      </c>
      <c r="G1393">
        <f t="shared" si="21"/>
        <v>5</v>
      </c>
      <c r="K1393" s="3" t="e">
        <f>VLOOKUP(October_Schedule_Table11[[#This Row],[Home]],NEW!$A$1:$F$31,7,FALSE)</f>
        <v>#REF!</v>
      </c>
      <c r="L1393" s="3" t="e">
        <f>VLOOKUP(October_Schedule_Table11[[#This Row],[Visitor]],NEW!$A$1:$F$31,7,FALSE)</f>
        <v>#REF!</v>
      </c>
    </row>
    <row r="1394" spans="1:12" x14ac:dyDescent="0.3">
      <c r="A1394" s="1" t="s">
        <v>748</v>
      </c>
      <c r="B1394" t="s">
        <v>15</v>
      </c>
      <c r="C1394">
        <v>105</v>
      </c>
      <c r="D1394" t="s">
        <v>32</v>
      </c>
      <c r="E1394">
        <v>110</v>
      </c>
      <c r="G1394">
        <f t="shared" si="21"/>
        <v>5</v>
      </c>
      <c r="K1394" s="3" t="e">
        <f>VLOOKUP(October_Schedule_Table11[[#This Row],[Home]],NEW!$A$1:$F$31,7,FALSE)</f>
        <v>#REF!</v>
      </c>
      <c r="L1394" s="3" t="e">
        <f>VLOOKUP(October_Schedule_Table11[[#This Row],[Visitor]],NEW!$A$1:$F$31,7,FALSE)</f>
        <v>#REF!</v>
      </c>
    </row>
    <row r="1395" spans="1:12" x14ac:dyDescent="0.3">
      <c r="A1395" s="1" t="s">
        <v>748</v>
      </c>
      <c r="B1395" t="s">
        <v>14</v>
      </c>
      <c r="C1395">
        <v>109</v>
      </c>
      <c r="D1395" t="s">
        <v>18</v>
      </c>
      <c r="E1395">
        <v>107</v>
      </c>
      <c r="G1395">
        <f t="shared" si="21"/>
        <v>-2</v>
      </c>
      <c r="K1395" s="3" t="e">
        <f>VLOOKUP(October_Schedule_Table11[[#This Row],[Home]],NEW!$A$1:$F$31,7,FALSE)</f>
        <v>#REF!</v>
      </c>
      <c r="L1395" s="3" t="e">
        <f>VLOOKUP(October_Schedule_Table11[[#This Row],[Visitor]],NEW!$A$1:$F$31,7,FALSE)</f>
        <v>#REF!</v>
      </c>
    </row>
    <row r="1396" spans="1:12" x14ac:dyDescent="0.3">
      <c r="A1396" s="1" t="s">
        <v>748</v>
      </c>
      <c r="B1396" t="s">
        <v>9</v>
      </c>
      <c r="C1396">
        <v>114</v>
      </c>
      <c r="D1396" t="s">
        <v>19</v>
      </c>
      <c r="E1396">
        <v>121</v>
      </c>
      <c r="G1396">
        <f t="shared" si="21"/>
        <v>7</v>
      </c>
      <c r="K1396" s="3" t="e">
        <f>VLOOKUP(October_Schedule_Table11[[#This Row],[Home]],NEW!$A$1:$F$31,7,FALSE)</f>
        <v>#REF!</v>
      </c>
      <c r="L1396" s="3" t="e">
        <f>VLOOKUP(October_Schedule_Table11[[#This Row],[Visitor]],NEW!$A$1:$F$31,7,FALSE)</f>
        <v>#REF!</v>
      </c>
    </row>
    <row r="1397" spans="1:12" x14ac:dyDescent="0.3">
      <c r="A1397" s="1" t="s">
        <v>748</v>
      </c>
      <c r="B1397" t="s">
        <v>6</v>
      </c>
      <c r="C1397">
        <v>141</v>
      </c>
      <c r="D1397" t="s">
        <v>22</v>
      </c>
      <c r="E1397">
        <v>139</v>
      </c>
      <c r="G1397">
        <f t="shared" si="21"/>
        <v>-2</v>
      </c>
      <c r="K1397" s="3" t="e">
        <f>VLOOKUP(October_Schedule_Table11[[#This Row],[Home]],NEW!$A$1:$F$31,7,FALSE)</f>
        <v>#REF!</v>
      </c>
      <c r="L1397" s="3" t="e">
        <f>VLOOKUP(October_Schedule_Table11[[#This Row],[Visitor]],NEW!$A$1:$F$31,7,FALSE)</f>
        <v>#REF!</v>
      </c>
    </row>
    <row r="1398" spans="1:12" x14ac:dyDescent="0.3">
      <c r="A1398" s="1" t="s">
        <v>748</v>
      </c>
      <c r="B1398" t="s">
        <v>28</v>
      </c>
      <c r="C1398">
        <v>114</v>
      </c>
      <c r="D1398" t="s">
        <v>26</v>
      </c>
      <c r="E1398">
        <v>125</v>
      </c>
      <c r="G1398">
        <f t="shared" si="21"/>
        <v>11</v>
      </c>
      <c r="K1398" s="3" t="e">
        <f>VLOOKUP(October_Schedule_Table11[[#This Row],[Home]],NEW!$A$1:$F$31,7,FALSE)</f>
        <v>#REF!</v>
      </c>
      <c r="L1398" s="3" t="e">
        <f>VLOOKUP(October_Schedule_Table11[[#This Row],[Visitor]],NEW!$A$1:$F$31,7,FALSE)</f>
        <v>#REF!</v>
      </c>
    </row>
    <row r="1399" spans="1:12" x14ac:dyDescent="0.3">
      <c r="A1399" s="1" t="s">
        <v>748</v>
      </c>
      <c r="B1399" t="s">
        <v>16</v>
      </c>
      <c r="C1399">
        <v>113</v>
      </c>
      <c r="D1399" t="s">
        <v>30</v>
      </c>
      <c r="E1399">
        <v>115</v>
      </c>
      <c r="F1399" t="s">
        <v>17</v>
      </c>
      <c r="G1399">
        <f t="shared" si="21"/>
        <v>2</v>
      </c>
      <c r="K1399" s="3" t="e">
        <f>VLOOKUP(October_Schedule_Table11[[#This Row],[Home]],NEW!$A$1:$F$31,7,FALSE)</f>
        <v>#REF!</v>
      </c>
      <c r="L1399" s="3" t="e">
        <f>VLOOKUP(October_Schedule_Table11[[#This Row],[Visitor]],NEW!$A$1:$F$31,7,FALSE)</f>
        <v>#REF!</v>
      </c>
    </row>
    <row r="1400" spans="1:12" x14ac:dyDescent="0.3">
      <c r="A1400" s="1" t="s">
        <v>749</v>
      </c>
      <c r="B1400" t="s">
        <v>29</v>
      </c>
      <c r="C1400">
        <v>100</v>
      </c>
      <c r="D1400" t="s">
        <v>3</v>
      </c>
      <c r="E1400">
        <v>112</v>
      </c>
      <c r="G1400">
        <f t="shared" si="21"/>
        <v>12</v>
      </c>
      <c r="K1400" s="3" t="e">
        <f>VLOOKUP(October_Schedule_Table11[[#This Row],[Home]],NEW!$A$1:$F$31,7,FALSE)</f>
        <v>#REF!</v>
      </c>
      <c r="L1400" s="3" t="e">
        <f>VLOOKUP(October_Schedule_Table11[[#This Row],[Visitor]],NEW!$A$1:$F$31,7,FALSE)</f>
        <v>#REF!</v>
      </c>
    </row>
    <row r="1401" spans="1:12" x14ac:dyDescent="0.3">
      <c r="A1401" s="1" t="s">
        <v>749</v>
      </c>
      <c r="B1401" t="s">
        <v>24</v>
      </c>
      <c r="C1401">
        <v>125</v>
      </c>
      <c r="D1401" t="s">
        <v>10</v>
      </c>
      <c r="E1401">
        <v>124</v>
      </c>
      <c r="G1401">
        <f t="shared" si="21"/>
        <v>-1</v>
      </c>
      <c r="K1401" s="3" t="e">
        <f>VLOOKUP(October_Schedule_Table11[[#This Row],[Home]],NEW!$A$1:$F$31,7,FALSE)</f>
        <v>#REF!</v>
      </c>
      <c r="L1401" s="3" t="e">
        <f>VLOOKUP(October_Schedule_Table11[[#This Row],[Visitor]],NEW!$A$1:$F$31,7,FALSE)</f>
        <v>#REF!</v>
      </c>
    </row>
    <row r="1402" spans="1:12" x14ac:dyDescent="0.3">
      <c r="A1402" s="1" t="s">
        <v>749</v>
      </c>
      <c r="B1402" t="s">
        <v>12</v>
      </c>
      <c r="C1402">
        <v>123</v>
      </c>
      <c r="D1402" t="s">
        <v>13</v>
      </c>
      <c r="E1402">
        <v>105</v>
      </c>
      <c r="G1402">
        <f t="shared" si="21"/>
        <v>-18</v>
      </c>
      <c r="K1402" s="3" t="e">
        <f>VLOOKUP(October_Schedule_Table11[[#This Row],[Home]],NEW!$A$1:$F$31,7,FALSE)</f>
        <v>#REF!</v>
      </c>
      <c r="L1402" s="3" t="e">
        <f>VLOOKUP(October_Schedule_Table11[[#This Row],[Visitor]],NEW!$A$1:$F$31,7,FALSE)</f>
        <v>#REF!</v>
      </c>
    </row>
    <row r="1403" spans="1:12" x14ac:dyDescent="0.3">
      <c r="A1403" s="1" t="s">
        <v>749</v>
      </c>
      <c r="B1403" t="s">
        <v>5</v>
      </c>
      <c r="C1403">
        <v>101</v>
      </c>
      <c r="D1403" t="s">
        <v>7</v>
      </c>
      <c r="E1403">
        <v>120</v>
      </c>
      <c r="G1403">
        <f t="shared" si="21"/>
        <v>19</v>
      </c>
      <c r="K1403" s="3" t="e">
        <f>VLOOKUP(October_Schedule_Table11[[#This Row],[Home]],NEW!$A$1:$F$31,7,FALSE)</f>
        <v>#REF!</v>
      </c>
      <c r="L1403" s="3" t="e">
        <f>VLOOKUP(October_Schedule_Table11[[#This Row],[Visitor]],NEW!$A$1:$F$31,7,FALSE)</f>
        <v>#REF!</v>
      </c>
    </row>
    <row r="1404" spans="1:12" x14ac:dyDescent="0.3">
      <c r="A1404" s="1" t="s">
        <v>749</v>
      </c>
      <c r="B1404" t="s">
        <v>4</v>
      </c>
      <c r="C1404">
        <v>124</v>
      </c>
      <c r="D1404" t="s">
        <v>14</v>
      </c>
      <c r="E1404">
        <v>114</v>
      </c>
      <c r="G1404">
        <f t="shared" si="21"/>
        <v>-10</v>
      </c>
      <c r="K1404" s="3" t="e">
        <f>VLOOKUP(October_Schedule_Table11[[#This Row],[Home]],NEW!$A$1:$F$31,7,FALSE)</f>
        <v>#REF!</v>
      </c>
      <c r="L1404" s="3" t="e">
        <f>VLOOKUP(October_Schedule_Table11[[#This Row],[Visitor]],NEW!$A$1:$F$31,7,FALSE)</f>
        <v>#REF!</v>
      </c>
    </row>
    <row r="1405" spans="1:12" x14ac:dyDescent="0.3">
      <c r="A1405" s="1" t="s">
        <v>749</v>
      </c>
      <c r="B1405" t="s">
        <v>31</v>
      </c>
      <c r="C1405">
        <v>89</v>
      </c>
      <c r="D1405" t="s">
        <v>11</v>
      </c>
      <c r="E1405">
        <v>107</v>
      </c>
      <c r="G1405">
        <f t="shared" si="21"/>
        <v>18</v>
      </c>
      <c r="K1405" s="3" t="e">
        <f>VLOOKUP(October_Schedule_Table11[[#This Row],[Home]],NEW!$A$1:$F$31,7,FALSE)</f>
        <v>#REF!</v>
      </c>
      <c r="L1405" s="3" t="e">
        <f>VLOOKUP(October_Schedule_Table11[[#This Row],[Visitor]],NEW!$A$1:$F$31,7,FALSE)</f>
        <v>#REF!</v>
      </c>
    </row>
    <row r="1406" spans="1:12" x14ac:dyDescent="0.3">
      <c r="A1406" s="1" t="s">
        <v>749</v>
      </c>
      <c r="B1406" t="s">
        <v>27</v>
      </c>
      <c r="C1406">
        <v>95</v>
      </c>
      <c r="D1406" t="s">
        <v>23</v>
      </c>
      <c r="E1406">
        <v>123</v>
      </c>
      <c r="G1406">
        <f t="shared" si="21"/>
        <v>28</v>
      </c>
      <c r="K1406" s="3" t="e">
        <f>VLOOKUP(October_Schedule_Table11[[#This Row],[Home]],NEW!$A$1:$F$31,7,FALSE)</f>
        <v>#REF!</v>
      </c>
      <c r="L1406" s="3" t="e">
        <f>VLOOKUP(October_Schedule_Table11[[#This Row],[Visitor]],NEW!$A$1:$F$31,7,FALSE)</f>
        <v>#REF!</v>
      </c>
    </row>
    <row r="1407" spans="1:12" x14ac:dyDescent="0.3">
      <c r="A1407" s="1" t="s">
        <v>749</v>
      </c>
      <c r="B1407" t="s">
        <v>18</v>
      </c>
      <c r="C1407">
        <v>101</v>
      </c>
      <c r="D1407" t="s">
        <v>26</v>
      </c>
      <c r="E1407">
        <v>123</v>
      </c>
      <c r="G1407">
        <f t="shared" si="21"/>
        <v>22</v>
      </c>
      <c r="K1407" s="3" t="e">
        <f>VLOOKUP(October_Schedule_Table11[[#This Row],[Home]],NEW!$A$1:$F$31,7,FALSE)</f>
        <v>#REF!</v>
      </c>
      <c r="L1407" s="3" t="e">
        <f>VLOOKUP(October_Schedule_Table11[[#This Row],[Visitor]],NEW!$A$1:$F$31,7,FALSE)</f>
        <v>#REF!</v>
      </c>
    </row>
    <row r="1408" spans="1:12" x14ac:dyDescent="0.3">
      <c r="A1408" s="1" t="s">
        <v>750</v>
      </c>
      <c r="B1408" t="s">
        <v>29</v>
      </c>
      <c r="C1408">
        <v>120</v>
      </c>
      <c r="D1408" t="s">
        <v>8</v>
      </c>
      <c r="E1408">
        <v>106</v>
      </c>
      <c r="G1408">
        <f t="shared" si="21"/>
        <v>-14</v>
      </c>
      <c r="K1408" s="3" t="e">
        <f>VLOOKUP(October_Schedule_Table11[[#This Row],[Home]],NEW!$A$1:$F$31,7,FALSE)</f>
        <v>#REF!</v>
      </c>
      <c r="L1408" s="3" t="e">
        <f>VLOOKUP(October_Schedule_Table11[[#This Row],[Visitor]],NEW!$A$1:$F$31,7,FALSE)</f>
        <v>#REF!</v>
      </c>
    </row>
    <row r="1409" spans="1:12" x14ac:dyDescent="0.3">
      <c r="A1409" s="1" t="s">
        <v>750</v>
      </c>
      <c r="B1409" t="s">
        <v>21</v>
      </c>
      <c r="C1409">
        <v>123</v>
      </c>
      <c r="D1409" t="s">
        <v>25</v>
      </c>
      <c r="E1409">
        <v>116</v>
      </c>
      <c r="F1409" t="s">
        <v>17</v>
      </c>
      <c r="G1409">
        <f t="shared" si="21"/>
        <v>-7</v>
      </c>
      <c r="K1409" s="3" t="e">
        <f>VLOOKUP(October_Schedule_Table11[[#This Row],[Home]],NEW!$A$1:$F$31,7,FALSE)</f>
        <v>#REF!</v>
      </c>
      <c r="L1409" s="3" t="e">
        <f>VLOOKUP(October_Schedule_Table11[[#This Row],[Visitor]],NEW!$A$1:$F$31,7,FALSE)</f>
        <v>#REF!</v>
      </c>
    </row>
    <row r="1410" spans="1:12" x14ac:dyDescent="0.3">
      <c r="A1410" s="1" t="s">
        <v>750</v>
      </c>
      <c r="B1410" t="s">
        <v>6</v>
      </c>
      <c r="C1410">
        <v>104</v>
      </c>
      <c r="D1410" t="s">
        <v>20</v>
      </c>
      <c r="E1410">
        <v>115</v>
      </c>
      <c r="G1410">
        <f t="shared" ref="G1410:G1473" si="22">E1410-C1410</f>
        <v>11</v>
      </c>
      <c r="K1410" s="3" t="e">
        <f>VLOOKUP(October_Schedule_Table11[[#This Row],[Home]],NEW!$A$1:$F$31,7,FALSE)</f>
        <v>#REF!</v>
      </c>
      <c r="L1410" s="3" t="e">
        <f>VLOOKUP(October_Schedule_Table11[[#This Row],[Visitor]],NEW!$A$1:$F$31,7,FALSE)</f>
        <v>#REF!</v>
      </c>
    </row>
    <row r="1411" spans="1:12" x14ac:dyDescent="0.3">
      <c r="A1411" s="1" t="s">
        <v>750</v>
      </c>
      <c r="B1411" t="s">
        <v>24</v>
      </c>
      <c r="C1411">
        <v>118</v>
      </c>
      <c r="D1411" t="s">
        <v>28</v>
      </c>
      <c r="E1411">
        <v>124</v>
      </c>
      <c r="G1411">
        <f t="shared" si="22"/>
        <v>6</v>
      </c>
      <c r="K1411" s="3" t="e">
        <f>VLOOKUP(October_Schedule_Table11[[#This Row],[Home]],NEW!$A$1:$F$31,7,FALSE)</f>
        <v>#REF!</v>
      </c>
      <c r="L1411" s="3" t="e">
        <f>VLOOKUP(October_Schedule_Table11[[#This Row],[Visitor]],NEW!$A$1:$F$31,7,FALSE)</f>
        <v>#REF!</v>
      </c>
    </row>
    <row r="1412" spans="1:12" x14ac:dyDescent="0.3">
      <c r="A1412" s="1" t="s">
        <v>750</v>
      </c>
      <c r="B1412" t="s">
        <v>16</v>
      </c>
      <c r="C1412">
        <v>112</v>
      </c>
      <c r="D1412" t="s">
        <v>30</v>
      </c>
      <c r="E1412">
        <v>100</v>
      </c>
      <c r="G1412">
        <f t="shared" si="22"/>
        <v>-12</v>
      </c>
      <c r="K1412" s="3" t="e">
        <f>VLOOKUP(October_Schedule_Table11[[#This Row],[Home]],NEW!$A$1:$F$31,7,FALSE)</f>
        <v>#REF!</v>
      </c>
      <c r="L1412" s="3" t="e">
        <f>VLOOKUP(October_Schedule_Table11[[#This Row],[Visitor]],NEW!$A$1:$F$31,7,FALSE)</f>
        <v>#REF!</v>
      </c>
    </row>
    <row r="1413" spans="1:12" x14ac:dyDescent="0.3">
      <c r="A1413" s="1" t="s">
        <v>751</v>
      </c>
      <c r="B1413" t="s">
        <v>6</v>
      </c>
      <c r="C1413">
        <v>120</v>
      </c>
      <c r="D1413" t="s">
        <v>8</v>
      </c>
      <c r="E1413">
        <v>109</v>
      </c>
      <c r="G1413">
        <f t="shared" si="22"/>
        <v>-11</v>
      </c>
      <c r="K1413" s="3" t="e">
        <f>VLOOKUP(October_Schedule_Table11[[#This Row],[Home]],NEW!$A$1:$F$31,7,FALSE)</f>
        <v>#REF!</v>
      </c>
      <c r="L1413" s="3" t="e">
        <f>VLOOKUP(October_Schedule_Table11[[#This Row],[Visitor]],NEW!$A$1:$F$31,7,FALSE)</f>
        <v>#REF!</v>
      </c>
    </row>
    <row r="1414" spans="1:12" x14ac:dyDescent="0.3">
      <c r="A1414" s="1" t="s">
        <v>751</v>
      </c>
      <c r="B1414" t="s">
        <v>25</v>
      </c>
      <c r="C1414">
        <v>111</v>
      </c>
      <c r="D1414" t="s">
        <v>10</v>
      </c>
      <c r="E1414">
        <v>152</v>
      </c>
      <c r="G1414">
        <f t="shared" si="22"/>
        <v>41</v>
      </c>
      <c r="K1414" s="3" t="e">
        <f>VLOOKUP(October_Schedule_Table11[[#This Row],[Home]],NEW!$A$1:$F$31,7,FALSE)</f>
        <v>#REF!</v>
      </c>
      <c r="L1414" s="3" t="e">
        <f>VLOOKUP(October_Schedule_Table11[[#This Row],[Visitor]],NEW!$A$1:$F$31,7,FALSE)</f>
        <v>#REF!</v>
      </c>
    </row>
    <row r="1415" spans="1:12" x14ac:dyDescent="0.3">
      <c r="A1415" s="1" t="s">
        <v>751</v>
      </c>
      <c r="B1415" t="s">
        <v>28</v>
      </c>
      <c r="C1415">
        <v>117</v>
      </c>
      <c r="D1415" t="s">
        <v>7</v>
      </c>
      <c r="E1415">
        <v>102</v>
      </c>
      <c r="G1415">
        <f t="shared" si="22"/>
        <v>-15</v>
      </c>
      <c r="K1415" s="3" t="e">
        <f>VLOOKUP(October_Schedule_Table11[[#This Row],[Home]],NEW!$A$1:$F$31,7,FALSE)</f>
        <v>#REF!</v>
      </c>
      <c r="L1415" s="3" t="e">
        <f>VLOOKUP(October_Schedule_Table11[[#This Row],[Visitor]],NEW!$A$1:$F$31,7,FALSE)</f>
        <v>#REF!</v>
      </c>
    </row>
    <row r="1416" spans="1:12" x14ac:dyDescent="0.3">
      <c r="A1416" s="1" t="s">
        <v>751</v>
      </c>
      <c r="B1416" t="s">
        <v>9</v>
      </c>
      <c r="C1416">
        <v>128</v>
      </c>
      <c r="D1416" t="s">
        <v>3</v>
      </c>
      <c r="E1416">
        <v>146</v>
      </c>
      <c r="G1416">
        <f t="shared" si="22"/>
        <v>18</v>
      </c>
      <c r="K1416" s="3" t="e">
        <f>VLOOKUP(October_Schedule_Table11[[#This Row],[Home]],NEW!$A$1:$F$31,7,FALSE)</f>
        <v>#REF!</v>
      </c>
      <c r="L1416" s="3" t="e">
        <f>VLOOKUP(October_Schedule_Table11[[#This Row],[Visitor]],NEW!$A$1:$F$31,7,FALSE)</f>
        <v>#REF!</v>
      </c>
    </row>
    <row r="1417" spans="1:12" x14ac:dyDescent="0.3">
      <c r="A1417" s="1" t="s">
        <v>751</v>
      </c>
      <c r="B1417" t="s">
        <v>32</v>
      </c>
      <c r="C1417">
        <v>129</v>
      </c>
      <c r="D1417" t="s">
        <v>14</v>
      </c>
      <c r="E1417">
        <v>125</v>
      </c>
      <c r="G1417">
        <f t="shared" si="22"/>
        <v>-4</v>
      </c>
      <c r="K1417" s="3" t="e">
        <f>VLOOKUP(October_Schedule_Table11[[#This Row],[Home]],NEW!$A$1:$F$31,7,FALSE)</f>
        <v>#REF!</v>
      </c>
      <c r="L1417" s="3" t="e">
        <f>VLOOKUP(October_Schedule_Table11[[#This Row],[Visitor]],NEW!$A$1:$F$31,7,FALSE)</f>
        <v>#REF!</v>
      </c>
    </row>
    <row r="1418" spans="1:12" x14ac:dyDescent="0.3">
      <c r="A1418" s="1" t="s">
        <v>751</v>
      </c>
      <c r="B1418" t="s">
        <v>5</v>
      </c>
      <c r="C1418">
        <v>107</v>
      </c>
      <c r="D1418" t="s">
        <v>19</v>
      </c>
      <c r="E1418">
        <v>108</v>
      </c>
      <c r="G1418">
        <f t="shared" si="22"/>
        <v>1</v>
      </c>
      <c r="K1418" s="3" t="e">
        <f>VLOOKUP(October_Schedule_Table11[[#This Row],[Home]],NEW!$A$1:$F$31,7,FALSE)</f>
        <v>#REF!</v>
      </c>
      <c r="L1418" s="3" t="e">
        <f>VLOOKUP(October_Schedule_Table11[[#This Row],[Visitor]],NEW!$A$1:$F$31,7,FALSE)</f>
        <v>#REF!</v>
      </c>
    </row>
    <row r="1419" spans="1:12" x14ac:dyDescent="0.3">
      <c r="A1419" s="1" t="s">
        <v>751</v>
      </c>
      <c r="B1419" t="s">
        <v>33</v>
      </c>
      <c r="C1419">
        <v>97</v>
      </c>
      <c r="D1419" t="s">
        <v>15</v>
      </c>
      <c r="E1419">
        <v>111</v>
      </c>
      <c r="G1419">
        <f t="shared" si="22"/>
        <v>14</v>
      </c>
      <c r="K1419" s="3" t="e">
        <f>VLOOKUP(October_Schedule_Table11[[#This Row],[Home]],NEW!$A$1:$F$31,7,FALSE)</f>
        <v>#REF!</v>
      </c>
      <c r="L1419" s="3" t="e">
        <f>VLOOKUP(October_Schedule_Table11[[#This Row],[Visitor]],NEW!$A$1:$F$31,7,FALSE)</f>
        <v>#REF!</v>
      </c>
    </row>
    <row r="1420" spans="1:12" x14ac:dyDescent="0.3">
      <c r="A1420" s="1" t="s">
        <v>751</v>
      </c>
      <c r="B1420" t="s">
        <v>27</v>
      </c>
      <c r="C1420">
        <v>113</v>
      </c>
      <c r="D1420" t="s">
        <v>18</v>
      </c>
      <c r="E1420">
        <v>130</v>
      </c>
      <c r="G1420">
        <f t="shared" si="22"/>
        <v>17</v>
      </c>
      <c r="K1420" s="3" t="e">
        <f>VLOOKUP(October_Schedule_Table11[[#This Row],[Home]],NEW!$A$1:$F$31,7,FALSE)</f>
        <v>#REF!</v>
      </c>
      <c r="L1420" s="3" t="e">
        <f>VLOOKUP(October_Schedule_Table11[[#This Row],[Visitor]],NEW!$A$1:$F$31,7,FALSE)</f>
        <v>#REF!</v>
      </c>
    </row>
    <row r="1421" spans="1:12" x14ac:dyDescent="0.3">
      <c r="A1421" s="1" t="s">
        <v>751</v>
      </c>
      <c r="B1421" t="s">
        <v>31</v>
      </c>
      <c r="C1421">
        <v>97</v>
      </c>
      <c r="D1421" t="s">
        <v>11</v>
      </c>
      <c r="E1421">
        <v>122</v>
      </c>
      <c r="G1421">
        <f t="shared" si="22"/>
        <v>25</v>
      </c>
      <c r="K1421" s="3" t="e">
        <f>VLOOKUP(October_Schedule_Table11[[#This Row],[Home]],NEW!$A$1:$F$31,7,FALSE)</f>
        <v>#REF!</v>
      </c>
      <c r="L1421" s="3" t="e">
        <f>VLOOKUP(October_Schedule_Table11[[#This Row],[Visitor]],NEW!$A$1:$F$31,7,FALSE)</f>
        <v>#REF!</v>
      </c>
    </row>
    <row r="1422" spans="1:12" x14ac:dyDescent="0.3">
      <c r="A1422" s="1" t="s">
        <v>751</v>
      </c>
      <c r="B1422" t="s">
        <v>4</v>
      </c>
      <c r="C1422">
        <v>109</v>
      </c>
      <c r="D1422" t="s">
        <v>23</v>
      </c>
      <c r="E1422">
        <v>114</v>
      </c>
      <c r="F1422" t="s">
        <v>17</v>
      </c>
      <c r="G1422">
        <f t="shared" si="22"/>
        <v>5</v>
      </c>
      <c r="K1422" s="3" t="e">
        <f>VLOOKUP(October_Schedule_Table11[[#This Row],[Home]],NEW!$A$1:$F$31,7,FALSE)</f>
        <v>#REF!</v>
      </c>
      <c r="L1422" s="3" t="e">
        <f>VLOOKUP(October_Schedule_Table11[[#This Row],[Visitor]],NEW!$A$1:$F$31,7,FALSE)</f>
        <v>#REF!</v>
      </c>
    </row>
    <row r="1423" spans="1:12" x14ac:dyDescent="0.3">
      <c r="A1423" s="1" t="s">
        <v>751</v>
      </c>
      <c r="B1423" t="s">
        <v>12</v>
      </c>
      <c r="C1423">
        <v>117</v>
      </c>
      <c r="D1423" t="s">
        <v>22</v>
      </c>
      <c r="E1423">
        <v>126</v>
      </c>
      <c r="G1423">
        <f t="shared" si="22"/>
        <v>9</v>
      </c>
      <c r="K1423" s="3" t="e">
        <f>VLOOKUP(October_Schedule_Table11[[#This Row],[Home]],NEW!$A$1:$F$31,7,FALSE)</f>
        <v>#REF!</v>
      </c>
      <c r="L1423" s="3" t="e">
        <f>VLOOKUP(October_Schedule_Table11[[#This Row],[Visitor]],NEW!$A$1:$F$31,7,FALSE)</f>
        <v>#REF!</v>
      </c>
    </row>
    <row r="1424" spans="1:12" x14ac:dyDescent="0.3">
      <c r="A1424" s="1" t="s">
        <v>751</v>
      </c>
      <c r="B1424" t="s">
        <v>13</v>
      </c>
      <c r="C1424">
        <v>116</v>
      </c>
      <c r="D1424" t="s">
        <v>26</v>
      </c>
      <c r="E1424">
        <v>134</v>
      </c>
      <c r="G1424">
        <f t="shared" si="22"/>
        <v>18</v>
      </c>
      <c r="K1424" s="3" t="e">
        <f>VLOOKUP(October_Schedule_Table11[[#This Row],[Home]],NEW!$A$1:$F$31,7,FALSE)</f>
        <v>#REF!</v>
      </c>
      <c r="L1424" s="3" t="e">
        <f>VLOOKUP(October_Schedule_Table11[[#This Row],[Visitor]],NEW!$A$1:$F$31,7,FALSE)</f>
        <v>#REF!</v>
      </c>
    </row>
    <row r="1425" spans="1:12" x14ac:dyDescent="0.3">
      <c r="A1425" s="1" t="s">
        <v>752</v>
      </c>
      <c r="B1425" t="s">
        <v>9</v>
      </c>
      <c r="C1425">
        <v>132</v>
      </c>
      <c r="D1425" t="s">
        <v>24</v>
      </c>
      <c r="E1425">
        <v>116</v>
      </c>
      <c r="G1425">
        <f t="shared" si="22"/>
        <v>-16</v>
      </c>
      <c r="K1425" s="3" t="e">
        <f>VLOOKUP(October_Schedule_Table11[[#This Row],[Home]],NEW!$A$1:$F$31,7,FALSE)</f>
        <v>#REF!</v>
      </c>
      <c r="L1425" s="3" t="e">
        <f>VLOOKUP(October_Schedule_Table11[[#This Row],[Visitor]],NEW!$A$1:$F$31,7,FALSE)</f>
        <v>#REF!</v>
      </c>
    </row>
    <row r="1426" spans="1:12" x14ac:dyDescent="0.3">
      <c r="A1426" s="1" t="s">
        <v>752</v>
      </c>
      <c r="B1426" t="s">
        <v>27</v>
      </c>
      <c r="C1426">
        <v>118</v>
      </c>
      <c r="D1426" t="s">
        <v>10</v>
      </c>
      <c r="E1426">
        <v>134</v>
      </c>
      <c r="G1426">
        <f t="shared" si="22"/>
        <v>16</v>
      </c>
      <c r="K1426" s="3" t="e">
        <f>VLOOKUP(October_Schedule_Table11[[#This Row],[Home]],NEW!$A$1:$F$31,7,FALSE)</f>
        <v>#REF!</v>
      </c>
      <c r="L1426" s="3" t="e">
        <f>VLOOKUP(October_Schedule_Table11[[#This Row],[Visitor]],NEW!$A$1:$F$31,7,FALSE)</f>
        <v>#REF!</v>
      </c>
    </row>
    <row r="1427" spans="1:12" x14ac:dyDescent="0.3">
      <c r="A1427" s="1" t="s">
        <v>752</v>
      </c>
      <c r="B1427" t="s">
        <v>4</v>
      </c>
      <c r="C1427">
        <v>103</v>
      </c>
      <c r="D1427" t="s">
        <v>3</v>
      </c>
      <c r="E1427">
        <v>106</v>
      </c>
      <c r="G1427">
        <f t="shared" si="22"/>
        <v>3</v>
      </c>
      <c r="K1427" s="3" t="e">
        <f>VLOOKUP(October_Schedule_Table11[[#This Row],[Home]],NEW!$A$1:$F$31,7,FALSE)</f>
        <v>#REF!</v>
      </c>
      <c r="L1427" s="3" t="e">
        <f>VLOOKUP(October_Schedule_Table11[[#This Row],[Visitor]],NEW!$A$1:$F$31,7,FALSE)</f>
        <v>#REF!</v>
      </c>
    </row>
    <row r="1428" spans="1:12" x14ac:dyDescent="0.3">
      <c r="A1428" s="1" t="s">
        <v>752</v>
      </c>
      <c r="B1428" t="s">
        <v>33</v>
      </c>
      <c r="C1428">
        <v>93</v>
      </c>
      <c r="D1428" t="s">
        <v>14</v>
      </c>
      <c r="E1428">
        <v>100</v>
      </c>
      <c r="G1428">
        <f t="shared" si="22"/>
        <v>7</v>
      </c>
      <c r="K1428" s="3" t="e">
        <f>VLOOKUP(October_Schedule_Table11[[#This Row],[Home]],NEW!$A$1:$F$31,7,FALSE)</f>
        <v>#REF!</v>
      </c>
      <c r="L1428" s="3" t="e">
        <f>VLOOKUP(October_Schedule_Table11[[#This Row],[Visitor]],NEW!$A$1:$F$31,7,FALSE)</f>
        <v>#REF!</v>
      </c>
    </row>
    <row r="1429" spans="1:12" x14ac:dyDescent="0.3">
      <c r="A1429" s="1" t="s">
        <v>752</v>
      </c>
      <c r="B1429" t="s">
        <v>25</v>
      </c>
      <c r="C1429">
        <v>105</v>
      </c>
      <c r="D1429" t="s">
        <v>15</v>
      </c>
      <c r="E1429">
        <v>126</v>
      </c>
      <c r="G1429">
        <f t="shared" si="22"/>
        <v>21</v>
      </c>
      <c r="K1429" s="3" t="e">
        <f>VLOOKUP(October_Schedule_Table11[[#This Row],[Home]],NEW!$A$1:$F$31,7,FALSE)</f>
        <v>#REF!</v>
      </c>
      <c r="L1429" s="3" t="e">
        <f>VLOOKUP(October_Schedule_Table11[[#This Row],[Visitor]],NEW!$A$1:$F$31,7,FALSE)</f>
        <v>#REF!</v>
      </c>
    </row>
    <row r="1430" spans="1:12" x14ac:dyDescent="0.3">
      <c r="A1430" s="1" t="s">
        <v>752</v>
      </c>
      <c r="B1430" t="s">
        <v>29</v>
      </c>
      <c r="C1430">
        <v>116</v>
      </c>
      <c r="D1430" t="s">
        <v>18</v>
      </c>
      <c r="E1430">
        <v>115</v>
      </c>
      <c r="F1430" t="s">
        <v>17</v>
      </c>
      <c r="G1430">
        <f t="shared" si="22"/>
        <v>-1</v>
      </c>
      <c r="K1430" s="3" t="e">
        <f>VLOOKUP(October_Schedule_Table11[[#This Row],[Home]],NEW!$A$1:$F$31,7,FALSE)</f>
        <v>#REF!</v>
      </c>
      <c r="L1430" s="3" t="e">
        <f>VLOOKUP(October_Schedule_Table11[[#This Row],[Visitor]],NEW!$A$1:$F$31,7,FALSE)</f>
        <v>#REF!</v>
      </c>
    </row>
    <row r="1431" spans="1:12" x14ac:dyDescent="0.3">
      <c r="A1431" s="1" t="s">
        <v>752</v>
      </c>
      <c r="B1431" t="s">
        <v>5</v>
      </c>
      <c r="C1431">
        <v>94</v>
      </c>
      <c r="D1431" t="s">
        <v>11</v>
      </c>
      <c r="E1431">
        <v>128</v>
      </c>
      <c r="G1431">
        <f t="shared" si="22"/>
        <v>34</v>
      </c>
      <c r="K1431" s="3" t="e">
        <f>VLOOKUP(October_Schedule_Table11[[#This Row],[Home]],NEW!$A$1:$F$31,7,FALSE)</f>
        <v>#REF!</v>
      </c>
      <c r="L1431" s="3" t="e">
        <f>VLOOKUP(October_Schedule_Table11[[#This Row],[Visitor]],NEW!$A$1:$F$31,7,FALSE)</f>
        <v>#REF!</v>
      </c>
    </row>
    <row r="1432" spans="1:12" x14ac:dyDescent="0.3">
      <c r="A1432" s="1" t="s">
        <v>752</v>
      </c>
      <c r="B1432" t="s">
        <v>19</v>
      </c>
      <c r="C1432">
        <v>108</v>
      </c>
      <c r="D1432" t="s">
        <v>16</v>
      </c>
      <c r="E1432">
        <v>102</v>
      </c>
      <c r="G1432">
        <f t="shared" si="22"/>
        <v>-6</v>
      </c>
      <c r="K1432" s="3" t="e">
        <f>VLOOKUP(October_Schedule_Table11[[#This Row],[Home]],NEW!$A$1:$F$31,7,FALSE)</f>
        <v>#REF!</v>
      </c>
      <c r="L1432" s="3" t="e">
        <f>VLOOKUP(October_Schedule_Table11[[#This Row],[Visitor]],NEW!$A$1:$F$31,7,FALSE)</f>
        <v>#REF!</v>
      </c>
    </row>
    <row r="1433" spans="1:12" x14ac:dyDescent="0.3">
      <c r="A1433" s="1" t="s">
        <v>752</v>
      </c>
      <c r="B1433" t="s">
        <v>8</v>
      </c>
      <c r="C1433">
        <v>118</v>
      </c>
      <c r="D1433" t="s">
        <v>32</v>
      </c>
      <c r="E1433">
        <v>120</v>
      </c>
      <c r="G1433">
        <f t="shared" si="22"/>
        <v>2</v>
      </c>
      <c r="K1433" s="3" t="e">
        <f>VLOOKUP(October_Schedule_Table11[[#This Row],[Home]],NEW!$A$1:$F$31,7,FALSE)</f>
        <v>#REF!</v>
      </c>
      <c r="L1433" s="3" t="e">
        <f>VLOOKUP(October_Schedule_Table11[[#This Row],[Visitor]],NEW!$A$1:$F$31,7,FALSE)</f>
        <v>#REF!</v>
      </c>
    </row>
    <row r="1434" spans="1:12" x14ac:dyDescent="0.3">
      <c r="A1434" s="1" t="s">
        <v>752</v>
      </c>
      <c r="B1434" t="s">
        <v>13</v>
      </c>
      <c r="C1434">
        <v>101</v>
      </c>
      <c r="D1434" t="s">
        <v>23</v>
      </c>
      <c r="E1434">
        <v>122</v>
      </c>
      <c r="G1434">
        <f t="shared" si="22"/>
        <v>21</v>
      </c>
      <c r="K1434" s="3" t="e">
        <f>VLOOKUP(October_Schedule_Table11[[#This Row],[Home]],NEW!$A$1:$F$31,7,FALSE)</f>
        <v>#REF!</v>
      </c>
      <c r="L1434" s="3" t="e">
        <f>VLOOKUP(October_Schedule_Table11[[#This Row],[Visitor]],NEW!$A$1:$F$31,7,FALSE)</f>
        <v>#REF!</v>
      </c>
    </row>
    <row r="1435" spans="1:12" x14ac:dyDescent="0.3">
      <c r="A1435" s="1" t="s">
        <v>752</v>
      </c>
      <c r="B1435" t="s">
        <v>20</v>
      </c>
      <c r="C1435">
        <v>120</v>
      </c>
      <c r="D1435" t="s">
        <v>22</v>
      </c>
      <c r="E1435">
        <v>128</v>
      </c>
      <c r="G1435">
        <f t="shared" si="22"/>
        <v>8</v>
      </c>
      <c r="K1435" s="3" t="e">
        <f>VLOOKUP(October_Schedule_Table11[[#This Row],[Home]],NEW!$A$1:$F$31,7,FALSE)</f>
        <v>#REF!</v>
      </c>
      <c r="L1435" s="3" t="e">
        <f>VLOOKUP(October_Schedule_Table11[[#This Row],[Visitor]],NEW!$A$1:$F$31,7,FALSE)</f>
        <v>#REF!</v>
      </c>
    </row>
    <row r="1436" spans="1:12" x14ac:dyDescent="0.3">
      <c r="A1436" s="1" t="s">
        <v>752</v>
      </c>
      <c r="B1436" t="s">
        <v>21</v>
      </c>
      <c r="C1436">
        <v>127</v>
      </c>
      <c r="D1436" t="s">
        <v>28</v>
      </c>
      <c r="E1436">
        <v>116</v>
      </c>
      <c r="G1436">
        <f t="shared" si="22"/>
        <v>-11</v>
      </c>
      <c r="K1436" s="3" t="e">
        <f>VLOOKUP(October_Schedule_Table11[[#This Row],[Home]],NEW!$A$1:$F$31,7,FALSE)</f>
        <v>#REF!</v>
      </c>
      <c r="L1436" s="3" t="e">
        <f>VLOOKUP(October_Schedule_Table11[[#This Row],[Visitor]],NEW!$A$1:$F$31,7,FALSE)</f>
        <v>#REF!</v>
      </c>
    </row>
    <row r="1437" spans="1:12" x14ac:dyDescent="0.3">
      <c r="A1437" s="1" t="s">
        <v>752</v>
      </c>
      <c r="B1437" t="s">
        <v>6</v>
      </c>
      <c r="C1437">
        <v>105</v>
      </c>
      <c r="D1437" t="s">
        <v>26</v>
      </c>
      <c r="E1437">
        <v>108</v>
      </c>
      <c r="G1437">
        <f t="shared" si="22"/>
        <v>3</v>
      </c>
      <c r="K1437" s="3" t="e">
        <f>VLOOKUP(October_Schedule_Table11[[#This Row],[Home]],NEW!$A$1:$F$31,7,FALSE)</f>
        <v>#REF!</v>
      </c>
      <c r="L1437" s="3" t="e">
        <f>VLOOKUP(October_Schedule_Table11[[#This Row],[Visitor]],NEW!$A$1:$F$31,7,FALSE)</f>
        <v>#REF!</v>
      </c>
    </row>
    <row r="1438" spans="1:12" x14ac:dyDescent="0.3">
      <c r="A1438" s="1" t="s">
        <v>752</v>
      </c>
      <c r="B1438" t="s">
        <v>30</v>
      </c>
      <c r="C1438">
        <v>118</v>
      </c>
      <c r="D1438" t="s">
        <v>31</v>
      </c>
      <c r="E1438">
        <v>121</v>
      </c>
      <c r="F1438" t="s">
        <v>17</v>
      </c>
      <c r="G1438">
        <f t="shared" si="22"/>
        <v>3</v>
      </c>
      <c r="K1438" s="3" t="e">
        <f>VLOOKUP(October_Schedule_Table11[[#This Row],[Home]],NEW!$A$1:$F$31,7,FALSE)</f>
        <v>#REF!</v>
      </c>
      <c r="L1438" s="3" t="e">
        <f>VLOOKUP(October_Schedule_Table11[[#This Row],[Visitor]],NEW!$A$1:$F$31,7,FALSE)</f>
        <v>#REF!</v>
      </c>
    </row>
    <row r="1439" spans="1:12" x14ac:dyDescent="0.3">
      <c r="A1439" s="1" t="s">
        <v>753</v>
      </c>
      <c r="B1439" t="s">
        <v>32</v>
      </c>
      <c r="C1439">
        <v>124</v>
      </c>
      <c r="D1439" t="s">
        <v>10</v>
      </c>
      <c r="E1439">
        <v>126</v>
      </c>
      <c r="G1439">
        <f t="shared" si="22"/>
        <v>2</v>
      </c>
      <c r="K1439" s="3" t="e">
        <f>VLOOKUP(October_Schedule_Table11[[#This Row],[Home]],NEW!$A$1:$F$31,7,FALSE)</f>
        <v>#REF!</v>
      </c>
      <c r="L1439" s="3" t="e">
        <f>VLOOKUP(October_Schedule_Table11[[#This Row],[Visitor]],NEW!$A$1:$F$31,7,FALSE)</f>
        <v>#REF!</v>
      </c>
    </row>
    <row r="1440" spans="1:12" x14ac:dyDescent="0.3">
      <c r="A1440" s="1" t="s">
        <v>753</v>
      </c>
      <c r="B1440" t="s">
        <v>12</v>
      </c>
      <c r="C1440">
        <v>120</v>
      </c>
      <c r="D1440" t="s">
        <v>7</v>
      </c>
      <c r="E1440">
        <v>119</v>
      </c>
      <c r="G1440">
        <f t="shared" si="22"/>
        <v>-1</v>
      </c>
      <c r="K1440" s="3" t="e">
        <f>VLOOKUP(October_Schedule_Table11[[#This Row],[Home]],NEW!$A$1:$F$31,7,FALSE)</f>
        <v>#REF!</v>
      </c>
      <c r="L1440" s="3" t="e">
        <f>VLOOKUP(October_Schedule_Table11[[#This Row],[Visitor]],NEW!$A$1:$F$31,7,FALSE)</f>
        <v>#REF!</v>
      </c>
    </row>
    <row r="1441" spans="1:12" x14ac:dyDescent="0.3">
      <c r="A1441" s="1" t="s">
        <v>754</v>
      </c>
      <c r="B1441" t="s">
        <v>3</v>
      </c>
      <c r="C1441">
        <v>114</v>
      </c>
      <c r="D1441" t="s">
        <v>8</v>
      </c>
      <c r="E1441">
        <v>106</v>
      </c>
      <c r="G1441">
        <f t="shared" si="22"/>
        <v>-8</v>
      </c>
      <c r="K1441" s="3" t="e">
        <f>VLOOKUP(October_Schedule_Table11[[#This Row],[Home]],NEW!$A$1:$F$31,7,FALSE)</f>
        <v>#REF!</v>
      </c>
      <c r="L1441" s="3" t="e">
        <f>VLOOKUP(October_Schedule_Table11[[#This Row],[Visitor]],NEW!$A$1:$F$31,7,FALSE)</f>
        <v>#REF!</v>
      </c>
    </row>
    <row r="1442" spans="1:12" x14ac:dyDescent="0.3">
      <c r="A1442" s="1" t="s">
        <v>754</v>
      </c>
      <c r="B1442" t="s">
        <v>24</v>
      </c>
      <c r="C1442">
        <v>124</v>
      </c>
      <c r="D1442" t="s">
        <v>9</v>
      </c>
      <c r="E1442">
        <v>117</v>
      </c>
      <c r="G1442">
        <f t="shared" si="22"/>
        <v>-7</v>
      </c>
      <c r="K1442" s="3" t="e">
        <f>VLOOKUP(October_Schedule_Table11[[#This Row],[Home]],NEW!$A$1:$F$31,7,FALSE)</f>
        <v>#REF!</v>
      </c>
      <c r="L1442" s="3" t="e">
        <f>VLOOKUP(October_Schedule_Table11[[#This Row],[Visitor]],NEW!$A$1:$F$31,7,FALSE)</f>
        <v>#REF!</v>
      </c>
    </row>
    <row r="1443" spans="1:12" x14ac:dyDescent="0.3">
      <c r="A1443" s="1" t="s">
        <v>754</v>
      </c>
      <c r="B1443" t="s">
        <v>14</v>
      </c>
      <c r="C1443">
        <v>107</v>
      </c>
      <c r="D1443" t="s">
        <v>4</v>
      </c>
      <c r="E1443">
        <v>121</v>
      </c>
      <c r="G1443">
        <f t="shared" si="22"/>
        <v>14</v>
      </c>
      <c r="K1443" s="3" t="e">
        <f>VLOOKUP(October_Schedule_Table11[[#This Row],[Home]],NEW!$A$1:$F$31,7,FALSE)</f>
        <v>#REF!</v>
      </c>
      <c r="L1443" s="3" t="e">
        <f>VLOOKUP(October_Schedule_Table11[[#This Row],[Visitor]],NEW!$A$1:$F$31,7,FALSE)</f>
        <v>#REF!</v>
      </c>
    </row>
    <row r="1444" spans="1:12" x14ac:dyDescent="0.3">
      <c r="A1444" s="1" t="s">
        <v>754</v>
      </c>
      <c r="B1444" t="s">
        <v>13</v>
      </c>
      <c r="C1444">
        <v>101</v>
      </c>
      <c r="D1444" t="s">
        <v>11</v>
      </c>
      <c r="E1444">
        <v>104</v>
      </c>
      <c r="G1444">
        <f t="shared" si="22"/>
        <v>3</v>
      </c>
      <c r="K1444" s="3" t="e">
        <f>VLOOKUP(October_Schedule_Table11[[#This Row],[Home]],NEW!$A$1:$F$31,7,FALSE)</f>
        <v>#REF!</v>
      </c>
      <c r="L1444" s="3" t="e">
        <f>VLOOKUP(October_Schedule_Table11[[#This Row],[Visitor]],NEW!$A$1:$F$31,7,FALSE)</f>
        <v>#REF!</v>
      </c>
    </row>
    <row r="1445" spans="1:12" x14ac:dyDescent="0.3">
      <c r="A1445" s="1" t="s">
        <v>754</v>
      </c>
      <c r="B1445" t="s">
        <v>27</v>
      </c>
      <c r="C1445">
        <v>127</v>
      </c>
      <c r="D1445" t="s">
        <v>16</v>
      </c>
      <c r="E1445">
        <v>121</v>
      </c>
      <c r="G1445">
        <f t="shared" si="22"/>
        <v>-6</v>
      </c>
      <c r="K1445" s="3" t="e">
        <f>VLOOKUP(October_Schedule_Table11[[#This Row],[Home]],NEW!$A$1:$F$31,7,FALSE)</f>
        <v>#REF!</v>
      </c>
      <c r="L1445" s="3" t="e">
        <f>VLOOKUP(October_Schedule_Table11[[#This Row],[Visitor]],NEW!$A$1:$F$31,7,FALSE)</f>
        <v>#REF!</v>
      </c>
    </row>
    <row r="1446" spans="1:12" x14ac:dyDescent="0.3">
      <c r="A1446" s="1" t="s">
        <v>754</v>
      </c>
      <c r="B1446" t="s">
        <v>23</v>
      </c>
      <c r="C1446">
        <v>117</v>
      </c>
      <c r="D1446" t="s">
        <v>25</v>
      </c>
      <c r="E1446">
        <v>110</v>
      </c>
      <c r="G1446">
        <f t="shared" si="22"/>
        <v>-7</v>
      </c>
      <c r="K1446" s="3" t="e">
        <f>VLOOKUP(October_Schedule_Table11[[#This Row],[Home]],NEW!$A$1:$F$31,7,FALSE)</f>
        <v>#REF!</v>
      </c>
      <c r="L1446" s="3" t="e">
        <f>VLOOKUP(October_Schedule_Table11[[#This Row],[Visitor]],NEW!$A$1:$F$31,7,FALSE)</f>
        <v>#REF!</v>
      </c>
    </row>
    <row r="1447" spans="1:12" x14ac:dyDescent="0.3">
      <c r="A1447" s="1" t="s">
        <v>754</v>
      </c>
      <c r="B1447" t="s">
        <v>33</v>
      </c>
      <c r="C1447">
        <v>126</v>
      </c>
      <c r="D1447" t="s">
        <v>28</v>
      </c>
      <c r="E1447">
        <v>144</v>
      </c>
      <c r="G1447">
        <f t="shared" si="22"/>
        <v>18</v>
      </c>
      <c r="K1447" s="3" t="e">
        <f>VLOOKUP(October_Schedule_Table11[[#This Row],[Home]],NEW!$A$1:$F$31,7,FALSE)</f>
        <v>#REF!</v>
      </c>
      <c r="L1447" s="3" t="e">
        <f>VLOOKUP(October_Schedule_Table11[[#This Row],[Visitor]],NEW!$A$1:$F$31,7,FALSE)</f>
        <v>#REF!</v>
      </c>
    </row>
    <row r="1448" spans="1:12" x14ac:dyDescent="0.3">
      <c r="A1448" s="1" t="s">
        <v>754</v>
      </c>
      <c r="B1448" t="s">
        <v>5</v>
      </c>
      <c r="C1448">
        <v>122</v>
      </c>
      <c r="D1448" t="s">
        <v>29</v>
      </c>
      <c r="E1448">
        <v>119</v>
      </c>
      <c r="G1448">
        <f t="shared" si="22"/>
        <v>-3</v>
      </c>
      <c r="K1448" s="3" t="e">
        <f>VLOOKUP(October_Schedule_Table11[[#This Row],[Home]],NEW!$A$1:$F$31,7,FALSE)</f>
        <v>#REF!</v>
      </c>
      <c r="L1448" s="3" t="e">
        <f>VLOOKUP(October_Schedule_Table11[[#This Row],[Visitor]],NEW!$A$1:$F$31,7,FALSE)</f>
        <v>#REF!</v>
      </c>
    </row>
    <row r="1449" spans="1:12" x14ac:dyDescent="0.3">
      <c r="A1449" s="1" t="s">
        <v>754</v>
      </c>
      <c r="B1449" t="s">
        <v>22</v>
      </c>
      <c r="C1449">
        <v>98</v>
      </c>
      <c r="D1449" t="s">
        <v>31</v>
      </c>
      <c r="E1449">
        <v>105</v>
      </c>
      <c r="G1449">
        <f t="shared" si="22"/>
        <v>7</v>
      </c>
      <c r="K1449" s="3" t="e">
        <f>VLOOKUP(October_Schedule_Table11[[#This Row],[Home]],NEW!$A$1:$F$31,7,FALSE)</f>
        <v>#REF!</v>
      </c>
      <c r="L1449" s="3" t="e">
        <f>VLOOKUP(October_Schedule_Table11[[#This Row],[Visitor]],NEW!$A$1:$F$31,7,FALSE)</f>
        <v>#REF!</v>
      </c>
    </row>
    <row r="1450" spans="1:12" x14ac:dyDescent="0.3">
      <c r="A1450" s="1" t="s">
        <v>755</v>
      </c>
      <c r="B1450" t="s">
        <v>32</v>
      </c>
      <c r="C1450">
        <v>97</v>
      </c>
      <c r="D1450" t="s">
        <v>7</v>
      </c>
      <c r="E1450">
        <v>112</v>
      </c>
      <c r="G1450">
        <f t="shared" si="22"/>
        <v>15</v>
      </c>
      <c r="K1450" s="3" t="e">
        <f>VLOOKUP(October_Schedule_Table11[[#This Row],[Home]],NEW!$A$1:$F$31,7,FALSE)</f>
        <v>#REF!</v>
      </c>
      <c r="L1450" s="3" t="e">
        <f>VLOOKUP(October_Schedule_Table11[[#This Row],[Visitor]],NEW!$A$1:$F$31,7,FALSE)</f>
        <v>#REF!</v>
      </c>
    </row>
    <row r="1451" spans="1:12" x14ac:dyDescent="0.3">
      <c r="A1451" s="1" t="s">
        <v>755</v>
      </c>
      <c r="B1451" t="s">
        <v>21</v>
      </c>
      <c r="C1451">
        <v>94</v>
      </c>
      <c r="D1451" t="s">
        <v>4</v>
      </c>
      <c r="E1451">
        <v>117</v>
      </c>
      <c r="G1451">
        <f t="shared" si="22"/>
        <v>23</v>
      </c>
      <c r="K1451" s="3" t="e">
        <f>VLOOKUP(October_Schedule_Table11[[#This Row],[Home]],NEW!$A$1:$F$31,7,FALSE)</f>
        <v>#REF!</v>
      </c>
      <c r="L1451" s="3" t="e">
        <f>VLOOKUP(October_Schedule_Table11[[#This Row],[Visitor]],NEW!$A$1:$F$31,7,FALSE)</f>
        <v>#REF!</v>
      </c>
    </row>
    <row r="1452" spans="1:12" x14ac:dyDescent="0.3">
      <c r="A1452" s="1" t="s">
        <v>755</v>
      </c>
      <c r="B1452" t="s">
        <v>19</v>
      </c>
      <c r="C1452">
        <v>117</v>
      </c>
      <c r="D1452" t="s">
        <v>12</v>
      </c>
      <c r="E1452">
        <v>109</v>
      </c>
      <c r="G1452">
        <f t="shared" si="22"/>
        <v>-8</v>
      </c>
      <c r="K1452" s="3" t="e">
        <f>VLOOKUP(October_Schedule_Table11[[#This Row],[Home]],NEW!$A$1:$F$31,7,FALSE)</f>
        <v>#REF!</v>
      </c>
      <c r="L1452" s="3" t="e">
        <f>VLOOKUP(October_Schedule_Table11[[#This Row],[Visitor]],NEW!$A$1:$F$31,7,FALSE)</f>
        <v>#REF!</v>
      </c>
    </row>
    <row r="1453" spans="1:12" x14ac:dyDescent="0.3">
      <c r="A1453" s="1" t="s">
        <v>755</v>
      </c>
      <c r="B1453" t="s">
        <v>20</v>
      </c>
      <c r="C1453">
        <v>118</v>
      </c>
      <c r="D1453" t="s">
        <v>6</v>
      </c>
      <c r="E1453">
        <v>110</v>
      </c>
      <c r="G1453">
        <f t="shared" si="22"/>
        <v>-8</v>
      </c>
      <c r="K1453" s="3" t="e">
        <f>VLOOKUP(October_Schedule_Table11[[#This Row],[Home]],NEW!$A$1:$F$31,7,FALSE)</f>
        <v>#REF!</v>
      </c>
      <c r="L1453" s="3" t="e">
        <f>VLOOKUP(October_Schedule_Table11[[#This Row],[Visitor]],NEW!$A$1:$F$31,7,FALSE)</f>
        <v>#REF!</v>
      </c>
    </row>
    <row r="1454" spans="1:12" x14ac:dyDescent="0.3">
      <c r="A1454" s="1" t="s">
        <v>756</v>
      </c>
      <c r="B1454" t="s">
        <v>24</v>
      </c>
      <c r="C1454">
        <v>107</v>
      </c>
      <c r="D1454" t="s">
        <v>15</v>
      </c>
      <c r="E1454">
        <v>129</v>
      </c>
      <c r="G1454">
        <f t="shared" si="22"/>
        <v>22</v>
      </c>
      <c r="K1454" s="3" t="e">
        <f>VLOOKUP(October_Schedule_Table11[[#This Row],[Home]],NEW!$A$1:$F$31,7,FALSE)</f>
        <v>#REF!</v>
      </c>
      <c r="L1454" s="3" t="e">
        <f>VLOOKUP(October_Schedule_Table11[[#This Row],[Visitor]],NEW!$A$1:$F$31,7,FALSE)</f>
        <v>#REF!</v>
      </c>
    </row>
    <row r="1455" spans="1:12" x14ac:dyDescent="0.3">
      <c r="A1455" s="1" t="s">
        <v>756</v>
      </c>
      <c r="B1455" t="s">
        <v>9</v>
      </c>
      <c r="C1455">
        <v>94</v>
      </c>
      <c r="D1455" t="s">
        <v>14</v>
      </c>
      <c r="E1455">
        <v>102</v>
      </c>
      <c r="G1455">
        <f t="shared" si="22"/>
        <v>8</v>
      </c>
      <c r="K1455" s="3" t="e">
        <f>VLOOKUP(October_Schedule_Table11[[#This Row],[Home]],NEW!$A$1:$F$31,7,FALSE)</f>
        <v>#REF!</v>
      </c>
      <c r="L1455" s="3" t="e">
        <f>VLOOKUP(October_Schedule_Table11[[#This Row],[Visitor]],NEW!$A$1:$F$31,7,FALSE)</f>
        <v>#REF!</v>
      </c>
    </row>
    <row r="1456" spans="1:12" x14ac:dyDescent="0.3">
      <c r="A1456" s="1" t="s">
        <v>756</v>
      </c>
      <c r="B1456" t="s">
        <v>16</v>
      </c>
      <c r="C1456">
        <v>105</v>
      </c>
      <c r="D1456" t="s">
        <v>33</v>
      </c>
      <c r="E1456">
        <v>101</v>
      </c>
      <c r="G1456">
        <f t="shared" si="22"/>
        <v>-4</v>
      </c>
      <c r="K1456" s="3" t="e">
        <f>VLOOKUP(October_Schedule_Table11[[#This Row],[Home]],NEW!$A$1:$F$31,7,FALSE)</f>
        <v>#REF!</v>
      </c>
      <c r="L1456" s="3" t="e">
        <f>VLOOKUP(October_Schedule_Table11[[#This Row],[Visitor]],NEW!$A$1:$F$31,7,FALSE)</f>
        <v>#REF!</v>
      </c>
    </row>
    <row r="1457" spans="1:12" x14ac:dyDescent="0.3">
      <c r="A1457" s="1" t="s">
        <v>756</v>
      </c>
      <c r="B1457" t="s">
        <v>10</v>
      </c>
      <c r="C1457">
        <v>126</v>
      </c>
      <c r="D1457" t="s">
        <v>3</v>
      </c>
      <c r="E1457">
        <v>137</v>
      </c>
      <c r="G1457">
        <f t="shared" si="22"/>
        <v>11</v>
      </c>
      <c r="K1457" s="3" t="e">
        <f>VLOOKUP(October_Schedule_Table11[[#This Row],[Home]],NEW!$A$1:$F$31,7,FALSE)</f>
        <v>#REF!</v>
      </c>
      <c r="L1457" s="3" t="e">
        <f>VLOOKUP(October_Schedule_Table11[[#This Row],[Visitor]],NEW!$A$1:$F$31,7,FALSE)</f>
        <v>#REF!</v>
      </c>
    </row>
    <row r="1458" spans="1:12" x14ac:dyDescent="0.3">
      <c r="A1458" s="1" t="s">
        <v>756</v>
      </c>
      <c r="B1458" t="s">
        <v>8</v>
      </c>
      <c r="C1458">
        <v>108</v>
      </c>
      <c r="D1458" t="s">
        <v>18</v>
      </c>
      <c r="E1458">
        <v>119</v>
      </c>
      <c r="G1458">
        <f t="shared" si="22"/>
        <v>11</v>
      </c>
      <c r="K1458" s="3" t="e">
        <f>VLOOKUP(October_Schedule_Table11[[#This Row],[Home]],NEW!$A$1:$F$31,7,FALSE)</f>
        <v>#REF!</v>
      </c>
      <c r="L1458" s="3" t="e">
        <f>VLOOKUP(October_Schedule_Table11[[#This Row],[Visitor]],NEW!$A$1:$F$31,7,FALSE)</f>
        <v>#REF!</v>
      </c>
    </row>
    <row r="1459" spans="1:12" x14ac:dyDescent="0.3">
      <c r="A1459" s="1" t="s">
        <v>756</v>
      </c>
      <c r="B1459" t="s">
        <v>26</v>
      </c>
      <c r="C1459">
        <v>104</v>
      </c>
      <c r="D1459" t="s">
        <v>11</v>
      </c>
      <c r="E1459">
        <v>107</v>
      </c>
      <c r="G1459">
        <f t="shared" si="22"/>
        <v>3</v>
      </c>
      <c r="K1459" s="3" t="e">
        <f>VLOOKUP(October_Schedule_Table11[[#This Row],[Home]],NEW!$A$1:$F$31,7,FALSE)</f>
        <v>#REF!</v>
      </c>
      <c r="L1459" s="3" t="e">
        <f>VLOOKUP(October_Schedule_Table11[[#This Row],[Visitor]],NEW!$A$1:$F$31,7,FALSE)</f>
        <v>#REF!</v>
      </c>
    </row>
    <row r="1460" spans="1:12" x14ac:dyDescent="0.3">
      <c r="A1460" s="1" t="s">
        <v>756</v>
      </c>
      <c r="B1460" t="s">
        <v>28</v>
      </c>
      <c r="C1460">
        <v>136</v>
      </c>
      <c r="D1460" t="s">
        <v>13</v>
      </c>
      <c r="E1460">
        <v>124</v>
      </c>
      <c r="G1460">
        <f t="shared" si="22"/>
        <v>-12</v>
      </c>
      <c r="K1460" s="3" t="e">
        <f>VLOOKUP(October_Schedule_Table11[[#This Row],[Home]],NEW!$A$1:$F$31,7,FALSE)</f>
        <v>#REF!</v>
      </c>
      <c r="L1460" s="3" t="e">
        <f>VLOOKUP(October_Schedule_Table11[[#This Row],[Visitor]],NEW!$A$1:$F$31,7,FALSE)</f>
        <v>#REF!</v>
      </c>
    </row>
    <row r="1461" spans="1:12" x14ac:dyDescent="0.3">
      <c r="A1461" s="1" t="s">
        <v>756</v>
      </c>
      <c r="B1461" t="s">
        <v>19</v>
      </c>
      <c r="C1461">
        <v>118</v>
      </c>
      <c r="D1461" t="s">
        <v>25</v>
      </c>
      <c r="E1461">
        <v>113</v>
      </c>
      <c r="G1461">
        <f t="shared" si="22"/>
        <v>-5</v>
      </c>
      <c r="K1461" s="3" t="e">
        <f>VLOOKUP(October_Schedule_Table11[[#This Row],[Home]],NEW!$A$1:$F$31,7,FALSE)</f>
        <v>#REF!</v>
      </c>
      <c r="L1461" s="3" t="e">
        <f>VLOOKUP(October_Schedule_Table11[[#This Row],[Visitor]],NEW!$A$1:$F$31,7,FALSE)</f>
        <v>#REF!</v>
      </c>
    </row>
    <row r="1462" spans="1:12" x14ac:dyDescent="0.3">
      <c r="A1462" s="1" t="s">
        <v>756</v>
      </c>
      <c r="B1462" t="s">
        <v>22</v>
      </c>
      <c r="C1462">
        <v>111</v>
      </c>
      <c r="D1462" t="s">
        <v>29</v>
      </c>
      <c r="E1462">
        <v>99</v>
      </c>
      <c r="G1462">
        <f t="shared" si="22"/>
        <v>-12</v>
      </c>
      <c r="K1462" s="3" t="e">
        <f>VLOOKUP(October_Schedule_Table11[[#This Row],[Home]],NEW!$A$1:$F$31,7,FALSE)</f>
        <v>#REF!</v>
      </c>
      <c r="L1462" s="3" t="e">
        <f>VLOOKUP(October_Schedule_Table11[[#This Row],[Visitor]],NEW!$A$1:$F$31,7,FALSE)</f>
        <v>#REF!</v>
      </c>
    </row>
    <row r="1463" spans="1:12" x14ac:dyDescent="0.3">
      <c r="A1463" s="1" t="s">
        <v>756</v>
      </c>
      <c r="B1463" t="s">
        <v>23</v>
      </c>
      <c r="C1463">
        <v>116</v>
      </c>
      <c r="D1463" t="s">
        <v>6</v>
      </c>
      <c r="E1463">
        <v>110</v>
      </c>
      <c r="G1463">
        <f t="shared" si="22"/>
        <v>-6</v>
      </c>
      <c r="K1463" s="3" t="e">
        <f>VLOOKUP(October_Schedule_Table11[[#This Row],[Home]],NEW!$A$1:$F$31,7,FALSE)</f>
        <v>#REF!</v>
      </c>
      <c r="L1463" s="3" t="e">
        <f>VLOOKUP(October_Schedule_Table11[[#This Row],[Visitor]],NEW!$A$1:$F$31,7,FALSE)</f>
        <v>#REF!</v>
      </c>
    </row>
    <row r="1464" spans="1:12" x14ac:dyDescent="0.3">
      <c r="A1464" s="1" t="s">
        <v>756</v>
      </c>
      <c r="B1464" t="s">
        <v>30</v>
      </c>
      <c r="C1464">
        <v>110</v>
      </c>
      <c r="D1464" t="s">
        <v>5</v>
      </c>
      <c r="E1464">
        <v>116</v>
      </c>
      <c r="G1464">
        <f t="shared" si="22"/>
        <v>6</v>
      </c>
      <c r="K1464" s="3" t="e">
        <f>VLOOKUP(October_Schedule_Table11[[#This Row],[Home]],NEW!$A$1:$F$31,7,FALSE)</f>
        <v>#REF!</v>
      </c>
      <c r="L1464" s="3" t="e">
        <f>VLOOKUP(October_Schedule_Table11[[#This Row],[Visitor]],NEW!$A$1:$F$31,7,FALSE)</f>
        <v>#REF!</v>
      </c>
    </row>
    <row r="1465" spans="1:12" x14ac:dyDescent="0.3">
      <c r="A1465" s="1" t="s">
        <v>757</v>
      </c>
      <c r="B1465" t="s">
        <v>15</v>
      </c>
      <c r="C1465">
        <v>98</v>
      </c>
      <c r="D1465" t="s">
        <v>4</v>
      </c>
      <c r="E1465">
        <v>114</v>
      </c>
      <c r="G1465">
        <f t="shared" si="22"/>
        <v>16</v>
      </c>
      <c r="K1465" s="3" t="e">
        <f>VLOOKUP(October_Schedule_Table11[[#This Row],[Home]],NEW!$A$1:$F$31,7,FALSE)</f>
        <v>#REF!</v>
      </c>
      <c r="L1465" s="3" t="e">
        <f>VLOOKUP(October_Schedule_Table11[[#This Row],[Visitor]],NEW!$A$1:$F$31,7,FALSE)</f>
        <v>#REF!</v>
      </c>
    </row>
    <row r="1466" spans="1:12" x14ac:dyDescent="0.3">
      <c r="A1466" s="1" t="s">
        <v>757</v>
      </c>
      <c r="B1466" t="s">
        <v>9</v>
      </c>
      <c r="C1466">
        <v>107</v>
      </c>
      <c r="D1466" t="s">
        <v>21</v>
      </c>
      <c r="E1466">
        <v>111</v>
      </c>
      <c r="G1466">
        <f t="shared" si="22"/>
        <v>4</v>
      </c>
      <c r="K1466" s="3" t="e">
        <f>VLOOKUP(October_Schedule_Table11[[#This Row],[Home]],NEW!$A$1:$F$31,7,FALSE)</f>
        <v>#REF!</v>
      </c>
      <c r="L1466" s="3" t="e">
        <f>VLOOKUP(October_Schedule_Table11[[#This Row],[Visitor]],NEW!$A$1:$F$31,7,FALSE)</f>
        <v>#REF!</v>
      </c>
    </row>
    <row r="1467" spans="1:12" x14ac:dyDescent="0.3">
      <c r="A1467" s="1" t="s">
        <v>757</v>
      </c>
      <c r="B1467" t="s">
        <v>18</v>
      </c>
      <c r="C1467">
        <v>109</v>
      </c>
      <c r="D1467" t="s">
        <v>32</v>
      </c>
      <c r="E1467">
        <v>118</v>
      </c>
      <c r="G1467">
        <f t="shared" si="22"/>
        <v>9</v>
      </c>
      <c r="K1467" s="3" t="e">
        <f>VLOOKUP(October_Schedule_Table11[[#This Row],[Home]],NEW!$A$1:$F$31,7,FALSE)</f>
        <v>#REF!</v>
      </c>
      <c r="L1467" s="3" t="e">
        <f>VLOOKUP(October_Schedule_Table11[[#This Row],[Visitor]],NEW!$A$1:$F$31,7,FALSE)</f>
        <v>#REF!</v>
      </c>
    </row>
    <row r="1468" spans="1:12" x14ac:dyDescent="0.3">
      <c r="A1468" s="1" t="s">
        <v>757</v>
      </c>
      <c r="B1468" t="s">
        <v>20</v>
      </c>
      <c r="C1468">
        <v>120</v>
      </c>
      <c r="D1468" t="s">
        <v>31</v>
      </c>
      <c r="E1468">
        <v>132</v>
      </c>
      <c r="G1468">
        <f t="shared" si="22"/>
        <v>12</v>
      </c>
      <c r="K1468" s="3" t="e">
        <f>VLOOKUP(October_Schedule_Table11[[#This Row],[Home]],NEW!$A$1:$F$31,7,FALSE)</f>
        <v>#REF!</v>
      </c>
      <c r="L1468" s="3" t="e">
        <f>VLOOKUP(October_Schedule_Table11[[#This Row],[Visitor]],NEW!$A$1:$F$31,7,FALSE)</f>
        <v>#REF!</v>
      </c>
    </row>
    <row r="1469" spans="1:12" x14ac:dyDescent="0.3">
      <c r="A1469" s="1" t="s">
        <v>758</v>
      </c>
      <c r="B1469" t="s">
        <v>19</v>
      </c>
      <c r="C1469">
        <v>111</v>
      </c>
      <c r="D1469" t="s">
        <v>24</v>
      </c>
      <c r="E1469">
        <v>105</v>
      </c>
      <c r="G1469">
        <f t="shared" si="22"/>
        <v>-6</v>
      </c>
      <c r="K1469" s="3" t="e">
        <f>VLOOKUP(October_Schedule_Table11[[#This Row],[Home]],NEW!$A$1:$F$31,7,FALSE)</f>
        <v>#REF!</v>
      </c>
      <c r="L1469" s="3" t="e">
        <f>VLOOKUP(October_Schedule_Table11[[#This Row],[Visitor]],NEW!$A$1:$F$31,7,FALSE)</f>
        <v>#REF!</v>
      </c>
    </row>
    <row r="1470" spans="1:12" x14ac:dyDescent="0.3">
      <c r="A1470" s="1" t="s">
        <v>758</v>
      </c>
      <c r="B1470" t="s">
        <v>12</v>
      </c>
      <c r="C1470">
        <v>126</v>
      </c>
      <c r="D1470" t="s">
        <v>8</v>
      </c>
      <c r="E1470">
        <v>120</v>
      </c>
      <c r="G1470">
        <f t="shared" si="22"/>
        <v>-6</v>
      </c>
      <c r="K1470" s="3" t="e">
        <f>VLOOKUP(October_Schedule_Table11[[#This Row],[Home]],NEW!$A$1:$F$31,7,FALSE)</f>
        <v>#REF!</v>
      </c>
      <c r="L1470" s="3" t="e">
        <f>VLOOKUP(October_Schedule_Table11[[#This Row],[Visitor]],NEW!$A$1:$F$31,7,FALSE)</f>
        <v>#REF!</v>
      </c>
    </row>
    <row r="1471" spans="1:12" x14ac:dyDescent="0.3">
      <c r="A1471" s="1" t="s">
        <v>758</v>
      </c>
      <c r="B1471" t="s">
        <v>10</v>
      </c>
      <c r="C1471">
        <v>132</v>
      </c>
      <c r="D1471" t="s">
        <v>3</v>
      </c>
      <c r="E1471">
        <v>126</v>
      </c>
      <c r="G1471">
        <f t="shared" si="22"/>
        <v>-6</v>
      </c>
      <c r="K1471" s="3" t="e">
        <f>VLOOKUP(October_Schedule_Table11[[#This Row],[Home]],NEW!$A$1:$F$31,7,FALSE)</f>
        <v>#REF!</v>
      </c>
      <c r="L1471" s="3" t="e">
        <f>VLOOKUP(October_Schedule_Table11[[#This Row],[Visitor]],NEW!$A$1:$F$31,7,FALSE)</f>
        <v>#REF!</v>
      </c>
    </row>
    <row r="1472" spans="1:12" x14ac:dyDescent="0.3">
      <c r="A1472" s="1" t="s">
        <v>758</v>
      </c>
      <c r="B1472" t="s">
        <v>7</v>
      </c>
      <c r="C1472">
        <v>104</v>
      </c>
      <c r="D1472" t="s">
        <v>14</v>
      </c>
      <c r="E1472">
        <v>124</v>
      </c>
      <c r="G1472">
        <f t="shared" si="22"/>
        <v>20</v>
      </c>
      <c r="K1472" s="3" t="e">
        <f>VLOOKUP(October_Schedule_Table11[[#This Row],[Home]],NEW!$A$1:$F$31,7,FALSE)</f>
        <v>#REF!</v>
      </c>
      <c r="L1472" s="3" t="e">
        <f>VLOOKUP(October_Schedule_Table11[[#This Row],[Visitor]],NEW!$A$1:$F$31,7,FALSE)</f>
        <v>#REF!</v>
      </c>
    </row>
    <row r="1473" spans="1:12" x14ac:dyDescent="0.3">
      <c r="A1473" s="1" t="s">
        <v>758</v>
      </c>
      <c r="B1473" t="s">
        <v>25</v>
      </c>
      <c r="C1473">
        <v>87</v>
      </c>
      <c r="D1473" t="s">
        <v>22</v>
      </c>
      <c r="E1473">
        <v>123</v>
      </c>
      <c r="G1473">
        <f t="shared" si="22"/>
        <v>36</v>
      </c>
      <c r="K1473" s="3" t="e">
        <f>VLOOKUP(October_Schedule_Table11[[#This Row],[Home]],NEW!$A$1:$F$31,7,FALSE)</f>
        <v>#REF!</v>
      </c>
      <c r="L1473" s="3" t="e">
        <f>VLOOKUP(October_Schedule_Table11[[#This Row],[Visitor]],NEW!$A$1:$F$31,7,FALSE)</f>
        <v>#REF!</v>
      </c>
    </row>
    <row r="1474" spans="1:12" x14ac:dyDescent="0.3">
      <c r="A1474" s="1" t="s">
        <v>758</v>
      </c>
      <c r="B1474" t="s">
        <v>28</v>
      </c>
      <c r="C1474">
        <v>110</v>
      </c>
      <c r="D1474" t="s">
        <v>13</v>
      </c>
      <c r="E1474">
        <v>131</v>
      </c>
      <c r="G1474">
        <f t="shared" ref="G1474:G1537" si="23">E1474-C1474</f>
        <v>21</v>
      </c>
      <c r="K1474" s="3" t="e">
        <f>VLOOKUP(October_Schedule_Table11[[#This Row],[Home]],NEW!$A$1:$F$31,7,FALSE)</f>
        <v>#REF!</v>
      </c>
      <c r="L1474" s="3" t="e">
        <f>VLOOKUP(October_Schedule_Table11[[#This Row],[Visitor]],NEW!$A$1:$F$31,7,FALSE)</f>
        <v>#REF!</v>
      </c>
    </row>
    <row r="1475" spans="1:12" x14ac:dyDescent="0.3">
      <c r="A1475" s="1" t="s">
        <v>758</v>
      </c>
      <c r="B1475" t="s">
        <v>30</v>
      </c>
      <c r="C1475">
        <v>99</v>
      </c>
      <c r="D1475" t="s">
        <v>27</v>
      </c>
      <c r="E1475">
        <v>115</v>
      </c>
      <c r="G1475">
        <f t="shared" si="23"/>
        <v>16</v>
      </c>
      <c r="K1475" s="3" t="e">
        <f>VLOOKUP(October_Schedule_Table11[[#This Row],[Home]],NEW!$A$1:$F$31,7,FALSE)</f>
        <v>#REF!</v>
      </c>
      <c r="L1475" s="3" t="e">
        <f>VLOOKUP(October_Schedule_Table11[[#This Row],[Visitor]],NEW!$A$1:$F$31,7,FALSE)</f>
        <v>#REF!</v>
      </c>
    </row>
    <row r="1476" spans="1:12" x14ac:dyDescent="0.3">
      <c r="A1476" s="1" t="s">
        <v>758</v>
      </c>
      <c r="B1476" t="s">
        <v>33</v>
      </c>
      <c r="C1476">
        <v>108</v>
      </c>
      <c r="D1476" t="s">
        <v>26</v>
      </c>
      <c r="E1476">
        <v>111</v>
      </c>
      <c r="G1476">
        <f t="shared" si="23"/>
        <v>3</v>
      </c>
      <c r="K1476" s="3" t="e">
        <f>VLOOKUP(October_Schedule_Table11[[#This Row],[Home]],NEW!$A$1:$F$31,7,FALSE)</f>
        <v>#REF!</v>
      </c>
      <c r="L1476" s="3" t="e">
        <f>VLOOKUP(October_Schedule_Table11[[#This Row],[Visitor]],NEW!$A$1:$F$31,7,FALSE)</f>
        <v>#REF!</v>
      </c>
    </row>
    <row r="1477" spans="1:12" x14ac:dyDescent="0.3">
      <c r="A1477" s="1" t="s">
        <v>758</v>
      </c>
      <c r="B1477" t="s">
        <v>23</v>
      </c>
      <c r="C1477">
        <v>104</v>
      </c>
      <c r="D1477" t="s">
        <v>6</v>
      </c>
      <c r="E1477">
        <v>101</v>
      </c>
      <c r="G1477">
        <f t="shared" si="23"/>
        <v>-3</v>
      </c>
      <c r="K1477" s="3" t="e">
        <f>VLOOKUP(October_Schedule_Table11[[#This Row],[Home]],NEW!$A$1:$F$31,7,FALSE)</f>
        <v>#REF!</v>
      </c>
      <c r="L1477" s="3" t="e">
        <f>VLOOKUP(October_Schedule_Table11[[#This Row],[Visitor]],NEW!$A$1:$F$31,7,FALSE)</f>
        <v>#REF!</v>
      </c>
    </row>
    <row r="1478" spans="1:12" x14ac:dyDescent="0.3">
      <c r="A1478" s="1" t="s">
        <v>758</v>
      </c>
      <c r="B1478" t="s">
        <v>16</v>
      </c>
      <c r="C1478">
        <v>107</v>
      </c>
      <c r="D1478" t="s">
        <v>5</v>
      </c>
      <c r="E1478">
        <v>134</v>
      </c>
      <c r="G1478">
        <f t="shared" si="23"/>
        <v>27</v>
      </c>
      <c r="K1478" s="3" t="e">
        <f>VLOOKUP(October_Schedule_Table11[[#This Row],[Home]],NEW!$A$1:$F$31,7,FALSE)</f>
        <v>#REF!</v>
      </c>
      <c r="L1478" s="3" t="e">
        <f>VLOOKUP(October_Schedule_Table11[[#This Row],[Visitor]],NEW!$A$1:$F$31,7,FALSE)</f>
        <v>#REF!</v>
      </c>
    </row>
    <row r="1479" spans="1:12" x14ac:dyDescent="0.3">
      <c r="A1479" s="1" t="s">
        <v>759</v>
      </c>
      <c r="B1479" t="s">
        <v>28</v>
      </c>
      <c r="C1479">
        <v>130</v>
      </c>
      <c r="D1479" t="s">
        <v>9</v>
      </c>
      <c r="E1479">
        <v>117</v>
      </c>
      <c r="G1479">
        <f t="shared" si="23"/>
        <v>-13</v>
      </c>
      <c r="K1479" s="3" t="e">
        <f>VLOOKUP(October_Schedule_Table11[[#This Row],[Home]],NEW!$A$1:$F$31,7,FALSE)</f>
        <v>#REF!</v>
      </c>
      <c r="L1479" s="3" t="e">
        <f>VLOOKUP(October_Schedule_Table11[[#This Row],[Visitor]],NEW!$A$1:$F$31,7,FALSE)</f>
        <v>#REF!</v>
      </c>
    </row>
    <row r="1480" spans="1:12" x14ac:dyDescent="0.3">
      <c r="A1480" s="1" t="s">
        <v>759</v>
      </c>
      <c r="B1480" t="s">
        <v>15</v>
      </c>
      <c r="C1480">
        <v>116</v>
      </c>
      <c r="D1480" t="s">
        <v>12</v>
      </c>
      <c r="E1480">
        <v>114</v>
      </c>
      <c r="G1480">
        <f t="shared" si="23"/>
        <v>-2</v>
      </c>
      <c r="K1480" s="3" t="e">
        <f>VLOOKUP(October_Schedule_Table11[[#This Row],[Home]],NEW!$A$1:$F$31,7,FALSE)</f>
        <v>#REF!</v>
      </c>
      <c r="L1480" s="3" t="e">
        <f>VLOOKUP(October_Schedule_Table11[[#This Row],[Visitor]],NEW!$A$1:$F$31,7,FALSE)</f>
        <v>#REF!</v>
      </c>
    </row>
    <row r="1481" spans="1:12" x14ac:dyDescent="0.3">
      <c r="A1481" s="1" t="s">
        <v>759</v>
      </c>
      <c r="B1481" t="s">
        <v>4</v>
      </c>
      <c r="C1481">
        <v>117</v>
      </c>
      <c r="D1481" t="s">
        <v>3</v>
      </c>
      <c r="E1481">
        <v>107</v>
      </c>
      <c r="G1481">
        <f t="shared" si="23"/>
        <v>-10</v>
      </c>
      <c r="K1481" s="3" t="e">
        <f>VLOOKUP(October_Schedule_Table11[[#This Row],[Home]],NEW!$A$1:$F$31,7,FALSE)</f>
        <v>#REF!</v>
      </c>
      <c r="L1481" s="3" t="e">
        <f>VLOOKUP(October_Schedule_Table11[[#This Row],[Visitor]],NEW!$A$1:$F$31,7,FALSE)</f>
        <v>#REF!</v>
      </c>
    </row>
    <row r="1482" spans="1:12" x14ac:dyDescent="0.3">
      <c r="A1482" s="1" t="s">
        <v>759</v>
      </c>
      <c r="B1482" t="s">
        <v>32</v>
      </c>
      <c r="C1482">
        <v>128</v>
      </c>
      <c r="D1482" t="s">
        <v>21</v>
      </c>
      <c r="E1482">
        <v>112</v>
      </c>
      <c r="G1482">
        <f t="shared" si="23"/>
        <v>-16</v>
      </c>
      <c r="K1482" s="3" t="e">
        <f>VLOOKUP(October_Schedule_Table11[[#This Row],[Home]],NEW!$A$1:$F$31,7,FALSE)</f>
        <v>#REF!</v>
      </c>
      <c r="L1482" s="3" t="e">
        <f>VLOOKUP(October_Schedule_Table11[[#This Row],[Visitor]],NEW!$A$1:$F$31,7,FALSE)</f>
        <v>#REF!</v>
      </c>
    </row>
    <row r="1483" spans="1:12" x14ac:dyDescent="0.3">
      <c r="A1483" s="1" t="s">
        <v>759</v>
      </c>
      <c r="B1483" t="s">
        <v>7</v>
      </c>
      <c r="C1483">
        <v>96</v>
      </c>
      <c r="D1483" t="s">
        <v>18</v>
      </c>
      <c r="E1483">
        <v>94</v>
      </c>
      <c r="G1483">
        <f t="shared" si="23"/>
        <v>-2</v>
      </c>
      <c r="K1483" s="3" t="e">
        <f>VLOOKUP(October_Schedule_Table11[[#This Row],[Home]],NEW!$A$1:$F$31,7,FALSE)</f>
        <v>#REF!</v>
      </c>
      <c r="L1483" s="3" t="e">
        <f>VLOOKUP(October_Schedule_Table11[[#This Row],[Visitor]],NEW!$A$1:$F$31,7,FALSE)</f>
        <v>#REF!</v>
      </c>
    </row>
    <row r="1484" spans="1:12" x14ac:dyDescent="0.3">
      <c r="A1484" s="1" t="s">
        <v>759</v>
      </c>
      <c r="B1484" t="s">
        <v>23</v>
      </c>
      <c r="C1484">
        <v>115</v>
      </c>
      <c r="D1484" t="s">
        <v>29</v>
      </c>
      <c r="E1484">
        <v>133</v>
      </c>
      <c r="G1484">
        <f t="shared" si="23"/>
        <v>18</v>
      </c>
      <c r="K1484" s="3" t="e">
        <f>VLOOKUP(October_Schedule_Table11[[#This Row],[Home]],NEW!$A$1:$F$31,7,FALSE)</f>
        <v>#REF!</v>
      </c>
      <c r="L1484" s="3" t="e">
        <f>VLOOKUP(October_Schedule_Table11[[#This Row],[Visitor]],NEW!$A$1:$F$31,7,FALSE)</f>
        <v>#REF!</v>
      </c>
    </row>
    <row r="1485" spans="1:12" x14ac:dyDescent="0.3">
      <c r="A1485" s="1" t="s">
        <v>759</v>
      </c>
      <c r="B1485" t="s">
        <v>31</v>
      </c>
      <c r="C1485">
        <v>125</v>
      </c>
      <c r="D1485" t="s">
        <v>5</v>
      </c>
      <c r="E1485">
        <v>110</v>
      </c>
      <c r="G1485">
        <f t="shared" si="23"/>
        <v>-15</v>
      </c>
      <c r="K1485" s="3" t="e">
        <f>VLOOKUP(October_Schedule_Table11[[#This Row],[Home]],NEW!$A$1:$F$31,7,FALSE)</f>
        <v>#REF!</v>
      </c>
      <c r="L1485" s="3" t="e">
        <f>VLOOKUP(October_Schedule_Table11[[#This Row],[Visitor]],NEW!$A$1:$F$31,7,FALSE)</f>
        <v>#REF!</v>
      </c>
    </row>
    <row r="1486" spans="1:12" x14ac:dyDescent="0.3">
      <c r="A1486" s="1" t="s">
        <v>759</v>
      </c>
      <c r="B1486" t="s">
        <v>20</v>
      </c>
      <c r="C1486">
        <v>109</v>
      </c>
      <c r="D1486" t="s">
        <v>30</v>
      </c>
      <c r="E1486">
        <v>95</v>
      </c>
      <c r="G1486">
        <f t="shared" si="23"/>
        <v>-14</v>
      </c>
      <c r="K1486" s="3" t="e">
        <f>VLOOKUP(October_Schedule_Table11[[#This Row],[Home]],NEW!$A$1:$F$31,7,FALSE)</f>
        <v>#REF!</v>
      </c>
      <c r="L1486" s="3" t="e">
        <f>VLOOKUP(October_Schedule_Table11[[#This Row],[Visitor]],NEW!$A$1:$F$31,7,FALSE)</f>
        <v>#REF!</v>
      </c>
    </row>
    <row r="1487" spans="1:12" x14ac:dyDescent="0.3">
      <c r="A1487" s="1" t="s">
        <v>760</v>
      </c>
      <c r="B1487" t="s">
        <v>14</v>
      </c>
      <c r="C1487">
        <v>115</v>
      </c>
      <c r="D1487" t="s">
        <v>19</v>
      </c>
      <c r="E1487">
        <v>122</v>
      </c>
      <c r="G1487">
        <f t="shared" si="23"/>
        <v>7</v>
      </c>
      <c r="K1487" s="3" t="e">
        <f>VLOOKUP(October_Schedule_Table11[[#This Row],[Home]],NEW!$A$1:$F$31,7,FALSE)</f>
        <v>#REF!</v>
      </c>
      <c r="L1487" s="3" t="e">
        <f>VLOOKUP(October_Schedule_Table11[[#This Row],[Visitor]],NEW!$A$1:$F$31,7,FALSE)</f>
        <v>#REF!</v>
      </c>
    </row>
    <row r="1488" spans="1:12" x14ac:dyDescent="0.3">
      <c r="A1488" s="1" t="s">
        <v>760</v>
      </c>
      <c r="B1488" t="s">
        <v>22</v>
      </c>
      <c r="C1488">
        <v>128</v>
      </c>
      <c r="D1488" t="s">
        <v>6</v>
      </c>
      <c r="E1488">
        <v>109</v>
      </c>
      <c r="G1488">
        <f t="shared" si="23"/>
        <v>-19</v>
      </c>
      <c r="K1488" s="3" t="e">
        <f>VLOOKUP(October_Schedule_Table11[[#This Row],[Home]],NEW!$A$1:$F$31,7,FALSE)</f>
        <v>#REF!</v>
      </c>
      <c r="L1488" s="3" t="e">
        <f>VLOOKUP(October_Schedule_Table11[[#This Row],[Visitor]],NEW!$A$1:$F$31,7,FALSE)</f>
        <v>#REF!</v>
      </c>
    </row>
    <row r="1489" spans="1:12" x14ac:dyDescent="0.3">
      <c r="A1489" s="1" t="s">
        <v>761</v>
      </c>
      <c r="B1489" t="s">
        <v>32</v>
      </c>
      <c r="C1489">
        <v>130</v>
      </c>
      <c r="D1489" t="s">
        <v>24</v>
      </c>
      <c r="E1489">
        <v>99</v>
      </c>
      <c r="G1489">
        <f t="shared" si="23"/>
        <v>-31</v>
      </c>
      <c r="K1489" s="3" t="e">
        <f>VLOOKUP(October_Schedule_Table11[[#This Row],[Home]],NEW!$A$1:$F$31,7,FALSE)</f>
        <v>#REF!</v>
      </c>
      <c r="L1489" s="3" t="e">
        <f>VLOOKUP(October_Schedule_Table11[[#This Row],[Visitor]],NEW!$A$1:$F$31,7,FALSE)</f>
        <v>#REF!</v>
      </c>
    </row>
    <row r="1490" spans="1:12" x14ac:dyDescent="0.3">
      <c r="A1490" s="1" t="s">
        <v>761</v>
      </c>
      <c r="B1490" t="s">
        <v>15</v>
      </c>
      <c r="C1490">
        <v>120</v>
      </c>
      <c r="D1490" t="s">
        <v>9</v>
      </c>
      <c r="E1490">
        <v>99</v>
      </c>
      <c r="G1490">
        <f t="shared" si="23"/>
        <v>-21</v>
      </c>
      <c r="K1490" s="3" t="e">
        <f>VLOOKUP(October_Schedule_Table11[[#This Row],[Home]],NEW!$A$1:$F$31,7,FALSE)</f>
        <v>#REF!</v>
      </c>
      <c r="L1490" s="3" t="e">
        <f>VLOOKUP(October_Schedule_Table11[[#This Row],[Visitor]],NEW!$A$1:$F$31,7,FALSE)</f>
        <v>#REF!</v>
      </c>
    </row>
    <row r="1491" spans="1:12" x14ac:dyDescent="0.3">
      <c r="A1491" s="1" t="s">
        <v>761</v>
      </c>
      <c r="B1491" t="s">
        <v>3</v>
      </c>
      <c r="C1491">
        <v>126</v>
      </c>
      <c r="D1491" t="s">
        <v>12</v>
      </c>
      <c r="E1491">
        <v>116</v>
      </c>
      <c r="G1491">
        <f t="shared" si="23"/>
        <v>-10</v>
      </c>
      <c r="K1491" s="3" t="e">
        <f>VLOOKUP(October_Schedule_Table11[[#This Row],[Home]],NEW!$A$1:$F$31,7,FALSE)</f>
        <v>#REF!</v>
      </c>
      <c r="L1491" s="3" t="e">
        <f>VLOOKUP(October_Schedule_Table11[[#This Row],[Visitor]],NEW!$A$1:$F$31,7,FALSE)</f>
        <v>#REF!</v>
      </c>
    </row>
    <row r="1492" spans="1:12" x14ac:dyDescent="0.3">
      <c r="A1492" s="1" t="s">
        <v>761</v>
      </c>
      <c r="B1492" t="s">
        <v>8</v>
      </c>
      <c r="C1492">
        <v>100</v>
      </c>
      <c r="D1492" t="s">
        <v>20</v>
      </c>
      <c r="E1492">
        <v>108</v>
      </c>
      <c r="G1492">
        <f t="shared" si="23"/>
        <v>8</v>
      </c>
      <c r="K1492" s="3" t="e">
        <f>VLOOKUP(October_Schedule_Table11[[#This Row],[Home]],NEW!$A$1:$F$31,7,FALSE)</f>
        <v>#REF!</v>
      </c>
      <c r="L1492" s="3" t="e">
        <f>VLOOKUP(October_Schedule_Table11[[#This Row],[Visitor]],NEW!$A$1:$F$31,7,FALSE)</f>
        <v>#REF!</v>
      </c>
    </row>
    <row r="1493" spans="1:12" x14ac:dyDescent="0.3">
      <c r="A1493" s="1" t="s">
        <v>761</v>
      </c>
      <c r="B1493" t="s">
        <v>31</v>
      </c>
      <c r="C1493">
        <v>129</v>
      </c>
      <c r="D1493" t="s">
        <v>25</v>
      </c>
      <c r="E1493">
        <v>120</v>
      </c>
      <c r="G1493">
        <f t="shared" si="23"/>
        <v>-9</v>
      </c>
      <c r="K1493" s="3" t="e">
        <f>VLOOKUP(October_Schedule_Table11[[#This Row],[Home]],NEW!$A$1:$F$31,7,FALSE)</f>
        <v>#REF!</v>
      </c>
      <c r="L1493" s="3" t="e">
        <f>VLOOKUP(October_Schedule_Table11[[#This Row],[Visitor]],NEW!$A$1:$F$31,7,FALSE)</f>
        <v>#REF!</v>
      </c>
    </row>
    <row r="1494" spans="1:12" x14ac:dyDescent="0.3">
      <c r="A1494" s="1" t="s">
        <v>761</v>
      </c>
      <c r="B1494" t="s">
        <v>4</v>
      </c>
      <c r="C1494">
        <v>108</v>
      </c>
      <c r="D1494" t="s">
        <v>21</v>
      </c>
      <c r="E1494">
        <v>105</v>
      </c>
      <c r="G1494">
        <f t="shared" si="23"/>
        <v>-3</v>
      </c>
      <c r="K1494" s="3" t="e">
        <f>VLOOKUP(October_Schedule_Table11[[#This Row],[Home]],NEW!$A$1:$F$31,7,FALSE)</f>
        <v>#REF!</v>
      </c>
      <c r="L1494" s="3" t="e">
        <f>VLOOKUP(October_Schedule_Table11[[#This Row],[Visitor]],NEW!$A$1:$F$31,7,FALSE)</f>
        <v>#REF!</v>
      </c>
    </row>
    <row r="1495" spans="1:12" x14ac:dyDescent="0.3">
      <c r="A1495" s="1" t="s">
        <v>761</v>
      </c>
      <c r="B1495" t="s">
        <v>7</v>
      </c>
      <c r="C1495">
        <v>103</v>
      </c>
      <c r="D1495" t="s">
        <v>18</v>
      </c>
      <c r="E1495">
        <v>97</v>
      </c>
      <c r="G1495">
        <f t="shared" si="23"/>
        <v>-6</v>
      </c>
      <c r="K1495" s="3" t="e">
        <f>VLOOKUP(October_Schedule_Table11[[#This Row],[Home]],NEW!$A$1:$F$31,7,FALSE)</f>
        <v>#REF!</v>
      </c>
      <c r="L1495" s="3" t="e">
        <f>VLOOKUP(October_Schedule_Table11[[#This Row],[Visitor]],NEW!$A$1:$F$31,7,FALSE)</f>
        <v>#REF!</v>
      </c>
    </row>
    <row r="1496" spans="1:12" x14ac:dyDescent="0.3">
      <c r="A1496" s="1" t="s">
        <v>761</v>
      </c>
      <c r="B1496" t="s">
        <v>26</v>
      </c>
      <c r="C1496">
        <v>110</v>
      </c>
      <c r="D1496" t="s">
        <v>13</v>
      </c>
      <c r="E1496">
        <v>115</v>
      </c>
      <c r="G1496">
        <f t="shared" si="23"/>
        <v>5</v>
      </c>
      <c r="K1496" s="3" t="e">
        <f>VLOOKUP(October_Schedule_Table11[[#This Row],[Home]],NEW!$A$1:$F$31,7,FALSE)</f>
        <v>#REF!</v>
      </c>
      <c r="L1496" s="3" t="e">
        <f>VLOOKUP(October_Schedule_Table11[[#This Row],[Visitor]],NEW!$A$1:$F$31,7,FALSE)</f>
        <v>#REF!</v>
      </c>
    </row>
    <row r="1497" spans="1:12" x14ac:dyDescent="0.3">
      <c r="A1497" s="1" t="s">
        <v>761</v>
      </c>
      <c r="B1497" t="s">
        <v>5</v>
      </c>
      <c r="C1497">
        <v>107</v>
      </c>
      <c r="D1497" t="s">
        <v>30</v>
      </c>
      <c r="E1497">
        <v>95</v>
      </c>
      <c r="G1497">
        <f t="shared" si="23"/>
        <v>-12</v>
      </c>
      <c r="K1497" s="3" t="e">
        <f>VLOOKUP(October_Schedule_Table11[[#This Row],[Home]],NEW!$A$1:$F$31,7,FALSE)</f>
        <v>#REF!</v>
      </c>
      <c r="L1497" s="3" t="e">
        <f>VLOOKUP(October_Schedule_Table11[[#This Row],[Visitor]],NEW!$A$1:$F$31,7,FALSE)</f>
        <v>#REF!</v>
      </c>
    </row>
    <row r="1498" spans="1:12" x14ac:dyDescent="0.3">
      <c r="A1498" s="1" t="s">
        <v>761</v>
      </c>
      <c r="B1498" t="s">
        <v>29</v>
      </c>
      <c r="C1498">
        <v>131</v>
      </c>
      <c r="D1498" t="s">
        <v>27</v>
      </c>
      <c r="E1498">
        <v>128</v>
      </c>
      <c r="G1498">
        <f t="shared" si="23"/>
        <v>-3</v>
      </c>
      <c r="K1498" s="3" t="e">
        <f>VLOOKUP(October_Schedule_Table11[[#This Row],[Home]],NEW!$A$1:$F$31,7,FALSE)</f>
        <v>#REF!</v>
      </c>
      <c r="L1498" s="3" t="e">
        <f>VLOOKUP(October_Schedule_Table11[[#This Row],[Visitor]],NEW!$A$1:$F$31,7,FALSE)</f>
        <v>#REF!</v>
      </c>
    </row>
    <row r="1499" spans="1:12" x14ac:dyDescent="0.3">
      <c r="A1499" s="1" t="s">
        <v>761</v>
      </c>
      <c r="B1499" t="s">
        <v>11</v>
      </c>
      <c r="C1499">
        <v>100</v>
      </c>
      <c r="D1499" t="s">
        <v>33</v>
      </c>
      <c r="E1499">
        <v>106</v>
      </c>
      <c r="G1499">
        <f t="shared" si="23"/>
        <v>6</v>
      </c>
      <c r="K1499" s="3" t="e">
        <f>VLOOKUP(October_Schedule_Table11[[#This Row],[Home]],NEW!$A$1:$F$31,7,FALSE)</f>
        <v>#REF!</v>
      </c>
      <c r="L1499" s="3" t="e">
        <f>VLOOKUP(October_Schedule_Table11[[#This Row],[Visitor]],NEW!$A$1:$F$31,7,FALSE)</f>
        <v>#REF!</v>
      </c>
    </row>
    <row r="1500" spans="1:12" x14ac:dyDescent="0.3">
      <c r="A1500" s="1" t="s">
        <v>762</v>
      </c>
      <c r="B1500" t="s">
        <v>15</v>
      </c>
      <c r="C1500">
        <v>122</v>
      </c>
      <c r="D1500" t="s">
        <v>24</v>
      </c>
      <c r="E1500">
        <v>108</v>
      </c>
      <c r="G1500">
        <f t="shared" si="23"/>
        <v>-14</v>
      </c>
      <c r="K1500" s="3" t="e">
        <f>VLOOKUP(October_Schedule_Table11[[#This Row],[Home]],NEW!$A$1:$F$31,7,FALSE)</f>
        <v>#REF!</v>
      </c>
      <c r="L1500" s="3" t="e">
        <f>VLOOKUP(October_Schedule_Table11[[#This Row],[Visitor]],NEW!$A$1:$F$31,7,FALSE)</f>
        <v>#REF!</v>
      </c>
    </row>
    <row r="1501" spans="1:12" x14ac:dyDescent="0.3">
      <c r="A1501" s="1" t="s">
        <v>762</v>
      </c>
      <c r="B1501" t="s">
        <v>23</v>
      </c>
      <c r="C1501">
        <v>121</v>
      </c>
      <c r="D1501" t="s">
        <v>13</v>
      </c>
      <c r="E1501">
        <v>120</v>
      </c>
      <c r="G1501">
        <f t="shared" si="23"/>
        <v>-1</v>
      </c>
      <c r="K1501" s="3" t="e">
        <f>VLOOKUP(October_Schedule_Table11[[#This Row],[Home]],NEW!$A$1:$F$31,7,FALSE)</f>
        <v>#REF!</v>
      </c>
      <c r="L1501" s="3" t="e">
        <f>VLOOKUP(October_Schedule_Table11[[#This Row],[Visitor]],NEW!$A$1:$F$31,7,FALSE)</f>
        <v>#REF!</v>
      </c>
    </row>
    <row r="1502" spans="1:12" x14ac:dyDescent="0.3">
      <c r="A1502" s="1" t="s">
        <v>762</v>
      </c>
      <c r="B1502" t="s">
        <v>19</v>
      </c>
      <c r="C1502">
        <v>97</v>
      </c>
      <c r="D1502" t="s">
        <v>18</v>
      </c>
      <c r="E1502">
        <v>102</v>
      </c>
      <c r="G1502">
        <f t="shared" si="23"/>
        <v>5</v>
      </c>
      <c r="K1502" s="3" t="e">
        <f>VLOOKUP(October_Schedule_Table11[[#This Row],[Home]],NEW!$A$1:$F$31,7,FALSE)</f>
        <v>#REF!</v>
      </c>
      <c r="L1502" s="3" t="e">
        <f>VLOOKUP(October_Schedule_Table11[[#This Row],[Visitor]],NEW!$A$1:$F$31,7,FALSE)</f>
        <v>#REF!</v>
      </c>
    </row>
    <row r="1503" spans="1:12" x14ac:dyDescent="0.3">
      <c r="A1503" s="1" t="s">
        <v>762</v>
      </c>
      <c r="B1503" t="s">
        <v>28</v>
      </c>
      <c r="C1503">
        <v>125</v>
      </c>
      <c r="D1503" t="s">
        <v>32</v>
      </c>
      <c r="E1503">
        <v>132</v>
      </c>
      <c r="G1503">
        <f t="shared" si="23"/>
        <v>7</v>
      </c>
      <c r="K1503" s="3" t="e">
        <f>VLOOKUP(October_Schedule_Table11[[#This Row],[Home]],NEW!$A$1:$F$31,7,FALSE)</f>
        <v>#REF!</v>
      </c>
      <c r="L1503" s="3" t="e">
        <f>VLOOKUP(October_Schedule_Table11[[#This Row],[Visitor]],NEW!$A$1:$F$31,7,FALSE)</f>
        <v>#REF!</v>
      </c>
    </row>
    <row r="1504" spans="1:12" x14ac:dyDescent="0.3">
      <c r="A1504" s="1" t="s">
        <v>762</v>
      </c>
      <c r="B1504" t="s">
        <v>16</v>
      </c>
      <c r="C1504">
        <v>120</v>
      </c>
      <c r="D1504" t="s">
        <v>25</v>
      </c>
      <c r="E1504">
        <v>108</v>
      </c>
      <c r="G1504">
        <f t="shared" si="23"/>
        <v>-12</v>
      </c>
      <c r="K1504" s="3" t="e">
        <f>VLOOKUP(October_Schedule_Table11[[#This Row],[Home]],NEW!$A$1:$F$31,7,FALSE)</f>
        <v>#REF!</v>
      </c>
      <c r="L1504" s="3" t="e">
        <f>VLOOKUP(October_Schedule_Table11[[#This Row],[Visitor]],NEW!$A$1:$F$31,7,FALSE)</f>
        <v>#REF!</v>
      </c>
    </row>
    <row r="1505" spans="1:12" x14ac:dyDescent="0.3">
      <c r="A1505" s="1" t="s">
        <v>762</v>
      </c>
      <c r="B1505" t="s">
        <v>22</v>
      </c>
      <c r="C1505">
        <v>130</v>
      </c>
      <c r="D1505" t="s">
        <v>6</v>
      </c>
      <c r="E1505">
        <v>123</v>
      </c>
      <c r="F1505" t="s">
        <v>17</v>
      </c>
      <c r="G1505">
        <f t="shared" si="23"/>
        <v>-7</v>
      </c>
      <c r="K1505" s="3" t="e">
        <f>VLOOKUP(October_Schedule_Table11[[#This Row],[Home]],NEW!$A$1:$F$31,7,FALSE)</f>
        <v>#REF!</v>
      </c>
      <c r="L1505" s="3" t="e">
        <f>VLOOKUP(October_Schedule_Table11[[#This Row],[Visitor]],NEW!$A$1:$F$31,7,FALSE)</f>
        <v>#REF!</v>
      </c>
    </row>
    <row r="1506" spans="1:12" x14ac:dyDescent="0.3">
      <c r="A1506" s="1" t="s">
        <v>763</v>
      </c>
      <c r="B1506" t="s">
        <v>3</v>
      </c>
      <c r="C1506">
        <v>121</v>
      </c>
      <c r="D1506" t="s">
        <v>14</v>
      </c>
      <c r="E1506">
        <v>99</v>
      </c>
      <c r="G1506">
        <f t="shared" si="23"/>
        <v>-22</v>
      </c>
      <c r="K1506" s="3" t="e">
        <f>VLOOKUP(October_Schedule_Table11[[#This Row],[Home]],NEW!$A$1:$F$31,7,FALSE)</f>
        <v>#REF!</v>
      </c>
      <c r="L1506" s="3" t="e">
        <f>VLOOKUP(October_Schedule_Table11[[#This Row],[Visitor]],NEW!$A$1:$F$31,7,FALSE)</f>
        <v>#REF!</v>
      </c>
    </row>
    <row r="1507" spans="1:12" x14ac:dyDescent="0.3">
      <c r="A1507" s="1" t="s">
        <v>763</v>
      </c>
      <c r="B1507" t="s">
        <v>8</v>
      </c>
      <c r="C1507">
        <v>113</v>
      </c>
      <c r="D1507" t="s">
        <v>21</v>
      </c>
      <c r="E1507">
        <v>142</v>
      </c>
      <c r="G1507">
        <f t="shared" si="23"/>
        <v>29</v>
      </c>
      <c r="K1507" s="3" t="e">
        <f>VLOOKUP(October_Schedule_Table11[[#This Row],[Home]],NEW!$A$1:$F$31,7,FALSE)</f>
        <v>#REF!</v>
      </c>
      <c r="L1507" s="3" t="e">
        <f>VLOOKUP(October_Schedule_Table11[[#This Row],[Visitor]],NEW!$A$1:$F$31,7,FALSE)</f>
        <v>#REF!</v>
      </c>
    </row>
    <row r="1508" spans="1:12" x14ac:dyDescent="0.3">
      <c r="A1508" s="1" t="s">
        <v>763</v>
      </c>
      <c r="B1508" t="s">
        <v>7</v>
      </c>
      <c r="C1508">
        <v>128</v>
      </c>
      <c r="D1508" t="s">
        <v>10</v>
      </c>
      <c r="E1508">
        <v>116</v>
      </c>
      <c r="G1508">
        <f t="shared" si="23"/>
        <v>-12</v>
      </c>
      <c r="K1508" s="3" t="e">
        <f>VLOOKUP(October_Schedule_Table11[[#This Row],[Home]],NEW!$A$1:$F$31,7,FALSE)</f>
        <v>#REF!</v>
      </c>
      <c r="L1508" s="3" t="e">
        <f>VLOOKUP(October_Schedule_Table11[[#This Row],[Visitor]],NEW!$A$1:$F$31,7,FALSE)</f>
        <v>#REF!</v>
      </c>
    </row>
    <row r="1509" spans="1:12" x14ac:dyDescent="0.3">
      <c r="A1509" s="1" t="s">
        <v>763</v>
      </c>
      <c r="B1509" t="s">
        <v>26</v>
      </c>
      <c r="C1509">
        <v>109</v>
      </c>
      <c r="D1509" t="s">
        <v>20</v>
      </c>
      <c r="E1509">
        <v>121</v>
      </c>
      <c r="G1509">
        <f t="shared" si="23"/>
        <v>12</v>
      </c>
      <c r="K1509" s="3" t="e">
        <f>VLOOKUP(October_Schedule_Table11[[#This Row],[Home]],NEW!$A$1:$F$31,7,FALSE)</f>
        <v>#REF!</v>
      </c>
      <c r="L1509" s="3" t="e">
        <f>VLOOKUP(October_Schedule_Table11[[#This Row],[Visitor]],NEW!$A$1:$F$31,7,FALSE)</f>
        <v>#REF!</v>
      </c>
    </row>
    <row r="1510" spans="1:12" x14ac:dyDescent="0.3">
      <c r="A1510" s="1" t="s">
        <v>763</v>
      </c>
      <c r="B1510" t="s">
        <v>31</v>
      </c>
      <c r="C1510">
        <v>129</v>
      </c>
      <c r="D1510" t="s">
        <v>28</v>
      </c>
      <c r="E1510">
        <v>113</v>
      </c>
      <c r="G1510">
        <f t="shared" si="23"/>
        <v>-16</v>
      </c>
      <c r="K1510" s="3" t="e">
        <f>VLOOKUP(October_Schedule_Table11[[#This Row],[Home]],NEW!$A$1:$F$31,7,FALSE)</f>
        <v>#REF!</v>
      </c>
      <c r="L1510" s="3" t="e">
        <f>VLOOKUP(October_Schedule_Table11[[#This Row],[Visitor]],NEW!$A$1:$F$31,7,FALSE)</f>
        <v>#REF!</v>
      </c>
    </row>
    <row r="1511" spans="1:12" x14ac:dyDescent="0.3">
      <c r="A1511" s="1" t="s">
        <v>763</v>
      </c>
      <c r="B1511" t="s">
        <v>4</v>
      </c>
      <c r="C1511">
        <v>102</v>
      </c>
      <c r="D1511" t="s">
        <v>16</v>
      </c>
      <c r="E1511">
        <v>100</v>
      </c>
      <c r="G1511">
        <f t="shared" si="23"/>
        <v>-2</v>
      </c>
      <c r="K1511" s="3" t="e">
        <f>VLOOKUP(October_Schedule_Table11[[#This Row],[Home]],NEW!$A$1:$F$31,7,FALSE)</f>
        <v>#REF!</v>
      </c>
      <c r="L1511" s="3" t="e">
        <f>VLOOKUP(October_Schedule_Table11[[#This Row],[Visitor]],NEW!$A$1:$F$31,7,FALSE)</f>
        <v>#REF!</v>
      </c>
    </row>
    <row r="1512" spans="1:12" x14ac:dyDescent="0.3">
      <c r="A1512" s="1" t="s">
        <v>763</v>
      </c>
      <c r="B1512" t="s">
        <v>29</v>
      </c>
      <c r="C1512">
        <v>140</v>
      </c>
      <c r="D1512" t="s">
        <v>27</v>
      </c>
      <c r="E1512">
        <v>137</v>
      </c>
      <c r="F1512" t="s">
        <v>34</v>
      </c>
      <c r="G1512">
        <f t="shared" si="23"/>
        <v>-3</v>
      </c>
      <c r="K1512" s="3" t="e">
        <f>VLOOKUP(October_Schedule_Table11[[#This Row],[Home]],NEW!$A$1:$F$31,7,FALSE)</f>
        <v>#REF!</v>
      </c>
      <c r="L1512" s="3" t="e">
        <f>VLOOKUP(October_Schedule_Table11[[#This Row],[Visitor]],NEW!$A$1:$F$31,7,FALSE)</f>
        <v>#REF!</v>
      </c>
    </row>
    <row r="1513" spans="1:12" x14ac:dyDescent="0.3">
      <c r="A1513" s="1" t="s">
        <v>763</v>
      </c>
      <c r="B1513" t="s">
        <v>22</v>
      </c>
      <c r="C1513">
        <v>134</v>
      </c>
      <c r="D1513" t="s">
        <v>30</v>
      </c>
      <c r="E1513">
        <v>91</v>
      </c>
      <c r="G1513">
        <f t="shared" si="23"/>
        <v>-43</v>
      </c>
      <c r="K1513" s="3" t="e">
        <f>VLOOKUP(October_Schedule_Table11[[#This Row],[Home]],NEW!$A$1:$F$31,7,FALSE)</f>
        <v>#REF!</v>
      </c>
      <c r="L1513" s="3" t="e">
        <f>VLOOKUP(October_Schedule_Table11[[#This Row],[Visitor]],NEW!$A$1:$F$31,7,FALSE)</f>
        <v>#REF!</v>
      </c>
    </row>
    <row r="1514" spans="1:12" x14ac:dyDescent="0.3">
      <c r="A1514" s="1" t="s">
        <v>763</v>
      </c>
      <c r="B1514" t="s">
        <v>11</v>
      </c>
      <c r="C1514">
        <v>104</v>
      </c>
      <c r="D1514" t="s">
        <v>5</v>
      </c>
      <c r="E1514">
        <v>105</v>
      </c>
      <c r="G1514">
        <f t="shared" si="23"/>
        <v>1</v>
      </c>
      <c r="K1514" s="3" t="e">
        <f>VLOOKUP(October_Schedule_Table11[[#This Row],[Home]],NEW!$A$1:$F$31,7,FALSE)</f>
        <v>#REF!</v>
      </c>
      <c r="L1514" s="3" t="e">
        <f>VLOOKUP(October_Schedule_Table11[[#This Row],[Visitor]],NEW!$A$1:$F$31,7,FALSE)</f>
        <v>#REF!</v>
      </c>
    </row>
    <row r="1515" spans="1:12" x14ac:dyDescent="0.3">
      <c r="A1515" s="1" t="s">
        <v>764</v>
      </c>
      <c r="B1515" t="s">
        <v>4</v>
      </c>
      <c r="C1515">
        <v>118</v>
      </c>
      <c r="D1515" t="s">
        <v>24</v>
      </c>
      <c r="E1515">
        <v>121</v>
      </c>
      <c r="F1515" t="s">
        <v>17</v>
      </c>
      <c r="G1515">
        <f t="shared" si="23"/>
        <v>3</v>
      </c>
      <c r="K1515" s="3" t="e">
        <f>VLOOKUP(October_Schedule_Table11[[#This Row],[Home]],NEW!$A$1:$F$31,7,FALSE)</f>
        <v>#REF!</v>
      </c>
      <c r="L1515" s="3" t="e">
        <f>VLOOKUP(October_Schedule_Table11[[#This Row],[Visitor]],NEW!$A$1:$F$31,7,FALSE)</f>
        <v>#REF!</v>
      </c>
    </row>
    <row r="1516" spans="1:12" x14ac:dyDescent="0.3">
      <c r="A1516" s="1" t="s">
        <v>764</v>
      </c>
      <c r="B1516" t="s">
        <v>26</v>
      </c>
      <c r="C1516">
        <v>107</v>
      </c>
      <c r="D1516" t="s">
        <v>8</v>
      </c>
      <c r="E1516">
        <v>103</v>
      </c>
      <c r="G1516">
        <f t="shared" si="23"/>
        <v>-4</v>
      </c>
      <c r="K1516" s="3" t="e">
        <f>VLOOKUP(October_Schedule_Table11[[#This Row],[Home]],NEW!$A$1:$F$31,7,FALSE)</f>
        <v>#REF!</v>
      </c>
      <c r="L1516" s="3" t="e">
        <f>VLOOKUP(October_Schedule_Table11[[#This Row],[Visitor]],NEW!$A$1:$F$31,7,FALSE)</f>
        <v>#REF!</v>
      </c>
    </row>
    <row r="1517" spans="1:12" x14ac:dyDescent="0.3">
      <c r="A1517" s="1" t="s">
        <v>764</v>
      </c>
      <c r="B1517" t="s">
        <v>32</v>
      </c>
      <c r="C1517">
        <v>142</v>
      </c>
      <c r="D1517" t="s">
        <v>9</v>
      </c>
      <c r="E1517">
        <v>129</v>
      </c>
      <c r="G1517">
        <f t="shared" si="23"/>
        <v>-13</v>
      </c>
      <c r="K1517" s="3" t="e">
        <f>VLOOKUP(October_Schedule_Table11[[#This Row],[Home]],NEW!$A$1:$F$31,7,FALSE)</f>
        <v>#REF!</v>
      </c>
      <c r="L1517" s="3" t="e">
        <f>VLOOKUP(October_Schedule_Table11[[#This Row],[Visitor]],NEW!$A$1:$F$31,7,FALSE)</f>
        <v>#REF!</v>
      </c>
    </row>
    <row r="1518" spans="1:12" x14ac:dyDescent="0.3">
      <c r="A1518" s="1" t="s">
        <v>764</v>
      </c>
      <c r="B1518" t="s">
        <v>19</v>
      </c>
      <c r="C1518">
        <v>118</v>
      </c>
      <c r="D1518" t="s">
        <v>18</v>
      </c>
      <c r="E1518">
        <v>100</v>
      </c>
      <c r="G1518">
        <f t="shared" si="23"/>
        <v>-18</v>
      </c>
      <c r="K1518" s="3" t="e">
        <f>VLOOKUP(October_Schedule_Table11[[#This Row],[Home]],NEW!$A$1:$F$31,7,FALSE)</f>
        <v>#REF!</v>
      </c>
      <c r="L1518" s="3" t="e">
        <f>VLOOKUP(October_Schedule_Table11[[#This Row],[Visitor]],NEW!$A$1:$F$31,7,FALSE)</f>
        <v>#REF!</v>
      </c>
    </row>
    <row r="1519" spans="1:12" x14ac:dyDescent="0.3">
      <c r="A1519" s="1" t="s">
        <v>764</v>
      </c>
      <c r="B1519" t="s">
        <v>15</v>
      </c>
      <c r="C1519">
        <v>100</v>
      </c>
      <c r="D1519" t="s">
        <v>23</v>
      </c>
      <c r="E1519">
        <v>117</v>
      </c>
      <c r="G1519">
        <f t="shared" si="23"/>
        <v>17</v>
      </c>
      <c r="K1519" s="3" t="e">
        <f>VLOOKUP(October_Schedule_Table11[[#This Row],[Home]],NEW!$A$1:$F$31,7,FALSE)</f>
        <v>#REF!</v>
      </c>
      <c r="L1519" s="3" t="e">
        <f>VLOOKUP(October_Schedule_Table11[[#This Row],[Visitor]],NEW!$A$1:$F$31,7,FALSE)</f>
        <v>#REF!</v>
      </c>
    </row>
    <row r="1520" spans="1:12" x14ac:dyDescent="0.3">
      <c r="A1520" s="1" t="s">
        <v>764</v>
      </c>
      <c r="B1520" t="s">
        <v>31</v>
      </c>
      <c r="C1520">
        <v>93</v>
      </c>
      <c r="D1520" t="s">
        <v>13</v>
      </c>
      <c r="E1520">
        <v>129</v>
      </c>
      <c r="G1520">
        <f t="shared" si="23"/>
        <v>36</v>
      </c>
      <c r="K1520" s="3" t="e">
        <f>VLOOKUP(October_Schedule_Table11[[#This Row],[Home]],NEW!$A$1:$F$31,7,FALSE)</f>
        <v>#REF!</v>
      </c>
      <c r="L1520" s="3" t="e">
        <f>VLOOKUP(October_Schedule_Table11[[#This Row],[Visitor]],NEW!$A$1:$F$31,7,FALSE)</f>
        <v>#REF!</v>
      </c>
    </row>
    <row r="1521" spans="1:12" x14ac:dyDescent="0.3">
      <c r="A1521" s="1" t="s">
        <v>764</v>
      </c>
      <c r="B1521" t="s">
        <v>33</v>
      </c>
      <c r="C1521">
        <v>124</v>
      </c>
      <c r="D1521" t="s">
        <v>25</v>
      </c>
      <c r="E1521">
        <v>99</v>
      </c>
      <c r="G1521">
        <f t="shared" si="23"/>
        <v>-25</v>
      </c>
      <c r="K1521" s="3" t="e">
        <f>VLOOKUP(October_Schedule_Table11[[#This Row],[Home]],NEW!$A$1:$F$31,7,FALSE)</f>
        <v>#REF!</v>
      </c>
      <c r="L1521" s="3" t="e">
        <f>VLOOKUP(October_Schedule_Table11[[#This Row],[Visitor]],NEW!$A$1:$F$31,7,FALSE)</f>
        <v>#REF!</v>
      </c>
    </row>
    <row r="1522" spans="1:12" x14ac:dyDescent="0.3">
      <c r="A1522" s="1" t="s">
        <v>764</v>
      </c>
      <c r="B1522" t="s">
        <v>11</v>
      </c>
      <c r="C1522">
        <v>116</v>
      </c>
      <c r="D1522" t="s">
        <v>6</v>
      </c>
      <c r="E1522">
        <v>121</v>
      </c>
      <c r="G1522">
        <f t="shared" si="23"/>
        <v>5</v>
      </c>
      <c r="K1522" s="3" t="e">
        <f>VLOOKUP(October_Schedule_Table11[[#This Row],[Home]],NEW!$A$1:$F$31,7,FALSE)</f>
        <v>#REF!</v>
      </c>
      <c r="L1522" s="3" t="e">
        <f>VLOOKUP(October_Schedule_Table11[[#This Row],[Visitor]],NEW!$A$1:$F$31,7,FALSE)</f>
        <v>#REF!</v>
      </c>
    </row>
    <row r="1523" spans="1:12" x14ac:dyDescent="0.3">
      <c r="A1523" s="1" t="s">
        <v>765</v>
      </c>
      <c r="B1523" t="s">
        <v>21</v>
      </c>
      <c r="C1523">
        <v>107</v>
      </c>
      <c r="D1523" t="s">
        <v>7</v>
      </c>
      <c r="E1523">
        <v>126</v>
      </c>
      <c r="G1523">
        <f t="shared" si="23"/>
        <v>19</v>
      </c>
      <c r="K1523" s="3" t="e">
        <f>VLOOKUP(October_Schedule_Table11[[#This Row],[Home]],NEW!$A$1:$F$31,7,FALSE)</f>
        <v>#REF!</v>
      </c>
      <c r="L1523" s="3" t="e">
        <f>VLOOKUP(October_Schedule_Table11[[#This Row],[Visitor]],NEW!$A$1:$F$31,7,FALSE)</f>
        <v>#REF!</v>
      </c>
    </row>
    <row r="1524" spans="1:12" x14ac:dyDescent="0.3">
      <c r="A1524" s="1" t="s">
        <v>765</v>
      </c>
      <c r="B1524" t="s">
        <v>10</v>
      </c>
      <c r="C1524">
        <v>157</v>
      </c>
      <c r="D1524" t="s">
        <v>12</v>
      </c>
      <c r="E1524">
        <v>152</v>
      </c>
      <c r="G1524">
        <f t="shared" si="23"/>
        <v>-5</v>
      </c>
      <c r="K1524" s="3" t="e">
        <f>VLOOKUP(October_Schedule_Table11[[#This Row],[Home]],NEW!$A$1:$F$31,7,FALSE)</f>
        <v>#REF!</v>
      </c>
      <c r="L1524" s="3" t="e">
        <f>VLOOKUP(October_Schedule_Table11[[#This Row],[Visitor]],NEW!$A$1:$F$31,7,FALSE)</f>
        <v>#REF!</v>
      </c>
    </row>
    <row r="1525" spans="1:12" x14ac:dyDescent="0.3">
      <c r="A1525" s="1" t="s">
        <v>765</v>
      </c>
      <c r="B1525" t="s">
        <v>20</v>
      </c>
      <c r="C1525">
        <v>122</v>
      </c>
      <c r="D1525" t="s">
        <v>3</v>
      </c>
      <c r="E1525">
        <v>119</v>
      </c>
      <c r="F1525" t="s">
        <v>17</v>
      </c>
      <c r="G1525">
        <f t="shared" si="23"/>
        <v>-3</v>
      </c>
      <c r="K1525" s="3" t="e">
        <f>VLOOKUP(October_Schedule_Table11[[#This Row],[Home]],NEW!$A$1:$F$31,7,FALSE)</f>
        <v>#REF!</v>
      </c>
      <c r="L1525" s="3" t="e">
        <f>VLOOKUP(October_Schedule_Table11[[#This Row],[Visitor]],NEW!$A$1:$F$31,7,FALSE)</f>
        <v>#REF!</v>
      </c>
    </row>
    <row r="1526" spans="1:12" x14ac:dyDescent="0.3">
      <c r="A1526" s="1" t="s">
        <v>765</v>
      </c>
      <c r="B1526" t="s">
        <v>30</v>
      </c>
      <c r="C1526">
        <v>107</v>
      </c>
      <c r="D1526" t="s">
        <v>29</v>
      </c>
      <c r="E1526">
        <v>120</v>
      </c>
      <c r="G1526">
        <f t="shared" si="23"/>
        <v>13</v>
      </c>
      <c r="K1526" s="3" t="e">
        <f>VLOOKUP(October_Schedule_Table11[[#This Row],[Home]],NEW!$A$1:$F$31,7,FALSE)</f>
        <v>#REF!</v>
      </c>
      <c r="L1526" s="3" t="e">
        <f>VLOOKUP(October_Schedule_Table11[[#This Row],[Visitor]],NEW!$A$1:$F$31,7,FALSE)</f>
        <v>#REF!</v>
      </c>
    </row>
    <row r="1527" spans="1:12" x14ac:dyDescent="0.3">
      <c r="A1527" s="1" t="s">
        <v>765</v>
      </c>
      <c r="B1527" t="s">
        <v>27</v>
      </c>
      <c r="C1527">
        <v>99</v>
      </c>
      <c r="D1527" t="s">
        <v>5</v>
      </c>
      <c r="E1527">
        <v>131</v>
      </c>
      <c r="G1527">
        <f t="shared" si="23"/>
        <v>32</v>
      </c>
      <c r="K1527" s="3" t="e">
        <f>VLOOKUP(October_Schedule_Table11[[#This Row],[Home]],NEW!$A$1:$F$31,7,FALSE)</f>
        <v>#REF!</v>
      </c>
      <c r="L1527" s="3" t="e">
        <f>VLOOKUP(October_Schedule_Table11[[#This Row],[Visitor]],NEW!$A$1:$F$31,7,FALSE)</f>
        <v>#REF!</v>
      </c>
    </row>
    <row r="1528" spans="1:12" x14ac:dyDescent="0.3">
      <c r="A1528" s="1" t="s">
        <v>766</v>
      </c>
      <c r="B1528" t="s">
        <v>9</v>
      </c>
      <c r="C1528">
        <v>114</v>
      </c>
      <c r="D1528" t="s">
        <v>24</v>
      </c>
      <c r="E1528">
        <v>117</v>
      </c>
      <c r="G1528">
        <f t="shared" si="23"/>
        <v>3</v>
      </c>
      <c r="K1528" s="3" t="e">
        <f>VLOOKUP(October_Schedule_Table11[[#This Row],[Home]],NEW!$A$1:$F$31,7,FALSE)</f>
        <v>#REF!</v>
      </c>
      <c r="L1528" s="3" t="e">
        <f>VLOOKUP(October_Schedule_Table11[[#This Row],[Visitor]],NEW!$A$1:$F$31,7,FALSE)</f>
        <v>#REF!</v>
      </c>
    </row>
    <row r="1529" spans="1:12" x14ac:dyDescent="0.3">
      <c r="A1529" s="1" t="s">
        <v>766</v>
      </c>
      <c r="B1529" t="s">
        <v>26</v>
      </c>
      <c r="C1529">
        <v>119</v>
      </c>
      <c r="D1529" t="s">
        <v>7</v>
      </c>
      <c r="E1529">
        <v>124</v>
      </c>
      <c r="G1529">
        <f t="shared" si="23"/>
        <v>5</v>
      </c>
      <c r="K1529" s="3" t="e">
        <f>VLOOKUP(October_Schedule_Table11[[#This Row],[Home]],NEW!$A$1:$F$31,7,FALSE)</f>
        <v>#REF!</v>
      </c>
      <c r="L1529" s="3" t="e">
        <f>VLOOKUP(October_Schedule_Table11[[#This Row],[Visitor]],NEW!$A$1:$F$31,7,FALSE)</f>
        <v>#REF!</v>
      </c>
    </row>
    <row r="1530" spans="1:12" x14ac:dyDescent="0.3">
      <c r="A1530" s="1" t="s">
        <v>766</v>
      </c>
      <c r="B1530" t="s">
        <v>14</v>
      </c>
      <c r="C1530">
        <v>145</v>
      </c>
      <c r="D1530" t="s">
        <v>12</v>
      </c>
      <c r="E1530">
        <v>147</v>
      </c>
      <c r="F1530" t="s">
        <v>17</v>
      </c>
      <c r="G1530">
        <f t="shared" si="23"/>
        <v>2</v>
      </c>
      <c r="K1530" s="3" t="e">
        <f>VLOOKUP(October_Schedule_Table11[[#This Row],[Home]],NEW!$A$1:$F$31,7,FALSE)</f>
        <v>#REF!</v>
      </c>
      <c r="L1530" s="3" t="e">
        <f>VLOOKUP(October_Schedule_Table11[[#This Row],[Visitor]],NEW!$A$1:$F$31,7,FALSE)</f>
        <v>#REF!</v>
      </c>
    </row>
    <row r="1531" spans="1:12" x14ac:dyDescent="0.3">
      <c r="A1531" s="1" t="s">
        <v>766</v>
      </c>
      <c r="B1531" t="s">
        <v>32</v>
      </c>
      <c r="C1531">
        <v>116</v>
      </c>
      <c r="D1531" t="s">
        <v>4</v>
      </c>
      <c r="E1531">
        <v>119</v>
      </c>
      <c r="G1531">
        <f t="shared" si="23"/>
        <v>3</v>
      </c>
      <c r="K1531" s="3" t="e">
        <f>VLOOKUP(October_Schedule_Table11[[#This Row],[Home]],NEW!$A$1:$F$31,7,FALSE)</f>
        <v>#REF!</v>
      </c>
      <c r="L1531" s="3" t="e">
        <f>VLOOKUP(October_Schedule_Table11[[#This Row],[Visitor]],NEW!$A$1:$F$31,7,FALSE)</f>
        <v>#REF!</v>
      </c>
    </row>
    <row r="1532" spans="1:12" x14ac:dyDescent="0.3">
      <c r="A1532" s="1" t="s">
        <v>766</v>
      </c>
      <c r="B1532" t="s">
        <v>19</v>
      </c>
      <c r="C1532">
        <v>129</v>
      </c>
      <c r="D1532" t="s">
        <v>20</v>
      </c>
      <c r="E1532">
        <v>96</v>
      </c>
      <c r="G1532">
        <f t="shared" si="23"/>
        <v>-33</v>
      </c>
      <c r="K1532" s="3" t="e">
        <f>VLOOKUP(October_Schedule_Table11[[#This Row],[Home]],NEW!$A$1:$F$31,7,FALSE)</f>
        <v>#REF!</v>
      </c>
      <c r="L1532" s="3" t="e">
        <f>VLOOKUP(October_Schedule_Table11[[#This Row],[Visitor]],NEW!$A$1:$F$31,7,FALSE)</f>
        <v>#REF!</v>
      </c>
    </row>
    <row r="1533" spans="1:12" x14ac:dyDescent="0.3">
      <c r="A1533" s="1" t="s">
        <v>766</v>
      </c>
      <c r="B1533" t="s">
        <v>21</v>
      </c>
      <c r="C1533">
        <v>132</v>
      </c>
      <c r="D1533" t="s">
        <v>10</v>
      </c>
      <c r="E1533">
        <v>131</v>
      </c>
      <c r="G1533">
        <f t="shared" si="23"/>
        <v>-1</v>
      </c>
      <c r="K1533" s="3" t="e">
        <f>VLOOKUP(October_Schedule_Table11[[#This Row],[Home]],NEW!$A$1:$F$31,7,FALSE)</f>
        <v>#REF!</v>
      </c>
      <c r="L1533" s="3" t="e">
        <f>VLOOKUP(October_Schedule_Table11[[#This Row],[Visitor]],NEW!$A$1:$F$31,7,FALSE)</f>
        <v>#REF!</v>
      </c>
    </row>
    <row r="1534" spans="1:12" x14ac:dyDescent="0.3">
      <c r="A1534" s="1" t="s">
        <v>766</v>
      </c>
      <c r="B1534" t="s">
        <v>16</v>
      </c>
      <c r="C1534">
        <v>91</v>
      </c>
      <c r="D1534" t="s">
        <v>11</v>
      </c>
      <c r="E1534">
        <v>111</v>
      </c>
      <c r="G1534">
        <f t="shared" si="23"/>
        <v>20</v>
      </c>
      <c r="K1534" s="3" t="e">
        <f>VLOOKUP(October_Schedule_Table11[[#This Row],[Home]],NEW!$A$1:$F$31,7,FALSE)</f>
        <v>#REF!</v>
      </c>
      <c r="L1534" s="3" t="e">
        <f>VLOOKUP(October_Schedule_Table11[[#This Row],[Visitor]],NEW!$A$1:$F$31,7,FALSE)</f>
        <v>#REF!</v>
      </c>
    </row>
    <row r="1535" spans="1:12" x14ac:dyDescent="0.3">
      <c r="A1535" s="1" t="s">
        <v>766</v>
      </c>
      <c r="B1535" t="s">
        <v>3</v>
      </c>
      <c r="C1535">
        <v>99</v>
      </c>
      <c r="D1535" t="s">
        <v>23</v>
      </c>
      <c r="E1535">
        <v>112</v>
      </c>
      <c r="G1535">
        <f t="shared" si="23"/>
        <v>13</v>
      </c>
      <c r="K1535" s="3" t="e">
        <f>VLOOKUP(October_Schedule_Table11[[#This Row],[Home]],NEW!$A$1:$F$31,7,FALSE)</f>
        <v>#REF!</v>
      </c>
      <c r="L1535" s="3" t="e">
        <f>VLOOKUP(October_Schedule_Table11[[#This Row],[Visitor]],NEW!$A$1:$F$31,7,FALSE)</f>
        <v>#REF!</v>
      </c>
    </row>
    <row r="1536" spans="1:12" x14ac:dyDescent="0.3">
      <c r="A1536" s="1" t="s">
        <v>766</v>
      </c>
      <c r="B1536" t="s">
        <v>31</v>
      </c>
      <c r="C1536">
        <v>112</v>
      </c>
      <c r="D1536" t="s">
        <v>13</v>
      </c>
      <c r="E1536">
        <v>117</v>
      </c>
      <c r="G1536">
        <f t="shared" si="23"/>
        <v>5</v>
      </c>
      <c r="K1536" s="3" t="e">
        <f>VLOOKUP(October_Schedule_Table11[[#This Row],[Home]],NEW!$A$1:$F$31,7,FALSE)</f>
        <v>#REF!</v>
      </c>
      <c r="L1536" s="3" t="e">
        <f>VLOOKUP(October_Schedule_Table11[[#This Row],[Visitor]],NEW!$A$1:$F$31,7,FALSE)</f>
        <v>#REF!</v>
      </c>
    </row>
    <row r="1537" spans="1:12" x14ac:dyDescent="0.3">
      <c r="A1537" s="1" t="s">
        <v>766</v>
      </c>
      <c r="B1537" t="s">
        <v>18</v>
      </c>
      <c r="C1537">
        <v>102</v>
      </c>
      <c r="D1537" t="s">
        <v>22</v>
      </c>
      <c r="E1537">
        <v>116</v>
      </c>
      <c r="G1537">
        <f t="shared" si="23"/>
        <v>14</v>
      </c>
      <c r="K1537" s="3" t="e">
        <f>VLOOKUP(October_Schedule_Table11[[#This Row],[Home]],NEW!$A$1:$F$31,7,FALSE)</f>
        <v>#REF!</v>
      </c>
      <c r="L1537" s="3" t="e">
        <f>VLOOKUP(October_Schedule_Table11[[#This Row],[Visitor]],NEW!$A$1:$F$31,7,FALSE)</f>
        <v>#REF!</v>
      </c>
    </row>
    <row r="1538" spans="1:12" x14ac:dyDescent="0.3">
      <c r="A1538" s="1" t="s">
        <v>766</v>
      </c>
      <c r="B1538" t="s">
        <v>33</v>
      </c>
      <c r="C1538">
        <v>109</v>
      </c>
      <c r="D1538" t="s">
        <v>25</v>
      </c>
      <c r="E1538">
        <v>102</v>
      </c>
      <c r="G1538">
        <f t="shared" ref="G1538:G1601" si="24">E1538-C1538</f>
        <v>-7</v>
      </c>
      <c r="K1538" s="3" t="e">
        <f>VLOOKUP(October_Schedule_Table11[[#This Row],[Home]],NEW!$A$1:$F$31,7,FALSE)</f>
        <v>#REF!</v>
      </c>
      <c r="L1538" s="3" t="e">
        <f>VLOOKUP(October_Schedule_Table11[[#This Row],[Visitor]],NEW!$A$1:$F$31,7,FALSE)</f>
        <v>#REF!</v>
      </c>
    </row>
    <row r="1539" spans="1:12" x14ac:dyDescent="0.3">
      <c r="A1539" s="1" t="s">
        <v>766</v>
      </c>
      <c r="B1539" t="s">
        <v>6</v>
      </c>
      <c r="C1539">
        <v>115</v>
      </c>
      <c r="D1539" t="s">
        <v>29</v>
      </c>
      <c r="E1539">
        <v>123</v>
      </c>
      <c r="G1539">
        <f t="shared" si="24"/>
        <v>8</v>
      </c>
      <c r="K1539" s="3" t="e">
        <f>VLOOKUP(October_Schedule_Table11[[#This Row],[Home]],NEW!$A$1:$F$31,7,FALSE)</f>
        <v>#REF!</v>
      </c>
      <c r="L1539" s="3" t="e">
        <f>VLOOKUP(October_Schedule_Table11[[#This Row],[Visitor]],NEW!$A$1:$F$31,7,FALSE)</f>
        <v>#REF!</v>
      </c>
    </row>
    <row r="1540" spans="1:12" x14ac:dyDescent="0.3">
      <c r="A1540" s="1" t="s">
        <v>766</v>
      </c>
      <c r="B1540" t="s">
        <v>27</v>
      </c>
      <c r="C1540">
        <v>105</v>
      </c>
      <c r="D1540" t="s">
        <v>30</v>
      </c>
      <c r="E1540">
        <v>121</v>
      </c>
      <c r="G1540">
        <f t="shared" si="24"/>
        <v>16</v>
      </c>
      <c r="K1540" s="3" t="e">
        <f>VLOOKUP(October_Schedule_Table11[[#This Row],[Home]],NEW!$A$1:$F$31,7,FALSE)</f>
        <v>#REF!</v>
      </c>
      <c r="L1540" s="3" t="e">
        <f>VLOOKUP(October_Schedule_Table11[[#This Row],[Visitor]],NEW!$A$1:$F$31,7,FALSE)</f>
        <v>#REF!</v>
      </c>
    </row>
    <row r="1541" spans="1:12" x14ac:dyDescent="0.3">
      <c r="A1541" s="1" t="s">
        <v>766</v>
      </c>
      <c r="B1541" t="s">
        <v>28</v>
      </c>
      <c r="C1541">
        <v>104</v>
      </c>
      <c r="D1541" t="s">
        <v>5</v>
      </c>
      <c r="E1541">
        <v>101</v>
      </c>
      <c r="G1541">
        <f t="shared" si="24"/>
        <v>-3</v>
      </c>
      <c r="K1541" s="3" t="e">
        <f>VLOOKUP(October_Schedule_Table11[[#This Row],[Home]],NEW!$A$1:$F$31,7,FALSE)</f>
        <v>#REF!</v>
      </c>
      <c r="L1541" s="3" t="e">
        <f>VLOOKUP(October_Schedule_Table11[[#This Row],[Visitor]],NEW!$A$1:$F$31,7,FALSE)</f>
        <v>#REF!</v>
      </c>
    </row>
    <row r="1542" spans="1:12" x14ac:dyDescent="0.3">
      <c r="A1542" s="1" t="s">
        <v>767</v>
      </c>
      <c r="B1542" t="s">
        <v>4</v>
      </c>
      <c r="C1542">
        <v>96</v>
      </c>
      <c r="D1542" t="s">
        <v>7</v>
      </c>
      <c r="E1542">
        <v>113</v>
      </c>
      <c r="G1542">
        <f t="shared" si="24"/>
        <v>17</v>
      </c>
      <c r="K1542" s="3" t="e">
        <f>VLOOKUP(October_Schedule_Table11[[#This Row],[Home]],NEW!$A$1:$F$31,7,FALSE)</f>
        <v>#REF!</v>
      </c>
      <c r="L1542" s="3" t="e">
        <f>VLOOKUP(October_Schedule_Table11[[#This Row],[Visitor]],NEW!$A$1:$F$31,7,FALSE)</f>
        <v>#REF!</v>
      </c>
    </row>
    <row r="1543" spans="1:12" x14ac:dyDescent="0.3">
      <c r="A1543" s="1" t="s">
        <v>767</v>
      </c>
      <c r="B1543" t="s">
        <v>29</v>
      </c>
      <c r="C1543">
        <v>110</v>
      </c>
      <c r="D1543" t="s">
        <v>16</v>
      </c>
      <c r="E1543">
        <v>89</v>
      </c>
      <c r="G1543">
        <f t="shared" si="24"/>
        <v>-21</v>
      </c>
      <c r="K1543" s="3" t="e">
        <f>VLOOKUP(October_Schedule_Table11[[#This Row],[Home]],NEW!$A$1:$F$31,7,FALSE)</f>
        <v>#REF!</v>
      </c>
      <c r="L1543" s="3" t="e">
        <f>VLOOKUP(October_Schedule_Table11[[#This Row],[Visitor]],NEW!$A$1:$F$31,7,FALSE)</f>
        <v>#REF!</v>
      </c>
    </row>
    <row r="1544" spans="1:12" x14ac:dyDescent="0.3">
      <c r="A1544" s="1" t="s">
        <v>767</v>
      </c>
      <c r="B1544" t="s">
        <v>19</v>
      </c>
      <c r="C1544">
        <v>98</v>
      </c>
      <c r="D1544" t="s">
        <v>15</v>
      </c>
      <c r="E1544">
        <v>100</v>
      </c>
      <c r="G1544">
        <f t="shared" si="24"/>
        <v>2</v>
      </c>
      <c r="K1544" s="3" t="e">
        <f>VLOOKUP(October_Schedule_Table11[[#This Row],[Home]],NEW!$A$1:$F$31,7,FALSE)</f>
        <v>#REF!</v>
      </c>
      <c r="L1544" s="3" t="e">
        <f>VLOOKUP(October_Schedule_Table11[[#This Row],[Visitor]],NEW!$A$1:$F$31,7,FALSE)</f>
        <v>#REF!</v>
      </c>
    </row>
    <row r="1545" spans="1:12" x14ac:dyDescent="0.3">
      <c r="A1545" s="1" t="s">
        <v>767</v>
      </c>
      <c r="B1545" t="s">
        <v>18</v>
      </c>
      <c r="C1545">
        <v>108</v>
      </c>
      <c r="D1545" t="s">
        <v>21</v>
      </c>
      <c r="E1545">
        <v>121</v>
      </c>
      <c r="G1545">
        <f t="shared" si="24"/>
        <v>13</v>
      </c>
      <c r="K1545" s="3" t="e">
        <f>VLOOKUP(October_Schedule_Table11[[#This Row],[Home]],NEW!$A$1:$F$31,7,FALSE)</f>
        <v>#REF!</v>
      </c>
      <c r="L1545" s="3" t="e">
        <f>VLOOKUP(October_Schedule_Table11[[#This Row],[Visitor]],NEW!$A$1:$F$31,7,FALSE)</f>
        <v>#REF!</v>
      </c>
    </row>
    <row r="1546" spans="1:12" x14ac:dyDescent="0.3">
      <c r="A1546" s="1" t="s">
        <v>767</v>
      </c>
      <c r="B1546" t="s">
        <v>26</v>
      </c>
      <c r="C1546">
        <v>86</v>
      </c>
      <c r="D1546" t="s">
        <v>11</v>
      </c>
      <c r="E1546">
        <v>105</v>
      </c>
      <c r="G1546">
        <f t="shared" si="24"/>
        <v>19</v>
      </c>
      <c r="K1546" s="3" t="e">
        <f>VLOOKUP(October_Schedule_Table11[[#This Row],[Home]],NEW!$A$1:$F$31,7,FALSE)</f>
        <v>#REF!</v>
      </c>
      <c r="L1546" s="3" t="e">
        <f>VLOOKUP(October_Schedule_Table11[[#This Row],[Visitor]],NEW!$A$1:$F$31,7,FALSE)</f>
        <v>#REF!</v>
      </c>
    </row>
    <row r="1547" spans="1:12" x14ac:dyDescent="0.3">
      <c r="A1547" s="1" t="s">
        <v>767</v>
      </c>
      <c r="B1547" t="s">
        <v>8</v>
      </c>
      <c r="C1547">
        <v>113</v>
      </c>
      <c r="D1547" t="s">
        <v>10</v>
      </c>
      <c r="E1547">
        <v>136</v>
      </c>
      <c r="G1547">
        <f t="shared" si="24"/>
        <v>23</v>
      </c>
      <c r="K1547" s="3" t="e">
        <f>VLOOKUP(October_Schedule_Table11[[#This Row],[Home]],NEW!$A$1:$F$31,7,FALSE)</f>
        <v>#REF!</v>
      </c>
      <c r="L1547" s="3" t="e">
        <f>VLOOKUP(October_Schedule_Table11[[#This Row],[Visitor]],NEW!$A$1:$F$31,7,FALSE)</f>
        <v>#REF!</v>
      </c>
    </row>
    <row r="1548" spans="1:12" x14ac:dyDescent="0.3">
      <c r="A1548" s="1" t="s">
        <v>767</v>
      </c>
      <c r="B1548" t="s">
        <v>9</v>
      </c>
      <c r="C1548">
        <v>128</v>
      </c>
      <c r="D1548" t="s">
        <v>32</v>
      </c>
      <c r="E1548">
        <v>131</v>
      </c>
      <c r="G1548">
        <f t="shared" si="24"/>
        <v>3</v>
      </c>
      <c r="K1548" s="3" t="e">
        <f>VLOOKUP(October_Schedule_Table11[[#This Row],[Home]],NEW!$A$1:$F$31,7,FALSE)</f>
        <v>#REF!</v>
      </c>
      <c r="L1548" s="3" t="e">
        <f>VLOOKUP(October_Schedule_Table11[[#This Row],[Visitor]],NEW!$A$1:$F$31,7,FALSE)</f>
        <v>#REF!</v>
      </c>
    </row>
    <row r="1549" spans="1:12" x14ac:dyDescent="0.3">
      <c r="A1549" s="1" t="s">
        <v>767</v>
      </c>
      <c r="B1549" t="s">
        <v>31</v>
      </c>
      <c r="C1549">
        <v>124</v>
      </c>
      <c r="D1549" t="s">
        <v>23</v>
      </c>
      <c r="E1549">
        <v>111</v>
      </c>
      <c r="G1549">
        <f t="shared" si="24"/>
        <v>-13</v>
      </c>
      <c r="K1549" s="3" t="e">
        <f>VLOOKUP(October_Schedule_Table11[[#This Row],[Home]],NEW!$A$1:$F$31,7,FALSE)</f>
        <v>#REF!</v>
      </c>
      <c r="L1549" s="3" t="e">
        <f>VLOOKUP(October_Schedule_Table11[[#This Row],[Visitor]],NEW!$A$1:$F$31,7,FALSE)</f>
        <v>#REF!</v>
      </c>
    </row>
    <row r="1550" spans="1:12" x14ac:dyDescent="0.3">
      <c r="A1550" s="1" t="s">
        <v>767</v>
      </c>
      <c r="B1550" t="s">
        <v>25</v>
      </c>
      <c r="C1550">
        <v>112</v>
      </c>
      <c r="D1550" t="s">
        <v>6</v>
      </c>
      <c r="E1550">
        <v>118</v>
      </c>
      <c r="G1550">
        <f t="shared" si="24"/>
        <v>6</v>
      </c>
      <c r="K1550" s="3" t="e">
        <f>VLOOKUP(October_Schedule_Table11[[#This Row],[Home]],NEW!$A$1:$F$31,7,FALSE)</f>
        <v>#REF!</v>
      </c>
      <c r="L1550" s="3" t="e">
        <f>VLOOKUP(October_Schedule_Table11[[#This Row],[Visitor]],NEW!$A$1:$F$31,7,FALSE)</f>
        <v>#REF!</v>
      </c>
    </row>
    <row r="1551" spans="1:12" x14ac:dyDescent="0.3">
      <c r="A1551" s="1" t="s">
        <v>767</v>
      </c>
      <c r="B1551" t="s">
        <v>13</v>
      </c>
      <c r="C1551">
        <v>116</v>
      </c>
      <c r="D1551" t="s">
        <v>33</v>
      </c>
      <c r="E1551">
        <v>106</v>
      </c>
      <c r="G1551">
        <f t="shared" si="24"/>
        <v>-10</v>
      </c>
      <c r="K1551" s="3" t="e">
        <f>VLOOKUP(October_Schedule_Table11[[#This Row],[Home]],NEW!$A$1:$F$31,7,FALSE)</f>
        <v>#REF!</v>
      </c>
      <c r="L1551" s="3" t="e">
        <f>VLOOKUP(October_Schedule_Table11[[#This Row],[Visitor]],NEW!$A$1:$F$31,7,FALSE)</f>
        <v>#REF!</v>
      </c>
    </row>
    <row r="1552" spans="1:12" x14ac:dyDescent="0.3">
      <c r="A1552" s="1" t="s">
        <v>768</v>
      </c>
      <c r="B1552" t="s">
        <v>3</v>
      </c>
      <c r="C1552">
        <v>127</v>
      </c>
      <c r="D1552" t="s">
        <v>22</v>
      </c>
      <c r="E1552">
        <v>123</v>
      </c>
      <c r="G1552">
        <f t="shared" si="24"/>
        <v>-4</v>
      </c>
      <c r="K1552" s="3" t="e">
        <f>VLOOKUP(October_Schedule_Table11[[#This Row],[Home]],NEW!$A$1:$F$31,7,FALSE)</f>
        <v>#REF!</v>
      </c>
      <c r="L1552" s="3" t="e">
        <f>VLOOKUP(October_Schedule_Table11[[#This Row],[Visitor]],NEW!$A$1:$F$31,7,FALSE)</f>
        <v>#REF!</v>
      </c>
    </row>
    <row r="1553" spans="1:12" x14ac:dyDescent="0.3">
      <c r="A1553" s="1" t="s">
        <v>768</v>
      </c>
      <c r="B1553" t="s">
        <v>19</v>
      </c>
      <c r="C1553">
        <v>97</v>
      </c>
      <c r="D1553" t="s">
        <v>14</v>
      </c>
      <c r="E1553">
        <v>112</v>
      </c>
      <c r="G1553">
        <f t="shared" si="24"/>
        <v>15</v>
      </c>
      <c r="K1553" s="3" t="e">
        <f>VLOOKUP(October_Schedule_Table11[[#This Row],[Home]],NEW!$A$1:$F$31,7,FALSE)</f>
        <v>#REF!</v>
      </c>
      <c r="L1553" s="3" t="e">
        <f>VLOOKUP(October_Schedule_Table11[[#This Row],[Visitor]],NEW!$A$1:$F$31,7,FALSE)</f>
        <v>#REF!</v>
      </c>
    </row>
    <row r="1554" spans="1:12" x14ac:dyDescent="0.3">
      <c r="A1554" s="1" t="s">
        <v>768</v>
      </c>
      <c r="B1554" t="s">
        <v>12</v>
      </c>
      <c r="C1554">
        <v>136</v>
      </c>
      <c r="D1554" t="s">
        <v>9</v>
      </c>
      <c r="E1554">
        <v>108</v>
      </c>
      <c r="G1554">
        <f t="shared" si="24"/>
        <v>-28</v>
      </c>
      <c r="K1554" s="3" t="e">
        <f>VLOOKUP(October_Schedule_Table11[[#This Row],[Home]],NEW!$A$1:$F$31,7,FALSE)</f>
        <v>#REF!</v>
      </c>
      <c r="L1554" s="3" t="e">
        <f>VLOOKUP(October_Schedule_Table11[[#This Row],[Visitor]],NEW!$A$1:$F$31,7,FALSE)</f>
        <v>#REF!</v>
      </c>
    </row>
    <row r="1555" spans="1:12" x14ac:dyDescent="0.3">
      <c r="A1555" s="1" t="s">
        <v>768</v>
      </c>
      <c r="B1555" t="s">
        <v>5</v>
      </c>
      <c r="C1555">
        <v>121</v>
      </c>
      <c r="D1555" t="s">
        <v>20</v>
      </c>
      <c r="E1555">
        <v>115</v>
      </c>
      <c r="G1555">
        <f t="shared" si="24"/>
        <v>-6</v>
      </c>
      <c r="K1555" s="3" t="e">
        <f>VLOOKUP(October_Schedule_Table11[[#This Row],[Home]],NEW!$A$1:$F$31,7,FALSE)</f>
        <v>#REF!</v>
      </c>
      <c r="L1555" s="3" t="e">
        <f>VLOOKUP(October_Schedule_Table11[[#This Row],[Visitor]],NEW!$A$1:$F$31,7,FALSE)</f>
        <v>#REF!</v>
      </c>
    </row>
    <row r="1556" spans="1:12" x14ac:dyDescent="0.3">
      <c r="A1556" s="1" t="s">
        <v>768</v>
      </c>
      <c r="B1556" t="s">
        <v>13</v>
      </c>
      <c r="C1556">
        <v>100</v>
      </c>
      <c r="D1556" t="s">
        <v>27</v>
      </c>
      <c r="E1556">
        <v>105</v>
      </c>
      <c r="G1556">
        <f t="shared" si="24"/>
        <v>5</v>
      </c>
      <c r="K1556" s="3" t="e">
        <f>VLOOKUP(October_Schedule_Table11[[#This Row],[Home]],NEW!$A$1:$F$31,7,FALSE)</f>
        <v>#REF!</v>
      </c>
      <c r="L1556" s="3" t="e">
        <f>VLOOKUP(October_Schedule_Table11[[#This Row],[Visitor]],NEW!$A$1:$F$31,7,FALSE)</f>
        <v>#REF!</v>
      </c>
    </row>
    <row r="1557" spans="1:12" x14ac:dyDescent="0.3">
      <c r="A1557" s="1" t="s">
        <v>768</v>
      </c>
      <c r="B1557" t="s">
        <v>28</v>
      </c>
      <c r="C1557">
        <v>88</v>
      </c>
      <c r="D1557" t="s">
        <v>33</v>
      </c>
      <c r="E1557">
        <v>107</v>
      </c>
      <c r="G1557">
        <f t="shared" si="24"/>
        <v>19</v>
      </c>
      <c r="K1557" s="3" t="e">
        <f>VLOOKUP(October_Schedule_Table11[[#This Row],[Home]],NEW!$A$1:$F$31,7,FALSE)</f>
        <v>#REF!</v>
      </c>
      <c r="L1557" s="3" t="e">
        <f>VLOOKUP(October_Schedule_Table11[[#This Row],[Visitor]],NEW!$A$1:$F$31,7,FALSE)</f>
        <v>#REF!</v>
      </c>
    </row>
    <row r="1558" spans="1:12" x14ac:dyDescent="0.3">
      <c r="A1558" s="1" t="s">
        <v>769</v>
      </c>
      <c r="B1558" t="s">
        <v>30</v>
      </c>
      <c r="C1558">
        <v>102</v>
      </c>
      <c r="D1558" t="s">
        <v>32</v>
      </c>
      <c r="E1558">
        <v>108</v>
      </c>
      <c r="G1558">
        <f t="shared" si="24"/>
        <v>6</v>
      </c>
      <c r="K1558" s="3" t="e">
        <f>VLOOKUP(October_Schedule_Table11[[#This Row],[Home]],NEW!$A$1:$F$31,7,FALSE)</f>
        <v>#REF!</v>
      </c>
      <c r="L1558" s="3" t="e">
        <f>VLOOKUP(October_Schedule_Table11[[#This Row],[Visitor]],NEW!$A$1:$F$31,7,FALSE)</f>
        <v>#REF!</v>
      </c>
    </row>
    <row r="1559" spans="1:12" x14ac:dyDescent="0.3">
      <c r="A1559" s="1" t="s">
        <v>769</v>
      </c>
      <c r="B1559" t="s">
        <v>12</v>
      </c>
      <c r="C1559">
        <v>103</v>
      </c>
      <c r="D1559" t="s">
        <v>4</v>
      </c>
      <c r="E1559">
        <v>113</v>
      </c>
      <c r="G1559">
        <f t="shared" si="24"/>
        <v>10</v>
      </c>
      <c r="K1559" s="3" t="e">
        <f>VLOOKUP(October_Schedule_Table11[[#This Row],[Home]],NEW!$A$1:$F$31,7,FALSE)</f>
        <v>#REF!</v>
      </c>
      <c r="L1559" s="3" t="e">
        <f>VLOOKUP(October_Schedule_Table11[[#This Row],[Visitor]],NEW!$A$1:$F$31,7,FALSE)</f>
        <v>#REF!</v>
      </c>
    </row>
    <row r="1560" spans="1:12" x14ac:dyDescent="0.3">
      <c r="A1560" s="1" t="s">
        <v>769</v>
      </c>
      <c r="B1560" t="s">
        <v>23</v>
      </c>
      <c r="C1560">
        <v>119</v>
      </c>
      <c r="D1560" t="s">
        <v>16</v>
      </c>
      <c r="E1560">
        <v>97</v>
      </c>
      <c r="G1560">
        <f t="shared" si="24"/>
        <v>-22</v>
      </c>
      <c r="K1560" s="3" t="e">
        <f>VLOOKUP(October_Schedule_Table11[[#This Row],[Home]],NEW!$A$1:$F$31,7,FALSE)</f>
        <v>#REF!</v>
      </c>
      <c r="L1560" s="3" t="e">
        <f>VLOOKUP(October_Schedule_Table11[[#This Row],[Visitor]],NEW!$A$1:$F$31,7,FALSE)</f>
        <v>#REF!</v>
      </c>
    </row>
    <row r="1561" spans="1:12" x14ac:dyDescent="0.3">
      <c r="A1561" s="1" t="s">
        <v>769</v>
      </c>
      <c r="B1561" t="s">
        <v>29</v>
      </c>
      <c r="C1561">
        <v>116</v>
      </c>
      <c r="D1561" t="s">
        <v>15</v>
      </c>
      <c r="E1561">
        <v>113</v>
      </c>
      <c r="G1561">
        <f t="shared" si="24"/>
        <v>-3</v>
      </c>
      <c r="K1561" s="3" t="e">
        <f>VLOOKUP(October_Schedule_Table11[[#This Row],[Home]],NEW!$A$1:$F$31,7,FALSE)</f>
        <v>#REF!</v>
      </c>
      <c r="L1561" s="3" t="e">
        <f>VLOOKUP(October_Schedule_Table11[[#This Row],[Visitor]],NEW!$A$1:$F$31,7,FALSE)</f>
        <v>#REF!</v>
      </c>
    </row>
    <row r="1562" spans="1:12" x14ac:dyDescent="0.3">
      <c r="A1562" s="1" t="s">
        <v>769</v>
      </c>
      <c r="B1562" t="s">
        <v>24</v>
      </c>
      <c r="C1562">
        <v>117</v>
      </c>
      <c r="D1562" t="s">
        <v>7</v>
      </c>
      <c r="E1562">
        <v>130</v>
      </c>
      <c r="G1562">
        <f t="shared" si="24"/>
        <v>13</v>
      </c>
      <c r="K1562" s="3" t="e">
        <f>VLOOKUP(October_Schedule_Table11[[#This Row],[Home]],NEW!$A$1:$F$31,7,FALSE)</f>
        <v>#REF!</v>
      </c>
      <c r="L1562" s="3" t="e">
        <f>VLOOKUP(October_Schedule_Table11[[#This Row],[Visitor]],NEW!$A$1:$F$31,7,FALSE)</f>
        <v>#REF!</v>
      </c>
    </row>
    <row r="1563" spans="1:12" x14ac:dyDescent="0.3">
      <c r="A1563" s="1" t="s">
        <v>769</v>
      </c>
      <c r="B1563" t="s">
        <v>18</v>
      </c>
      <c r="C1563">
        <v>109</v>
      </c>
      <c r="D1563" t="s">
        <v>14</v>
      </c>
      <c r="E1563">
        <v>118</v>
      </c>
      <c r="G1563">
        <f t="shared" si="24"/>
        <v>9</v>
      </c>
      <c r="K1563" s="3" t="e">
        <f>VLOOKUP(October_Schedule_Table11[[#This Row],[Home]],NEW!$A$1:$F$31,7,FALSE)</f>
        <v>#REF!</v>
      </c>
      <c r="L1563" s="3" t="e">
        <f>VLOOKUP(October_Schedule_Table11[[#This Row],[Visitor]],NEW!$A$1:$F$31,7,FALSE)</f>
        <v>#REF!</v>
      </c>
    </row>
    <row r="1564" spans="1:12" x14ac:dyDescent="0.3">
      <c r="A1564" s="1" t="s">
        <v>769</v>
      </c>
      <c r="B1564" t="s">
        <v>21</v>
      </c>
      <c r="C1564">
        <v>102</v>
      </c>
      <c r="D1564" t="s">
        <v>20</v>
      </c>
      <c r="E1564">
        <v>105</v>
      </c>
      <c r="G1564">
        <f t="shared" si="24"/>
        <v>3</v>
      </c>
      <c r="K1564" s="3" t="e">
        <f>VLOOKUP(October_Schedule_Table11[[#This Row],[Home]],NEW!$A$1:$F$31,7,FALSE)</f>
        <v>#REF!</v>
      </c>
      <c r="L1564" s="3" t="e">
        <f>VLOOKUP(October_Schedule_Table11[[#This Row],[Visitor]],NEW!$A$1:$F$31,7,FALSE)</f>
        <v>#REF!</v>
      </c>
    </row>
    <row r="1565" spans="1:12" x14ac:dyDescent="0.3">
      <c r="A1565" s="1" t="s">
        <v>769</v>
      </c>
      <c r="B1565" t="s">
        <v>25</v>
      </c>
      <c r="C1565">
        <v>120</v>
      </c>
      <c r="D1565" t="s">
        <v>26</v>
      </c>
      <c r="E1565">
        <v>132</v>
      </c>
      <c r="G1565">
        <f t="shared" si="24"/>
        <v>12</v>
      </c>
      <c r="K1565" s="3" t="e">
        <f>VLOOKUP(October_Schedule_Table11[[#This Row],[Home]],NEW!$A$1:$F$31,7,FALSE)</f>
        <v>#REF!</v>
      </c>
      <c r="L1565" s="3" t="e">
        <f>VLOOKUP(October_Schedule_Table11[[#This Row],[Visitor]],NEW!$A$1:$F$31,7,FALSE)</f>
        <v>#REF!</v>
      </c>
    </row>
    <row r="1566" spans="1:12" x14ac:dyDescent="0.3">
      <c r="A1566" s="1" t="s">
        <v>770</v>
      </c>
      <c r="B1566" t="s">
        <v>9</v>
      </c>
      <c r="C1566">
        <v>126</v>
      </c>
      <c r="D1566" t="s">
        <v>8</v>
      </c>
      <c r="E1566">
        <v>107</v>
      </c>
      <c r="G1566">
        <f t="shared" si="24"/>
        <v>-19</v>
      </c>
      <c r="K1566" s="3" t="e">
        <f>VLOOKUP(October_Schedule_Table11[[#This Row],[Home]],NEW!$A$1:$F$31,7,FALSE)</f>
        <v>#REF!</v>
      </c>
      <c r="L1566" s="3" t="e">
        <f>VLOOKUP(October_Schedule_Table11[[#This Row],[Visitor]],NEW!$A$1:$F$31,7,FALSE)</f>
        <v>#REF!</v>
      </c>
    </row>
    <row r="1567" spans="1:12" x14ac:dyDescent="0.3">
      <c r="A1567" s="1" t="s">
        <v>770</v>
      </c>
      <c r="B1567" t="s">
        <v>30</v>
      </c>
      <c r="C1567">
        <v>114</v>
      </c>
      <c r="D1567" t="s">
        <v>10</v>
      </c>
      <c r="E1567">
        <v>110</v>
      </c>
      <c r="G1567">
        <f t="shared" si="24"/>
        <v>-4</v>
      </c>
      <c r="K1567" s="3" t="e">
        <f>VLOOKUP(October_Schedule_Table11[[#This Row],[Home]],NEW!$A$1:$F$31,7,FALSE)</f>
        <v>#REF!</v>
      </c>
      <c r="L1567" s="3" t="e">
        <f>VLOOKUP(October_Schedule_Table11[[#This Row],[Visitor]],NEW!$A$1:$F$31,7,FALSE)</f>
        <v>#REF!</v>
      </c>
    </row>
    <row r="1568" spans="1:12" x14ac:dyDescent="0.3">
      <c r="A1568" s="1" t="s">
        <v>770</v>
      </c>
      <c r="B1568" t="s">
        <v>5</v>
      </c>
      <c r="C1568">
        <v>94</v>
      </c>
      <c r="D1568" t="s">
        <v>3</v>
      </c>
      <c r="E1568">
        <v>138</v>
      </c>
      <c r="G1568">
        <f t="shared" si="24"/>
        <v>44</v>
      </c>
      <c r="K1568" s="3" t="e">
        <f>VLOOKUP(October_Schedule_Table11[[#This Row],[Home]],NEW!$A$1:$F$31,7,FALSE)</f>
        <v>#REF!</v>
      </c>
      <c r="L1568" s="3" t="e">
        <f>VLOOKUP(October_Schedule_Table11[[#This Row],[Visitor]],NEW!$A$1:$F$31,7,FALSE)</f>
        <v>#REF!</v>
      </c>
    </row>
    <row r="1569" spans="1:12" x14ac:dyDescent="0.3">
      <c r="A1569" s="1" t="s">
        <v>770</v>
      </c>
      <c r="B1569" t="s">
        <v>13</v>
      </c>
      <c r="C1569">
        <v>112</v>
      </c>
      <c r="D1569" t="s">
        <v>27</v>
      </c>
      <c r="E1569">
        <v>114</v>
      </c>
      <c r="G1569">
        <f t="shared" si="24"/>
        <v>2</v>
      </c>
      <c r="K1569" s="3" t="e">
        <f>VLOOKUP(October_Schedule_Table11[[#This Row],[Home]],NEW!$A$1:$F$31,7,FALSE)</f>
        <v>#REF!</v>
      </c>
      <c r="L1569" s="3" t="e">
        <f>VLOOKUP(October_Schedule_Table11[[#This Row],[Visitor]],NEW!$A$1:$F$31,7,FALSE)</f>
        <v>#REF!</v>
      </c>
    </row>
    <row r="1570" spans="1:12" x14ac:dyDescent="0.3">
      <c r="A1570" s="1" t="s">
        <v>770</v>
      </c>
      <c r="B1570" t="s">
        <v>26</v>
      </c>
      <c r="C1570">
        <v>113</v>
      </c>
      <c r="D1570" t="s">
        <v>33</v>
      </c>
      <c r="E1570">
        <v>104</v>
      </c>
      <c r="G1570">
        <f t="shared" si="24"/>
        <v>-9</v>
      </c>
      <c r="K1570" s="3" t="e">
        <f>VLOOKUP(October_Schedule_Table11[[#This Row],[Home]],NEW!$A$1:$F$31,7,FALSE)</f>
        <v>#REF!</v>
      </c>
      <c r="L1570" s="3" t="e">
        <f>VLOOKUP(October_Schedule_Table11[[#This Row],[Visitor]],NEW!$A$1:$F$31,7,FALSE)</f>
        <v>#REF!</v>
      </c>
    </row>
    <row r="1571" spans="1:12" x14ac:dyDescent="0.3">
      <c r="A1571" s="1" t="s">
        <v>771</v>
      </c>
      <c r="B1571" t="s">
        <v>18</v>
      </c>
      <c r="C1571">
        <v>97</v>
      </c>
      <c r="D1571" t="s">
        <v>4</v>
      </c>
      <c r="E1571">
        <v>124</v>
      </c>
      <c r="G1571">
        <f t="shared" si="24"/>
        <v>27</v>
      </c>
      <c r="K1571" s="3" t="e">
        <f>VLOOKUP(October_Schedule_Table11[[#This Row],[Home]],NEW!$A$1:$F$31,7,FALSE)</f>
        <v>#REF!</v>
      </c>
      <c r="L1571" s="3" t="e">
        <f>VLOOKUP(October_Schedule_Table11[[#This Row],[Visitor]],NEW!$A$1:$F$31,7,FALSE)</f>
        <v>#REF!</v>
      </c>
    </row>
    <row r="1572" spans="1:12" x14ac:dyDescent="0.3">
      <c r="A1572" s="1" t="s">
        <v>771</v>
      </c>
      <c r="B1572" t="s">
        <v>21</v>
      </c>
      <c r="C1572">
        <v>103</v>
      </c>
      <c r="D1572" t="s">
        <v>14</v>
      </c>
      <c r="E1572">
        <v>115</v>
      </c>
      <c r="G1572">
        <f t="shared" si="24"/>
        <v>12</v>
      </c>
      <c r="K1572" s="3" t="e">
        <f>VLOOKUP(October_Schedule_Table11[[#This Row],[Home]],NEW!$A$1:$F$31,7,FALSE)</f>
        <v>#REF!</v>
      </c>
      <c r="L1572" s="3" t="e">
        <f>VLOOKUP(October_Schedule_Table11[[#This Row],[Visitor]],NEW!$A$1:$F$31,7,FALSE)</f>
        <v>#REF!</v>
      </c>
    </row>
    <row r="1573" spans="1:12" x14ac:dyDescent="0.3">
      <c r="A1573" s="1" t="s">
        <v>771</v>
      </c>
      <c r="B1573" t="s">
        <v>12</v>
      </c>
      <c r="C1573">
        <v>105</v>
      </c>
      <c r="D1573" t="s">
        <v>20</v>
      </c>
      <c r="E1573">
        <v>128</v>
      </c>
      <c r="G1573">
        <f t="shared" si="24"/>
        <v>23</v>
      </c>
      <c r="K1573" s="3" t="e">
        <f>VLOOKUP(October_Schedule_Table11[[#This Row],[Home]],NEW!$A$1:$F$31,7,FALSE)</f>
        <v>#REF!</v>
      </c>
      <c r="L1573" s="3" t="e">
        <f>VLOOKUP(October_Schedule_Table11[[#This Row],[Visitor]],NEW!$A$1:$F$31,7,FALSE)</f>
        <v>#REF!</v>
      </c>
    </row>
    <row r="1574" spans="1:12" x14ac:dyDescent="0.3">
      <c r="A1574" s="1" t="s">
        <v>771</v>
      </c>
      <c r="B1574" t="s">
        <v>32</v>
      </c>
      <c r="C1574">
        <v>131</v>
      </c>
      <c r="D1574" t="s">
        <v>19</v>
      </c>
      <c r="E1574">
        <v>124</v>
      </c>
      <c r="G1574">
        <f t="shared" si="24"/>
        <v>-7</v>
      </c>
      <c r="K1574" s="3" t="e">
        <f>VLOOKUP(October_Schedule_Table11[[#This Row],[Home]],NEW!$A$1:$F$31,7,FALSE)</f>
        <v>#REF!</v>
      </c>
      <c r="L1574" s="3" t="e">
        <f>VLOOKUP(October_Schedule_Table11[[#This Row],[Visitor]],NEW!$A$1:$F$31,7,FALSE)</f>
        <v>#REF!</v>
      </c>
    </row>
    <row r="1575" spans="1:12" x14ac:dyDescent="0.3">
      <c r="A1575" s="1" t="s">
        <v>771</v>
      </c>
      <c r="B1575" t="s">
        <v>24</v>
      </c>
      <c r="C1575">
        <v>91</v>
      </c>
      <c r="D1575" t="s">
        <v>15</v>
      </c>
      <c r="E1575">
        <v>115</v>
      </c>
      <c r="G1575">
        <f t="shared" si="24"/>
        <v>24</v>
      </c>
      <c r="K1575" s="3" t="e">
        <f>VLOOKUP(October_Schedule_Table11[[#This Row],[Home]],NEW!$A$1:$F$31,7,FALSE)</f>
        <v>#REF!</v>
      </c>
      <c r="L1575" s="3" t="e">
        <f>VLOOKUP(October_Schedule_Table11[[#This Row],[Visitor]],NEW!$A$1:$F$31,7,FALSE)</f>
        <v>#REF!</v>
      </c>
    </row>
    <row r="1576" spans="1:12" x14ac:dyDescent="0.3">
      <c r="A1576" s="1" t="s">
        <v>771</v>
      </c>
      <c r="B1576" t="s">
        <v>22</v>
      </c>
      <c r="C1576">
        <v>103</v>
      </c>
      <c r="D1576" t="s">
        <v>23</v>
      </c>
      <c r="E1576">
        <v>106</v>
      </c>
      <c r="G1576">
        <f t="shared" si="24"/>
        <v>3</v>
      </c>
      <c r="K1576" s="3" t="e">
        <f>VLOOKUP(October_Schedule_Table11[[#This Row],[Home]],NEW!$A$1:$F$31,7,FALSE)</f>
        <v>#REF!</v>
      </c>
      <c r="L1576" s="3" t="e">
        <f>VLOOKUP(October_Schedule_Table11[[#This Row],[Visitor]],NEW!$A$1:$F$31,7,FALSE)</f>
        <v>#REF!</v>
      </c>
    </row>
    <row r="1577" spans="1:12" x14ac:dyDescent="0.3">
      <c r="A1577" s="1" t="s">
        <v>771</v>
      </c>
      <c r="B1577" t="s">
        <v>11</v>
      </c>
      <c r="C1577">
        <v>115</v>
      </c>
      <c r="D1577" t="s">
        <v>28</v>
      </c>
      <c r="E1577">
        <v>121</v>
      </c>
      <c r="G1577">
        <f t="shared" si="24"/>
        <v>6</v>
      </c>
      <c r="K1577" s="3" t="e">
        <f>VLOOKUP(October_Schedule_Table11[[#This Row],[Home]],NEW!$A$1:$F$31,7,FALSE)</f>
        <v>#REF!</v>
      </c>
      <c r="L1577" s="3" t="e">
        <f>VLOOKUP(October_Schedule_Table11[[#This Row],[Visitor]],NEW!$A$1:$F$31,7,FALSE)</f>
        <v>#REF!</v>
      </c>
    </row>
    <row r="1578" spans="1:12" x14ac:dyDescent="0.3">
      <c r="A1578" s="1" t="s">
        <v>771</v>
      </c>
      <c r="B1578" t="s">
        <v>6</v>
      </c>
      <c r="C1578">
        <v>123</v>
      </c>
      <c r="D1578" t="s">
        <v>31</v>
      </c>
      <c r="E1578">
        <v>124</v>
      </c>
      <c r="G1578">
        <f t="shared" si="24"/>
        <v>1</v>
      </c>
      <c r="K1578" s="3" t="e">
        <f>VLOOKUP(October_Schedule_Table11[[#This Row],[Home]],NEW!$A$1:$F$31,7,FALSE)</f>
        <v>#REF!</v>
      </c>
      <c r="L1578" s="3" t="e">
        <f>VLOOKUP(October_Schedule_Table11[[#This Row],[Visitor]],NEW!$A$1:$F$31,7,FALSE)</f>
        <v>#REF!</v>
      </c>
    </row>
    <row r="1579" spans="1:12" x14ac:dyDescent="0.3">
      <c r="A1579" s="1" t="s">
        <v>772</v>
      </c>
      <c r="B1579" t="s">
        <v>5</v>
      </c>
      <c r="C1579">
        <v>133</v>
      </c>
      <c r="D1579" t="s">
        <v>8</v>
      </c>
      <c r="E1579">
        <v>107</v>
      </c>
      <c r="G1579">
        <f t="shared" si="24"/>
        <v>-26</v>
      </c>
      <c r="K1579" s="3" t="e">
        <f>VLOOKUP(October_Schedule_Table11[[#This Row],[Home]],NEW!$A$1:$F$31,7,FALSE)</f>
        <v>#REF!</v>
      </c>
      <c r="L1579" s="3" t="e">
        <f>VLOOKUP(October_Schedule_Table11[[#This Row],[Visitor]],NEW!$A$1:$F$31,7,FALSE)</f>
        <v>#REF!</v>
      </c>
    </row>
    <row r="1580" spans="1:12" x14ac:dyDescent="0.3">
      <c r="A1580" s="1" t="s">
        <v>772</v>
      </c>
      <c r="B1580" t="s">
        <v>9</v>
      </c>
      <c r="C1580">
        <v>120</v>
      </c>
      <c r="D1580" t="s">
        <v>7</v>
      </c>
      <c r="E1580">
        <v>139</v>
      </c>
      <c r="G1580">
        <f t="shared" si="24"/>
        <v>19</v>
      </c>
      <c r="K1580" s="3" t="e">
        <f>VLOOKUP(October_Schedule_Table11[[#This Row],[Home]],NEW!$A$1:$F$31,7,FALSE)</f>
        <v>#REF!</v>
      </c>
      <c r="L1580" s="3" t="e">
        <f>VLOOKUP(October_Schedule_Table11[[#This Row],[Visitor]],NEW!$A$1:$F$31,7,FALSE)</f>
        <v>#REF!</v>
      </c>
    </row>
    <row r="1581" spans="1:12" x14ac:dyDescent="0.3">
      <c r="A1581" s="1" t="s">
        <v>772</v>
      </c>
      <c r="B1581" t="s">
        <v>29</v>
      </c>
      <c r="C1581">
        <v>105</v>
      </c>
      <c r="D1581" t="s">
        <v>21</v>
      </c>
      <c r="E1581">
        <v>112</v>
      </c>
      <c r="G1581">
        <f t="shared" si="24"/>
        <v>7</v>
      </c>
      <c r="K1581" s="3" t="e">
        <f>VLOOKUP(October_Schedule_Table11[[#This Row],[Home]],NEW!$A$1:$F$31,7,FALSE)</f>
        <v>#REF!</v>
      </c>
      <c r="L1581" s="3" t="e">
        <f>VLOOKUP(October_Schedule_Table11[[#This Row],[Visitor]],NEW!$A$1:$F$31,7,FALSE)</f>
        <v>#REF!</v>
      </c>
    </row>
    <row r="1582" spans="1:12" x14ac:dyDescent="0.3">
      <c r="A1582" s="1" t="s">
        <v>772</v>
      </c>
      <c r="B1582" t="s">
        <v>27</v>
      </c>
      <c r="C1582">
        <v>91</v>
      </c>
      <c r="D1582" t="s">
        <v>16</v>
      </c>
      <c r="E1582">
        <v>105</v>
      </c>
      <c r="G1582">
        <f t="shared" si="24"/>
        <v>14</v>
      </c>
      <c r="K1582" s="3" t="e">
        <f>VLOOKUP(October_Schedule_Table11[[#This Row],[Home]],NEW!$A$1:$F$31,7,FALSE)</f>
        <v>#REF!</v>
      </c>
      <c r="L1582" s="3" t="e">
        <f>VLOOKUP(October_Schedule_Table11[[#This Row],[Visitor]],NEW!$A$1:$F$31,7,FALSE)</f>
        <v>#REF!</v>
      </c>
    </row>
    <row r="1583" spans="1:12" x14ac:dyDescent="0.3">
      <c r="A1583" s="1" t="s">
        <v>772</v>
      </c>
      <c r="B1583" t="s">
        <v>3</v>
      </c>
      <c r="C1583">
        <v>114</v>
      </c>
      <c r="D1583" t="s">
        <v>13</v>
      </c>
      <c r="E1583">
        <v>124</v>
      </c>
      <c r="G1583">
        <f t="shared" si="24"/>
        <v>10</v>
      </c>
      <c r="K1583" s="3" t="e">
        <f>VLOOKUP(October_Schedule_Table11[[#This Row],[Home]],NEW!$A$1:$F$31,7,FALSE)</f>
        <v>#REF!</v>
      </c>
      <c r="L1583" s="3" t="e">
        <f>VLOOKUP(October_Schedule_Table11[[#This Row],[Visitor]],NEW!$A$1:$F$31,7,FALSE)</f>
        <v>#REF!</v>
      </c>
    </row>
    <row r="1584" spans="1:12" x14ac:dyDescent="0.3">
      <c r="A1584" s="1" t="s">
        <v>772</v>
      </c>
      <c r="B1584" t="s">
        <v>11</v>
      </c>
      <c r="C1584">
        <v>124</v>
      </c>
      <c r="D1584" t="s">
        <v>26</v>
      </c>
      <c r="E1584">
        <v>134</v>
      </c>
      <c r="G1584">
        <f t="shared" si="24"/>
        <v>10</v>
      </c>
      <c r="K1584" s="3" t="e">
        <f>VLOOKUP(October_Schedule_Table11[[#This Row],[Home]],NEW!$A$1:$F$31,7,FALSE)</f>
        <v>#REF!</v>
      </c>
      <c r="L1584" s="3" t="e">
        <f>VLOOKUP(October_Schedule_Table11[[#This Row],[Visitor]],NEW!$A$1:$F$31,7,FALSE)</f>
        <v>#REF!</v>
      </c>
    </row>
    <row r="1585" spans="1:12" x14ac:dyDescent="0.3">
      <c r="A1585" s="1" t="s">
        <v>772</v>
      </c>
      <c r="B1585" t="s">
        <v>33</v>
      </c>
      <c r="C1585">
        <v>131</v>
      </c>
      <c r="D1585" t="s">
        <v>31</v>
      </c>
      <c r="E1585">
        <v>117</v>
      </c>
      <c r="G1585">
        <f t="shared" si="24"/>
        <v>-14</v>
      </c>
      <c r="K1585" s="3" t="e">
        <f>VLOOKUP(October_Schedule_Table11[[#This Row],[Home]],NEW!$A$1:$F$31,7,FALSE)</f>
        <v>#REF!</v>
      </c>
      <c r="L1585" s="3" t="e">
        <f>VLOOKUP(October_Schedule_Table11[[#This Row],[Visitor]],NEW!$A$1:$F$31,7,FALSE)</f>
        <v>#REF!</v>
      </c>
    </row>
    <row r="1586" spans="1:12" x14ac:dyDescent="0.3">
      <c r="A1586" s="1" t="s">
        <v>773</v>
      </c>
      <c r="B1586" t="s">
        <v>30</v>
      </c>
      <c r="C1586">
        <v>103</v>
      </c>
      <c r="D1586" t="s">
        <v>20</v>
      </c>
      <c r="E1586">
        <v>95</v>
      </c>
      <c r="G1586">
        <f t="shared" si="24"/>
        <v>-8</v>
      </c>
      <c r="K1586" s="3" t="e">
        <f>VLOOKUP(October_Schedule_Table11[[#This Row],[Home]],NEW!$A$1:$F$31,7,FALSE)</f>
        <v>#REF!</v>
      </c>
      <c r="L1586" s="3" t="e">
        <f>VLOOKUP(October_Schedule_Table11[[#This Row],[Visitor]],NEW!$A$1:$F$31,7,FALSE)</f>
        <v>#REF!</v>
      </c>
    </row>
    <row r="1587" spans="1:12" x14ac:dyDescent="0.3">
      <c r="A1587" s="1" t="s">
        <v>773</v>
      </c>
      <c r="B1587" t="s">
        <v>24</v>
      </c>
      <c r="C1587">
        <v>129</v>
      </c>
      <c r="D1587" t="s">
        <v>14</v>
      </c>
      <c r="E1587">
        <v>128</v>
      </c>
      <c r="G1587">
        <f t="shared" si="24"/>
        <v>-1</v>
      </c>
      <c r="K1587" s="3" t="e">
        <f>VLOOKUP(October_Schedule_Table11[[#This Row],[Home]],NEW!$A$1:$F$31,7,FALSE)</f>
        <v>#REF!</v>
      </c>
      <c r="L1587" s="3" t="e">
        <f>VLOOKUP(October_Schedule_Table11[[#This Row],[Visitor]],NEW!$A$1:$F$31,7,FALSE)</f>
        <v>#REF!</v>
      </c>
    </row>
    <row r="1588" spans="1:12" x14ac:dyDescent="0.3">
      <c r="A1588" s="1" t="s">
        <v>773</v>
      </c>
      <c r="B1588" t="s">
        <v>10</v>
      </c>
      <c r="C1588">
        <v>132</v>
      </c>
      <c r="D1588" t="s">
        <v>19</v>
      </c>
      <c r="E1588">
        <v>142</v>
      </c>
      <c r="G1588">
        <f t="shared" si="24"/>
        <v>10</v>
      </c>
      <c r="K1588" s="3" t="e">
        <f>VLOOKUP(October_Schedule_Table11[[#This Row],[Home]],NEW!$A$1:$F$31,7,FALSE)</f>
        <v>#REF!</v>
      </c>
      <c r="L1588" s="3" t="e">
        <f>VLOOKUP(October_Schedule_Table11[[#This Row],[Visitor]],NEW!$A$1:$F$31,7,FALSE)</f>
        <v>#REF!</v>
      </c>
    </row>
    <row r="1589" spans="1:12" x14ac:dyDescent="0.3">
      <c r="A1589" s="1" t="s">
        <v>773</v>
      </c>
      <c r="B1589" t="s">
        <v>8</v>
      </c>
      <c r="C1589">
        <v>112</v>
      </c>
      <c r="D1589" t="s">
        <v>15</v>
      </c>
      <c r="E1589">
        <v>118</v>
      </c>
      <c r="G1589">
        <f t="shared" si="24"/>
        <v>6</v>
      </c>
      <c r="K1589" s="3" t="e">
        <f>VLOOKUP(October_Schedule_Table11[[#This Row],[Home]],NEW!$A$1:$F$31,7,FALSE)</f>
        <v>#REF!</v>
      </c>
      <c r="L1589" s="3" t="e">
        <f>VLOOKUP(October_Schedule_Table11[[#This Row],[Visitor]],NEW!$A$1:$F$31,7,FALSE)</f>
        <v>#REF!</v>
      </c>
    </row>
    <row r="1590" spans="1:12" x14ac:dyDescent="0.3">
      <c r="A1590" s="1" t="s">
        <v>773</v>
      </c>
      <c r="B1590" t="s">
        <v>32</v>
      </c>
      <c r="C1590">
        <v>113</v>
      </c>
      <c r="D1590" t="s">
        <v>18</v>
      </c>
      <c r="E1590">
        <v>120</v>
      </c>
      <c r="F1590" t="s">
        <v>17</v>
      </c>
      <c r="G1590">
        <f t="shared" si="24"/>
        <v>7</v>
      </c>
      <c r="K1590" s="3" t="e">
        <f>VLOOKUP(October_Schedule_Table11[[#This Row],[Home]],NEW!$A$1:$F$31,7,FALSE)</f>
        <v>#REF!</v>
      </c>
      <c r="L1590" s="3" t="e">
        <f>VLOOKUP(October_Schedule_Table11[[#This Row],[Visitor]],NEW!$A$1:$F$31,7,FALSE)</f>
        <v>#REF!</v>
      </c>
    </row>
    <row r="1591" spans="1:12" x14ac:dyDescent="0.3">
      <c r="A1591" s="1" t="s">
        <v>773</v>
      </c>
      <c r="B1591" t="s">
        <v>27</v>
      </c>
      <c r="C1591">
        <v>90</v>
      </c>
      <c r="D1591" t="s">
        <v>23</v>
      </c>
      <c r="E1591">
        <v>101</v>
      </c>
      <c r="G1591">
        <f t="shared" si="24"/>
        <v>11</v>
      </c>
      <c r="K1591" s="3" t="e">
        <f>VLOOKUP(October_Schedule_Table11[[#This Row],[Home]],NEW!$A$1:$F$31,7,FALSE)</f>
        <v>#REF!</v>
      </c>
      <c r="L1591" s="3" t="e">
        <f>VLOOKUP(October_Schedule_Table11[[#This Row],[Visitor]],NEW!$A$1:$F$31,7,FALSE)</f>
        <v>#REF!</v>
      </c>
    </row>
    <row r="1592" spans="1:12" x14ac:dyDescent="0.3">
      <c r="A1592" s="1" t="s">
        <v>773</v>
      </c>
      <c r="B1592" t="s">
        <v>5</v>
      </c>
      <c r="C1592">
        <v>110</v>
      </c>
      <c r="D1592" t="s">
        <v>22</v>
      </c>
      <c r="E1592">
        <v>133</v>
      </c>
      <c r="G1592">
        <f t="shared" si="24"/>
        <v>23</v>
      </c>
      <c r="K1592" s="3" t="e">
        <f>VLOOKUP(October_Schedule_Table11[[#This Row],[Home]],NEW!$A$1:$F$31,7,FALSE)</f>
        <v>#REF!</v>
      </c>
      <c r="L1592" s="3" t="e">
        <f>VLOOKUP(October_Schedule_Table11[[#This Row],[Visitor]],NEW!$A$1:$F$31,7,FALSE)</f>
        <v>#REF!</v>
      </c>
    </row>
    <row r="1593" spans="1:12" x14ac:dyDescent="0.3">
      <c r="A1593" s="1" t="s">
        <v>773</v>
      </c>
      <c r="B1593" t="s">
        <v>12</v>
      </c>
      <c r="C1593">
        <v>137</v>
      </c>
      <c r="D1593" t="s">
        <v>25</v>
      </c>
      <c r="E1593">
        <v>135</v>
      </c>
      <c r="G1593">
        <f t="shared" si="24"/>
        <v>-2</v>
      </c>
      <c r="K1593" s="3" t="e">
        <f>VLOOKUP(October_Schedule_Table11[[#This Row],[Home]],NEW!$A$1:$F$31,7,FALSE)</f>
        <v>#REF!</v>
      </c>
      <c r="L1593" s="3" t="e">
        <f>VLOOKUP(October_Schedule_Table11[[#This Row],[Visitor]],NEW!$A$1:$F$31,7,FALSE)</f>
        <v>#REF!</v>
      </c>
    </row>
    <row r="1594" spans="1:12" x14ac:dyDescent="0.3">
      <c r="A1594" s="1" t="s">
        <v>773</v>
      </c>
      <c r="B1594" t="s">
        <v>33</v>
      </c>
      <c r="C1594">
        <v>114</v>
      </c>
      <c r="D1594" t="s">
        <v>6</v>
      </c>
      <c r="E1594">
        <v>120</v>
      </c>
      <c r="G1594">
        <f t="shared" si="24"/>
        <v>6</v>
      </c>
      <c r="K1594" s="3" t="e">
        <f>VLOOKUP(October_Schedule_Table11[[#This Row],[Home]],NEW!$A$1:$F$31,7,FALSE)</f>
        <v>#REF!</v>
      </c>
      <c r="L1594" s="3" t="e">
        <f>VLOOKUP(October_Schedule_Table11[[#This Row],[Visitor]],NEW!$A$1:$F$31,7,FALSE)</f>
        <v>#REF!</v>
      </c>
    </row>
    <row r="1595" spans="1:12" x14ac:dyDescent="0.3">
      <c r="A1595" s="1" t="s">
        <v>774</v>
      </c>
      <c r="B1595" t="s">
        <v>9</v>
      </c>
      <c r="C1595">
        <v>125</v>
      </c>
      <c r="D1595" t="s">
        <v>7</v>
      </c>
      <c r="E1595">
        <v>130</v>
      </c>
      <c r="G1595">
        <f t="shared" si="24"/>
        <v>5</v>
      </c>
      <c r="K1595" s="3" t="e">
        <f>VLOOKUP(October_Schedule_Table11[[#This Row],[Home]],NEW!$A$1:$F$31,7,FALSE)</f>
        <v>#REF!</v>
      </c>
      <c r="L1595" s="3" t="e">
        <f>VLOOKUP(October_Schedule_Table11[[#This Row],[Visitor]],NEW!$A$1:$F$31,7,FALSE)</f>
        <v>#REF!</v>
      </c>
    </row>
    <row r="1596" spans="1:12" x14ac:dyDescent="0.3">
      <c r="A1596" s="1" t="s">
        <v>774</v>
      </c>
      <c r="B1596" t="s">
        <v>3</v>
      </c>
      <c r="C1596">
        <v>119</v>
      </c>
      <c r="D1596" t="s">
        <v>4</v>
      </c>
      <c r="E1596">
        <v>125</v>
      </c>
      <c r="G1596">
        <f t="shared" si="24"/>
        <v>6</v>
      </c>
      <c r="K1596" s="3" t="e">
        <f>VLOOKUP(October_Schedule_Table11[[#This Row],[Home]],NEW!$A$1:$F$31,7,FALSE)</f>
        <v>#REF!</v>
      </c>
      <c r="L1596" s="3" t="e">
        <f>VLOOKUP(October_Schedule_Table11[[#This Row],[Visitor]],NEW!$A$1:$F$31,7,FALSE)</f>
        <v>#REF!</v>
      </c>
    </row>
    <row r="1597" spans="1:12" x14ac:dyDescent="0.3">
      <c r="A1597" s="1" t="s">
        <v>774</v>
      </c>
      <c r="B1597" t="s">
        <v>16</v>
      </c>
      <c r="C1597">
        <v>108</v>
      </c>
      <c r="D1597" t="s">
        <v>28</v>
      </c>
      <c r="E1597">
        <v>94</v>
      </c>
      <c r="G1597">
        <f t="shared" si="24"/>
        <v>-14</v>
      </c>
      <c r="K1597" s="3" t="e">
        <f>VLOOKUP(October_Schedule_Table11[[#This Row],[Home]],NEW!$A$1:$F$31,7,FALSE)</f>
        <v>#REF!</v>
      </c>
      <c r="L1597" s="3" t="e">
        <f>VLOOKUP(October_Schedule_Table11[[#This Row],[Visitor]],NEW!$A$1:$F$31,7,FALSE)</f>
        <v>#REF!</v>
      </c>
    </row>
    <row r="1598" spans="1:12" x14ac:dyDescent="0.3">
      <c r="A1598" s="1" t="s">
        <v>774</v>
      </c>
      <c r="B1598" t="s">
        <v>15</v>
      </c>
      <c r="C1598">
        <v>119</v>
      </c>
      <c r="D1598" t="s">
        <v>21</v>
      </c>
      <c r="E1598">
        <v>106</v>
      </c>
      <c r="G1598">
        <f t="shared" si="24"/>
        <v>-13</v>
      </c>
      <c r="K1598" s="3" t="e">
        <f>VLOOKUP(October_Schedule_Table11[[#This Row],[Home]],NEW!$A$1:$F$31,7,FALSE)</f>
        <v>#REF!</v>
      </c>
      <c r="L1598" s="3" t="e">
        <f>VLOOKUP(October_Schedule_Table11[[#This Row],[Visitor]],NEW!$A$1:$F$31,7,FALSE)</f>
        <v>#REF!</v>
      </c>
    </row>
    <row r="1599" spans="1:12" x14ac:dyDescent="0.3">
      <c r="A1599" s="1" t="s">
        <v>774</v>
      </c>
      <c r="B1599" t="s">
        <v>25</v>
      </c>
      <c r="C1599">
        <v>106</v>
      </c>
      <c r="D1599" t="s">
        <v>13</v>
      </c>
      <c r="E1599">
        <v>121</v>
      </c>
      <c r="G1599">
        <f t="shared" si="24"/>
        <v>15</v>
      </c>
      <c r="K1599" s="3" t="e">
        <f>VLOOKUP(October_Schedule_Table11[[#This Row],[Home]],NEW!$A$1:$F$31,7,FALSE)</f>
        <v>#REF!</v>
      </c>
      <c r="L1599" s="3" t="e">
        <f>VLOOKUP(October_Schedule_Table11[[#This Row],[Visitor]],NEW!$A$1:$F$31,7,FALSE)</f>
        <v>#REF!</v>
      </c>
    </row>
    <row r="1600" spans="1:12" x14ac:dyDescent="0.3">
      <c r="A1600" s="1" t="s">
        <v>774</v>
      </c>
      <c r="B1600" t="s">
        <v>26</v>
      </c>
      <c r="C1600">
        <v>119</v>
      </c>
      <c r="D1600" t="s">
        <v>29</v>
      </c>
      <c r="E1600">
        <v>111</v>
      </c>
      <c r="G1600">
        <f t="shared" si="24"/>
        <v>-8</v>
      </c>
      <c r="K1600" s="3" t="e">
        <f>VLOOKUP(October_Schedule_Table11[[#This Row],[Home]],NEW!$A$1:$F$31,7,FALSE)</f>
        <v>#REF!</v>
      </c>
      <c r="L1600" s="3" t="e">
        <f>VLOOKUP(October_Schedule_Table11[[#This Row],[Visitor]],NEW!$A$1:$F$31,7,FALSE)</f>
        <v>#REF!</v>
      </c>
    </row>
    <row r="1601" spans="1:12" x14ac:dyDescent="0.3">
      <c r="A1601" s="1" t="s">
        <v>775</v>
      </c>
      <c r="B1601" t="s">
        <v>6</v>
      </c>
      <c r="C1601">
        <v>112</v>
      </c>
      <c r="D1601" t="s">
        <v>33</v>
      </c>
      <c r="E1601">
        <v>113</v>
      </c>
      <c r="G1601">
        <f t="shared" si="24"/>
        <v>1</v>
      </c>
      <c r="K1601" s="3" t="e">
        <f>VLOOKUP(October_Schedule_Table11[[#This Row],[Home]],NEW!$A$1:$F$31,7,FALSE)</f>
        <v>#REF!</v>
      </c>
      <c r="L1601" s="3" t="e">
        <f>VLOOKUP(October_Schedule_Table11[[#This Row],[Visitor]],NEW!$A$1:$F$31,7,FALSE)</f>
        <v>#REF!</v>
      </c>
    </row>
    <row r="1602" spans="1:12" x14ac:dyDescent="0.3">
      <c r="A1602" s="1" t="s">
        <v>775</v>
      </c>
      <c r="B1602" t="s">
        <v>23</v>
      </c>
      <c r="C1602">
        <v>123</v>
      </c>
      <c r="D1602" t="s">
        <v>24</v>
      </c>
      <c r="E1602">
        <v>117</v>
      </c>
      <c r="G1602">
        <f t="shared" ref="G1602:G1665" si="25">E1602-C1602</f>
        <v>-6</v>
      </c>
      <c r="K1602" s="3" t="e">
        <f>VLOOKUP(October_Schedule_Table11[[#This Row],[Home]],NEW!$A$1:$F$31,7,FALSE)</f>
        <v>#REF!</v>
      </c>
      <c r="L1602" s="3" t="e">
        <f>VLOOKUP(October_Schedule_Table11[[#This Row],[Visitor]],NEW!$A$1:$F$31,7,FALSE)</f>
        <v>#REF!</v>
      </c>
    </row>
    <row r="1603" spans="1:12" x14ac:dyDescent="0.3">
      <c r="A1603" s="1" t="s">
        <v>775</v>
      </c>
      <c r="B1603" t="s">
        <v>7</v>
      </c>
      <c r="C1603">
        <v>101</v>
      </c>
      <c r="D1603" t="s">
        <v>14</v>
      </c>
      <c r="E1603">
        <v>129</v>
      </c>
      <c r="G1603">
        <f t="shared" si="25"/>
        <v>28</v>
      </c>
      <c r="K1603" s="3" t="e">
        <f>VLOOKUP(October_Schedule_Table11[[#This Row],[Home]],NEW!$A$1:$F$31,7,FALSE)</f>
        <v>#REF!</v>
      </c>
      <c r="L1603" s="3" t="e">
        <f>VLOOKUP(October_Schedule_Table11[[#This Row],[Visitor]],NEW!$A$1:$F$31,7,FALSE)</f>
        <v>#REF!</v>
      </c>
    </row>
    <row r="1604" spans="1:12" x14ac:dyDescent="0.3">
      <c r="A1604" s="1" t="s">
        <v>775</v>
      </c>
      <c r="B1604" t="s">
        <v>20</v>
      </c>
      <c r="C1604">
        <v>110</v>
      </c>
      <c r="D1604" t="s">
        <v>8</v>
      </c>
      <c r="E1604">
        <v>101</v>
      </c>
      <c r="G1604">
        <f t="shared" si="25"/>
        <v>-9</v>
      </c>
      <c r="K1604" s="3" t="e">
        <f>VLOOKUP(October_Schedule_Table11[[#This Row],[Home]],NEW!$A$1:$F$31,7,FALSE)</f>
        <v>#REF!</v>
      </c>
      <c r="L1604" s="3" t="e">
        <f>VLOOKUP(October_Schedule_Table11[[#This Row],[Visitor]],NEW!$A$1:$F$31,7,FALSE)</f>
        <v>#REF!</v>
      </c>
    </row>
    <row r="1605" spans="1:12" x14ac:dyDescent="0.3">
      <c r="A1605" s="1" t="s">
        <v>775</v>
      </c>
      <c r="B1605" t="s">
        <v>13</v>
      </c>
      <c r="C1605">
        <v>118</v>
      </c>
      <c r="D1605" t="s">
        <v>18</v>
      </c>
      <c r="E1605">
        <v>124</v>
      </c>
      <c r="G1605">
        <f t="shared" si="25"/>
        <v>6</v>
      </c>
      <c r="K1605" s="3" t="e">
        <f>VLOOKUP(October_Schedule_Table11[[#This Row],[Home]],NEW!$A$1:$F$31,7,FALSE)</f>
        <v>#REF!</v>
      </c>
      <c r="L1605" s="3" t="e">
        <f>VLOOKUP(October_Schedule_Table11[[#This Row],[Visitor]],NEW!$A$1:$F$31,7,FALSE)</f>
        <v>#REF!</v>
      </c>
    </row>
    <row r="1606" spans="1:12" x14ac:dyDescent="0.3">
      <c r="A1606" s="1" t="s">
        <v>775</v>
      </c>
      <c r="B1606" t="s">
        <v>10</v>
      </c>
      <c r="C1606">
        <v>144</v>
      </c>
      <c r="D1606" t="s">
        <v>19</v>
      </c>
      <c r="E1606">
        <v>129</v>
      </c>
      <c r="G1606">
        <f t="shared" si="25"/>
        <v>-15</v>
      </c>
      <c r="K1606" s="3" t="e">
        <f>VLOOKUP(October_Schedule_Table11[[#This Row],[Home]],NEW!$A$1:$F$31,7,FALSE)</f>
        <v>#REF!</v>
      </c>
      <c r="L1606" s="3" t="e">
        <f>VLOOKUP(October_Schedule_Table11[[#This Row],[Visitor]],NEW!$A$1:$F$31,7,FALSE)</f>
        <v>#REF!</v>
      </c>
    </row>
    <row r="1607" spans="1:12" x14ac:dyDescent="0.3">
      <c r="A1607" s="1" t="s">
        <v>775</v>
      </c>
      <c r="B1607" t="s">
        <v>12</v>
      </c>
      <c r="C1607">
        <v>121</v>
      </c>
      <c r="D1607" t="s">
        <v>32</v>
      </c>
      <c r="E1607">
        <v>132</v>
      </c>
      <c r="G1607">
        <f t="shared" si="25"/>
        <v>11</v>
      </c>
      <c r="K1607" s="3" t="e">
        <f>VLOOKUP(October_Schedule_Table11[[#This Row],[Home]],NEW!$A$1:$F$31,7,FALSE)</f>
        <v>#REF!</v>
      </c>
      <c r="L1607" s="3" t="e">
        <f>VLOOKUP(October_Schedule_Table11[[#This Row],[Visitor]],NEW!$A$1:$F$31,7,FALSE)</f>
        <v>#REF!</v>
      </c>
    </row>
    <row r="1608" spans="1:12" x14ac:dyDescent="0.3">
      <c r="A1608" s="1" t="s">
        <v>775</v>
      </c>
      <c r="B1608" t="s">
        <v>22</v>
      </c>
      <c r="C1608">
        <v>126</v>
      </c>
      <c r="D1608" t="s">
        <v>28</v>
      </c>
      <c r="E1608">
        <v>120</v>
      </c>
      <c r="G1608">
        <f t="shared" si="25"/>
        <v>-6</v>
      </c>
      <c r="K1608" s="3" t="e">
        <f>VLOOKUP(October_Schedule_Table11[[#This Row],[Home]],NEW!$A$1:$F$31,7,FALSE)</f>
        <v>#REF!</v>
      </c>
      <c r="L1608" s="3" t="e">
        <f>VLOOKUP(October_Schedule_Table11[[#This Row],[Visitor]],NEW!$A$1:$F$31,7,FALSE)</f>
        <v>#REF!</v>
      </c>
    </row>
    <row r="1609" spans="1:12" x14ac:dyDescent="0.3">
      <c r="A1609" s="1" t="s">
        <v>775</v>
      </c>
      <c r="B1609" t="s">
        <v>16</v>
      </c>
      <c r="C1609">
        <v>109</v>
      </c>
      <c r="D1609" t="s">
        <v>29</v>
      </c>
      <c r="E1609">
        <v>116</v>
      </c>
      <c r="G1609">
        <f t="shared" si="25"/>
        <v>7</v>
      </c>
      <c r="K1609" s="3" t="e">
        <f>VLOOKUP(October_Schedule_Table11[[#This Row],[Home]],NEW!$A$1:$F$31,7,FALSE)</f>
        <v>#REF!</v>
      </c>
      <c r="L1609" s="3" t="e">
        <f>VLOOKUP(October_Schedule_Table11[[#This Row],[Visitor]],NEW!$A$1:$F$31,7,FALSE)</f>
        <v>#REF!</v>
      </c>
    </row>
    <row r="1610" spans="1:12" x14ac:dyDescent="0.3">
      <c r="A1610" s="1" t="s">
        <v>775</v>
      </c>
      <c r="B1610" t="s">
        <v>30</v>
      </c>
      <c r="C1610">
        <v>113</v>
      </c>
      <c r="D1610" t="s">
        <v>27</v>
      </c>
      <c r="E1610">
        <v>118</v>
      </c>
      <c r="F1610" t="s">
        <v>17</v>
      </c>
      <c r="G1610">
        <f t="shared" si="25"/>
        <v>5</v>
      </c>
      <c r="K1610" s="3" t="e">
        <f>VLOOKUP(October_Schedule_Table11[[#This Row],[Home]],NEW!$A$1:$F$31,7,FALSE)</f>
        <v>#REF!</v>
      </c>
      <c r="L1610" s="3" t="e">
        <f>VLOOKUP(October_Schedule_Table11[[#This Row],[Visitor]],NEW!$A$1:$F$31,7,FALSE)</f>
        <v>#REF!</v>
      </c>
    </row>
    <row r="1611" spans="1:12" x14ac:dyDescent="0.3">
      <c r="A1611" s="1" t="s">
        <v>775</v>
      </c>
      <c r="B1611" t="s">
        <v>26</v>
      </c>
      <c r="C1611">
        <v>117</v>
      </c>
      <c r="D1611" t="s">
        <v>31</v>
      </c>
      <c r="E1611">
        <v>123</v>
      </c>
      <c r="G1611">
        <f t="shared" si="25"/>
        <v>6</v>
      </c>
      <c r="K1611" s="3" t="e">
        <f>VLOOKUP(October_Schedule_Table11[[#This Row],[Home]],NEW!$A$1:$F$31,7,FALSE)</f>
        <v>#REF!</v>
      </c>
      <c r="L1611" s="3" t="e">
        <f>VLOOKUP(October_Schedule_Table11[[#This Row],[Visitor]],NEW!$A$1:$F$31,7,FALSE)</f>
        <v>#REF!</v>
      </c>
    </row>
    <row r="1612" spans="1:12" x14ac:dyDescent="0.3">
      <c r="A1612" s="1" t="s">
        <v>775</v>
      </c>
      <c r="B1612" t="s">
        <v>11</v>
      </c>
      <c r="C1612">
        <v>97</v>
      </c>
      <c r="D1612" t="s">
        <v>5</v>
      </c>
      <c r="E1612">
        <v>107</v>
      </c>
      <c r="G1612">
        <f t="shared" si="25"/>
        <v>10</v>
      </c>
      <c r="K1612" s="3" t="e">
        <f>VLOOKUP(October_Schedule_Table11[[#This Row],[Home]],NEW!$A$1:$F$31,7,FALSE)</f>
        <v>#REF!</v>
      </c>
      <c r="L1612" s="3" t="e">
        <f>VLOOKUP(October_Schedule_Table11[[#This Row],[Visitor]],NEW!$A$1:$F$31,7,FALSE)</f>
        <v>#REF!</v>
      </c>
    </row>
    <row r="1613" spans="1:12" x14ac:dyDescent="0.3">
      <c r="A1613" s="1" t="s">
        <v>776</v>
      </c>
      <c r="B1613" t="s">
        <v>4</v>
      </c>
      <c r="C1613">
        <v>112</v>
      </c>
      <c r="D1613" t="s">
        <v>10</v>
      </c>
      <c r="E1613">
        <v>122</v>
      </c>
      <c r="G1613">
        <f t="shared" si="25"/>
        <v>10</v>
      </c>
      <c r="K1613" s="3" t="e">
        <f>VLOOKUP(October_Schedule_Table11[[#This Row],[Home]],NEW!$A$1:$F$31,7,FALSE)</f>
        <v>#REF!</v>
      </c>
      <c r="L1613" s="3" t="e">
        <f>VLOOKUP(October_Schedule_Table11[[#This Row],[Visitor]],NEW!$A$1:$F$31,7,FALSE)</f>
        <v>#REF!</v>
      </c>
    </row>
    <row r="1614" spans="1:12" x14ac:dyDescent="0.3">
      <c r="A1614" s="1" t="s">
        <v>776</v>
      </c>
      <c r="B1614" t="s">
        <v>13</v>
      </c>
      <c r="C1614">
        <v>127</v>
      </c>
      <c r="D1614" t="s">
        <v>31</v>
      </c>
      <c r="E1614">
        <v>117</v>
      </c>
      <c r="G1614">
        <f t="shared" si="25"/>
        <v>-10</v>
      </c>
      <c r="K1614" s="3" t="e">
        <f>VLOOKUP(October_Schedule_Table11[[#This Row],[Home]],NEW!$A$1:$F$31,7,FALSE)</f>
        <v>#REF!</v>
      </c>
      <c r="L1614" s="3" t="e">
        <f>VLOOKUP(October_Schedule_Table11[[#This Row],[Visitor]],NEW!$A$1:$F$31,7,FALSE)</f>
        <v>#REF!</v>
      </c>
    </row>
    <row r="1615" spans="1:12" x14ac:dyDescent="0.3">
      <c r="A1615" s="1" t="s">
        <v>777</v>
      </c>
      <c r="B1615" t="s">
        <v>15</v>
      </c>
      <c r="C1615">
        <v>122</v>
      </c>
      <c r="D1615" t="s">
        <v>32</v>
      </c>
      <c r="E1615">
        <v>146</v>
      </c>
      <c r="G1615">
        <f t="shared" si="25"/>
        <v>24</v>
      </c>
      <c r="K1615" s="3" t="e">
        <f>VLOOKUP(October_Schedule_Table11[[#This Row],[Home]],NEW!$A$1:$F$31,7,FALSE)</f>
        <v>#REF!</v>
      </c>
      <c r="L1615" s="3" t="e">
        <f>VLOOKUP(October_Schedule_Table11[[#This Row],[Visitor]],NEW!$A$1:$F$31,7,FALSE)</f>
        <v>#REF!</v>
      </c>
    </row>
    <row r="1616" spans="1:12" x14ac:dyDescent="0.3">
      <c r="A1616" s="1" t="s">
        <v>777</v>
      </c>
      <c r="B1616" t="s">
        <v>29</v>
      </c>
      <c r="C1616">
        <v>103</v>
      </c>
      <c r="D1616" t="s">
        <v>5</v>
      </c>
      <c r="E1616">
        <v>106</v>
      </c>
      <c r="G1616">
        <f t="shared" si="25"/>
        <v>3</v>
      </c>
      <c r="K1616" s="3" t="e">
        <f>VLOOKUP(October_Schedule_Table11[[#This Row],[Home]],NEW!$A$1:$F$31,7,FALSE)</f>
        <v>#REF!</v>
      </c>
      <c r="L1616" s="3" t="e">
        <f>VLOOKUP(October_Schedule_Table11[[#This Row],[Visitor]],NEW!$A$1:$F$31,7,FALSE)</f>
        <v>#REF!</v>
      </c>
    </row>
    <row r="1617" spans="1:12" x14ac:dyDescent="0.3">
      <c r="A1617" s="1" t="s">
        <v>778</v>
      </c>
      <c r="B1617" t="s">
        <v>7</v>
      </c>
      <c r="C1617">
        <v>111</v>
      </c>
      <c r="D1617" t="s">
        <v>20</v>
      </c>
      <c r="E1617">
        <v>121</v>
      </c>
      <c r="G1617">
        <f t="shared" si="25"/>
        <v>10</v>
      </c>
      <c r="K1617" s="3" t="e">
        <f>VLOOKUP(October_Schedule_Table11[[#This Row],[Home]],NEW!$A$1:$F$31,7,FALSE)</f>
        <v>#REF!</v>
      </c>
      <c r="L1617" s="3" t="e">
        <f>VLOOKUP(October_Schedule_Table11[[#This Row],[Visitor]],NEW!$A$1:$F$31,7,FALSE)</f>
        <v>#REF!</v>
      </c>
    </row>
    <row r="1618" spans="1:12" x14ac:dyDescent="0.3">
      <c r="A1618" s="1" t="s">
        <v>778</v>
      </c>
      <c r="B1618" t="s">
        <v>16</v>
      </c>
      <c r="C1618">
        <v>116</v>
      </c>
      <c r="D1618" t="s">
        <v>8</v>
      </c>
      <c r="E1618">
        <v>102</v>
      </c>
      <c r="G1618">
        <f t="shared" si="25"/>
        <v>-14</v>
      </c>
      <c r="K1618" s="3" t="e">
        <f>VLOOKUP(October_Schedule_Table11[[#This Row],[Home]],NEW!$A$1:$F$31,7,FALSE)</f>
        <v>#REF!</v>
      </c>
      <c r="L1618" s="3" t="e">
        <f>VLOOKUP(October_Schedule_Table11[[#This Row],[Visitor]],NEW!$A$1:$F$31,7,FALSE)</f>
        <v>#REF!</v>
      </c>
    </row>
    <row r="1619" spans="1:12" x14ac:dyDescent="0.3">
      <c r="A1619" s="1" t="s">
        <v>778</v>
      </c>
      <c r="B1619" t="s">
        <v>3</v>
      </c>
      <c r="C1619">
        <v>131</v>
      </c>
      <c r="D1619" t="s">
        <v>9</v>
      </c>
      <c r="E1619">
        <v>126</v>
      </c>
      <c r="G1619">
        <f t="shared" si="25"/>
        <v>-5</v>
      </c>
      <c r="K1619" s="3" t="e">
        <f>VLOOKUP(October_Schedule_Table11[[#This Row],[Home]],NEW!$A$1:$F$31,7,FALSE)</f>
        <v>#REF!</v>
      </c>
      <c r="L1619" s="3" t="e">
        <f>VLOOKUP(October_Schedule_Table11[[#This Row],[Visitor]],NEW!$A$1:$F$31,7,FALSE)</f>
        <v>#REF!</v>
      </c>
    </row>
    <row r="1620" spans="1:12" x14ac:dyDescent="0.3">
      <c r="A1620" s="1" t="s">
        <v>778</v>
      </c>
      <c r="B1620" t="s">
        <v>14</v>
      </c>
      <c r="C1620">
        <v>114</v>
      </c>
      <c r="D1620" t="s">
        <v>12</v>
      </c>
      <c r="E1620">
        <v>113</v>
      </c>
      <c r="G1620">
        <f t="shared" si="25"/>
        <v>-1</v>
      </c>
      <c r="K1620" s="3" t="e">
        <f>VLOOKUP(October_Schedule_Table11[[#This Row],[Home]],NEW!$A$1:$F$31,7,FALSE)</f>
        <v>#REF!</v>
      </c>
      <c r="L1620" s="3" t="e">
        <f>VLOOKUP(October_Schedule_Table11[[#This Row],[Visitor]],NEW!$A$1:$F$31,7,FALSE)</f>
        <v>#REF!</v>
      </c>
    </row>
    <row r="1621" spans="1:12" x14ac:dyDescent="0.3">
      <c r="A1621" s="1" t="s">
        <v>778</v>
      </c>
      <c r="B1621" t="s">
        <v>25</v>
      </c>
      <c r="C1621">
        <v>94</v>
      </c>
      <c r="D1621" t="s">
        <v>23</v>
      </c>
      <c r="E1621">
        <v>102</v>
      </c>
      <c r="G1621">
        <f t="shared" si="25"/>
        <v>8</v>
      </c>
      <c r="K1621" s="3" t="e">
        <f>VLOOKUP(October_Schedule_Table11[[#This Row],[Home]],NEW!$A$1:$F$31,7,FALSE)</f>
        <v>#REF!</v>
      </c>
      <c r="L1621" s="3" t="e">
        <f>VLOOKUP(October_Schedule_Table11[[#This Row],[Visitor]],NEW!$A$1:$F$31,7,FALSE)</f>
        <v>#REF!</v>
      </c>
    </row>
    <row r="1622" spans="1:12" x14ac:dyDescent="0.3">
      <c r="A1622" s="1" t="s">
        <v>778</v>
      </c>
      <c r="B1622" t="s">
        <v>19</v>
      </c>
      <c r="C1622">
        <v>112</v>
      </c>
      <c r="D1622" t="s">
        <v>21</v>
      </c>
      <c r="E1622">
        <v>103</v>
      </c>
      <c r="G1622">
        <f t="shared" si="25"/>
        <v>-9</v>
      </c>
      <c r="K1622" s="3" t="e">
        <f>VLOOKUP(October_Schedule_Table11[[#This Row],[Home]],NEW!$A$1:$F$31,7,FALSE)</f>
        <v>#REF!</v>
      </c>
      <c r="L1622" s="3" t="e">
        <f>VLOOKUP(October_Schedule_Table11[[#This Row],[Visitor]],NEW!$A$1:$F$31,7,FALSE)</f>
        <v>#REF!</v>
      </c>
    </row>
    <row r="1623" spans="1:12" x14ac:dyDescent="0.3">
      <c r="A1623" s="1" t="s">
        <v>778</v>
      </c>
      <c r="B1623" t="s">
        <v>24</v>
      </c>
      <c r="C1623">
        <v>100</v>
      </c>
      <c r="D1623" t="s">
        <v>18</v>
      </c>
      <c r="E1623">
        <v>111</v>
      </c>
      <c r="G1623">
        <f t="shared" si="25"/>
        <v>11</v>
      </c>
      <c r="K1623" s="3" t="e">
        <f>VLOOKUP(October_Schedule_Table11[[#This Row],[Home]],NEW!$A$1:$F$31,7,FALSE)</f>
        <v>#REF!</v>
      </c>
      <c r="L1623" s="3" t="e">
        <f>VLOOKUP(October_Schedule_Table11[[#This Row],[Visitor]],NEW!$A$1:$F$31,7,FALSE)</f>
        <v>#REF!</v>
      </c>
    </row>
    <row r="1624" spans="1:12" x14ac:dyDescent="0.3">
      <c r="A1624" s="1" t="s">
        <v>778</v>
      </c>
      <c r="B1624" t="s">
        <v>22</v>
      </c>
      <c r="C1624">
        <v>101</v>
      </c>
      <c r="D1624" t="s">
        <v>11</v>
      </c>
      <c r="E1624">
        <v>110</v>
      </c>
      <c r="G1624">
        <f t="shared" si="25"/>
        <v>9</v>
      </c>
      <c r="K1624" s="3" t="e">
        <f>VLOOKUP(October_Schedule_Table11[[#This Row],[Home]],NEW!$A$1:$F$31,7,FALSE)</f>
        <v>#REF!</v>
      </c>
      <c r="L1624" s="3" t="e">
        <f>VLOOKUP(October_Schedule_Table11[[#This Row],[Visitor]],NEW!$A$1:$F$31,7,FALSE)</f>
        <v>#REF!</v>
      </c>
    </row>
    <row r="1625" spans="1:12" x14ac:dyDescent="0.3">
      <c r="A1625" s="1" t="s">
        <v>778</v>
      </c>
      <c r="B1625" t="s">
        <v>27</v>
      </c>
      <c r="C1625">
        <v>97</v>
      </c>
      <c r="D1625" t="s">
        <v>28</v>
      </c>
      <c r="E1625">
        <v>147</v>
      </c>
      <c r="G1625">
        <f t="shared" si="25"/>
        <v>50</v>
      </c>
      <c r="K1625" s="3" t="e">
        <f>VLOOKUP(October_Schedule_Table11[[#This Row],[Home]],NEW!$A$1:$F$31,7,FALSE)</f>
        <v>#REF!</v>
      </c>
      <c r="L1625" s="3" t="e">
        <f>VLOOKUP(October_Schedule_Table11[[#This Row],[Visitor]],NEW!$A$1:$F$31,7,FALSE)</f>
        <v>#REF!</v>
      </c>
    </row>
    <row r="1626" spans="1:12" x14ac:dyDescent="0.3">
      <c r="A1626" s="1" t="s">
        <v>778</v>
      </c>
      <c r="B1626" t="s">
        <v>30</v>
      </c>
      <c r="C1626">
        <v>106</v>
      </c>
      <c r="D1626" t="s">
        <v>6</v>
      </c>
      <c r="E1626">
        <v>110</v>
      </c>
      <c r="G1626">
        <f t="shared" si="25"/>
        <v>4</v>
      </c>
      <c r="K1626" s="3" t="e">
        <f>VLOOKUP(October_Schedule_Table11[[#This Row],[Home]],NEW!$A$1:$F$31,7,FALSE)</f>
        <v>#REF!</v>
      </c>
      <c r="L1626" s="3" t="e">
        <f>VLOOKUP(October_Schedule_Table11[[#This Row],[Visitor]],NEW!$A$1:$F$31,7,FALSE)</f>
        <v>#REF!</v>
      </c>
    </row>
    <row r="1627" spans="1:12" x14ac:dyDescent="0.3">
      <c r="A1627" s="1" t="s">
        <v>778</v>
      </c>
      <c r="B1627" t="s">
        <v>26</v>
      </c>
      <c r="C1627">
        <v>102</v>
      </c>
      <c r="D1627" t="s">
        <v>33</v>
      </c>
      <c r="E1627">
        <v>111</v>
      </c>
      <c r="G1627">
        <f t="shared" si="25"/>
        <v>9</v>
      </c>
      <c r="K1627" s="3" t="e">
        <f>VLOOKUP(October_Schedule_Table11[[#This Row],[Home]],NEW!$A$1:$F$31,7,FALSE)</f>
        <v>#REF!</v>
      </c>
      <c r="L1627" s="3" t="e">
        <f>VLOOKUP(October_Schedule_Table11[[#This Row],[Visitor]],NEW!$A$1:$F$31,7,FALSE)</f>
        <v>#REF!</v>
      </c>
    </row>
    <row r="1628" spans="1:12" x14ac:dyDescent="0.3">
      <c r="A1628" s="1" t="s">
        <v>779</v>
      </c>
      <c r="B1628" t="s">
        <v>10</v>
      </c>
      <c r="C1628">
        <v>128</v>
      </c>
      <c r="D1628" t="s">
        <v>32</v>
      </c>
      <c r="E1628">
        <v>119</v>
      </c>
      <c r="G1628">
        <f t="shared" si="25"/>
        <v>-9</v>
      </c>
      <c r="K1628" s="3" t="e">
        <f>VLOOKUP(October_Schedule_Table11[[#This Row],[Home]],NEW!$A$1:$F$31,7,FALSE)</f>
        <v>#REF!</v>
      </c>
      <c r="L1628" s="3" t="e">
        <f>VLOOKUP(October_Schedule_Table11[[#This Row],[Visitor]],NEW!$A$1:$F$31,7,FALSE)</f>
        <v>#REF!</v>
      </c>
    </row>
    <row r="1629" spans="1:12" x14ac:dyDescent="0.3">
      <c r="A1629" s="1" t="s">
        <v>779</v>
      </c>
      <c r="B1629" t="s">
        <v>13</v>
      </c>
      <c r="C1629">
        <v>89</v>
      </c>
      <c r="D1629" t="s">
        <v>5</v>
      </c>
      <c r="E1629">
        <v>133</v>
      </c>
      <c r="G1629">
        <f t="shared" si="25"/>
        <v>44</v>
      </c>
      <c r="K1629" s="3" t="e">
        <f>VLOOKUP(October_Schedule_Table11[[#This Row],[Home]],NEW!$A$1:$F$31,7,FALSE)</f>
        <v>#REF!</v>
      </c>
      <c r="L1629" s="3" t="e">
        <f>VLOOKUP(October_Schedule_Table11[[#This Row],[Visitor]],NEW!$A$1:$F$31,7,FALSE)</f>
        <v>#REF!</v>
      </c>
    </row>
    <row r="1630" spans="1:12" x14ac:dyDescent="0.3">
      <c r="A1630" s="1" t="s">
        <v>780</v>
      </c>
      <c r="B1630" t="s">
        <v>21</v>
      </c>
      <c r="C1630">
        <v>116</v>
      </c>
      <c r="D1630" t="s">
        <v>24</v>
      </c>
      <c r="E1630">
        <v>119</v>
      </c>
      <c r="G1630">
        <f t="shared" si="25"/>
        <v>3</v>
      </c>
      <c r="K1630" s="3" t="e">
        <f>VLOOKUP(October_Schedule_Table11[[#This Row],[Home]],NEW!$A$1:$F$31,7,FALSE)</f>
        <v>#REF!</v>
      </c>
      <c r="L1630" s="3" t="e">
        <f>VLOOKUP(October_Schedule_Table11[[#This Row],[Visitor]],NEW!$A$1:$F$31,7,FALSE)</f>
        <v>#REF!</v>
      </c>
    </row>
    <row r="1631" spans="1:12" x14ac:dyDescent="0.3">
      <c r="A1631" s="1" t="s">
        <v>780</v>
      </c>
      <c r="B1631" t="s">
        <v>8</v>
      </c>
      <c r="C1631">
        <v>91</v>
      </c>
      <c r="D1631" t="s">
        <v>7</v>
      </c>
      <c r="E1631">
        <v>123</v>
      </c>
      <c r="G1631">
        <f t="shared" si="25"/>
        <v>32</v>
      </c>
      <c r="K1631" s="3" t="e">
        <f>VLOOKUP(October_Schedule_Table11[[#This Row],[Home]],NEW!$A$1:$F$31,7,FALSE)</f>
        <v>#REF!</v>
      </c>
      <c r="L1631" s="3" t="e">
        <f>VLOOKUP(October_Schedule_Table11[[#This Row],[Visitor]],NEW!$A$1:$F$31,7,FALSE)</f>
        <v>#REF!</v>
      </c>
    </row>
    <row r="1632" spans="1:12" x14ac:dyDescent="0.3">
      <c r="A1632" s="1" t="s">
        <v>780</v>
      </c>
      <c r="B1632" t="s">
        <v>12</v>
      </c>
      <c r="C1632">
        <v>114</v>
      </c>
      <c r="D1632" t="s">
        <v>3</v>
      </c>
      <c r="E1632">
        <v>125</v>
      </c>
      <c r="G1632">
        <f t="shared" si="25"/>
        <v>11</v>
      </c>
      <c r="K1632" s="3" t="e">
        <f>VLOOKUP(October_Schedule_Table11[[#This Row],[Home]],NEW!$A$1:$F$31,7,FALSE)</f>
        <v>#REF!</v>
      </c>
      <c r="L1632" s="3" t="e">
        <f>VLOOKUP(October_Schedule_Table11[[#This Row],[Visitor]],NEW!$A$1:$F$31,7,FALSE)</f>
        <v>#REF!</v>
      </c>
    </row>
    <row r="1633" spans="1:12" x14ac:dyDescent="0.3">
      <c r="A1633" s="1" t="s">
        <v>780</v>
      </c>
      <c r="B1633" t="s">
        <v>15</v>
      </c>
      <c r="C1633">
        <v>123</v>
      </c>
      <c r="D1633" t="s">
        <v>4</v>
      </c>
      <c r="E1633">
        <v>133</v>
      </c>
      <c r="G1633">
        <f t="shared" si="25"/>
        <v>10</v>
      </c>
      <c r="K1633" s="3" t="e">
        <f>VLOOKUP(October_Schedule_Table11[[#This Row],[Home]],NEW!$A$1:$F$31,7,FALSE)</f>
        <v>#REF!</v>
      </c>
      <c r="L1633" s="3" t="e">
        <f>VLOOKUP(October_Schedule_Table11[[#This Row],[Visitor]],NEW!$A$1:$F$31,7,FALSE)</f>
        <v>#REF!</v>
      </c>
    </row>
    <row r="1634" spans="1:12" x14ac:dyDescent="0.3">
      <c r="A1634" s="1" t="s">
        <v>780</v>
      </c>
      <c r="B1634" t="s">
        <v>9</v>
      </c>
      <c r="C1634">
        <v>97</v>
      </c>
      <c r="D1634" t="s">
        <v>14</v>
      </c>
      <c r="E1634">
        <v>124</v>
      </c>
      <c r="G1634">
        <f t="shared" si="25"/>
        <v>27</v>
      </c>
      <c r="K1634" s="3" t="e">
        <f>VLOOKUP(October_Schedule_Table11[[#This Row],[Home]],NEW!$A$1:$F$31,7,FALSE)</f>
        <v>#REF!</v>
      </c>
      <c r="L1634" s="3" t="e">
        <f>VLOOKUP(October_Schedule_Table11[[#This Row],[Visitor]],NEW!$A$1:$F$31,7,FALSE)</f>
        <v>#REF!</v>
      </c>
    </row>
    <row r="1635" spans="1:12" x14ac:dyDescent="0.3">
      <c r="A1635" s="1" t="s">
        <v>780</v>
      </c>
      <c r="B1635" t="s">
        <v>23</v>
      </c>
      <c r="C1635">
        <v>127</v>
      </c>
      <c r="D1635" t="s">
        <v>16</v>
      </c>
      <c r="E1635">
        <v>103</v>
      </c>
      <c r="G1635">
        <f t="shared" si="25"/>
        <v>-24</v>
      </c>
      <c r="K1635" s="3" t="e">
        <f>VLOOKUP(October_Schedule_Table11[[#This Row],[Home]],NEW!$A$1:$F$31,7,FALSE)</f>
        <v>#REF!</v>
      </c>
      <c r="L1635" s="3" t="e">
        <f>VLOOKUP(October_Schedule_Table11[[#This Row],[Visitor]],NEW!$A$1:$F$31,7,FALSE)</f>
        <v>#REF!</v>
      </c>
    </row>
    <row r="1636" spans="1:12" x14ac:dyDescent="0.3">
      <c r="A1636" s="1" t="s">
        <v>780</v>
      </c>
      <c r="B1636" t="s">
        <v>20</v>
      </c>
      <c r="C1636">
        <v>111</v>
      </c>
      <c r="D1636" t="s">
        <v>19</v>
      </c>
      <c r="E1636">
        <v>99</v>
      </c>
      <c r="G1636">
        <f t="shared" si="25"/>
        <v>-12</v>
      </c>
      <c r="K1636" s="3" t="e">
        <f>VLOOKUP(October_Schedule_Table11[[#This Row],[Home]],NEW!$A$1:$F$31,7,FALSE)</f>
        <v>#REF!</v>
      </c>
      <c r="L1636" s="3" t="e">
        <f>VLOOKUP(October_Schedule_Table11[[#This Row],[Visitor]],NEW!$A$1:$F$31,7,FALSE)</f>
        <v>#REF!</v>
      </c>
    </row>
    <row r="1637" spans="1:12" x14ac:dyDescent="0.3">
      <c r="A1637" s="1" t="s">
        <v>780</v>
      </c>
      <c r="B1637" t="s">
        <v>6</v>
      </c>
      <c r="C1637">
        <v>136</v>
      </c>
      <c r="D1637" t="s">
        <v>22</v>
      </c>
      <c r="E1637">
        <v>138</v>
      </c>
      <c r="F1637" t="s">
        <v>17</v>
      </c>
      <c r="G1637">
        <f t="shared" si="25"/>
        <v>2</v>
      </c>
      <c r="K1637" s="3" t="e">
        <f>VLOOKUP(October_Schedule_Table11[[#This Row],[Home]],NEW!$A$1:$F$31,7,FALSE)</f>
        <v>#REF!</v>
      </c>
      <c r="L1637" s="3" t="e">
        <f>VLOOKUP(October_Schedule_Table11[[#This Row],[Visitor]],NEW!$A$1:$F$31,7,FALSE)</f>
        <v>#REF!</v>
      </c>
    </row>
    <row r="1638" spans="1:12" x14ac:dyDescent="0.3">
      <c r="A1638" s="1" t="s">
        <v>780</v>
      </c>
      <c r="B1638" t="s">
        <v>18</v>
      </c>
      <c r="C1638">
        <v>121</v>
      </c>
      <c r="D1638" t="s">
        <v>25</v>
      </c>
      <c r="E1638">
        <v>112</v>
      </c>
      <c r="G1638">
        <f t="shared" si="25"/>
        <v>-9</v>
      </c>
      <c r="K1638" s="3" t="e">
        <f>VLOOKUP(October_Schedule_Table11[[#This Row],[Home]],NEW!$A$1:$F$31,7,FALSE)</f>
        <v>#REF!</v>
      </c>
      <c r="L1638" s="3" t="e">
        <f>VLOOKUP(October_Schedule_Table11[[#This Row],[Visitor]],NEW!$A$1:$F$31,7,FALSE)</f>
        <v>#REF!</v>
      </c>
    </row>
    <row r="1639" spans="1:12" x14ac:dyDescent="0.3">
      <c r="A1639" s="1" t="s">
        <v>780</v>
      </c>
      <c r="B1639" t="s">
        <v>11</v>
      </c>
      <c r="C1639">
        <v>114</v>
      </c>
      <c r="D1639" t="s">
        <v>26</v>
      </c>
      <c r="E1639">
        <v>106</v>
      </c>
      <c r="G1639">
        <f t="shared" si="25"/>
        <v>-8</v>
      </c>
      <c r="K1639" s="3" t="e">
        <f>VLOOKUP(October_Schedule_Table11[[#This Row],[Home]],NEW!$A$1:$F$31,7,FALSE)</f>
        <v>#REF!</v>
      </c>
      <c r="L1639" s="3" t="e">
        <f>VLOOKUP(October_Schedule_Table11[[#This Row],[Visitor]],NEW!$A$1:$F$31,7,FALSE)</f>
        <v>#REF!</v>
      </c>
    </row>
    <row r="1640" spans="1:12" x14ac:dyDescent="0.3">
      <c r="A1640" s="1" t="s">
        <v>780</v>
      </c>
      <c r="B1640" t="s">
        <v>31</v>
      </c>
      <c r="C1640">
        <v>114</v>
      </c>
      <c r="D1640" t="s">
        <v>29</v>
      </c>
      <c r="E1640">
        <v>106</v>
      </c>
      <c r="G1640">
        <f t="shared" si="25"/>
        <v>-8</v>
      </c>
      <c r="K1640" s="3" t="e">
        <f>VLOOKUP(October_Schedule_Table11[[#This Row],[Home]],NEW!$A$1:$F$31,7,FALSE)</f>
        <v>#REF!</v>
      </c>
      <c r="L1640" s="3" t="e">
        <f>VLOOKUP(October_Schedule_Table11[[#This Row],[Visitor]],NEW!$A$1:$F$31,7,FALSE)</f>
        <v>#REF!</v>
      </c>
    </row>
    <row r="1641" spans="1:12" x14ac:dyDescent="0.3">
      <c r="A1641" s="1" t="s">
        <v>780</v>
      </c>
      <c r="B1641" t="s">
        <v>28</v>
      </c>
      <c r="C1641">
        <v>125</v>
      </c>
      <c r="D1641" t="s">
        <v>30</v>
      </c>
      <c r="E1641">
        <v>112</v>
      </c>
      <c r="G1641">
        <f t="shared" si="25"/>
        <v>-13</v>
      </c>
      <c r="K1641" s="3" t="e">
        <f>VLOOKUP(October_Schedule_Table11[[#This Row],[Home]],NEW!$A$1:$F$31,7,FALSE)</f>
        <v>#REF!</v>
      </c>
      <c r="L1641" s="3" t="e">
        <f>VLOOKUP(October_Schedule_Table11[[#This Row],[Visitor]],NEW!$A$1:$F$31,7,FALSE)</f>
        <v>#REF!</v>
      </c>
    </row>
    <row r="1642" spans="1:12" x14ac:dyDescent="0.3">
      <c r="A1642" s="1" t="s">
        <v>780</v>
      </c>
      <c r="B1642" t="s">
        <v>33</v>
      </c>
      <c r="C1642">
        <v>117</v>
      </c>
      <c r="D1642" t="s">
        <v>27</v>
      </c>
      <c r="E1642">
        <v>103</v>
      </c>
      <c r="G1642">
        <f t="shared" si="25"/>
        <v>-14</v>
      </c>
      <c r="K1642" s="3" t="e">
        <f>VLOOKUP(October_Schedule_Table11[[#This Row],[Home]],NEW!$A$1:$F$31,7,FALSE)</f>
        <v>#REF!</v>
      </c>
      <c r="L1642" s="3" t="e">
        <f>VLOOKUP(October_Schedule_Table11[[#This Row],[Visitor]],NEW!$A$1:$F$31,7,FALSE)</f>
        <v>#REF!</v>
      </c>
    </row>
    <row r="1643" spans="1:12" x14ac:dyDescent="0.3">
      <c r="A1643" s="1" t="s">
        <v>781</v>
      </c>
      <c r="B1643" t="s">
        <v>10</v>
      </c>
      <c r="C1643">
        <v>109</v>
      </c>
      <c r="D1643" t="s">
        <v>5</v>
      </c>
      <c r="E1643">
        <v>123</v>
      </c>
      <c r="G1643">
        <f t="shared" si="25"/>
        <v>14</v>
      </c>
      <c r="K1643" s="3" t="e">
        <f>VLOOKUP(October_Schedule_Table11[[#This Row],[Home]],NEW!$A$1:$F$31,7,FALSE)</f>
        <v>#REF!</v>
      </c>
      <c r="L1643" s="3" t="e">
        <f>VLOOKUP(October_Schedule_Table11[[#This Row],[Visitor]],NEW!$A$1:$F$31,7,FALSE)</f>
        <v>#REF!</v>
      </c>
    </row>
    <row r="1644" spans="1:12" x14ac:dyDescent="0.3">
      <c r="A1644" s="1" t="s">
        <v>782</v>
      </c>
      <c r="B1644" t="s">
        <v>19</v>
      </c>
      <c r="C1644">
        <v>116</v>
      </c>
      <c r="D1644" t="s">
        <v>24</v>
      </c>
      <c r="E1644">
        <v>114</v>
      </c>
      <c r="G1644">
        <f t="shared" si="25"/>
        <v>-2</v>
      </c>
      <c r="K1644" s="3" t="e">
        <f>VLOOKUP(October_Schedule_Table11[[#This Row],[Home]],NEW!$A$1:$F$31,7,FALSE)</f>
        <v>#REF!</v>
      </c>
      <c r="L1644" s="3" t="e">
        <f>VLOOKUP(October_Schedule_Table11[[#This Row],[Visitor]],NEW!$A$1:$F$31,7,FALSE)</f>
        <v>#REF!</v>
      </c>
    </row>
    <row r="1645" spans="1:12" x14ac:dyDescent="0.3">
      <c r="A1645" s="1" t="s">
        <v>782</v>
      </c>
      <c r="B1645" t="s">
        <v>10</v>
      </c>
      <c r="C1645">
        <v>131</v>
      </c>
      <c r="D1645" t="s">
        <v>8</v>
      </c>
      <c r="E1645">
        <v>123</v>
      </c>
      <c r="G1645">
        <f t="shared" si="25"/>
        <v>-8</v>
      </c>
      <c r="K1645" s="3" t="e">
        <f>VLOOKUP(October_Schedule_Table11[[#This Row],[Home]],NEW!$A$1:$F$31,7,FALSE)</f>
        <v>#REF!</v>
      </c>
      <c r="L1645" s="3" t="e">
        <f>VLOOKUP(October_Schedule_Table11[[#This Row],[Visitor]],NEW!$A$1:$F$31,7,FALSE)</f>
        <v>#REF!</v>
      </c>
    </row>
    <row r="1646" spans="1:12" x14ac:dyDescent="0.3">
      <c r="A1646" s="1" t="s">
        <v>782</v>
      </c>
      <c r="B1646" t="s">
        <v>20</v>
      </c>
      <c r="C1646">
        <v>94</v>
      </c>
      <c r="D1646" t="s">
        <v>7</v>
      </c>
      <c r="E1646">
        <v>104</v>
      </c>
      <c r="G1646">
        <f t="shared" si="25"/>
        <v>10</v>
      </c>
      <c r="K1646" s="3" t="e">
        <f>VLOOKUP(October_Schedule_Table11[[#This Row],[Home]],NEW!$A$1:$F$31,7,FALSE)</f>
        <v>#REF!</v>
      </c>
      <c r="L1646" s="3" t="e">
        <f>VLOOKUP(October_Schedule_Table11[[#This Row],[Visitor]],NEW!$A$1:$F$31,7,FALSE)</f>
        <v>#REF!</v>
      </c>
    </row>
    <row r="1647" spans="1:12" x14ac:dyDescent="0.3">
      <c r="A1647" s="1" t="s">
        <v>782</v>
      </c>
      <c r="B1647" t="s">
        <v>9</v>
      </c>
      <c r="C1647">
        <v>101</v>
      </c>
      <c r="D1647" t="s">
        <v>3</v>
      </c>
      <c r="E1647">
        <v>146</v>
      </c>
      <c r="G1647">
        <f t="shared" si="25"/>
        <v>45</v>
      </c>
      <c r="K1647" s="3" t="e">
        <f>VLOOKUP(October_Schedule_Table11[[#This Row],[Home]],NEW!$A$1:$F$31,7,FALSE)</f>
        <v>#REF!</v>
      </c>
      <c r="L1647" s="3" t="e">
        <f>VLOOKUP(October_Schedule_Table11[[#This Row],[Visitor]],NEW!$A$1:$F$31,7,FALSE)</f>
        <v>#REF!</v>
      </c>
    </row>
    <row r="1648" spans="1:12" x14ac:dyDescent="0.3">
      <c r="A1648" s="1" t="s">
        <v>782</v>
      </c>
      <c r="B1648" t="s">
        <v>26</v>
      </c>
      <c r="C1648">
        <v>129</v>
      </c>
      <c r="D1648" t="s">
        <v>12</v>
      </c>
      <c r="E1648">
        <v>122</v>
      </c>
      <c r="G1648">
        <f t="shared" si="25"/>
        <v>-7</v>
      </c>
      <c r="K1648" s="3" t="e">
        <f>VLOOKUP(October_Schedule_Table11[[#This Row],[Home]],NEW!$A$1:$F$31,7,FALSE)</f>
        <v>#REF!</v>
      </c>
      <c r="L1648" s="3" t="e">
        <f>VLOOKUP(October_Schedule_Table11[[#This Row],[Visitor]],NEW!$A$1:$F$31,7,FALSE)</f>
        <v>#REF!</v>
      </c>
    </row>
    <row r="1649" spans="1:12" x14ac:dyDescent="0.3">
      <c r="A1649" s="1" t="s">
        <v>782</v>
      </c>
      <c r="B1649" t="s">
        <v>21</v>
      </c>
      <c r="C1649">
        <v>130</v>
      </c>
      <c r="D1649" t="s">
        <v>15</v>
      </c>
      <c r="E1649">
        <v>136</v>
      </c>
      <c r="G1649">
        <f t="shared" si="25"/>
        <v>6</v>
      </c>
      <c r="K1649" s="3" t="e">
        <f>VLOOKUP(October_Schedule_Table11[[#This Row],[Home]],NEW!$A$1:$F$31,7,FALSE)</f>
        <v>#REF!</v>
      </c>
      <c r="L1649" s="3" t="e">
        <f>VLOOKUP(October_Schedule_Table11[[#This Row],[Visitor]],NEW!$A$1:$F$31,7,FALSE)</f>
        <v>#REF!</v>
      </c>
    </row>
    <row r="1650" spans="1:12" x14ac:dyDescent="0.3">
      <c r="A1650" s="1" t="s">
        <v>782</v>
      </c>
      <c r="B1650" t="s">
        <v>25</v>
      </c>
      <c r="C1650">
        <v>82</v>
      </c>
      <c r="D1650" t="s">
        <v>11</v>
      </c>
      <c r="E1650">
        <v>93</v>
      </c>
      <c r="G1650">
        <f t="shared" si="25"/>
        <v>11</v>
      </c>
      <c r="K1650" s="3" t="e">
        <f>VLOOKUP(October_Schedule_Table11[[#This Row],[Home]],NEW!$A$1:$F$31,7,FALSE)</f>
        <v>#REF!</v>
      </c>
      <c r="L1650" s="3" t="e">
        <f>VLOOKUP(October_Schedule_Table11[[#This Row],[Visitor]],NEW!$A$1:$F$31,7,FALSE)</f>
        <v>#REF!</v>
      </c>
    </row>
    <row r="1651" spans="1:12" x14ac:dyDescent="0.3">
      <c r="A1651" s="1" t="s">
        <v>782</v>
      </c>
      <c r="B1651" t="s">
        <v>28</v>
      </c>
      <c r="C1651">
        <v>120</v>
      </c>
      <c r="D1651" t="s">
        <v>16</v>
      </c>
      <c r="E1651">
        <v>113</v>
      </c>
      <c r="G1651">
        <f t="shared" si="25"/>
        <v>-7</v>
      </c>
      <c r="K1651" s="3" t="e">
        <f>VLOOKUP(October_Schedule_Table11[[#This Row],[Home]],NEW!$A$1:$F$31,7,FALSE)</f>
        <v>#REF!</v>
      </c>
      <c r="L1651" s="3" t="e">
        <f>VLOOKUP(October_Schedule_Table11[[#This Row],[Visitor]],NEW!$A$1:$F$31,7,FALSE)</f>
        <v>#REF!</v>
      </c>
    </row>
    <row r="1652" spans="1:12" x14ac:dyDescent="0.3">
      <c r="A1652" s="1" t="s">
        <v>782</v>
      </c>
      <c r="B1652" t="s">
        <v>18</v>
      </c>
      <c r="C1652">
        <v>129</v>
      </c>
      <c r="D1652" t="s">
        <v>32</v>
      </c>
      <c r="E1652">
        <v>133</v>
      </c>
      <c r="F1652" t="s">
        <v>17</v>
      </c>
      <c r="G1652">
        <f t="shared" si="25"/>
        <v>4</v>
      </c>
      <c r="K1652" s="3" t="e">
        <f>VLOOKUP(October_Schedule_Table11[[#This Row],[Home]],NEW!$A$1:$F$31,7,FALSE)</f>
        <v>#REF!</v>
      </c>
      <c r="L1652" s="3" t="e">
        <f>VLOOKUP(October_Schedule_Table11[[#This Row],[Visitor]],NEW!$A$1:$F$31,7,FALSE)</f>
        <v>#REF!</v>
      </c>
    </row>
    <row r="1653" spans="1:12" x14ac:dyDescent="0.3">
      <c r="A1653" s="1" t="s">
        <v>782</v>
      </c>
      <c r="B1653" t="s">
        <v>23</v>
      </c>
      <c r="C1653">
        <v>107</v>
      </c>
      <c r="D1653" t="s">
        <v>13</v>
      </c>
      <c r="E1653">
        <v>121</v>
      </c>
      <c r="G1653">
        <f t="shared" si="25"/>
        <v>14</v>
      </c>
      <c r="K1653" s="3" t="e">
        <f>VLOOKUP(October_Schedule_Table11[[#This Row],[Home]],NEW!$A$1:$F$31,7,FALSE)</f>
        <v>#REF!</v>
      </c>
      <c r="L1653" s="3" t="e">
        <f>VLOOKUP(October_Schedule_Table11[[#This Row],[Visitor]],NEW!$A$1:$F$31,7,FALSE)</f>
        <v>#REF!</v>
      </c>
    </row>
    <row r="1654" spans="1:12" x14ac:dyDescent="0.3">
      <c r="A1654" s="1" t="s">
        <v>782</v>
      </c>
      <c r="B1654" t="s">
        <v>27</v>
      </c>
      <c r="C1654">
        <v>120</v>
      </c>
      <c r="D1654" t="s">
        <v>22</v>
      </c>
      <c r="E1654">
        <v>134</v>
      </c>
      <c r="G1654">
        <f t="shared" si="25"/>
        <v>14</v>
      </c>
      <c r="K1654" s="3" t="e">
        <f>VLOOKUP(October_Schedule_Table11[[#This Row],[Home]],NEW!$A$1:$F$31,7,FALSE)</f>
        <v>#REF!</v>
      </c>
      <c r="L1654" s="3" t="e">
        <f>VLOOKUP(October_Schedule_Table11[[#This Row],[Visitor]],NEW!$A$1:$F$31,7,FALSE)</f>
        <v>#REF!</v>
      </c>
    </row>
    <row r="1655" spans="1:12" x14ac:dyDescent="0.3">
      <c r="A1655" s="1" t="s">
        <v>782</v>
      </c>
      <c r="B1655" t="s">
        <v>14</v>
      </c>
      <c r="C1655">
        <v>118</v>
      </c>
      <c r="D1655" t="s">
        <v>31</v>
      </c>
      <c r="E1655">
        <v>131</v>
      </c>
      <c r="G1655">
        <f t="shared" si="25"/>
        <v>13</v>
      </c>
      <c r="K1655" s="3" t="e">
        <f>VLOOKUP(October_Schedule_Table11[[#This Row],[Home]],NEW!$A$1:$F$31,7,FALSE)</f>
        <v>#REF!</v>
      </c>
      <c r="L1655" s="3" t="e">
        <f>VLOOKUP(October_Schedule_Table11[[#This Row],[Visitor]],NEW!$A$1:$F$31,7,FALSE)</f>
        <v>#REF!</v>
      </c>
    </row>
    <row r="1656" spans="1:12" x14ac:dyDescent="0.3">
      <c r="A1656" s="1" t="s">
        <v>782</v>
      </c>
      <c r="B1656" t="s">
        <v>30</v>
      </c>
      <c r="C1656">
        <v>127</v>
      </c>
      <c r="D1656" t="s">
        <v>33</v>
      </c>
      <c r="E1656">
        <v>132</v>
      </c>
      <c r="G1656">
        <f t="shared" si="25"/>
        <v>5</v>
      </c>
      <c r="K1656" s="3" t="e">
        <f>VLOOKUP(October_Schedule_Table11[[#This Row],[Home]],NEW!$A$1:$F$31,7,FALSE)</f>
        <v>#REF!</v>
      </c>
      <c r="L1656" s="3" t="e">
        <f>VLOOKUP(October_Schedule_Table11[[#This Row],[Visitor]],NEW!$A$1:$F$31,7,FALSE)</f>
        <v>#REF!</v>
      </c>
    </row>
    <row r="1657" spans="1:12" x14ac:dyDescent="0.3">
      <c r="A1657" s="1" t="s">
        <v>783</v>
      </c>
      <c r="B1657" t="s">
        <v>20</v>
      </c>
      <c r="C1657">
        <v>113</v>
      </c>
      <c r="D1657" t="s">
        <v>4</v>
      </c>
      <c r="E1657">
        <v>120</v>
      </c>
      <c r="G1657">
        <f t="shared" si="25"/>
        <v>7</v>
      </c>
      <c r="K1657" s="3" t="e">
        <f>VLOOKUP(October_Schedule_Table11[[#This Row],[Home]],NEW!$A$1:$F$31,7,FALSE)</f>
        <v>#REF!</v>
      </c>
      <c r="L1657" s="3" t="e">
        <f>VLOOKUP(October_Schedule_Table11[[#This Row],[Visitor]],NEW!$A$1:$F$31,7,FALSE)</f>
        <v>#REF!</v>
      </c>
    </row>
    <row r="1658" spans="1:12" x14ac:dyDescent="0.3">
      <c r="A1658" s="1" t="s">
        <v>783</v>
      </c>
      <c r="B1658" t="s">
        <v>5</v>
      </c>
      <c r="C1658">
        <v>125</v>
      </c>
      <c r="D1658" t="s">
        <v>28</v>
      </c>
      <c r="E1658">
        <v>127</v>
      </c>
      <c r="G1658">
        <f t="shared" si="25"/>
        <v>2</v>
      </c>
      <c r="K1658" s="3" t="e">
        <f>VLOOKUP(October_Schedule_Table11[[#This Row],[Home]],NEW!$A$1:$F$31,7,FALSE)</f>
        <v>#REF!</v>
      </c>
      <c r="L1658" s="3" t="e">
        <f>VLOOKUP(October_Schedule_Table11[[#This Row],[Visitor]],NEW!$A$1:$F$31,7,FALSE)</f>
        <v>#REF!</v>
      </c>
    </row>
    <row r="1659" spans="1:12" x14ac:dyDescent="0.3">
      <c r="A1659" s="1" t="s">
        <v>783</v>
      </c>
      <c r="B1659" t="s">
        <v>26</v>
      </c>
      <c r="C1659">
        <v>114</v>
      </c>
      <c r="D1659" t="s">
        <v>18</v>
      </c>
      <c r="E1659">
        <v>106</v>
      </c>
      <c r="G1659">
        <f t="shared" si="25"/>
        <v>-8</v>
      </c>
      <c r="K1659" s="3" t="e">
        <f>VLOOKUP(October_Schedule_Table11[[#This Row],[Home]],NEW!$A$1:$F$31,7,FALSE)</f>
        <v>#REF!</v>
      </c>
      <c r="L1659" s="3" t="e">
        <f>VLOOKUP(October_Schedule_Table11[[#This Row],[Visitor]],NEW!$A$1:$F$31,7,FALSE)</f>
        <v>#REF!</v>
      </c>
    </row>
    <row r="1660" spans="1:12" x14ac:dyDescent="0.3">
      <c r="A1660" s="1" t="s">
        <v>783</v>
      </c>
      <c r="B1660" t="s">
        <v>6</v>
      </c>
      <c r="C1660">
        <v>116</v>
      </c>
      <c r="D1660" t="s">
        <v>29</v>
      </c>
      <c r="E1660">
        <v>119</v>
      </c>
      <c r="G1660">
        <f t="shared" si="25"/>
        <v>3</v>
      </c>
      <c r="K1660" s="3" t="e">
        <f>VLOOKUP(October_Schedule_Table11[[#This Row],[Home]],NEW!$A$1:$F$31,7,FALSE)</f>
        <v>#REF!</v>
      </c>
      <c r="L1660" s="3" t="e">
        <f>VLOOKUP(October_Schedule_Table11[[#This Row],[Visitor]],NEW!$A$1:$F$31,7,FALSE)</f>
        <v>#REF!</v>
      </c>
    </row>
    <row r="1661" spans="1:12" x14ac:dyDescent="0.3">
      <c r="A1661" s="1" t="s">
        <v>783</v>
      </c>
      <c r="B1661" t="s">
        <v>31</v>
      </c>
      <c r="C1661">
        <v>99</v>
      </c>
      <c r="D1661" t="s">
        <v>33</v>
      </c>
      <c r="E1661">
        <v>119</v>
      </c>
      <c r="G1661">
        <f t="shared" si="25"/>
        <v>20</v>
      </c>
      <c r="K1661" s="3" t="e">
        <f>VLOOKUP(October_Schedule_Table11[[#This Row],[Home]],NEW!$A$1:$F$31,7,FALSE)</f>
        <v>#REF!</v>
      </c>
      <c r="L1661" s="3" t="e">
        <f>VLOOKUP(October_Schedule_Table11[[#This Row],[Visitor]],NEW!$A$1:$F$31,7,FALSE)</f>
        <v>#REF!</v>
      </c>
    </row>
    <row r="1662" spans="1:12" x14ac:dyDescent="0.3">
      <c r="A1662" s="1" t="s">
        <v>784</v>
      </c>
      <c r="B1662" t="s">
        <v>3</v>
      </c>
      <c r="C1662">
        <v>129</v>
      </c>
      <c r="D1662" t="s">
        <v>8</v>
      </c>
      <c r="E1662">
        <v>111</v>
      </c>
      <c r="G1662">
        <f t="shared" si="25"/>
        <v>-18</v>
      </c>
      <c r="K1662" s="3" t="e">
        <f>VLOOKUP(October_Schedule_Table11[[#This Row],[Home]],NEW!$A$1:$F$31,7,FALSE)</f>
        <v>#REF!</v>
      </c>
      <c r="L1662" s="3" t="e">
        <f>VLOOKUP(October_Schedule_Table11[[#This Row],[Visitor]],NEW!$A$1:$F$31,7,FALSE)</f>
        <v>#REF!</v>
      </c>
    </row>
    <row r="1663" spans="1:12" x14ac:dyDescent="0.3">
      <c r="A1663" s="1" t="s">
        <v>784</v>
      </c>
      <c r="B1663" t="s">
        <v>13</v>
      </c>
      <c r="C1663">
        <v>142</v>
      </c>
      <c r="D1663" t="s">
        <v>9</v>
      </c>
      <c r="E1663">
        <v>122</v>
      </c>
      <c r="G1663">
        <f t="shared" si="25"/>
        <v>-20</v>
      </c>
      <c r="K1663" s="3" t="e">
        <f>VLOOKUP(October_Schedule_Table11[[#This Row],[Home]],NEW!$A$1:$F$31,7,FALSE)</f>
        <v>#REF!</v>
      </c>
      <c r="L1663" s="3" t="e">
        <f>VLOOKUP(October_Schedule_Table11[[#This Row],[Visitor]],NEW!$A$1:$F$31,7,FALSE)</f>
        <v>#REF!</v>
      </c>
    </row>
    <row r="1664" spans="1:12" x14ac:dyDescent="0.3">
      <c r="A1664" s="1" t="s">
        <v>784</v>
      </c>
      <c r="B1664" t="s">
        <v>24</v>
      </c>
      <c r="C1664">
        <v>104</v>
      </c>
      <c r="D1664" t="s">
        <v>19</v>
      </c>
      <c r="E1664">
        <v>115</v>
      </c>
      <c r="G1664">
        <f t="shared" si="25"/>
        <v>11</v>
      </c>
      <c r="K1664" s="3" t="e">
        <f>VLOOKUP(October_Schedule_Table11[[#This Row],[Home]],NEW!$A$1:$F$31,7,FALSE)</f>
        <v>#REF!</v>
      </c>
      <c r="L1664" s="3" t="e">
        <f>VLOOKUP(October_Schedule_Table11[[#This Row],[Visitor]],NEW!$A$1:$F$31,7,FALSE)</f>
        <v>#REF!</v>
      </c>
    </row>
    <row r="1665" spans="1:12" x14ac:dyDescent="0.3">
      <c r="A1665" s="1" t="s">
        <v>784</v>
      </c>
      <c r="B1665" t="s">
        <v>12</v>
      </c>
      <c r="C1665">
        <v>128</v>
      </c>
      <c r="D1665" t="s">
        <v>21</v>
      </c>
      <c r="E1665">
        <v>135</v>
      </c>
      <c r="G1665">
        <f t="shared" si="25"/>
        <v>7</v>
      </c>
      <c r="K1665" s="3" t="e">
        <f>VLOOKUP(October_Schedule_Table11[[#This Row],[Home]],NEW!$A$1:$F$31,7,FALSE)</f>
        <v>#REF!</v>
      </c>
      <c r="L1665" s="3" t="e">
        <f>VLOOKUP(October_Schedule_Table11[[#This Row],[Visitor]],NEW!$A$1:$F$31,7,FALSE)</f>
        <v>#REF!</v>
      </c>
    </row>
    <row r="1666" spans="1:12" x14ac:dyDescent="0.3">
      <c r="A1666" s="1" t="s">
        <v>784</v>
      </c>
      <c r="B1666" t="s">
        <v>16</v>
      </c>
      <c r="C1666">
        <v>104</v>
      </c>
      <c r="D1666" t="s">
        <v>11</v>
      </c>
      <c r="E1666">
        <v>117</v>
      </c>
      <c r="G1666">
        <f t="shared" ref="G1666:G1729" si="26">E1666-C1666</f>
        <v>13</v>
      </c>
      <c r="K1666" s="3" t="e">
        <f>VLOOKUP(October_Schedule_Table11[[#This Row],[Home]],NEW!$A$1:$F$31,7,FALSE)</f>
        <v>#REF!</v>
      </c>
      <c r="L1666" s="3" t="e">
        <f>VLOOKUP(October_Schedule_Table11[[#This Row],[Visitor]],NEW!$A$1:$F$31,7,FALSE)</f>
        <v>#REF!</v>
      </c>
    </row>
    <row r="1667" spans="1:12" x14ac:dyDescent="0.3">
      <c r="A1667" s="1" t="s">
        <v>784</v>
      </c>
      <c r="B1667" t="s">
        <v>10</v>
      </c>
      <c r="C1667">
        <v>126</v>
      </c>
      <c r="D1667" t="s">
        <v>32</v>
      </c>
      <c r="E1667">
        <v>140</v>
      </c>
      <c r="G1667">
        <f t="shared" si="26"/>
        <v>14</v>
      </c>
      <c r="K1667" s="3" t="e">
        <f>VLOOKUP(October_Schedule_Table11[[#This Row],[Home]],NEW!$A$1:$F$31,7,FALSE)</f>
        <v>#REF!</v>
      </c>
      <c r="L1667" s="3" t="e">
        <f>VLOOKUP(October_Schedule_Table11[[#This Row],[Visitor]],NEW!$A$1:$F$31,7,FALSE)</f>
        <v>#REF!</v>
      </c>
    </row>
    <row r="1668" spans="1:12" x14ac:dyDescent="0.3">
      <c r="A1668" s="1" t="s">
        <v>784</v>
      </c>
      <c r="B1668" t="s">
        <v>5</v>
      </c>
      <c r="C1668">
        <v>122</v>
      </c>
      <c r="D1668" t="s">
        <v>25</v>
      </c>
      <c r="E1668">
        <v>119</v>
      </c>
      <c r="G1668">
        <f t="shared" si="26"/>
        <v>-3</v>
      </c>
      <c r="K1668" s="3" t="e">
        <f>VLOOKUP(October_Schedule_Table11[[#This Row],[Home]],NEW!$A$1:$F$31,7,FALSE)</f>
        <v>#REF!</v>
      </c>
      <c r="L1668" s="3" t="e">
        <f>VLOOKUP(October_Schedule_Table11[[#This Row],[Visitor]],NEW!$A$1:$F$31,7,FALSE)</f>
        <v>#REF!</v>
      </c>
    </row>
    <row r="1669" spans="1:12" x14ac:dyDescent="0.3">
      <c r="A1669" s="1" t="s">
        <v>784</v>
      </c>
      <c r="B1669" t="s">
        <v>14</v>
      </c>
      <c r="C1669">
        <v>116</v>
      </c>
      <c r="D1669" t="s">
        <v>29</v>
      </c>
      <c r="E1669">
        <v>112</v>
      </c>
      <c r="G1669">
        <f t="shared" si="26"/>
        <v>-4</v>
      </c>
      <c r="K1669" s="3" t="e">
        <f>VLOOKUP(October_Schedule_Table11[[#This Row],[Home]],NEW!$A$1:$F$31,7,FALSE)</f>
        <v>#REF!</v>
      </c>
      <c r="L1669" s="3" t="e">
        <f>VLOOKUP(October_Schedule_Table11[[#This Row],[Visitor]],NEW!$A$1:$F$31,7,FALSE)</f>
        <v>#REF!</v>
      </c>
    </row>
    <row r="1670" spans="1:12" x14ac:dyDescent="0.3">
      <c r="A1670" s="1" t="s">
        <v>784</v>
      </c>
      <c r="B1670" t="s">
        <v>15</v>
      </c>
      <c r="C1670">
        <v>113</v>
      </c>
      <c r="D1670" t="s">
        <v>27</v>
      </c>
      <c r="E1670">
        <v>117</v>
      </c>
      <c r="G1670">
        <f t="shared" si="26"/>
        <v>4</v>
      </c>
      <c r="K1670" s="3" t="e">
        <f>VLOOKUP(October_Schedule_Table11[[#This Row],[Home]],NEW!$A$1:$F$31,7,FALSE)</f>
        <v>#REF!</v>
      </c>
      <c r="L1670" s="3" t="e">
        <f>VLOOKUP(October_Schedule_Table11[[#This Row],[Visitor]],NEW!$A$1:$F$31,7,FALSE)</f>
        <v>#REF!</v>
      </c>
    </row>
    <row r="1671" spans="1:12" x14ac:dyDescent="0.3">
      <c r="A1671" s="1" t="s">
        <v>785</v>
      </c>
      <c r="B1671" t="s">
        <v>20</v>
      </c>
      <c r="C1671">
        <v>107</v>
      </c>
      <c r="D1671" t="s">
        <v>4</v>
      </c>
      <c r="E1671">
        <v>116</v>
      </c>
      <c r="G1671">
        <f t="shared" si="26"/>
        <v>9</v>
      </c>
      <c r="K1671" s="3" t="e">
        <f>VLOOKUP(October_Schedule_Table11[[#This Row],[Home]],NEW!$A$1:$F$31,7,FALSE)</f>
        <v>#REF!</v>
      </c>
      <c r="L1671" s="3" t="e">
        <f>VLOOKUP(October_Schedule_Table11[[#This Row],[Visitor]],NEW!$A$1:$F$31,7,FALSE)</f>
        <v>#REF!</v>
      </c>
    </row>
    <row r="1672" spans="1:12" x14ac:dyDescent="0.3">
      <c r="A1672" s="1" t="s">
        <v>785</v>
      </c>
      <c r="B1672" t="s">
        <v>18</v>
      </c>
      <c r="C1672">
        <v>124</v>
      </c>
      <c r="D1672" t="s">
        <v>19</v>
      </c>
      <c r="E1672">
        <v>116</v>
      </c>
      <c r="G1672">
        <f t="shared" si="26"/>
        <v>-8</v>
      </c>
      <c r="K1672" s="3" t="e">
        <f>VLOOKUP(October_Schedule_Table11[[#This Row],[Home]],NEW!$A$1:$F$31,7,FALSE)</f>
        <v>#REF!</v>
      </c>
      <c r="L1672" s="3" t="e">
        <f>VLOOKUP(October_Schedule_Table11[[#This Row],[Visitor]],NEW!$A$1:$F$31,7,FALSE)</f>
        <v>#REF!</v>
      </c>
    </row>
    <row r="1673" spans="1:12" x14ac:dyDescent="0.3">
      <c r="A1673" s="1" t="s">
        <v>785</v>
      </c>
      <c r="B1673" t="s">
        <v>23</v>
      </c>
      <c r="C1673">
        <v>119</v>
      </c>
      <c r="D1673" t="s">
        <v>28</v>
      </c>
      <c r="E1673">
        <v>101</v>
      </c>
      <c r="G1673">
        <f t="shared" si="26"/>
        <v>-18</v>
      </c>
      <c r="K1673" s="3" t="e">
        <f>VLOOKUP(October_Schedule_Table11[[#This Row],[Home]],NEW!$A$1:$F$31,7,FALSE)</f>
        <v>#REF!</v>
      </c>
      <c r="L1673" s="3" t="e">
        <f>VLOOKUP(October_Schedule_Table11[[#This Row],[Visitor]],NEW!$A$1:$F$31,7,FALSE)</f>
        <v>#REF!</v>
      </c>
    </row>
    <row r="1674" spans="1:12" x14ac:dyDescent="0.3">
      <c r="A1674" s="1" t="s">
        <v>785</v>
      </c>
      <c r="B1674" t="s">
        <v>14</v>
      </c>
      <c r="C1674">
        <v>101</v>
      </c>
      <c r="D1674" t="s">
        <v>26</v>
      </c>
      <c r="E1674">
        <v>124</v>
      </c>
      <c r="G1674">
        <f t="shared" si="26"/>
        <v>23</v>
      </c>
      <c r="K1674" s="3" t="e">
        <f>VLOOKUP(October_Schedule_Table11[[#This Row],[Home]],NEW!$A$1:$F$31,7,FALSE)</f>
        <v>#REF!</v>
      </c>
      <c r="L1674" s="3" t="e">
        <f>VLOOKUP(October_Schedule_Table11[[#This Row],[Visitor]],NEW!$A$1:$F$31,7,FALSE)</f>
        <v>#REF!</v>
      </c>
    </row>
    <row r="1675" spans="1:12" x14ac:dyDescent="0.3">
      <c r="A1675" s="1" t="s">
        <v>785</v>
      </c>
      <c r="B1675" t="s">
        <v>27</v>
      </c>
      <c r="C1675">
        <v>122</v>
      </c>
      <c r="D1675" t="s">
        <v>30</v>
      </c>
      <c r="E1675">
        <v>114</v>
      </c>
      <c r="G1675">
        <f t="shared" si="26"/>
        <v>-8</v>
      </c>
      <c r="K1675" s="3" t="e">
        <f>VLOOKUP(October_Schedule_Table11[[#This Row],[Home]],NEW!$A$1:$F$31,7,FALSE)</f>
        <v>#REF!</v>
      </c>
      <c r="L1675" s="3" t="e">
        <f>VLOOKUP(October_Schedule_Table11[[#This Row],[Visitor]],NEW!$A$1:$F$31,7,FALSE)</f>
        <v>#REF!</v>
      </c>
    </row>
    <row r="1676" spans="1:12" x14ac:dyDescent="0.3">
      <c r="A1676" s="1" t="s">
        <v>785</v>
      </c>
      <c r="B1676" t="s">
        <v>22</v>
      </c>
      <c r="C1676">
        <v>123</v>
      </c>
      <c r="D1676" t="s">
        <v>31</v>
      </c>
      <c r="E1676">
        <v>128</v>
      </c>
      <c r="G1676">
        <f t="shared" si="26"/>
        <v>5</v>
      </c>
      <c r="K1676" s="3" t="e">
        <f>VLOOKUP(October_Schedule_Table11[[#This Row],[Home]],NEW!$A$1:$F$31,7,FALSE)</f>
        <v>#REF!</v>
      </c>
      <c r="L1676" s="3" t="e">
        <f>VLOOKUP(October_Schedule_Table11[[#This Row],[Visitor]],NEW!$A$1:$F$31,7,FALSE)</f>
        <v>#REF!</v>
      </c>
    </row>
    <row r="1677" spans="1:12" x14ac:dyDescent="0.3">
      <c r="A1677" s="1" t="s">
        <v>785</v>
      </c>
      <c r="B1677" t="s">
        <v>6</v>
      </c>
      <c r="C1677">
        <v>113</v>
      </c>
      <c r="D1677" t="s">
        <v>33</v>
      </c>
      <c r="E1677">
        <v>121</v>
      </c>
      <c r="G1677">
        <f t="shared" si="26"/>
        <v>8</v>
      </c>
      <c r="K1677" s="3" t="e">
        <f>VLOOKUP(October_Schedule_Table11[[#This Row],[Home]],NEW!$A$1:$F$31,7,FALSE)</f>
        <v>#REF!</v>
      </c>
      <c r="L1677" s="3" t="e">
        <f>VLOOKUP(October_Schedule_Table11[[#This Row],[Visitor]],NEW!$A$1:$F$31,7,FALSE)</f>
        <v>#REF!</v>
      </c>
    </row>
    <row r="1678" spans="1:12" x14ac:dyDescent="0.3">
      <c r="A1678" s="1" t="s">
        <v>786</v>
      </c>
      <c r="B1678" t="s">
        <v>13</v>
      </c>
      <c r="C1678">
        <v>112</v>
      </c>
      <c r="D1678" t="s">
        <v>24</v>
      </c>
      <c r="E1678">
        <v>107</v>
      </c>
      <c r="G1678">
        <f t="shared" si="26"/>
        <v>-5</v>
      </c>
      <c r="K1678" s="3" t="e">
        <f>VLOOKUP(October_Schedule_Table11[[#This Row],[Home]],NEW!$A$1:$F$31,7,FALSE)</f>
        <v>#REF!</v>
      </c>
      <c r="L1678" s="3" t="e">
        <f>VLOOKUP(October_Schedule_Table11[[#This Row],[Visitor]],NEW!$A$1:$F$31,7,FALSE)</f>
        <v>#REF!</v>
      </c>
    </row>
    <row r="1679" spans="1:12" x14ac:dyDescent="0.3">
      <c r="A1679" s="1" t="s">
        <v>786</v>
      </c>
      <c r="B1679" t="s">
        <v>8</v>
      </c>
      <c r="C1679">
        <v>92</v>
      </c>
      <c r="D1679" t="s">
        <v>3</v>
      </c>
      <c r="E1679">
        <v>124</v>
      </c>
      <c r="G1679">
        <f t="shared" si="26"/>
        <v>32</v>
      </c>
      <c r="K1679" s="3" t="e">
        <f>VLOOKUP(October_Schedule_Table11[[#This Row],[Home]],NEW!$A$1:$F$31,7,FALSE)</f>
        <v>#REF!</v>
      </c>
      <c r="L1679" s="3" t="e">
        <f>VLOOKUP(October_Schedule_Table11[[#This Row],[Visitor]],NEW!$A$1:$F$31,7,FALSE)</f>
        <v>#REF!</v>
      </c>
    </row>
    <row r="1680" spans="1:12" x14ac:dyDescent="0.3">
      <c r="A1680" s="1" t="s">
        <v>786</v>
      </c>
      <c r="B1680" t="s">
        <v>10</v>
      </c>
      <c r="C1680">
        <v>123</v>
      </c>
      <c r="D1680" t="s">
        <v>9</v>
      </c>
      <c r="E1680">
        <v>137</v>
      </c>
      <c r="G1680">
        <f t="shared" si="26"/>
        <v>14</v>
      </c>
      <c r="K1680" s="3" t="e">
        <f>VLOOKUP(October_Schedule_Table11[[#This Row],[Home]],NEW!$A$1:$F$31,7,FALSE)</f>
        <v>#REF!</v>
      </c>
      <c r="L1680" s="3" t="e">
        <f>VLOOKUP(October_Schedule_Table11[[#This Row],[Visitor]],NEW!$A$1:$F$31,7,FALSE)</f>
        <v>#REF!</v>
      </c>
    </row>
    <row r="1681" spans="1:12" x14ac:dyDescent="0.3">
      <c r="A1681" s="1" t="s">
        <v>786</v>
      </c>
      <c r="B1681" t="s">
        <v>7</v>
      </c>
      <c r="C1681">
        <v>111</v>
      </c>
      <c r="D1681" t="s">
        <v>4</v>
      </c>
      <c r="E1681">
        <v>128</v>
      </c>
      <c r="G1681">
        <f t="shared" si="26"/>
        <v>17</v>
      </c>
      <c r="K1681" s="3" t="e">
        <f>VLOOKUP(October_Schedule_Table11[[#This Row],[Home]],NEW!$A$1:$F$31,7,FALSE)</f>
        <v>#REF!</v>
      </c>
      <c r="L1681" s="3" t="e">
        <f>VLOOKUP(October_Schedule_Table11[[#This Row],[Visitor]],NEW!$A$1:$F$31,7,FALSE)</f>
        <v>#REF!</v>
      </c>
    </row>
    <row r="1682" spans="1:12" x14ac:dyDescent="0.3">
      <c r="A1682" s="1" t="s">
        <v>786</v>
      </c>
      <c r="B1682" t="s">
        <v>5</v>
      </c>
      <c r="C1682">
        <v>115</v>
      </c>
      <c r="D1682" t="s">
        <v>25</v>
      </c>
      <c r="E1682">
        <v>129</v>
      </c>
      <c r="G1682">
        <f t="shared" si="26"/>
        <v>14</v>
      </c>
      <c r="K1682" s="3" t="e">
        <f>VLOOKUP(October_Schedule_Table11[[#This Row],[Home]],NEW!$A$1:$F$31,7,FALSE)</f>
        <v>#REF!</v>
      </c>
      <c r="L1682" s="3" t="e">
        <f>VLOOKUP(October_Schedule_Table11[[#This Row],[Visitor]],NEW!$A$1:$F$31,7,FALSE)</f>
        <v>#REF!</v>
      </c>
    </row>
    <row r="1683" spans="1:12" x14ac:dyDescent="0.3">
      <c r="A1683" s="1" t="s">
        <v>786</v>
      </c>
      <c r="B1683" t="s">
        <v>12</v>
      </c>
      <c r="C1683">
        <v>125</v>
      </c>
      <c r="D1683" t="s">
        <v>21</v>
      </c>
      <c r="E1683">
        <v>104</v>
      </c>
      <c r="G1683">
        <f t="shared" si="26"/>
        <v>-21</v>
      </c>
      <c r="K1683" s="3" t="e">
        <f>VLOOKUP(October_Schedule_Table11[[#This Row],[Home]],NEW!$A$1:$F$31,7,FALSE)</f>
        <v>#REF!</v>
      </c>
      <c r="L1683" s="3" t="e">
        <f>VLOOKUP(October_Schedule_Table11[[#This Row],[Visitor]],NEW!$A$1:$F$31,7,FALSE)</f>
        <v>#REF!</v>
      </c>
    </row>
    <row r="1684" spans="1:12" x14ac:dyDescent="0.3">
      <c r="A1684" s="1" t="s">
        <v>786</v>
      </c>
      <c r="B1684" t="s">
        <v>11</v>
      </c>
      <c r="C1684">
        <v>103</v>
      </c>
      <c r="D1684" t="s">
        <v>16</v>
      </c>
      <c r="E1684">
        <v>96</v>
      </c>
      <c r="G1684">
        <f t="shared" si="26"/>
        <v>-7</v>
      </c>
      <c r="K1684" s="3" t="e">
        <f>VLOOKUP(October_Schedule_Table11[[#This Row],[Home]],NEW!$A$1:$F$31,7,FALSE)</f>
        <v>#REF!</v>
      </c>
      <c r="L1684" s="3" t="e">
        <f>VLOOKUP(October_Schedule_Table11[[#This Row],[Visitor]],NEW!$A$1:$F$31,7,FALSE)</f>
        <v>#REF!</v>
      </c>
    </row>
    <row r="1685" spans="1:12" x14ac:dyDescent="0.3">
      <c r="A1685" s="1" t="s">
        <v>786</v>
      </c>
      <c r="B1685" t="s">
        <v>15</v>
      </c>
      <c r="C1685">
        <v>139</v>
      </c>
      <c r="D1685" t="s">
        <v>29</v>
      </c>
      <c r="E1685">
        <v>122</v>
      </c>
      <c r="G1685">
        <f t="shared" si="26"/>
        <v>-17</v>
      </c>
      <c r="K1685" s="3" t="e">
        <f>VLOOKUP(October_Schedule_Table11[[#This Row],[Home]],NEW!$A$1:$F$31,7,FALSE)</f>
        <v>#REF!</v>
      </c>
      <c r="L1685" s="3" t="e">
        <f>VLOOKUP(October_Schedule_Table11[[#This Row],[Visitor]],NEW!$A$1:$F$31,7,FALSE)</f>
        <v>#REF!</v>
      </c>
    </row>
    <row r="1686" spans="1:12" x14ac:dyDescent="0.3">
      <c r="A1686" s="1" t="s">
        <v>787</v>
      </c>
      <c r="B1686" t="s">
        <v>8</v>
      </c>
      <c r="C1686">
        <v>114</v>
      </c>
      <c r="D1686" t="s">
        <v>32</v>
      </c>
      <c r="E1686">
        <v>146</v>
      </c>
      <c r="G1686">
        <f t="shared" si="26"/>
        <v>32</v>
      </c>
      <c r="K1686" s="3" t="e">
        <f>VLOOKUP(October_Schedule_Table11[[#This Row],[Home]],NEW!$A$1:$F$31,7,FALSE)</f>
        <v>#REF!</v>
      </c>
      <c r="L1686" s="3" t="e">
        <f>VLOOKUP(October_Schedule_Table11[[#This Row],[Visitor]],NEW!$A$1:$F$31,7,FALSE)</f>
        <v>#REF!</v>
      </c>
    </row>
    <row r="1687" spans="1:12" x14ac:dyDescent="0.3">
      <c r="A1687" s="1" t="s">
        <v>787</v>
      </c>
      <c r="B1687" t="s">
        <v>3</v>
      </c>
      <c r="C1687">
        <v>135</v>
      </c>
      <c r="D1687" t="s">
        <v>24</v>
      </c>
      <c r="E1687">
        <v>82</v>
      </c>
      <c r="G1687">
        <f t="shared" si="26"/>
        <v>-53</v>
      </c>
      <c r="K1687" s="3" t="e">
        <f>VLOOKUP(October_Schedule_Table11[[#This Row],[Home]],NEW!$A$1:$F$31,7,FALSE)</f>
        <v>#REF!</v>
      </c>
      <c r="L1687" s="3" t="e">
        <f>VLOOKUP(October_Schedule_Table11[[#This Row],[Visitor]],NEW!$A$1:$F$31,7,FALSE)</f>
        <v>#REF!</v>
      </c>
    </row>
    <row r="1688" spans="1:12" x14ac:dyDescent="0.3">
      <c r="A1688" s="1" t="s">
        <v>787</v>
      </c>
      <c r="B1688" t="s">
        <v>12</v>
      </c>
      <c r="C1688">
        <v>119</v>
      </c>
      <c r="D1688" t="s">
        <v>20</v>
      </c>
      <c r="E1688">
        <v>127</v>
      </c>
      <c r="G1688">
        <f t="shared" si="26"/>
        <v>8</v>
      </c>
      <c r="K1688" s="3" t="e">
        <f>VLOOKUP(October_Schedule_Table11[[#This Row],[Home]],NEW!$A$1:$F$31,7,FALSE)</f>
        <v>#REF!</v>
      </c>
      <c r="L1688" s="3" t="e">
        <f>VLOOKUP(October_Schedule_Table11[[#This Row],[Visitor]],NEW!$A$1:$F$31,7,FALSE)</f>
        <v>#REF!</v>
      </c>
    </row>
    <row r="1689" spans="1:12" x14ac:dyDescent="0.3">
      <c r="A1689" s="1" t="s">
        <v>787</v>
      </c>
      <c r="B1689" t="s">
        <v>18</v>
      </c>
      <c r="C1689">
        <v>116</v>
      </c>
      <c r="D1689" t="s">
        <v>19</v>
      </c>
      <c r="E1689">
        <v>118</v>
      </c>
      <c r="G1689">
        <f t="shared" si="26"/>
        <v>2</v>
      </c>
      <c r="K1689" s="3" t="e">
        <f>VLOOKUP(October_Schedule_Table11[[#This Row],[Home]],NEW!$A$1:$F$31,7,FALSE)</f>
        <v>#REF!</v>
      </c>
      <c r="L1689" s="3" t="e">
        <f>VLOOKUP(October_Schedule_Table11[[#This Row],[Visitor]],NEW!$A$1:$F$31,7,FALSE)</f>
        <v>#REF!</v>
      </c>
    </row>
    <row r="1690" spans="1:12" x14ac:dyDescent="0.3">
      <c r="A1690" s="1" t="s">
        <v>787</v>
      </c>
      <c r="B1690" t="s">
        <v>10</v>
      </c>
      <c r="C1690">
        <v>109</v>
      </c>
      <c r="D1690" t="s">
        <v>23</v>
      </c>
      <c r="E1690">
        <v>127</v>
      </c>
      <c r="G1690">
        <f t="shared" si="26"/>
        <v>18</v>
      </c>
      <c r="K1690" s="3" t="e">
        <f>VLOOKUP(October_Schedule_Table11[[#This Row],[Home]],NEW!$A$1:$F$31,7,FALSE)</f>
        <v>#REF!</v>
      </c>
      <c r="L1690" s="3" t="e">
        <f>VLOOKUP(October_Schedule_Table11[[#This Row],[Visitor]],NEW!$A$1:$F$31,7,FALSE)</f>
        <v>#REF!</v>
      </c>
    </row>
    <row r="1691" spans="1:12" x14ac:dyDescent="0.3">
      <c r="A1691" s="1" t="s">
        <v>787</v>
      </c>
      <c r="B1691" t="s">
        <v>14</v>
      </c>
      <c r="C1691">
        <v>120</v>
      </c>
      <c r="D1691" t="s">
        <v>6</v>
      </c>
      <c r="E1691">
        <v>124</v>
      </c>
      <c r="G1691">
        <f t="shared" si="26"/>
        <v>4</v>
      </c>
      <c r="K1691" s="3" t="e">
        <f>VLOOKUP(October_Schedule_Table11[[#This Row],[Home]],NEW!$A$1:$F$31,7,FALSE)</f>
        <v>#REF!</v>
      </c>
      <c r="L1691" s="3" t="e">
        <f>VLOOKUP(October_Schedule_Table11[[#This Row],[Visitor]],NEW!$A$1:$F$31,7,FALSE)</f>
        <v>#REF!</v>
      </c>
    </row>
    <row r="1692" spans="1:12" x14ac:dyDescent="0.3">
      <c r="A1692" s="1" t="s">
        <v>787</v>
      </c>
      <c r="B1692" t="s">
        <v>22</v>
      </c>
      <c r="C1692">
        <v>118</v>
      </c>
      <c r="D1692" t="s">
        <v>26</v>
      </c>
      <c r="E1692">
        <v>117</v>
      </c>
      <c r="G1692">
        <f t="shared" si="26"/>
        <v>-1</v>
      </c>
      <c r="K1692" s="3" t="e">
        <f>VLOOKUP(October_Schedule_Table11[[#This Row],[Home]],NEW!$A$1:$F$31,7,FALSE)</f>
        <v>#REF!</v>
      </c>
      <c r="L1692" s="3" t="e">
        <f>VLOOKUP(October_Schedule_Table11[[#This Row],[Visitor]],NEW!$A$1:$F$31,7,FALSE)</f>
        <v>#REF!</v>
      </c>
    </row>
    <row r="1693" spans="1:12" x14ac:dyDescent="0.3">
      <c r="A1693" s="1" t="s">
        <v>787</v>
      </c>
      <c r="B1693" t="s">
        <v>28</v>
      </c>
      <c r="C1693">
        <v>131</v>
      </c>
      <c r="D1693" t="s">
        <v>30</v>
      </c>
      <c r="E1693">
        <v>120</v>
      </c>
      <c r="G1693">
        <f t="shared" si="26"/>
        <v>-11</v>
      </c>
      <c r="K1693" s="3" t="e">
        <f>VLOOKUP(October_Schedule_Table11[[#This Row],[Home]],NEW!$A$1:$F$31,7,FALSE)</f>
        <v>#REF!</v>
      </c>
      <c r="L1693" s="3" t="e">
        <f>VLOOKUP(October_Schedule_Table11[[#This Row],[Visitor]],NEW!$A$1:$F$31,7,FALSE)</f>
        <v>#REF!</v>
      </c>
    </row>
    <row r="1694" spans="1:12" x14ac:dyDescent="0.3">
      <c r="A1694" s="1" t="s">
        <v>787</v>
      </c>
      <c r="B1694" t="s">
        <v>27</v>
      </c>
      <c r="C1694">
        <v>104</v>
      </c>
      <c r="D1694" t="s">
        <v>31</v>
      </c>
      <c r="E1694">
        <v>125</v>
      </c>
      <c r="G1694">
        <f t="shared" si="26"/>
        <v>21</v>
      </c>
      <c r="K1694" s="3" t="e">
        <f>VLOOKUP(October_Schedule_Table11[[#This Row],[Home]],NEW!$A$1:$F$31,7,FALSE)</f>
        <v>#REF!</v>
      </c>
      <c r="L1694" s="3" t="e">
        <f>VLOOKUP(October_Schedule_Table11[[#This Row],[Visitor]],NEW!$A$1:$F$31,7,FALSE)</f>
        <v>#REF!</v>
      </c>
    </row>
    <row r="1695" spans="1:12" x14ac:dyDescent="0.3">
      <c r="A1695" s="1" t="s">
        <v>787</v>
      </c>
      <c r="B1695" t="s">
        <v>15</v>
      </c>
      <c r="C1695">
        <v>122</v>
      </c>
      <c r="D1695" t="s">
        <v>33</v>
      </c>
      <c r="E1695">
        <v>144</v>
      </c>
      <c r="G1695">
        <f t="shared" si="26"/>
        <v>22</v>
      </c>
      <c r="K1695" s="3" t="e">
        <f>VLOOKUP(October_Schedule_Table11[[#This Row],[Home]],NEW!$A$1:$F$31,7,FALSE)</f>
        <v>#REF!</v>
      </c>
      <c r="L1695" s="3" t="e">
        <f>VLOOKUP(October_Schedule_Table11[[#This Row],[Visitor]],NEW!$A$1:$F$31,7,FALSE)</f>
        <v>#REF!</v>
      </c>
    </row>
    <row r="1696" spans="1:12" x14ac:dyDescent="0.3">
      <c r="A1696" s="1" t="s">
        <v>788</v>
      </c>
      <c r="B1696" t="s">
        <v>7</v>
      </c>
      <c r="C1696">
        <v>97</v>
      </c>
      <c r="D1696" t="s">
        <v>4</v>
      </c>
      <c r="E1696">
        <v>114</v>
      </c>
      <c r="G1696">
        <f t="shared" si="26"/>
        <v>17</v>
      </c>
      <c r="K1696" s="3" t="e">
        <f>VLOOKUP(October_Schedule_Table11[[#This Row],[Home]],NEW!$A$1:$F$31,7,FALSE)</f>
        <v>#REF!</v>
      </c>
      <c r="L1696" s="3" t="e">
        <f>VLOOKUP(October_Schedule_Table11[[#This Row],[Visitor]],NEW!$A$1:$F$31,7,FALSE)</f>
        <v>#REF!</v>
      </c>
    </row>
    <row r="1697" spans="1:12" x14ac:dyDescent="0.3">
      <c r="A1697" s="1" t="s">
        <v>788</v>
      </c>
      <c r="B1697" t="s">
        <v>13</v>
      </c>
      <c r="C1697">
        <v>146</v>
      </c>
      <c r="D1697" t="s">
        <v>25</v>
      </c>
      <c r="E1697">
        <v>110</v>
      </c>
      <c r="G1697">
        <f t="shared" si="26"/>
        <v>-36</v>
      </c>
      <c r="K1697" s="3" t="e">
        <f>VLOOKUP(October_Schedule_Table11[[#This Row],[Home]],NEW!$A$1:$F$31,7,FALSE)</f>
        <v>#REF!</v>
      </c>
      <c r="L1697" s="3" t="e">
        <f>VLOOKUP(October_Schedule_Table11[[#This Row],[Visitor]],NEW!$A$1:$F$31,7,FALSE)</f>
        <v>#REF!</v>
      </c>
    </row>
    <row r="1698" spans="1:12" x14ac:dyDescent="0.3">
      <c r="A1698" s="1" t="s">
        <v>788</v>
      </c>
      <c r="B1698" t="s">
        <v>11</v>
      </c>
      <c r="C1698">
        <v>119</v>
      </c>
      <c r="D1698" t="s">
        <v>32</v>
      </c>
      <c r="E1698">
        <v>128</v>
      </c>
      <c r="G1698">
        <f t="shared" si="26"/>
        <v>9</v>
      </c>
      <c r="K1698" s="3" t="e">
        <f>VLOOKUP(October_Schedule_Table11[[#This Row],[Home]],NEW!$A$1:$F$31,7,FALSE)</f>
        <v>#REF!</v>
      </c>
      <c r="L1698" s="3" t="e">
        <f>VLOOKUP(October_Schedule_Table11[[#This Row],[Visitor]],NEW!$A$1:$F$31,7,FALSE)</f>
        <v>#REF!</v>
      </c>
    </row>
    <row r="1699" spans="1:12" x14ac:dyDescent="0.3">
      <c r="A1699" s="1" t="s">
        <v>788</v>
      </c>
      <c r="B1699" t="s">
        <v>9</v>
      </c>
      <c r="C1699">
        <v>108</v>
      </c>
      <c r="D1699" t="s">
        <v>29</v>
      </c>
      <c r="E1699">
        <v>112</v>
      </c>
      <c r="G1699">
        <f t="shared" si="26"/>
        <v>4</v>
      </c>
      <c r="K1699" s="3" t="e">
        <f>VLOOKUP(October_Schedule_Table11[[#This Row],[Home]],NEW!$A$1:$F$31,7,FALSE)</f>
        <v>#REF!</v>
      </c>
      <c r="L1699" s="3" t="e">
        <f>VLOOKUP(October_Schedule_Table11[[#This Row],[Visitor]],NEW!$A$1:$F$31,7,FALSE)</f>
        <v>#REF!</v>
      </c>
    </row>
    <row r="1700" spans="1:12" x14ac:dyDescent="0.3">
      <c r="A1700" s="1" t="s">
        <v>788</v>
      </c>
      <c r="B1700" t="s">
        <v>6</v>
      </c>
      <c r="C1700">
        <v>118</v>
      </c>
      <c r="D1700" t="s">
        <v>30</v>
      </c>
      <c r="E1700">
        <v>114</v>
      </c>
      <c r="G1700">
        <f t="shared" si="26"/>
        <v>-4</v>
      </c>
      <c r="K1700" s="3" t="e">
        <f>VLOOKUP(October_Schedule_Table11[[#This Row],[Home]],NEW!$A$1:$F$31,7,FALSE)</f>
        <v>#REF!</v>
      </c>
      <c r="L1700" s="3" t="e">
        <f>VLOOKUP(October_Schedule_Table11[[#This Row],[Visitor]],NEW!$A$1:$F$31,7,FALSE)</f>
        <v>#REF!</v>
      </c>
    </row>
    <row r="1701" spans="1:12" x14ac:dyDescent="0.3">
      <c r="A1701" s="1" t="s">
        <v>789</v>
      </c>
      <c r="B1701" t="s">
        <v>11</v>
      </c>
      <c r="C1701">
        <v>130</v>
      </c>
      <c r="D1701" t="s">
        <v>20</v>
      </c>
      <c r="E1701">
        <v>135</v>
      </c>
      <c r="F1701" t="s">
        <v>17</v>
      </c>
      <c r="G1701">
        <f t="shared" si="26"/>
        <v>5</v>
      </c>
      <c r="K1701" s="3" t="e">
        <f>VLOOKUP(October_Schedule_Table11[[#This Row],[Home]],NEW!$A$1:$F$31,7,FALSE)</f>
        <v>#REF!</v>
      </c>
      <c r="L1701" s="3" t="e">
        <f>VLOOKUP(October_Schedule_Table11[[#This Row],[Visitor]],NEW!$A$1:$F$31,7,FALSE)</f>
        <v>#REF!</v>
      </c>
    </row>
    <row r="1702" spans="1:12" x14ac:dyDescent="0.3">
      <c r="A1702" s="1" t="s">
        <v>789</v>
      </c>
      <c r="B1702" t="s">
        <v>33</v>
      </c>
      <c r="C1702">
        <v>151</v>
      </c>
      <c r="D1702" t="s">
        <v>10</v>
      </c>
      <c r="E1702">
        <v>127</v>
      </c>
      <c r="G1702">
        <f t="shared" si="26"/>
        <v>-24</v>
      </c>
      <c r="K1702" s="3" t="e">
        <f>VLOOKUP(October_Schedule_Table11[[#This Row],[Home]],NEW!$A$1:$F$31,7,FALSE)</f>
        <v>#REF!</v>
      </c>
      <c r="L1702" s="3" t="e">
        <f>VLOOKUP(October_Schedule_Table11[[#This Row],[Visitor]],NEW!$A$1:$F$31,7,FALSE)</f>
        <v>#REF!</v>
      </c>
    </row>
    <row r="1703" spans="1:12" x14ac:dyDescent="0.3">
      <c r="A1703" s="1" t="s">
        <v>789</v>
      </c>
      <c r="B1703" t="s">
        <v>18</v>
      </c>
      <c r="C1703">
        <v>108</v>
      </c>
      <c r="D1703" t="s">
        <v>3</v>
      </c>
      <c r="E1703">
        <v>104</v>
      </c>
      <c r="G1703">
        <f t="shared" si="26"/>
        <v>-4</v>
      </c>
      <c r="K1703" s="3" t="e">
        <f>VLOOKUP(October_Schedule_Table11[[#This Row],[Home]],NEW!$A$1:$F$31,7,FALSE)</f>
        <v>#REF!</v>
      </c>
      <c r="L1703" s="3" t="e">
        <f>VLOOKUP(October_Schedule_Table11[[#This Row],[Visitor]],NEW!$A$1:$F$31,7,FALSE)</f>
        <v>#REF!</v>
      </c>
    </row>
    <row r="1704" spans="1:12" x14ac:dyDescent="0.3">
      <c r="A1704" s="1" t="s">
        <v>789</v>
      </c>
      <c r="B1704" t="s">
        <v>8</v>
      </c>
      <c r="C1704">
        <v>124</v>
      </c>
      <c r="D1704" t="s">
        <v>12</v>
      </c>
      <c r="E1704">
        <v>130</v>
      </c>
      <c r="G1704">
        <f t="shared" si="26"/>
        <v>6</v>
      </c>
      <c r="K1704" s="3" t="e">
        <f>VLOOKUP(October_Schedule_Table11[[#This Row],[Home]],NEW!$A$1:$F$31,7,FALSE)</f>
        <v>#REF!</v>
      </c>
      <c r="L1704" s="3" t="e">
        <f>VLOOKUP(October_Schedule_Table11[[#This Row],[Visitor]],NEW!$A$1:$F$31,7,FALSE)</f>
        <v>#REF!</v>
      </c>
    </row>
    <row r="1705" spans="1:12" x14ac:dyDescent="0.3">
      <c r="A1705" s="1" t="s">
        <v>789</v>
      </c>
      <c r="B1705" t="s">
        <v>23</v>
      </c>
      <c r="C1705">
        <v>112</v>
      </c>
      <c r="D1705" t="s">
        <v>19</v>
      </c>
      <c r="E1705">
        <v>108</v>
      </c>
      <c r="G1705">
        <f t="shared" si="26"/>
        <v>-4</v>
      </c>
      <c r="K1705" s="3" t="e">
        <f>VLOOKUP(October_Schedule_Table11[[#This Row],[Home]],NEW!$A$1:$F$31,7,FALSE)</f>
        <v>#REF!</v>
      </c>
      <c r="L1705" s="3" t="e">
        <f>VLOOKUP(October_Schedule_Table11[[#This Row],[Visitor]],NEW!$A$1:$F$31,7,FALSE)</f>
        <v>#REF!</v>
      </c>
    </row>
    <row r="1706" spans="1:12" x14ac:dyDescent="0.3">
      <c r="A1706" s="1" t="s">
        <v>789</v>
      </c>
      <c r="B1706" t="s">
        <v>24</v>
      </c>
      <c r="C1706">
        <v>99</v>
      </c>
      <c r="D1706" t="s">
        <v>21</v>
      </c>
      <c r="E1706">
        <v>114</v>
      </c>
      <c r="G1706">
        <f t="shared" si="26"/>
        <v>15</v>
      </c>
      <c r="K1706" s="3" t="e">
        <f>VLOOKUP(October_Schedule_Table11[[#This Row],[Home]],NEW!$A$1:$F$31,7,FALSE)</f>
        <v>#REF!</v>
      </c>
      <c r="L1706" s="3" t="e">
        <f>VLOOKUP(October_Schedule_Table11[[#This Row],[Visitor]],NEW!$A$1:$F$31,7,FALSE)</f>
        <v>#REF!</v>
      </c>
    </row>
    <row r="1707" spans="1:12" x14ac:dyDescent="0.3">
      <c r="A1707" s="1" t="s">
        <v>789</v>
      </c>
      <c r="B1707" t="s">
        <v>16</v>
      </c>
      <c r="C1707">
        <v>97</v>
      </c>
      <c r="D1707" t="s">
        <v>22</v>
      </c>
      <c r="E1707">
        <v>116</v>
      </c>
      <c r="G1707">
        <f t="shared" si="26"/>
        <v>19</v>
      </c>
      <c r="K1707" s="3" t="e">
        <f>VLOOKUP(October_Schedule_Table11[[#This Row],[Home]],NEW!$A$1:$F$31,7,FALSE)</f>
        <v>#REF!</v>
      </c>
      <c r="L1707" s="3" t="e">
        <f>VLOOKUP(October_Schedule_Table11[[#This Row],[Visitor]],NEW!$A$1:$F$31,7,FALSE)</f>
        <v>#REF!</v>
      </c>
    </row>
    <row r="1708" spans="1:12" x14ac:dyDescent="0.3">
      <c r="A1708" s="1" t="s">
        <v>789</v>
      </c>
      <c r="B1708" t="s">
        <v>28</v>
      </c>
      <c r="C1708">
        <v>104</v>
      </c>
      <c r="D1708" t="s">
        <v>26</v>
      </c>
      <c r="E1708">
        <v>130</v>
      </c>
      <c r="G1708">
        <f t="shared" si="26"/>
        <v>26</v>
      </c>
      <c r="K1708" s="3" t="e">
        <f>VLOOKUP(October_Schedule_Table11[[#This Row],[Home]],NEW!$A$1:$F$31,7,FALSE)</f>
        <v>#REF!</v>
      </c>
      <c r="L1708" s="3" t="e">
        <f>VLOOKUP(October_Schedule_Table11[[#This Row],[Visitor]],NEW!$A$1:$F$31,7,FALSE)</f>
        <v>#REF!</v>
      </c>
    </row>
    <row r="1709" spans="1:12" x14ac:dyDescent="0.3">
      <c r="A1709" s="1" t="s">
        <v>789</v>
      </c>
      <c r="B1709" t="s">
        <v>14</v>
      </c>
      <c r="C1709">
        <v>108</v>
      </c>
      <c r="D1709" t="s">
        <v>27</v>
      </c>
      <c r="E1709">
        <v>125</v>
      </c>
      <c r="G1709">
        <f t="shared" si="26"/>
        <v>17</v>
      </c>
      <c r="K1709" s="3" t="e">
        <f>VLOOKUP(October_Schedule_Table11[[#This Row],[Home]],NEW!$A$1:$F$31,7,FALSE)</f>
        <v>#REF!</v>
      </c>
      <c r="L1709" s="3" t="e">
        <f>VLOOKUP(October_Schedule_Table11[[#This Row],[Visitor]],NEW!$A$1:$F$31,7,FALSE)</f>
        <v>#REF!</v>
      </c>
    </row>
    <row r="1710" spans="1:12" x14ac:dyDescent="0.3">
      <c r="A1710" s="1" t="s">
        <v>789</v>
      </c>
      <c r="B1710" t="s">
        <v>9</v>
      </c>
      <c r="C1710">
        <v>131</v>
      </c>
      <c r="D1710" t="s">
        <v>31</v>
      </c>
      <c r="E1710">
        <v>143</v>
      </c>
      <c r="G1710">
        <f t="shared" si="26"/>
        <v>12</v>
      </c>
      <c r="K1710" s="3" t="e">
        <f>VLOOKUP(October_Schedule_Table11[[#This Row],[Home]],NEW!$A$1:$F$31,7,FALSE)</f>
        <v>#REF!</v>
      </c>
      <c r="L1710" s="3" t="e">
        <f>VLOOKUP(October_Schedule_Table11[[#This Row],[Visitor]],NEW!$A$1:$F$31,7,FALSE)</f>
        <v>#REF!</v>
      </c>
    </row>
    <row r="1711" spans="1:12" x14ac:dyDescent="0.3">
      <c r="A1711" s="1" t="s">
        <v>789</v>
      </c>
      <c r="B1711" t="s">
        <v>15</v>
      </c>
      <c r="C1711">
        <v>114</v>
      </c>
      <c r="D1711" t="s">
        <v>5</v>
      </c>
      <c r="E1711">
        <v>109</v>
      </c>
      <c r="G1711">
        <f t="shared" si="26"/>
        <v>-5</v>
      </c>
      <c r="K1711" s="3" t="e">
        <f>VLOOKUP(October_Schedule_Table11[[#This Row],[Home]],NEW!$A$1:$F$31,7,FALSE)</f>
        <v>#REF!</v>
      </c>
      <c r="L1711" s="3" t="e">
        <f>VLOOKUP(October_Schedule_Table11[[#This Row],[Visitor]],NEW!$A$1:$F$31,7,FALSE)</f>
        <v>#REF!</v>
      </c>
    </row>
    <row r="1712" spans="1:12" x14ac:dyDescent="0.3">
      <c r="A1712" s="1" t="s">
        <v>790</v>
      </c>
      <c r="B1712" t="s">
        <v>16</v>
      </c>
      <c r="C1712">
        <v>115</v>
      </c>
      <c r="D1712" t="s">
        <v>13</v>
      </c>
      <c r="E1712">
        <v>113</v>
      </c>
      <c r="G1712">
        <f t="shared" si="26"/>
        <v>-2</v>
      </c>
      <c r="K1712" s="3" t="e">
        <f>VLOOKUP(October_Schedule_Table11[[#This Row],[Home]],NEW!$A$1:$F$31,7,FALSE)</f>
        <v>#REF!</v>
      </c>
      <c r="L1712" s="3" t="e">
        <f>VLOOKUP(October_Schedule_Table11[[#This Row],[Visitor]],NEW!$A$1:$F$31,7,FALSE)</f>
        <v>#REF!</v>
      </c>
    </row>
    <row r="1713" spans="1:12" x14ac:dyDescent="0.3">
      <c r="A1713" s="1" t="s">
        <v>790</v>
      </c>
      <c r="B1713" t="s">
        <v>25</v>
      </c>
      <c r="C1713">
        <v>119</v>
      </c>
      <c r="D1713" t="s">
        <v>32</v>
      </c>
      <c r="E1713">
        <v>132</v>
      </c>
      <c r="G1713">
        <f t="shared" si="26"/>
        <v>13</v>
      </c>
      <c r="K1713" s="3" t="e">
        <f>VLOOKUP(October_Schedule_Table11[[#This Row],[Home]],NEW!$A$1:$F$31,7,FALSE)</f>
        <v>#REF!</v>
      </c>
      <c r="L1713" s="3" t="e">
        <f>VLOOKUP(October_Schedule_Table11[[#This Row],[Visitor]],NEW!$A$1:$F$31,7,FALSE)</f>
        <v>#REF!</v>
      </c>
    </row>
    <row r="1714" spans="1:12" x14ac:dyDescent="0.3">
      <c r="A1714" s="1" t="s">
        <v>790</v>
      </c>
      <c r="B1714" t="s">
        <v>4</v>
      </c>
      <c r="C1714">
        <v>126</v>
      </c>
      <c r="D1714" t="s">
        <v>6</v>
      </c>
      <c r="E1714">
        <v>132</v>
      </c>
      <c r="F1714" t="s">
        <v>17</v>
      </c>
      <c r="G1714">
        <f t="shared" si="26"/>
        <v>6</v>
      </c>
      <c r="K1714" s="3" t="e">
        <f>VLOOKUP(October_Schedule_Table11[[#This Row],[Home]],NEW!$A$1:$F$31,7,FALSE)</f>
        <v>#REF!</v>
      </c>
      <c r="L1714" s="3" t="e">
        <f>VLOOKUP(October_Schedule_Table11[[#This Row],[Visitor]],NEW!$A$1:$F$31,7,FALSE)</f>
        <v>#REF!</v>
      </c>
    </row>
    <row r="1715" spans="1:12" x14ac:dyDescent="0.3">
      <c r="A1715" s="1" t="s">
        <v>790</v>
      </c>
      <c r="B1715" t="s">
        <v>29</v>
      </c>
      <c r="C1715">
        <v>104</v>
      </c>
      <c r="D1715" t="s">
        <v>30</v>
      </c>
      <c r="E1715">
        <v>109</v>
      </c>
      <c r="G1715">
        <f t="shared" si="26"/>
        <v>5</v>
      </c>
      <c r="K1715" s="3" t="e">
        <f>VLOOKUP(October_Schedule_Table11[[#This Row],[Home]],NEW!$A$1:$F$31,7,FALSE)</f>
        <v>#REF!</v>
      </c>
      <c r="L1715" s="3" t="e">
        <f>VLOOKUP(October_Schedule_Table11[[#This Row],[Visitor]],NEW!$A$1:$F$31,7,FALSE)</f>
        <v>#REF!</v>
      </c>
    </row>
    <row r="1716" spans="1:12" x14ac:dyDescent="0.3">
      <c r="A1716" s="1" t="s">
        <v>791</v>
      </c>
      <c r="B1716" t="s">
        <v>27</v>
      </c>
      <c r="C1716">
        <v>116</v>
      </c>
      <c r="D1716" t="s">
        <v>20</v>
      </c>
      <c r="E1716">
        <v>124</v>
      </c>
      <c r="G1716">
        <f t="shared" si="26"/>
        <v>8</v>
      </c>
      <c r="K1716" s="3" t="e">
        <f>VLOOKUP(October_Schedule_Table11[[#This Row],[Home]],NEW!$A$1:$F$31,7,FALSE)</f>
        <v>#REF!</v>
      </c>
      <c r="L1716" s="3" t="e">
        <f>VLOOKUP(October_Schedule_Table11[[#This Row],[Visitor]],NEW!$A$1:$F$31,7,FALSE)</f>
        <v>#REF!</v>
      </c>
    </row>
    <row r="1717" spans="1:12" x14ac:dyDescent="0.3">
      <c r="A1717" s="1" t="s">
        <v>791</v>
      </c>
      <c r="B1717" t="s">
        <v>24</v>
      </c>
      <c r="C1717">
        <v>113</v>
      </c>
      <c r="D1717" t="s">
        <v>10</v>
      </c>
      <c r="E1717">
        <v>144</v>
      </c>
      <c r="G1717">
        <f t="shared" si="26"/>
        <v>31</v>
      </c>
      <c r="K1717" s="3" t="e">
        <f>VLOOKUP(October_Schedule_Table11[[#This Row],[Home]],NEW!$A$1:$F$31,7,FALSE)</f>
        <v>#REF!</v>
      </c>
      <c r="L1717" s="3" t="e">
        <f>VLOOKUP(October_Schedule_Table11[[#This Row],[Visitor]],NEW!$A$1:$F$31,7,FALSE)</f>
        <v>#REF!</v>
      </c>
    </row>
    <row r="1718" spans="1:12" x14ac:dyDescent="0.3">
      <c r="A1718" s="1" t="s">
        <v>791</v>
      </c>
      <c r="B1718" t="s">
        <v>19</v>
      </c>
      <c r="C1718">
        <v>115</v>
      </c>
      <c r="D1718" t="s">
        <v>7</v>
      </c>
      <c r="E1718">
        <v>106</v>
      </c>
      <c r="G1718">
        <f t="shared" si="26"/>
        <v>-9</v>
      </c>
      <c r="K1718" s="3" t="e">
        <f>VLOOKUP(October_Schedule_Table11[[#This Row],[Home]],NEW!$A$1:$F$31,7,FALSE)</f>
        <v>#REF!</v>
      </c>
      <c r="L1718" s="3" t="e">
        <f>VLOOKUP(October_Schedule_Table11[[#This Row],[Visitor]],NEW!$A$1:$F$31,7,FALSE)</f>
        <v>#REF!</v>
      </c>
    </row>
    <row r="1719" spans="1:12" x14ac:dyDescent="0.3">
      <c r="A1719" s="1" t="s">
        <v>791</v>
      </c>
      <c r="B1719" t="s">
        <v>23</v>
      </c>
      <c r="C1719">
        <v>113</v>
      </c>
      <c r="D1719" t="s">
        <v>3</v>
      </c>
      <c r="E1719">
        <v>127</v>
      </c>
      <c r="G1719">
        <f t="shared" si="26"/>
        <v>14</v>
      </c>
      <c r="K1719" s="3" t="e">
        <f>VLOOKUP(October_Schedule_Table11[[#This Row],[Home]],NEW!$A$1:$F$31,7,FALSE)</f>
        <v>#REF!</v>
      </c>
      <c r="L1719" s="3" t="e">
        <f>VLOOKUP(October_Schedule_Table11[[#This Row],[Visitor]],NEW!$A$1:$F$31,7,FALSE)</f>
        <v>#REF!</v>
      </c>
    </row>
    <row r="1720" spans="1:12" x14ac:dyDescent="0.3">
      <c r="A1720" s="1" t="s">
        <v>791</v>
      </c>
      <c r="B1720" t="s">
        <v>15</v>
      </c>
      <c r="C1720">
        <v>121</v>
      </c>
      <c r="D1720" t="s">
        <v>14</v>
      </c>
      <c r="E1720">
        <v>102</v>
      </c>
      <c r="G1720">
        <f t="shared" si="26"/>
        <v>-19</v>
      </c>
      <c r="K1720" s="3" t="e">
        <f>VLOOKUP(October_Schedule_Table11[[#This Row],[Home]],NEW!$A$1:$F$31,7,FALSE)</f>
        <v>#REF!</v>
      </c>
      <c r="L1720" s="3" t="e">
        <f>VLOOKUP(October_Schedule_Table11[[#This Row],[Visitor]],NEW!$A$1:$F$31,7,FALSE)</f>
        <v>#REF!</v>
      </c>
    </row>
    <row r="1721" spans="1:12" x14ac:dyDescent="0.3">
      <c r="A1721" s="1" t="s">
        <v>791</v>
      </c>
      <c r="B1721" t="s">
        <v>26</v>
      </c>
      <c r="C1721">
        <v>113</v>
      </c>
      <c r="D1721" t="s">
        <v>21</v>
      </c>
      <c r="E1721">
        <v>104</v>
      </c>
      <c r="G1721">
        <f t="shared" si="26"/>
        <v>-9</v>
      </c>
      <c r="K1721" s="3" t="e">
        <f>VLOOKUP(October_Schedule_Table11[[#This Row],[Home]],NEW!$A$1:$F$31,7,FALSE)</f>
        <v>#REF!</v>
      </c>
      <c r="L1721" s="3" t="e">
        <f>VLOOKUP(October_Schedule_Table11[[#This Row],[Visitor]],NEW!$A$1:$F$31,7,FALSE)</f>
        <v>#REF!</v>
      </c>
    </row>
    <row r="1722" spans="1:12" x14ac:dyDescent="0.3">
      <c r="A1722" s="1" t="s">
        <v>791</v>
      </c>
      <c r="B1722" t="s">
        <v>5</v>
      </c>
      <c r="C1722">
        <v>108</v>
      </c>
      <c r="D1722" t="s">
        <v>18</v>
      </c>
      <c r="E1722">
        <v>124</v>
      </c>
      <c r="G1722">
        <f t="shared" si="26"/>
        <v>16</v>
      </c>
      <c r="K1722" s="3" t="e">
        <f>VLOOKUP(October_Schedule_Table11[[#This Row],[Home]],NEW!$A$1:$F$31,7,FALSE)</f>
        <v>#REF!</v>
      </c>
      <c r="L1722" s="3" t="e">
        <f>VLOOKUP(October_Schedule_Table11[[#This Row],[Visitor]],NEW!$A$1:$F$31,7,FALSE)</f>
        <v>#REF!</v>
      </c>
    </row>
    <row r="1723" spans="1:12" x14ac:dyDescent="0.3">
      <c r="A1723" s="1" t="s">
        <v>791</v>
      </c>
      <c r="B1723" t="s">
        <v>12</v>
      </c>
      <c r="C1723">
        <v>134</v>
      </c>
      <c r="D1723" t="s">
        <v>11</v>
      </c>
      <c r="E1723">
        <v>127</v>
      </c>
      <c r="G1723">
        <f t="shared" si="26"/>
        <v>-7</v>
      </c>
      <c r="K1723" s="3" t="e">
        <f>VLOOKUP(October_Schedule_Table11[[#This Row],[Home]],NEW!$A$1:$F$31,7,FALSE)</f>
        <v>#REF!</v>
      </c>
      <c r="L1723" s="3" t="e">
        <f>VLOOKUP(October_Schedule_Table11[[#This Row],[Visitor]],NEW!$A$1:$F$31,7,FALSE)</f>
        <v>#REF!</v>
      </c>
    </row>
    <row r="1724" spans="1:12" x14ac:dyDescent="0.3">
      <c r="A1724" s="1" t="s">
        <v>791</v>
      </c>
      <c r="B1724" t="s">
        <v>33</v>
      </c>
      <c r="C1724">
        <v>120</v>
      </c>
      <c r="D1724" t="s">
        <v>28</v>
      </c>
      <c r="E1724">
        <v>111</v>
      </c>
      <c r="G1724">
        <f t="shared" si="26"/>
        <v>-9</v>
      </c>
      <c r="K1724" s="3" t="e">
        <f>VLOOKUP(October_Schedule_Table11[[#This Row],[Home]],NEW!$A$1:$F$31,7,FALSE)</f>
        <v>#REF!</v>
      </c>
      <c r="L1724" s="3" t="e">
        <f>VLOOKUP(October_Schedule_Table11[[#This Row],[Visitor]],NEW!$A$1:$F$31,7,FALSE)</f>
        <v>#REF!</v>
      </c>
    </row>
    <row r="1725" spans="1:12" x14ac:dyDescent="0.3">
      <c r="A1725" s="1" t="s">
        <v>791</v>
      </c>
      <c r="B1725" t="s">
        <v>4</v>
      </c>
      <c r="C1725">
        <v>144</v>
      </c>
      <c r="D1725" t="s">
        <v>31</v>
      </c>
      <c r="E1725">
        <v>119</v>
      </c>
      <c r="G1725">
        <f t="shared" si="26"/>
        <v>-25</v>
      </c>
      <c r="K1725" s="3" t="e">
        <f>VLOOKUP(October_Schedule_Table11[[#This Row],[Home]],NEW!$A$1:$F$31,7,FALSE)</f>
        <v>#REF!</v>
      </c>
      <c r="L1725" s="3" t="e">
        <f>VLOOKUP(October_Schedule_Table11[[#This Row],[Visitor]],NEW!$A$1:$F$31,7,FALSE)</f>
        <v>#REF!</v>
      </c>
    </row>
    <row r="1726" spans="1:12" x14ac:dyDescent="0.3">
      <c r="A1726" s="1" t="s">
        <v>792</v>
      </c>
      <c r="B1726" t="s">
        <v>27</v>
      </c>
      <c r="C1726">
        <v>119</v>
      </c>
      <c r="D1726" t="s">
        <v>8</v>
      </c>
      <c r="E1726">
        <v>111</v>
      </c>
      <c r="G1726">
        <f t="shared" si="26"/>
        <v>-8</v>
      </c>
      <c r="K1726" s="3" t="e">
        <f>VLOOKUP(October_Schedule_Table11[[#This Row],[Home]],NEW!$A$1:$F$31,7,FALSE)</f>
        <v>#REF!</v>
      </c>
      <c r="L1726" s="3" t="e">
        <f>VLOOKUP(October_Schedule_Table11[[#This Row],[Visitor]],NEW!$A$1:$F$31,7,FALSE)</f>
        <v>#REF!</v>
      </c>
    </row>
    <row r="1727" spans="1:12" x14ac:dyDescent="0.3">
      <c r="A1727" s="1" t="s">
        <v>792</v>
      </c>
      <c r="B1727" t="s">
        <v>13</v>
      </c>
      <c r="C1727">
        <v>123</v>
      </c>
      <c r="D1727" t="s">
        <v>20</v>
      </c>
      <c r="E1727">
        <v>104</v>
      </c>
      <c r="G1727">
        <f t="shared" si="26"/>
        <v>-19</v>
      </c>
      <c r="K1727" s="3" t="e">
        <f>VLOOKUP(October_Schedule_Table11[[#This Row],[Home]],NEW!$A$1:$F$31,7,FALSE)</f>
        <v>#REF!</v>
      </c>
      <c r="L1727" s="3" t="e">
        <f>VLOOKUP(October_Schedule_Table11[[#This Row],[Visitor]],NEW!$A$1:$F$31,7,FALSE)</f>
        <v>#REF!</v>
      </c>
    </row>
    <row r="1728" spans="1:12" x14ac:dyDescent="0.3">
      <c r="A1728" s="1" t="s">
        <v>792</v>
      </c>
      <c r="B1728" t="s">
        <v>25</v>
      </c>
      <c r="C1728">
        <v>95</v>
      </c>
      <c r="D1728" t="s">
        <v>18</v>
      </c>
      <c r="E1728">
        <v>114</v>
      </c>
      <c r="G1728">
        <f t="shared" si="26"/>
        <v>19</v>
      </c>
      <c r="K1728" s="3" t="e">
        <f>VLOOKUP(October_Schedule_Table11[[#This Row],[Home]],NEW!$A$1:$F$31,7,FALSE)</f>
        <v>#REF!</v>
      </c>
      <c r="L1728" s="3" t="e">
        <f>VLOOKUP(October_Schedule_Table11[[#This Row],[Visitor]],NEW!$A$1:$F$31,7,FALSE)</f>
        <v>#REF!</v>
      </c>
    </row>
    <row r="1729" spans="1:12" x14ac:dyDescent="0.3">
      <c r="A1729" s="1" t="s">
        <v>792</v>
      </c>
      <c r="B1729" t="s">
        <v>10</v>
      </c>
      <c r="C1729">
        <v>103</v>
      </c>
      <c r="D1729" t="s">
        <v>16</v>
      </c>
      <c r="E1729">
        <v>116</v>
      </c>
      <c r="G1729">
        <f t="shared" si="26"/>
        <v>13</v>
      </c>
      <c r="K1729" s="3" t="e">
        <f>VLOOKUP(October_Schedule_Table11[[#This Row],[Home]],NEW!$A$1:$F$31,7,FALSE)</f>
        <v>#REF!</v>
      </c>
      <c r="L1729" s="3" t="e">
        <f>VLOOKUP(October_Schedule_Table11[[#This Row],[Visitor]],NEW!$A$1:$F$31,7,FALSE)</f>
        <v>#REF!</v>
      </c>
    </row>
    <row r="1730" spans="1:12" x14ac:dyDescent="0.3">
      <c r="A1730" s="1" t="s">
        <v>792</v>
      </c>
      <c r="B1730" t="s">
        <v>7</v>
      </c>
      <c r="C1730">
        <v>114</v>
      </c>
      <c r="D1730" t="s">
        <v>32</v>
      </c>
      <c r="E1730">
        <v>118</v>
      </c>
      <c r="G1730">
        <f t="shared" ref="G1730:G1793" si="27">E1730-C1730</f>
        <v>4</v>
      </c>
      <c r="K1730" s="3" t="e">
        <f>VLOOKUP(October_Schedule_Table11[[#This Row],[Home]],NEW!$A$1:$F$31,7,FALSE)</f>
        <v>#REF!</v>
      </c>
      <c r="L1730" s="3" t="e">
        <f>VLOOKUP(October_Schedule_Table11[[#This Row],[Visitor]],NEW!$A$1:$F$31,7,FALSE)</f>
        <v>#REF!</v>
      </c>
    </row>
    <row r="1731" spans="1:12" x14ac:dyDescent="0.3">
      <c r="A1731" s="1" t="s">
        <v>792</v>
      </c>
      <c r="B1731" t="s">
        <v>33</v>
      </c>
      <c r="C1731">
        <v>115</v>
      </c>
      <c r="D1731" t="s">
        <v>22</v>
      </c>
      <c r="E1731">
        <v>134</v>
      </c>
      <c r="G1731">
        <f t="shared" si="27"/>
        <v>19</v>
      </c>
      <c r="K1731" s="3" t="e">
        <f>VLOOKUP(October_Schedule_Table11[[#This Row],[Home]],NEW!$A$1:$F$31,7,FALSE)</f>
        <v>#REF!</v>
      </c>
      <c r="L1731" s="3" t="e">
        <f>VLOOKUP(October_Schedule_Table11[[#This Row],[Visitor]],NEW!$A$1:$F$31,7,FALSE)</f>
        <v>#REF!</v>
      </c>
    </row>
    <row r="1732" spans="1:12" x14ac:dyDescent="0.3">
      <c r="A1732" s="1" t="s">
        <v>792</v>
      </c>
      <c r="B1732" t="s">
        <v>5</v>
      </c>
      <c r="C1732">
        <v>111</v>
      </c>
      <c r="D1732" t="s">
        <v>23</v>
      </c>
      <c r="E1732">
        <v>118</v>
      </c>
      <c r="G1732">
        <f t="shared" si="27"/>
        <v>7</v>
      </c>
      <c r="K1732" s="3" t="e">
        <f>VLOOKUP(October_Schedule_Table11[[#This Row],[Home]],NEW!$A$1:$F$31,7,FALSE)</f>
        <v>#REF!</v>
      </c>
      <c r="L1732" s="3" t="e">
        <f>VLOOKUP(October_Schedule_Table11[[#This Row],[Visitor]],NEW!$A$1:$F$31,7,FALSE)</f>
        <v>#REF!</v>
      </c>
    </row>
    <row r="1733" spans="1:12" x14ac:dyDescent="0.3">
      <c r="A1733" s="1" t="s">
        <v>792</v>
      </c>
      <c r="B1733" t="s">
        <v>9</v>
      </c>
      <c r="C1733">
        <v>118</v>
      </c>
      <c r="D1733" t="s">
        <v>30</v>
      </c>
      <c r="E1733">
        <v>117</v>
      </c>
      <c r="G1733">
        <f t="shared" si="27"/>
        <v>-1</v>
      </c>
      <c r="K1733" s="3" t="e">
        <f>VLOOKUP(October_Schedule_Table11[[#This Row],[Home]],NEW!$A$1:$F$31,7,FALSE)</f>
        <v>#REF!</v>
      </c>
      <c r="L1733" s="3" t="e">
        <f>VLOOKUP(October_Schedule_Table11[[#This Row],[Visitor]],NEW!$A$1:$F$31,7,FALSE)</f>
        <v>#REF!</v>
      </c>
    </row>
    <row r="1734" spans="1:12" x14ac:dyDescent="0.3">
      <c r="A1734" s="1" t="s">
        <v>793</v>
      </c>
      <c r="B1734" t="s">
        <v>21</v>
      </c>
      <c r="C1734">
        <v>111</v>
      </c>
      <c r="D1734" t="s">
        <v>3</v>
      </c>
      <c r="E1734">
        <v>121</v>
      </c>
      <c r="G1734">
        <f t="shared" si="27"/>
        <v>10</v>
      </c>
      <c r="K1734" s="3" t="e">
        <f>VLOOKUP(October_Schedule_Table11[[#This Row],[Home]],NEW!$A$1:$F$31,7,FALSE)</f>
        <v>#REF!</v>
      </c>
      <c r="L1734" s="3" t="e">
        <f>VLOOKUP(October_Schedule_Table11[[#This Row],[Visitor]],NEW!$A$1:$F$31,7,FALSE)</f>
        <v>#REF!</v>
      </c>
    </row>
    <row r="1735" spans="1:12" x14ac:dyDescent="0.3">
      <c r="A1735" s="1" t="s">
        <v>793</v>
      </c>
      <c r="B1735" t="s">
        <v>26</v>
      </c>
      <c r="C1735">
        <v>122</v>
      </c>
      <c r="D1735" t="s">
        <v>14</v>
      </c>
      <c r="E1735">
        <v>117</v>
      </c>
      <c r="G1735">
        <f t="shared" si="27"/>
        <v>-5</v>
      </c>
      <c r="K1735" s="3" t="e">
        <f>VLOOKUP(October_Schedule_Table11[[#This Row],[Home]],NEW!$A$1:$F$31,7,FALSE)</f>
        <v>#REF!</v>
      </c>
      <c r="L1735" s="3" t="e">
        <f>VLOOKUP(October_Schedule_Table11[[#This Row],[Visitor]],NEW!$A$1:$F$31,7,FALSE)</f>
        <v>#REF!</v>
      </c>
    </row>
    <row r="1736" spans="1:12" x14ac:dyDescent="0.3">
      <c r="A1736" s="1" t="s">
        <v>793</v>
      </c>
      <c r="B1736" t="s">
        <v>28</v>
      </c>
      <c r="C1736">
        <v>96</v>
      </c>
      <c r="D1736" t="s">
        <v>11</v>
      </c>
      <c r="E1736">
        <v>122</v>
      </c>
      <c r="G1736">
        <f t="shared" si="27"/>
        <v>26</v>
      </c>
      <c r="K1736" s="3" t="e">
        <f>VLOOKUP(October_Schedule_Table11[[#This Row],[Home]],NEW!$A$1:$F$31,7,FALSE)</f>
        <v>#REF!</v>
      </c>
      <c r="L1736" s="3" t="e">
        <f>VLOOKUP(October_Schedule_Table11[[#This Row],[Visitor]],NEW!$A$1:$F$31,7,FALSE)</f>
        <v>#REF!</v>
      </c>
    </row>
    <row r="1737" spans="1:12" x14ac:dyDescent="0.3">
      <c r="A1737" s="1" t="s">
        <v>793</v>
      </c>
      <c r="B1737" t="s">
        <v>12</v>
      </c>
      <c r="C1737">
        <v>113</v>
      </c>
      <c r="D1737" t="s">
        <v>19</v>
      </c>
      <c r="E1737">
        <v>122</v>
      </c>
      <c r="G1737">
        <f t="shared" si="27"/>
        <v>9</v>
      </c>
      <c r="K1737" s="3" t="e">
        <f>VLOOKUP(October_Schedule_Table11[[#This Row],[Home]],NEW!$A$1:$F$31,7,FALSE)</f>
        <v>#REF!</v>
      </c>
      <c r="L1737" s="3" t="e">
        <f>VLOOKUP(October_Schedule_Table11[[#This Row],[Visitor]],NEW!$A$1:$F$31,7,FALSE)</f>
        <v>#REF!</v>
      </c>
    </row>
    <row r="1738" spans="1:12" x14ac:dyDescent="0.3">
      <c r="A1738" s="1" t="s">
        <v>793</v>
      </c>
      <c r="B1738" t="s">
        <v>9</v>
      </c>
      <c r="C1738">
        <v>118</v>
      </c>
      <c r="D1738" t="s">
        <v>6</v>
      </c>
      <c r="E1738">
        <v>129</v>
      </c>
      <c r="G1738">
        <f t="shared" si="27"/>
        <v>11</v>
      </c>
      <c r="K1738" s="3" t="e">
        <f>VLOOKUP(October_Schedule_Table11[[#This Row],[Home]],NEW!$A$1:$F$31,7,FALSE)</f>
        <v>#REF!</v>
      </c>
      <c r="L1738" s="3" t="e">
        <f>VLOOKUP(October_Schedule_Table11[[#This Row],[Visitor]],NEW!$A$1:$F$31,7,FALSE)</f>
        <v>#REF!</v>
      </c>
    </row>
    <row r="1739" spans="1:12" x14ac:dyDescent="0.3">
      <c r="A1739" s="1" t="s">
        <v>793</v>
      </c>
      <c r="B1739" t="s">
        <v>29</v>
      </c>
      <c r="C1739">
        <v>105</v>
      </c>
      <c r="D1739" t="s">
        <v>31</v>
      </c>
      <c r="E1739">
        <v>120</v>
      </c>
      <c r="G1739">
        <f t="shared" si="27"/>
        <v>15</v>
      </c>
      <c r="K1739" s="3" t="e">
        <f>VLOOKUP(October_Schedule_Table11[[#This Row],[Home]],NEW!$A$1:$F$31,7,FALSE)</f>
        <v>#REF!</v>
      </c>
      <c r="L1739" s="3" t="e">
        <f>VLOOKUP(October_Schedule_Table11[[#This Row],[Visitor]],NEW!$A$1:$F$31,7,FALSE)</f>
        <v>#REF!</v>
      </c>
    </row>
    <row r="1740" spans="1:12" x14ac:dyDescent="0.3">
      <c r="A1740" s="1" t="s">
        <v>794</v>
      </c>
      <c r="B1740" t="s">
        <v>32</v>
      </c>
      <c r="C1740">
        <v>130</v>
      </c>
      <c r="D1740" t="s">
        <v>15</v>
      </c>
      <c r="E1740">
        <v>111</v>
      </c>
      <c r="G1740">
        <f t="shared" si="27"/>
        <v>-19</v>
      </c>
      <c r="K1740" s="3" t="e">
        <f>VLOOKUP(October_Schedule_Table11[[#This Row],[Home]],NEW!$A$1:$F$31,7,FALSE)</f>
        <v>#REF!</v>
      </c>
      <c r="L1740" s="3" t="e">
        <f>VLOOKUP(October_Schedule_Table11[[#This Row],[Visitor]],NEW!$A$1:$F$31,7,FALSE)</f>
        <v>#REF!</v>
      </c>
    </row>
    <row r="1741" spans="1:12" x14ac:dyDescent="0.3">
      <c r="A1741" s="1" t="s">
        <v>794</v>
      </c>
      <c r="B1741" t="s">
        <v>4</v>
      </c>
      <c r="C1741">
        <v>145</v>
      </c>
      <c r="D1741" t="s">
        <v>33</v>
      </c>
      <c r="E1741">
        <v>108</v>
      </c>
      <c r="G1741">
        <f t="shared" si="27"/>
        <v>-37</v>
      </c>
      <c r="K1741" s="3" t="e">
        <f>VLOOKUP(October_Schedule_Table11[[#This Row],[Home]],NEW!$A$1:$F$31,7,FALSE)</f>
        <v>#REF!</v>
      </c>
      <c r="L1741" s="3" t="e">
        <f>VLOOKUP(October_Schedule_Table11[[#This Row],[Visitor]],NEW!$A$1:$F$31,7,FALSE)</f>
        <v>#REF!</v>
      </c>
    </row>
    <row r="1742" spans="1:12" x14ac:dyDescent="0.3">
      <c r="A1742" s="1" t="s">
        <v>794</v>
      </c>
      <c r="B1742" t="s">
        <v>26</v>
      </c>
      <c r="C1742">
        <v>102</v>
      </c>
      <c r="D1742" t="s">
        <v>24</v>
      </c>
      <c r="E1742">
        <v>95</v>
      </c>
      <c r="G1742">
        <f t="shared" si="27"/>
        <v>-7</v>
      </c>
      <c r="K1742" s="3" t="e">
        <f>VLOOKUP(October_Schedule_Table11[[#This Row],[Home]],NEW!$A$1:$F$31,7,FALSE)</f>
        <v>#REF!</v>
      </c>
      <c r="L1742" s="3" t="e">
        <f>VLOOKUP(October_Schedule_Table11[[#This Row],[Visitor]],NEW!$A$1:$F$31,7,FALSE)</f>
        <v>#REF!</v>
      </c>
    </row>
    <row r="1743" spans="1:12" x14ac:dyDescent="0.3">
      <c r="A1743" s="1" t="s">
        <v>794</v>
      </c>
      <c r="B1743" t="s">
        <v>7</v>
      </c>
      <c r="C1743">
        <v>117</v>
      </c>
      <c r="D1743" t="s">
        <v>10</v>
      </c>
      <c r="E1743">
        <v>110</v>
      </c>
      <c r="G1743">
        <f t="shared" si="27"/>
        <v>-7</v>
      </c>
      <c r="K1743" s="3" t="e">
        <f>VLOOKUP(October_Schedule_Table11[[#This Row],[Home]],NEW!$A$1:$F$31,7,FALSE)</f>
        <v>#REF!</v>
      </c>
      <c r="L1743" s="3" t="e">
        <f>VLOOKUP(October_Schedule_Table11[[#This Row],[Visitor]],NEW!$A$1:$F$31,7,FALSE)</f>
        <v>#REF!</v>
      </c>
    </row>
    <row r="1744" spans="1:12" x14ac:dyDescent="0.3">
      <c r="A1744" s="1" t="s">
        <v>794</v>
      </c>
      <c r="B1744" t="s">
        <v>11</v>
      </c>
      <c r="C1744">
        <v>106</v>
      </c>
      <c r="D1744" t="s">
        <v>13</v>
      </c>
      <c r="E1744">
        <v>104</v>
      </c>
      <c r="G1744">
        <f t="shared" si="27"/>
        <v>-2</v>
      </c>
      <c r="K1744" s="3" t="e">
        <f>VLOOKUP(October_Schedule_Table11[[#This Row],[Home]],NEW!$A$1:$F$31,7,FALSE)</f>
        <v>#REF!</v>
      </c>
      <c r="L1744" s="3" t="e">
        <f>VLOOKUP(October_Schedule_Table11[[#This Row],[Visitor]],NEW!$A$1:$F$31,7,FALSE)</f>
        <v>#REF!</v>
      </c>
    </row>
    <row r="1745" spans="1:12" x14ac:dyDescent="0.3">
      <c r="A1745" s="1" t="s">
        <v>794</v>
      </c>
      <c r="B1745" t="s">
        <v>16</v>
      </c>
      <c r="C1745">
        <v>125</v>
      </c>
      <c r="D1745" t="s">
        <v>12</v>
      </c>
      <c r="E1745">
        <v>119</v>
      </c>
      <c r="G1745">
        <f t="shared" si="27"/>
        <v>-6</v>
      </c>
      <c r="K1745" s="3" t="e">
        <f>VLOOKUP(October_Schedule_Table11[[#This Row],[Home]],NEW!$A$1:$F$31,7,FALSE)</f>
        <v>#REF!</v>
      </c>
      <c r="L1745" s="3" t="e">
        <f>VLOOKUP(October_Schedule_Table11[[#This Row],[Visitor]],NEW!$A$1:$F$31,7,FALSE)</f>
        <v>#REF!</v>
      </c>
    </row>
    <row r="1746" spans="1:12" x14ac:dyDescent="0.3">
      <c r="A1746" s="1" t="s">
        <v>794</v>
      </c>
      <c r="B1746" t="s">
        <v>8</v>
      </c>
      <c r="C1746">
        <v>115</v>
      </c>
      <c r="D1746" t="s">
        <v>14</v>
      </c>
      <c r="E1746">
        <v>126</v>
      </c>
      <c r="G1746">
        <f t="shared" si="27"/>
        <v>11</v>
      </c>
      <c r="K1746" s="3" t="e">
        <f>VLOOKUP(October_Schedule_Table11[[#This Row],[Home]],NEW!$A$1:$F$31,7,FALSE)</f>
        <v>#REF!</v>
      </c>
      <c r="L1746" s="3" t="e">
        <f>VLOOKUP(October_Schedule_Table11[[#This Row],[Visitor]],NEW!$A$1:$F$31,7,FALSE)</f>
        <v>#REF!</v>
      </c>
    </row>
    <row r="1747" spans="1:12" x14ac:dyDescent="0.3">
      <c r="A1747" s="1" t="s">
        <v>794</v>
      </c>
      <c r="B1747" t="s">
        <v>27</v>
      </c>
      <c r="C1747">
        <v>126</v>
      </c>
      <c r="D1747" t="s">
        <v>21</v>
      </c>
      <c r="E1747">
        <v>119</v>
      </c>
      <c r="G1747">
        <f t="shared" si="27"/>
        <v>-7</v>
      </c>
      <c r="K1747" s="3" t="e">
        <f>VLOOKUP(October_Schedule_Table11[[#This Row],[Home]],NEW!$A$1:$F$31,7,FALSE)</f>
        <v>#REF!</v>
      </c>
      <c r="L1747" s="3" t="e">
        <f>VLOOKUP(October_Schedule_Table11[[#This Row],[Visitor]],NEW!$A$1:$F$31,7,FALSE)</f>
        <v>#REF!</v>
      </c>
    </row>
    <row r="1748" spans="1:12" x14ac:dyDescent="0.3">
      <c r="A1748" s="1" t="s">
        <v>794</v>
      </c>
      <c r="B1748" t="s">
        <v>20</v>
      </c>
      <c r="C1748">
        <v>109</v>
      </c>
      <c r="D1748" t="s">
        <v>18</v>
      </c>
      <c r="E1748">
        <v>95</v>
      </c>
      <c r="G1748">
        <f t="shared" si="27"/>
        <v>-14</v>
      </c>
      <c r="K1748" s="3" t="e">
        <f>VLOOKUP(October_Schedule_Table11[[#This Row],[Home]],NEW!$A$1:$F$31,7,FALSE)</f>
        <v>#REF!</v>
      </c>
      <c r="L1748" s="3" t="e">
        <f>VLOOKUP(October_Schedule_Table11[[#This Row],[Visitor]],NEW!$A$1:$F$31,7,FALSE)</f>
        <v>#REF!</v>
      </c>
    </row>
    <row r="1749" spans="1:12" x14ac:dyDescent="0.3">
      <c r="A1749" s="1" t="s">
        <v>794</v>
      </c>
      <c r="B1749" t="s">
        <v>5</v>
      </c>
      <c r="C1749">
        <v>129</v>
      </c>
      <c r="D1749" t="s">
        <v>22</v>
      </c>
      <c r="E1749">
        <v>120</v>
      </c>
      <c r="G1749">
        <f t="shared" si="27"/>
        <v>-9</v>
      </c>
      <c r="K1749" s="3" t="e">
        <f>VLOOKUP(October_Schedule_Table11[[#This Row],[Home]],NEW!$A$1:$F$31,7,FALSE)</f>
        <v>#REF!</v>
      </c>
      <c r="L1749" s="3" t="e">
        <f>VLOOKUP(October_Schedule_Table11[[#This Row],[Visitor]],NEW!$A$1:$F$31,7,FALSE)</f>
        <v>#REF!</v>
      </c>
    </row>
    <row r="1750" spans="1:12" x14ac:dyDescent="0.3">
      <c r="A1750" s="1" t="s">
        <v>794</v>
      </c>
      <c r="B1750" t="s">
        <v>25</v>
      </c>
      <c r="C1750">
        <v>119</v>
      </c>
      <c r="D1750" t="s">
        <v>28</v>
      </c>
      <c r="E1750">
        <v>144</v>
      </c>
      <c r="G1750">
        <f t="shared" si="27"/>
        <v>25</v>
      </c>
      <c r="K1750" s="3" t="e">
        <f>VLOOKUP(October_Schedule_Table11[[#This Row],[Home]],NEW!$A$1:$F$31,7,FALSE)</f>
        <v>#REF!</v>
      </c>
      <c r="L1750" s="3" t="e">
        <f>VLOOKUP(October_Schedule_Table11[[#This Row],[Visitor]],NEW!$A$1:$F$31,7,FALSE)</f>
        <v>#REF!</v>
      </c>
    </row>
    <row r="1751" spans="1:12" x14ac:dyDescent="0.3">
      <c r="A1751" s="1" t="s">
        <v>794</v>
      </c>
      <c r="B1751" t="s">
        <v>30</v>
      </c>
      <c r="C1751">
        <v>106</v>
      </c>
      <c r="D1751" t="s">
        <v>6</v>
      </c>
      <c r="E1751">
        <v>126</v>
      </c>
      <c r="G1751">
        <f t="shared" si="27"/>
        <v>20</v>
      </c>
      <c r="K1751" s="3" t="e">
        <f>VLOOKUP(October_Schedule_Table11[[#This Row],[Home]],NEW!$A$1:$F$31,7,FALSE)</f>
        <v>#REF!</v>
      </c>
      <c r="L1751" s="3" t="e">
        <f>VLOOKUP(October_Schedule_Table11[[#This Row],[Visitor]],NEW!$A$1:$F$31,7,FALSE)</f>
        <v>#REF!</v>
      </c>
    </row>
    <row r="1752" spans="1:12" x14ac:dyDescent="0.3">
      <c r="A1752" s="1" t="s">
        <v>794</v>
      </c>
      <c r="B1752" t="s">
        <v>23</v>
      </c>
      <c r="C1752">
        <v>110</v>
      </c>
      <c r="D1752" t="s">
        <v>31</v>
      </c>
      <c r="E1752">
        <v>98</v>
      </c>
      <c r="G1752">
        <f t="shared" si="27"/>
        <v>-12</v>
      </c>
      <c r="K1752" s="3" t="e">
        <f>VLOOKUP(October_Schedule_Table11[[#This Row],[Home]],NEW!$A$1:$F$31,7,FALSE)</f>
        <v>#REF!</v>
      </c>
      <c r="L1752" s="3" t="e">
        <f>VLOOKUP(October_Schedule_Table11[[#This Row],[Visitor]],NEW!$A$1:$F$31,7,FALSE)</f>
        <v>#REF!</v>
      </c>
    </row>
    <row r="1753" spans="1:12" x14ac:dyDescent="0.3">
      <c r="A1753" s="1" t="s">
        <v>795</v>
      </c>
      <c r="B1753" t="s">
        <v>32</v>
      </c>
      <c r="C1753">
        <v>122</v>
      </c>
      <c r="D1753" t="s">
        <v>15</v>
      </c>
      <c r="E1753">
        <v>129</v>
      </c>
      <c r="G1753">
        <f t="shared" si="27"/>
        <v>7</v>
      </c>
      <c r="K1753" s="3" t="e">
        <f>VLOOKUP(October_Schedule_Table11[[#This Row],[Home]],NEW!$A$1:$F$31,7,FALSE)</f>
        <v>#REF!</v>
      </c>
      <c r="L1753" s="3" t="e">
        <f>VLOOKUP(October_Schedule_Table11[[#This Row],[Visitor]],NEW!$A$1:$F$31,7,FALSE)</f>
        <v>#REF!</v>
      </c>
    </row>
    <row r="1754" spans="1:12" x14ac:dyDescent="0.3">
      <c r="A1754" s="1" t="s">
        <v>795</v>
      </c>
      <c r="B1754" t="s">
        <v>6</v>
      </c>
      <c r="C1754">
        <v>114</v>
      </c>
      <c r="D1754" t="s">
        <v>26</v>
      </c>
      <c r="E1754">
        <v>120</v>
      </c>
      <c r="G1754">
        <f t="shared" si="27"/>
        <v>6</v>
      </c>
      <c r="K1754" s="3" t="e">
        <f>VLOOKUP(October_Schedule_Table11[[#This Row],[Home]],NEW!$A$1:$F$31,7,FALSE)</f>
        <v>#REF!</v>
      </c>
      <c r="L1754" s="3" t="e">
        <f>VLOOKUP(October_Schedule_Table11[[#This Row],[Visitor]],NEW!$A$1:$F$31,7,FALSE)</f>
        <v>#REF!</v>
      </c>
    </row>
    <row r="1755" spans="1:12" x14ac:dyDescent="0.3">
      <c r="A1755" s="1" t="s">
        <v>795</v>
      </c>
      <c r="B1755" t="s">
        <v>4</v>
      </c>
      <c r="C1755">
        <v>126</v>
      </c>
      <c r="D1755" t="s">
        <v>5</v>
      </c>
      <c r="E1755">
        <v>115</v>
      </c>
      <c r="G1755">
        <f t="shared" si="27"/>
        <v>-11</v>
      </c>
      <c r="K1755" s="3" t="e">
        <f>VLOOKUP(October_Schedule_Table11[[#This Row],[Home]],NEW!$A$1:$F$31,7,FALSE)</f>
        <v>#REF!</v>
      </c>
      <c r="L1755" s="3" t="e">
        <f>VLOOKUP(October_Schedule_Table11[[#This Row],[Visitor]],NEW!$A$1:$F$31,7,FALSE)</f>
        <v>#REF!</v>
      </c>
    </row>
    <row r="1756" spans="1:12" x14ac:dyDescent="0.3">
      <c r="A1756" s="1" t="s">
        <v>795</v>
      </c>
      <c r="B1756" t="s">
        <v>3</v>
      </c>
      <c r="C1756">
        <v>113</v>
      </c>
      <c r="D1756" t="s">
        <v>19</v>
      </c>
      <c r="E1756">
        <v>119</v>
      </c>
      <c r="G1756">
        <f t="shared" si="27"/>
        <v>6</v>
      </c>
      <c r="K1756" s="3" t="e">
        <f>VLOOKUP(October_Schedule_Table11[[#This Row],[Home]],NEW!$A$1:$F$31,7,FALSE)</f>
        <v>#REF!</v>
      </c>
      <c r="L1756" s="3" t="e">
        <f>VLOOKUP(October_Schedule_Table11[[#This Row],[Visitor]],NEW!$A$1:$F$31,7,FALSE)</f>
        <v>#REF!</v>
      </c>
    </row>
    <row r="1757" spans="1:12" x14ac:dyDescent="0.3">
      <c r="A1757" s="1" t="s">
        <v>795</v>
      </c>
      <c r="B1757" t="s">
        <v>28</v>
      </c>
      <c r="C1757">
        <v>128</v>
      </c>
      <c r="D1757" t="s">
        <v>29</v>
      </c>
      <c r="E1757">
        <v>114</v>
      </c>
      <c r="G1757">
        <f t="shared" si="27"/>
        <v>-14</v>
      </c>
      <c r="K1757" s="3" t="e">
        <f>VLOOKUP(October_Schedule_Table11[[#This Row],[Home]],NEW!$A$1:$F$31,7,FALSE)</f>
        <v>#REF!</v>
      </c>
      <c r="L1757" s="3" t="e">
        <f>VLOOKUP(October_Schedule_Table11[[#This Row],[Visitor]],NEW!$A$1:$F$31,7,FALSE)</f>
        <v>#REF!</v>
      </c>
    </row>
    <row r="1758" spans="1:12" x14ac:dyDescent="0.3">
      <c r="A1758" s="1" t="s">
        <v>796</v>
      </c>
      <c r="B1758" t="s">
        <v>14</v>
      </c>
      <c r="C1758">
        <v>118</v>
      </c>
      <c r="D1758" t="s">
        <v>8</v>
      </c>
      <c r="E1758">
        <v>112</v>
      </c>
      <c r="G1758">
        <f t="shared" si="27"/>
        <v>-6</v>
      </c>
      <c r="K1758" s="3" t="e">
        <f>VLOOKUP(October_Schedule_Table11[[#This Row],[Home]],NEW!$A$1:$F$31,7,FALSE)</f>
        <v>#REF!</v>
      </c>
      <c r="L1758" s="3" t="e">
        <f>VLOOKUP(October_Schedule_Table11[[#This Row],[Visitor]],NEW!$A$1:$F$31,7,FALSE)</f>
        <v>#REF!</v>
      </c>
    </row>
    <row r="1759" spans="1:12" x14ac:dyDescent="0.3">
      <c r="A1759" s="1" t="s">
        <v>796</v>
      </c>
      <c r="B1759" t="s">
        <v>7</v>
      </c>
      <c r="C1759">
        <v>127</v>
      </c>
      <c r="D1759" t="s">
        <v>9</v>
      </c>
      <c r="E1759">
        <v>119</v>
      </c>
      <c r="G1759">
        <f t="shared" si="27"/>
        <v>-8</v>
      </c>
      <c r="K1759" s="3" t="e">
        <f>VLOOKUP(October_Schedule_Table11[[#This Row],[Home]],NEW!$A$1:$F$31,7,FALSE)</f>
        <v>#REF!</v>
      </c>
      <c r="L1759" s="3" t="e">
        <f>VLOOKUP(October_Schedule_Table11[[#This Row],[Visitor]],NEW!$A$1:$F$31,7,FALSE)</f>
        <v>#REF!</v>
      </c>
    </row>
    <row r="1760" spans="1:12" x14ac:dyDescent="0.3">
      <c r="A1760" s="1" t="s">
        <v>796</v>
      </c>
      <c r="B1760" t="s">
        <v>12</v>
      </c>
      <c r="C1760">
        <v>113</v>
      </c>
      <c r="D1760" t="s">
        <v>18</v>
      </c>
      <c r="E1760">
        <v>118</v>
      </c>
      <c r="G1760">
        <f t="shared" si="27"/>
        <v>5</v>
      </c>
      <c r="K1760" s="3" t="e">
        <f>VLOOKUP(October_Schedule_Table11[[#This Row],[Home]],NEW!$A$1:$F$31,7,FALSE)</f>
        <v>#REF!</v>
      </c>
      <c r="L1760" s="3" t="e">
        <f>VLOOKUP(October_Schedule_Table11[[#This Row],[Visitor]],NEW!$A$1:$F$31,7,FALSE)</f>
        <v>#REF!</v>
      </c>
    </row>
    <row r="1761" spans="1:12" x14ac:dyDescent="0.3">
      <c r="A1761" s="1" t="s">
        <v>796</v>
      </c>
      <c r="B1761" t="s">
        <v>10</v>
      </c>
      <c r="C1761">
        <v>123</v>
      </c>
      <c r="D1761" t="s">
        <v>11</v>
      </c>
      <c r="E1761">
        <v>117</v>
      </c>
      <c r="G1761">
        <f t="shared" si="27"/>
        <v>-6</v>
      </c>
      <c r="K1761" s="3" t="e">
        <f>VLOOKUP(October_Schedule_Table11[[#This Row],[Home]],NEW!$A$1:$F$31,7,FALSE)</f>
        <v>#REF!</v>
      </c>
      <c r="L1761" s="3" t="e">
        <f>VLOOKUP(October_Schedule_Table11[[#This Row],[Visitor]],NEW!$A$1:$F$31,7,FALSE)</f>
        <v>#REF!</v>
      </c>
    </row>
    <row r="1762" spans="1:12" x14ac:dyDescent="0.3">
      <c r="A1762" s="1" t="s">
        <v>796</v>
      </c>
      <c r="B1762" t="s">
        <v>16</v>
      </c>
      <c r="C1762">
        <v>116</v>
      </c>
      <c r="D1762" t="s">
        <v>13</v>
      </c>
      <c r="E1762">
        <v>115</v>
      </c>
      <c r="F1762" t="s">
        <v>17</v>
      </c>
      <c r="G1762">
        <f t="shared" si="27"/>
        <v>-1</v>
      </c>
      <c r="K1762" s="3" t="e">
        <f>VLOOKUP(October_Schedule_Table11[[#This Row],[Home]],NEW!$A$1:$F$31,7,FALSE)</f>
        <v>#REF!</v>
      </c>
      <c r="L1762" s="3" t="e">
        <f>VLOOKUP(October_Schedule_Table11[[#This Row],[Visitor]],NEW!$A$1:$F$31,7,FALSE)</f>
        <v>#REF!</v>
      </c>
    </row>
    <row r="1763" spans="1:12" x14ac:dyDescent="0.3">
      <c r="A1763" s="1" t="s">
        <v>796</v>
      </c>
      <c r="B1763" t="s">
        <v>23</v>
      </c>
      <c r="C1763">
        <v>106</v>
      </c>
      <c r="D1763" t="s">
        <v>22</v>
      </c>
      <c r="E1763">
        <v>129</v>
      </c>
      <c r="G1763">
        <f t="shared" si="27"/>
        <v>23</v>
      </c>
      <c r="K1763" s="3" t="e">
        <f>VLOOKUP(October_Schedule_Table11[[#This Row],[Home]],NEW!$A$1:$F$31,7,FALSE)</f>
        <v>#REF!</v>
      </c>
      <c r="L1763" s="3" t="e">
        <f>VLOOKUP(October_Schedule_Table11[[#This Row],[Visitor]],NEW!$A$1:$F$31,7,FALSE)</f>
        <v>#REF!</v>
      </c>
    </row>
    <row r="1764" spans="1:12" x14ac:dyDescent="0.3">
      <c r="A1764" s="1" t="s">
        <v>796</v>
      </c>
      <c r="B1764" t="s">
        <v>27</v>
      </c>
      <c r="C1764">
        <v>130</v>
      </c>
      <c r="D1764" t="s">
        <v>25</v>
      </c>
      <c r="E1764">
        <v>118</v>
      </c>
      <c r="G1764">
        <f t="shared" si="27"/>
        <v>-12</v>
      </c>
      <c r="K1764" s="3" t="e">
        <f>VLOOKUP(October_Schedule_Table11[[#This Row],[Home]],NEW!$A$1:$F$31,7,FALSE)</f>
        <v>#REF!</v>
      </c>
      <c r="L1764" s="3" t="e">
        <f>VLOOKUP(October_Schedule_Table11[[#This Row],[Visitor]],NEW!$A$1:$F$31,7,FALSE)</f>
        <v>#REF!</v>
      </c>
    </row>
    <row r="1765" spans="1:12" x14ac:dyDescent="0.3">
      <c r="A1765" s="1" t="s">
        <v>796</v>
      </c>
      <c r="B1765" t="s">
        <v>31</v>
      </c>
      <c r="C1765">
        <v>113</v>
      </c>
      <c r="D1765" t="s">
        <v>30</v>
      </c>
      <c r="E1765">
        <v>130</v>
      </c>
      <c r="G1765">
        <f t="shared" si="27"/>
        <v>17</v>
      </c>
      <c r="K1765" s="3" t="e">
        <f>VLOOKUP(October_Schedule_Table11[[#This Row],[Home]],NEW!$A$1:$F$31,7,FALSE)</f>
        <v>#REF!</v>
      </c>
      <c r="L1765" s="3" t="e">
        <f>VLOOKUP(October_Schedule_Table11[[#This Row],[Visitor]],NEW!$A$1:$F$31,7,FALSE)</f>
        <v>#REF!</v>
      </c>
    </row>
    <row r="1766" spans="1:12" x14ac:dyDescent="0.3">
      <c r="A1766" s="1" t="s">
        <v>796</v>
      </c>
      <c r="B1766" t="s">
        <v>24</v>
      </c>
      <c r="C1766">
        <v>104</v>
      </c>
      <c r="D1766" t="s">
        <v>33</v>
      </c>
      <c r="E1766">
        <v>113</v>
      </c>
      <c r="G1766">
        <f t="shared" si="27"/>
        <v>9</v>
      </c>
      <c r="K1766" s="3" t="e">
        <f>VLOOKUP(October_Schedule_Table11[[#This Row],[Home]],NEW!$A$1:$F$31,7,FALSE)</f>
        <v>#REF!</v>
      </c>
      <c r="L1766" s="3" t="e">
        <f>VLOOKUP(October_Schedule_Table11[[#This Row],[Visitor]],NEW!$A$1:$F$31,7,FALSE)</f>
        <v>#REF!</v>
      </c>
    </row>
    <row r="1767" spans="1:12" x14ac:dyDescent="0.3">
      <c r="A1767" s="1" t="s">
        <v>797</v>
      </c>
      <c r="B1767" t="s">
        <v>3</v>
      </c>
      <c r="C1767">
        <v>112</v>
      </c>
      <c r="D1767" t="s">
        <v>7</v>
      </c>
      <c r="E1767">
        <v>92</v>
      </c>
      <c r="G1767">
        <f t="shared" si="27"/>
        <v>-20</v>
      </c>
      <c r="K1767" s="3" t="e">
        <f>VLOOKUP(October_Schedule_Table11[[#This Row],[Home]],NEW!$A$1:$F$31,7,FALSE)</f>
        <v>#REF!</v>
      </c>
      <c r="L1767" s="3" t="e">
        <f>VLOOKUP(October_Schedule_Table11[[#This Row],[Visitor]],NEW!$A$1:$F$31,7,FALSE)</f>
        <v>#REF!</v>
      </c>
    </row>
    <row r="1768" spans="1:12" x14ac:dyDescent="0.3">
      <c r="A1768" s="1" t="s">
        <v>797</v>
      </c>
      <c r="B1768" t="s">
        <v>21</v>
      </c>
      <c r="C1768">
        <v>132</v>
      </c>
      <c r="D1768" t="s">
        <v>9</v>
      </c>
      <c r="E1768">
        <v>102</v>
      </c>
      <c r="G1768">
        <f t="shared" si="27"/>
        <v>-30</v>
      </c>
      <c r="K1768" s="3" t="e">
        <f>VLOOKUP(October_Schedule_Table11[[#This Row],[Home]],NEW!$A$1:$F$31,7,FALSE)</f>
        <v>#REF!</v>
      </c>
      <c r="L1768" s="3" t="e">
        <f>VLOOKUP(October_Schedule_Table11[[#This Row],[Visitor]],NEW!$A$1:$F$31,7,FALSE)</f>
        <v>#REF!</v>
      </c>
    </row>
    <row r="1769" spans="1:12" x14ac:dyDescent="0.3">
      <c r="A1769" s="1" t="s">
        <v>797</v>
      </c>
      <c r="B1769" t="s">
        <v>32</v>
      </c>
      <c r="C1769">
        <v>144</v>
      </c>
      <c r="D1769" t="s">
        <v>14</v>
      </c>
      <c r="E1769">
        <v>122</v>
      </c>
      <c r="G1769">
        <f t="shared" si="27"/>
        <v>-22</v>
      </c>
      <c r="K1769" s="3" t="e">
        <f>VLOOKUP(October_Schedule_Table11[[#This Row],[Home]],NEW!$A$1:$F$31,7,FALSE)</f>
        <v>#REF!</v>
      </c>
      <c r="L1769" s="3" t="e">
        <f>VLOOKUP(October_Schedule_Table11[[#This Row],[Visitor]],NEW!$A$1:$F$31,7,FALSE)</f>
        <v>#REF!</v>
      </c>
    </row>
    <row r="1770" spans="1:12" x14ac:dyDescent="0.3">
      <c r="A1770" s="1" t="s">
        <v>797</v>
      </c>
      <c r="B1770" t="s">
        <v>29</v>
      </c>
      <c r="C1770">
        <v>129</v>
      </c>
      <c r="D1770" t="s">
        <v>11</v>
      </c>
      <c r="E1770">
        <v>113</v>
      </c>
      <c r="G1770">
        <f t="shared" si="27"/>
        <v>-16</v>
      </c>
      <c r="K1770" s="3" t="e">
        <f>VLOOKUP(October_Schedule_Table11[[#This Row],[Home]],NEW!$A$1:$F$31,7,FALSE)</f>
        <v>#REF!</v>
      </c>
      <c r="L1770" s="3" t="e">
        <f>VLOOKUP(October_Schedule_Table11[[#This Row],[Visitor]],NEW!$A$1:$F$31,7,FALSE)</f>
        <v>#REF!</v>
      </c>
    </row>
    <row r="1771" spans="1:12" x14ac:dyDescent="0.3">
      <c r="A1771" s="1" t="s">
        <v>797</v>
      </c>
      <c r="B1771" t="s">
        <v>15</v>
      </c>
      <c r="C1771">
        <v>120</v>
      </c>
      <c r="D1771" t="s">
        <v>22</v>
      </c>
      <c r="E1771">
        <v>129</v>
      </c>
      <c r="G1771">
        <f t="shared" si="27"/>
        <v>9</v>
      </c>
      <c r="K1771" s="3" t="e">
        <f>VLOOKUP(October_Schedule_Table11[[#This Row],[Home]],NEW!$A$1:$F$31,7,FALSE)</f>
        <v>#REF!</v>
      </c>
      <c r="L1771" s="3" t="e">
        <f>VLOOKUP(October_Schedule_Table11[[#This Row],[Visitor]],NEW!$A$1:$F$31,7,FALSE)</f>
        <v>#REF!</v>
      </c>
    </row>
    <row r="1772" spans="1:12" x14ac:dyDescent="0.3">
      <c r="A1772" s="1" t="s">
        <v>797</v>
      </c>
      <c r="B1772" t="s">
        <v>20</v>
      </c>
      <c r="C1772">
        <v>113</v>
      </c>
      <c r="D1772" t="s">
        <v>28</v>
      </c>
      <c r="E1772">
        <v>110</v>
      </c>
      <c r="G1772">
        <f t="shared" si="27"/>
        <v>-3</v>
      </c>
      <c r="K1772" s="3" t="e">
        <f>VLOOKUP(October_Schedule_Table11[[#This Row],[Home]],NEW!$A$1:$F$31,7,FALSE)</f>
        <v>#REF!</v>
      </c>
      <c r="L1772" s="3" t="e">
        <f>VLOOKUP(October_Schedule_Table11[[#This Row],[Visitor]],NEW!$A$1:$F$31,7,FALSE)</f>
        <v>#REF!</v>
      </c>
    </row>
    <row r="1773" spans="1:12" x14ac:dyDescent="0.3">
      <c r="A1773" s="1" t="s">
        <v>798</v>
      </c>
      <c r="B1773" t="s">
        <v>8</v>
      </c>
      <c r="C1773">
        <v>122</v>
      </c>
      <c r="D1773" t="s">
        <v>4</v>
      </c>
      <c r="E1773">
        <v>128</v>
      </c>
      <c r="F1773" t="s">
        <v>17</v>
      </c>
      <c r="G1773">
        <f t="shared" si="27"/>
        <v>6</v>
      </c>
      <c r="K1773" s="3" t="e">
        <f>VLOOKUP(October_Schedule_Table11[[#This Row],[Home]],NEW!$A$1:$F$31,7,FALSE)</f>
        <v>#REF!</v>
      </c>
      <c r="L1773" s="3" t="e">
        <f>VLOOKUP(October_Schedule_Table11[[#This Row],[Visitor]],NEW!$A$1:$F$31,7,FALSE)</f>
        <v>#REF!</v>
      </c>
    </row>
    <row r="1774" spans="1:12" x14ac:dyDescent="0.3">
      <c r="A1774" s="1" t="s">
        <v>798</v>
      </c>
      <c r="B1774" t="s">
        <v>10</v>
      </c>
      <c r="C1774">
        <v>120</v>
      </c>
      <c r="D1774" t="s">
        <v>18</v>
      </c>
      <c r="E1774">
        <v>104</v>
      </c>
      <c r="G1774">
        <f t="shared" si="27"/>
        <v>-16</v>
      </c>
      <c r="K1774" s="3" t="e">
        <f>VLOOKUP(October_Schedule_Table11[[#This Row],[Home]],NEW!$A$1:$F$31,7,FALSE)</f>
        <v>#REF!</v>
      </c>
      <c r="L1774" s="3" t="e">
        <f>VLOOKUP(October_Schedule_Table11[[#This Row],[Visitor]],NEW!$A$1:$F$31,7,FALSE)</f>
        <v>#REF!</v>
      </c>
    </row>
    <row r="1775" spans="1:12" x14ac:dyDescent="0.3">
      <c r="A1775" s="1" t="s">
        <v>798</v>
      </c>
      <c r="B1775" t="s">
        <v>28</v>
      </c>
      <c r="C1775">
        <v>110</v>
      </c>
      <c r="D1775" t="s">
        <v>23</v>
      </c>
      <c r="E1775">
        <v>118</v>
      </c>
      <c r="G1775">
        <f t="shared" si="27"/>
        <v>8</v>
      </c>
      <c r="K1775" s="3" t="e">
        <f>VLOOKUP(October_Schedule_Table11[[#This Row],[Home]],NEW!$A$1:$F$31,7,FALSE)</f>
        <v>#REF!</v>
      </c>
      <c r="L1775" s="3" t="e">
        <f>VLOOKUP(October_Schedule_Table11[[#This Row],[Visitor]],NEW!$A$1:$F$31,7,FALSE)</f>
        <v>#REF!</v>
      </c>
    </row>
    <row r="1776" spans="1:12" x14ac:dyDescent="0.3">
      <c r="A1776" s="1" t="s">
        <v>798</v>
      </c>
      <c r="B1776" t="s">
        <v>27</v>
      </c>
      <c r="C1776">
        <v>105</v>
      </c>
      <c r="D1776" t="s">
        <v>13</v>
      </c>
      <c r="E1776">
        <v>112</v>
      </c>
      <c r="G1776">
        <f t="shared" si="27"/>
        <v>7</v>
      </c>
      <c r="K1776" s="3" t="e">
        <f>VLOOKUP(October_Schedule_Table11[[#This Row],[Home]],NEW!$A$1:$F$31,7,FALSE)</f>
        <v>#REF!</v>
      </c>
      <c r="L1776" s="3" t="e">
        <f>VLOOKUP(October_Schedule_Table11[[#This Row],[Visitor]],NEW!$A$1:$F$31,7,FALSE)</f>
        <v>#REF!</v>
      </c>
    </row>
    <row r="1777" spans="1:12" x14ac:dyDescent="0.3">
      <c r="A1777" s="1" t="s">
        <v>798</v>
      </c>
      <c r="B1777" t="s">
        <v>16</v>
      </c>
      <c r="C1777">
        <v>105</v>
      </c>
      <c r="D1777" t="s">
        <v>26</v>
      </c>
      <c r="E1777">
        <v>142</v>
      </c>
      <c r="G1777">
        <f t="shared" si="27"/>
        <v>37</v>
      </c>
      <c r="K1777" s="3" t="e">
        <f>VLOOKUP(October_Schedule_Table11[[#This Row],[Home]],NEW!$A$1:$F$31,7,FALSE)</f>
        <v>#REF!</v>
      </c>
      <c r="L1777" s="3" t="e">
        <f>VLOOKUP(October_Schedule_Table11[[#This Row],[Visitor]],NEW!$A$1:$F$31,7,FALSE)</f>
        <v>#REF!</v>
      </c>
    </row>
    <row r="1778" spans="1:12" x14ac:dyDescent="0.3">
      <c r="A1778" s="1" t="s">
        <v>798</v>
      </c>
      <c r="B1778" t="s">
        <v>19</v>
      </c>
      <c r="C1778">
        <v>114</v>
      </c>
      <c r="D1778" t="s">
        <v>6</v>
      </c>
      <c r="E1778">
        <v>102</v>
      </c>
      <c r="G1778">
        <f t="shared" si="27"/>
        <v>-12</v>
      </c>
      <c r="K1778" s="3" t="e">
        <f>VLOOKUP(October_Schedule_Table11[[#This Row],[Home]],NEW!$A$1:$F$31,7,FALSE)</f>
        <v>#REF!</v>
      </c>
      <c r="L1778" s="3" t="e">
        <f>VLOOKUP(October_Schedule_Table11[[#This Row],[Visitor]],NEW!$A$1:$F$31,7,FALSE)</f>
        <v>#REF!</v>
      </c>
    </row>
    <row r="1779" spans="1:12" x14ac:dyDescent="0.3">
      <c r="A1779" s="1" t="s">
        <v>798</v>
      </c>
      <c r="B1779" t="s">
        <v>25</v>
      </c>
      <c r="C1779">
        <v>118</v>
      </c>
      <c r="D1779" t="s">
        <v>30</v>
      </c>
      <c r="E1779">
        <v>105</v>
      </c>
      <c r="G1779">
        <f t="shared" si="27"/>
        <v>-13</v>
      </c>
      <c r="K1779" s="3" t="e">
        <f>VLOOKUP(October_Schedule_Table11[[#This Row],[Home]],NEW!$A$1:$F$31,7,FALSE)</f>
        <v>#REF!</v>
      </c>
      <c r="L1779" s="3" t="e">
        <f>VLOOKUP(October_Schedule_Table11[[#This Row],[Visitor]],NEW!$A$1:$F$31,7,FALSE)</f>
        <v>#REF!</v>
      </c>
    </row>
    <row r="1780" spans="1:12" x14ac:dyDescent="0.3">
      <c r="A1780" s="1" t="s">
        <v>798</v>
      </c>
      <c r="B1780" t="s">
        <v>24</v>
      </c>
      <c r="C1780">
        <v>112</v>
      </c>
      <c r="D1780" t="s">
        <v>5</v>
      </c>
      <c r="E1780">
        <v>133</v>
      </c>
      <c r="G1780">
        <f t="shared" si="27"/>
        <v>21</v>
      </c>
      <c r="K1780" s="3" t="e">
        <f>VLOOKUP(October_Schedule_Table11[[#This Row],[Home]],NEW!$A$1:$F$31,7,FALSE)</f>
        <v>#REF!</v>
      </c>
      <c r="L1780" s="3" t="e">
        <f>VLOOKUP(October_Schedule_Table11[[#This Row],[Visitor]],NEW!$A$1:$F$31,7,FALSE)</f>
        <v>#REF!</v>
      </c>
    </row>
    <row r="1781" spans="1:12" x14ac:dyDescent="0.3">
      <c r="A1781" s="1" t="s">
        <v>799</v>
      </c>
      <c r="B1781" t="s">
        <v>15</v>
      </c>
      <c r="C1781">
        <v>108</v>
      </c>
      <c r="D1781" t="s">
        <v>7</v>
      </c>
      <c r="E1781">
        <v>117</v>
      </c>
      <c r="G1781">
        <f t="shared" si="27"/>
        <v>9</v>
      </c>
      <c r="K1781" s="3" t="e">
        <f>VLOOKUP(October_Schedule_Table11[[#This Row],[Home]],NEW!$A$1:$F$31,7,FALSE)</f>
        <v>#REF!</v>
      </c>
      <c r="L1781" s="3" t="e">
        <f>VLOOKUP(October_Schedule_Table11[[#This Row],[Visitor]],NEW!$A$1:$F$31,7,FALSE)</f>
        <v>#REF!</v>
      </c>
    </row>
    <row r="1782" spans="1:12" x14ac:dyDescent="0.3">
      <c r="A1782" s="1" t="s">
        <v>799</v>
      </c>
      <c r="B1782" t="s">
        <v>14</v>
      </c>
      <c r="C1782">
        <v>104</v>
      </c>
      <c r="D1782" t="s">
        <v>9</v>
      </c>
      <c r="E1782">
        <v>110</v>
      </c>
      <c r="G1782">
        <f t="shared" si="27"/>
        <v>6</v>
      </c>
      <c r="K1782" s="3" t="e">
        <f>VLOOKUP(October_Schedule_Table11[[#This Row],[Home]],NEW!$A$1:$F$31,7,FALSE)</f>
        <v>#REF!</v>
      </c>
      <c r="L1782" s="3" t="e">
        <f>VLOOKUP(October_Schedule_Table11[[#This Row],[Visitor]],NEW!$A$1:$F$31,7,FALSE)</f>
        <v>#REF!</v>
      </c>
    </row>
    <row r="1783" spans="1:12" x14ac:dyDescent="0.3">
      <c r="A1783" s="1" t="s">
        <v>799</v>
      </c>
      <c r="B1783" t="s">
        <v>31</v>
      </c>
      <c r="C1783">
        <v>117</v>
      </c>
      <c r="D1783" t="s">
        <v>12</v>
      </c>
      <c r="E1783">
        <v>110</v>
      </c>
      <c r="G1783">
        <f t="shared" si="27"/>
        <v>-7</v>
      </c>
      <c r="K1783" s="3" t="e">
        <f>VLOOKUP(October_Schedule_Table11[[#This Row],[Home]],NEW!$A$1:$F$31,7,FALSE)</f>
        <v>#REF!</v>
      </c>
      <c r="L1783" s="3" t="e">
        <f>VLOOKUP(October_Schedule_Table11[[#This Row],[Visitor]],NEW!$A$1:$F$31,7,FALSE)</f>
        <v>#REF!</v>
      </c>
    </row>
    <row r="1784" spans="1:12" x14ac:dyDescent="0.3">
      <c r="A1784" s="1" t="s">
        <v>799</v>
      </c>
      <c r="B1784" t="s">
        <v>21</v>
      </c>
      <c r="C1784">
        <v>118</v>
      </c>
      <c r="D1784" t="s">
        <v>4</v>
      </c>
      <c r="E1784">
        <v>120</v>
      </c>
      <c r="G1784">
        <f t="shared" si="27"/>
        <v>2</v>
      </c>
      <c r="K1784" s="3" t="e">
        <f>VLOOKUP(October_Schedule_Table11[[#This Row],[Home]],NEW!$A$1:$F$31,7,FALSE)</f>
        <v>#REF!</v>
      </c>
      <c r="L1784" s="3" t="e">
        <f>VLOOKUP(October_Schedule_Table11[[#This Row],[Visitor]],NEW!$A$1:$F$31,7,FALSE)</f>
        <v>#REF!</v>
      </c>
    </row>
    <row r="1785" spans="1:12" x14ac:dyDescent="0.3">
      <c r="A1785" s="1" t="s">
        <v>799</v>
      </c>
      <c r="B1785" t="s">
        <v>32</v>
      </c>
      <c r="C1785">
        <v>119</v>
      </c>
      <c r="D1785" t="s">
        <v>20</v>
      </c>
      <c r="E1785">
        <v>111</v>
      </c>
      <c r="G1785">
        <f t="shared" si="27"/>
        <v>-8</v>
      </c>
      <c r="K1785" s="3" t="e">
        <f>VLOOKUP(October_Schedule_Table11[[#This Row],[Home]],NEW!$A$1:$F$31,7,FALSE)</f>
        <v>#REF!</v>
      </c>
      <c r="L1785" s="3" t="e">
        <f>VLOOKUP(October_Schedule_Table11[[#This Row],[Visitor]],NEW!$A$1:$F$31,7,FALSE)</f>
        <v>#REF!</v>
      </c>
    </row>
    <row r="1786" spans="1:12" x14ac:dyDescent="0.3">
      <c r="A1786" s="1" t="s">
        <v>799</v>
      </c>
      <c r="B1786" t="s">
        <v>3</v>
      </c>
      <c r="C1786">
        <v>131</v>
      </c>
      <c r="D1786" t="s">
        <v>11</v>
      </c>
      <c r="E1786">
        <v>127</v>
      </c>
      <c r="G1786">
        <f t="shared" si="27"/>
        <v>-4</v>
      </c>
      <c r="K1786" s="3" t="e">
        <f>VLOOKUP(October_Schedule_Table11[[#This Row],[Home]],NEW!$A$1:$F$31,7,FALSE)</f>
        <v>#REF!</v>
      </c>
      <c r="L1786" s="3" t="e">
        <f>VLOOKUP(October_Schedule_Table11[[#This Row],[Visitor]],NEW!$A$1:$F$31,7,FALSE)</f>
        <v>#REF!</v>
      </c>
    </row>
    <row r="1787" spans="1:12" x14ac:dyDescent="0.3">
      <c r="A1787" s="1" t="s">
        <v>799</v>
      </c>
      <c r="B1787" t="s">
        <v>22</v>
      </c>
      <c r="C1787">
        <v>119</v>
      </c>
      <c r="D1787" t="s">
        <v>26</v>
      </c>
      <c r="E1787">
        <v>93</v>
      </c>
      <c r="G1787">
        <f t="shared" si="27"/>
        <v>-26</v>
      </c>
      <c r="K1787" s="3" t="e">
        <f>VLOOKUP(October_Schedule_Table11[[#This Row],[Home]],NEW!$A$1:$F$31,7,FALSE)</f>
        <v>#REF!</v>
      </c>
      <c r="L1787" s="3" t="e">
        <f>VLOOKUP(October_Schedule_Table11[[#This Row],[Visitor]],NEW!$A$1:$F$31,7,FALSE)</f>
        <v>#REF!</v>
      </c>
    </row>
    <row r="1788" spans="1:12" x14ac:dyDescent="0.3">
      <c r="A1788" s="1" t="s">
        <v>799</v>
      </c>
      <c r="B1788" t="s">
        <v>24</v>
      </c>
      <c r="C1788">
        <v>119</v>
      </c>
      <c r="D1788" t="s">
        <v>29</v>
      </c>
      <c r="E1788">
        <v>133</v>
      </c>
      <c r="G1788">
        <f t="shared" si="27"/>
        <v>14</v>
      </c>
      <c r="K1788" s="3" t="e">
        <f>VLOOKUP(October_Schedule_Table11[[#This Row],[Home]],NEW!$A$1:$F$31,7,FALSE)</f>
        <v>#REF!</v>
      </c>
      <c r="L1788" s="3" t="e">
        <f>VLOOKUP(October_Schedule_Table11[[#This Row],[Visitor]],NEW!$A$1:$F$31,7,FALSE)</f>
        <v>#REF!</v>
      </c>
    </row>
    <row r="1789" spans="1:12" x14ac:dyDescent="0.3">
      <c r="A1789" s="1" t="s">
        <v>799</v>
      </c>
      <c r="B1789" t="s">
        <v>25</v>
      </c>
      <c r="C1789">
        <v>128</v>
      </c>
      <c r="D1789" t="s">
        <v>30</v>
      </c>
      <c r="E1789">
        <v>134</v>
      </c>
      <c r="G1789">
        <f t="shared" si="27"/>
        <v>6</v>
      </c>
      <c r="K1789" s="3" t="e">
        <f>VLOOKUP(October_Schedule_Table11[[#This Row],[Home]],NEW!$A$1:$F$31,7,FALSE)</f>
        <v>#REF!</v>
      </c>
      <c r="L1789" s="3" t="e">
        <f>VLOOKUP(October_Schedule_Table11[[#This Row],[Visitor]],NEW!$A$1:$F$31,7,FALSE)</f>
        <v>#REF!</v>
      </c>
    </row>
    <row r="1790" spans="1:12" x14ac:dyDescent="0.3">
      <c r="A1790" s="1" t="s">
        <v>799</v>
      </c>
      <c r="B1790" t="s">
        <v>16</v>
      </c>
      <c r="C1790">
        <v>106</v>
      </c>
      <c r="D1790" t="s">
        <v>33</v>
      </c>
      <c r="E1790">
        <v>117</v>
      </c>
      <c r="G1790">
        <f t="shared" si="27"/>
        <v>11</v>
      </c>
      <c r="K1790" s="3" t="e">
        <f>VLOOKUP(October_Schedule_Table11[[#This Row],[Home]],NEW!$A$1:$F$31,7,FALSE)</f>
        <v>#REF!</v>
      </c>
      <c r="L1790" s="3" t="e">
        <f>VLOOKUP(October_Schedule_Table11[[#This Row],[Visitor]],NEW!$A$1:$F$31,7,FALSE)</f>
        <v>#REF!</v>
      </c>
    </row>
    <row r="1791" spans="1:12" x14ac:dyDescent="0.3">
      <c r="A1791" s="1" t="s">
        <v>800</v>
      </c>
      <c r="B1791" t="s">
        <v>19</v>
      </c>
      <c r="C1791">
        <v>109</v>
      </c>
      <c r="D1791" t="s">
        <v>27</v>
      </c>
      <c r="E1791">
        <v>117</v>
      </c>
      <c r="G1791">
        <f t="shared" si="27"/>
        <v>8</v>
      </c>
      <c r="K1791" s="3" t="e">
        <f>VLOOKUP(October_Schedule_Table11[[#This Row],[Home]],NEW!$A$1:$F$31,7,FALSE)</f>
        <v>#REF!</v>
      </c>
      <c r="L1791" s="3" t="e">
        <f>VLOOKUP(October_Schedule_Table11[[#This Row],[Visitor]],NEW!$A$1:$F$31,7,FALSE)</f>
        <v>#REF!</v>
      </c>
    </row>
    <row r="1792" spans="1:12" x14ac:dyDescent="0.3">
      <c r="A1792" s="1" t="s">
        <v>800</v>
      </c>
      <c r="B1792" t="s">
        <v>21</v>
      </c>
      <c r="C1792">
        <v>127</v>
      </c>
      <c r="D1792" t="s">
        <v>8</v>
      </c>
      <c r="E1792">
        <v>129</v>
      </c>
      <c r="G1792">
        <f t="shared" si="27"/>
        <v>2</v>
      </c>
      <c r="K1792" s="3" t="e">
        <f>VLOOKUP(October_Schedule_Table11[[#This Row],[Home]],NEW!$A$1:$F$31,7,FALSE)</f>
        <v>#REF!</v>
      </c>
      <c r="L1792" s="3" t="e">
        <f>VLOOKUP(October_Schedule_Table11[[#This Row],[Visitor]],NEW!$A$1:$F$31,7,FALSE)</f>
        <v>#REF!</v>
      </c>
    </row>
    <row r="1793" spans="1:12" x14ac:dyDescent="0.3">
      <c r="A1793" s="1" t="s">
        <v>800</v>
      </c>
      <c r="B1793" t="s">
        <v>15</v>
      </c>
      <c r="C1793">
        <v>126</v>
      </c>
      <c r="D1793" t="s">
        <v>10</v>
      </c>
      <c r="E1793">
        <v>140</v>
      </c>
      <c r="G1793">
        <f t="shared" si="27"/>
        <v>14</v>
      </c>
      <c r="K1793" s="3" t="e">
        <f>VLOOKUP(October_Schedule_Table11[[#This Row],[Home]],NEW!$A$1:$F$31,7,FALSE)</f>
        <v>#REF!</v>
      </c>
      <c r="L1793" s="3" t="e">
        <f>VLOOKUP(October_Schedule_Table11[[#This Row],[Visitor]],NEW!$A$1:$F$31,7,FALSE)</f>
        <v>#REF!</v>
      </c>
    </row>
    <row r="1794" spans="1:12" x14ac:dyDescent="0.3">
      <c r="A1794" s="1" t="s">
        <v>800</v>
      </c>
      <c r="B1794" t="s">
        <v>3</v>
      </c>
      <c r="C1794">
        <v>92</v>
      </c>
      <c r="D1794" t="s">
        <v>18</v>
      </c>
      <c r="E1794">
        <v>105</v>
      </c>
      <c r="G1794">
        <f t="shared" ref="G1794:G1857" si="28">E1794-C1794</f>
        <v>13</v>
      </c>
      <c r="K1794" s="3" t="e">
        <f>VLOOKUP(October_Schedule_Table11[[#This Row],[Home]],NEW!$A$1:$F$31,7,FALSE)</f>
        <v>#REF!</v>
      </c>
      <c r="L1794" s="3" t="e">
        <f>VLOOKUP(October_Schedule_Table11[[#This Row],[Visitor]],NEW!$A$1:$F$31,7,FALSE)</f>
        <v>#REF!</v>
      </c>
    </row>
    <row r="1795" spans="1:12" x14ac:dyDescent="0.3">
      <c r="A1795" s="1" t="s">
        <v>800</v>
      </c>
      <c r="B1795" t="s">
        <v>5</v>
      </c>
      <c r="C1795">
        <v>106</v>
      </c>
      <c r="D1795" t="s">
        <v>23</v>
      </c>
      <c r="E1795">
        <v>108</v>
      </c>
      <c r="G1795">
        <f t="shared" si="28"/>
        <v>2</v>
      </c>
      <c r="K1795" s="3" t="e">
        <f>VLOOKUP(October_Schedule_Table11[[#This Row],[Home]],NEW!$A$1:$F$31,7,FALSE)</f>
        <v>#REF!</v>
      </c>
      <c r="L1795" s="3" t="e">
        <f>VLOOKUP(October_Schedule_Table11[[#This Row],[Visitor]],NEW!$A$1:$F$31,7,FALSE)</f>
        <v>#REF!</v>
      </c>
    </row>
    <row r="1796" spans="1:12" x14ac:dyDescent="0.3">
      <c r="A1796" s="1" t="s">
        <v>800</v>
      </c>
      <c r="B1796" t="s">
        <v>28</v>
      </c>
      <c r="C1796">
        <v>132</v>
      </c>
      <c r="D1796" t="s">
        <v>6</v>
      </c>
      <c r="E1796">
        <v>122</v>
      </c>
      <c r="G1796">
        <f t="shared" si="28"/>
        <v>-10</v>
      </c>
      <c r="K1796" s="3" t="e">
        <f>VLOOKUP(October_Schedule_Table11[[#This Row],[Home]],NEW!$A$1:$F$31,7,FALSE)</f>
        <v>#REF!</v>
      </c>
      <c r="L1796" s="3" t="e">
        <f>VLOOKUP(October_Schedule_Table11[[#This Row],[Visitor]],NEW!$A$1:$F$31,7,FALSE)</f>
        <v>#REF!</v>
      </c>
    </row>
    <row r="1797" spans="1:12" x14ac:dyDescent="0.3">
      <c r="A1797" s="1" t="s">
        <v>801</v>
      </c>
      <c r="B1797" t="s">
        <v>12</v>
      </c>
      <c r="C1797">
        <v>130</v>
      </c>
      <c r="D1797" t="s">
        <v>9</v>
      </c>
      <c r="E1797">
        <v>126</v>
      </c>
      <c r="G1797">
        <f t="shared" si="28"/>
        <v>-4</v>
      </c>
      <c r="K1797" s="3" t="e">
        <f>VLOOKUP(October_Schedule_Table11[[#This Row],[Home]],NEW!$A$1:$F$31,7,FALSE)</f>
        <v>#REF!</v>
      </c>
      <c r="L1797" s="3" t="e">
        <f>VLOOKUP(October_Schedule_Table11[[#This Row],[Visitor]],NEW!$A$1:$F$31,7,FALSE)</f>
        <v>#REF!</v>
      </c>
    </row>
    <row r="1798" spans="1:12" x14ac:dyDescent="0.3">
      <c r="A1798" s="1" t="s">
        <v>801</v>
      </c>
      <c r="B1798" t="s">
        <v>5</v>
      </c>
      <c r="C1798">
        <v>109</v>
      </c>
      <c r="D1798" t="s">
        <v>13</v>
      </c>
      <c r="E1798">
        <v>129</v>
      </c>
      <c r="G1798">
        <f t="shared" si="28"/>
        <v>20</v>
      </c>
      <c r="K1798" s="3" t="e">
        <f>VLOOKUP(October_Schedule_Table11[[#This Row],[Home]],NEW!$A$1:$F$31,7,FALSE)</f>
        <v>#REF!</v>
      </c>
      <c r="L1798" s="3" t="e">
        <f>VLOOKUP(October_Schedule_Table11[[#This Row],[Visitor]],NEW!$A$1:$F$31,7,FALSE)</f>
        <v>#REF!</v>
      </c>
    </row>
    <row r="1799" spans="1:12" x14ac:dyDescent="0.3">
      <c r="A1799" s="1" t="s">
        <v>801</v>
      </c>
      <c r="B1799" t="s">
        <v>14</v>
      </c>
      <c r="C1799">
        <v>108</v>
      </c>
      <c r="D1799" t="s">
        <v>22</v>
      </c>
      <c r="E1799">
        <v>124</v>
      </c>
      <c r="G1799">
        <f t="shared" si="28"/>
        <v>16</v>
      </c>
      <c r="K1799" s="3" t="e">
        <f>VLOOKUP(October_Schedule_Table11[[#This Row],[Home]],NEW!$A$1:$F$31,7,FALSE)</f>
        <v>#REF!</v>
      </c>
      <c r="L1799" s="3" t="e">
        <f>VLOOKUP(October_Schedule_Table11[[#This Row],[Visitor]],NEW!$A$1:$F$31,7,FALSE)</f>
        <v>#REF!</v>
      </c>
    </row>
    <row r="1800" spans="1:12" x14ac:dyDescent="0.3">
      <c r="A1800" s="1" t="s">
        <v>801</v>
      </c>
      <c r="B1800" t="s">
        <v>4</v>
      </c>
      <c r="C1800">
        <v>134</v>
      </c>
      <c r="D1800" t="s">
        <v>25</v>
      </c>
      <c r="E1800">
        <v>101</v>
      </c>
      <c r="G1800">
        <f t="shared" si="28"/>
        <v>-33</v>
      </c>
      <c r="K1800" s="3" t="e">
        <f>VLOOKUP(October_Schedule_Table11[[#This Row],[Home]],NEW!$A$1:$F$31,7,FALSE)</f>
        <v>#REF!</v>
      </c>
      <c r="L1800" s="3" t="e">
        <f>VLOOKUP(October_Schedule_Table11[[#This Row],[Visitor]],NEW!$A$1:$F$31,7,FALSE)</f>
        <v>#REF!</v>
      </c>
    </row>
    <row r="1801" spans="1:12" x14ac:dyDescent="0.3">
      <c r="A1801" s="1" t="s">
        <v>801</v>
      </c>
      <c r="B1801" t="s">
        <v>31</v>
      </c>
      <c r="C1801">
        <v>123</v>
      </c>
      <c r="D1801" t="s">
        <v>16</v>
      </c>
      <c r="E1801">
        <v>92</v>
      </c>
      <c r="G1801">
        <f t="shared" si="28"/>
        <v>-31</v>
      </c>
      <c r="K1801" s="3" t="e">
        <f>VLOOKUP(October_Schedule_Table11[[#This Row],[Home]],NEW!$A$1:$F$31,7,FALSE)</f>
        <v>#REF!</v>
      </c>
      <c r="L1801" s="3" t="e">
        <f>VLOOKUP(October_Schedule_Table11[[#This Row],[Visitor]],NEW!$A$1:$F$31,7,FALSE)</f>
        <v>#REF!</v>
      </c>
    </row>
    <row r="1802" spans="1:12" x14ac:dyDescent="0.3">
      <c r="A1802" s="1" t="s">
        <v>801</v>
      </c>
      <c r="B1802" t="s">
        <v>7</v>
      </c>
      <c r="C1802">
        <v>107</v>
      </c>
      <c r="D1802" t="s">
        <v>29</v>
      </c>
      <c r="E1802">
        <v>112</v>
      </c>
      <c r="G1802">
        <f t="shared" si="28"/>
        <v>5</v>
      </c>
      <c r="K1802" s="3" t="e">
        <f>VLOOKUP(October_Schedule_Table11[[#This Row],[Home]],NEW!$A$1:$F$31,7,FALSE)</f>
        <v>#REF!</v>
      </c>
      <c r="L1802" s="3" t="e">
        <f>VLOOKUP(October_Schedule_Table11[[#This Row],[Visitor]],NEW!$A$1:$F$31,7,FALSE)</f>
        <v>#REF!</v>
      </c>
    </row>
    <row r="1803" spans="1:12" x14ac:dyDescent="0.3">
      <c r="A1803" s="1" t="s">
        <v>802</v>
      </c>
      <c r="B1803" t="s">
        <v>23</v>
      </c>
      <c r="C1803">
        <v>106</v>
      </c>
      <c r="D1803" t="s">
        <v>15</v>
      </c>
      <c r="E1803">
        <v>112</v>
      </c>
      <c r="G1803">
        <f t="shared" si="28"/>
        <v>6</v>
      </c>
      <c r="K1803" s="3" t="e">
        <f>VLOOKUP(October_Schedule_Table11[[#This Row],[Home]],NEW!$A$1:$F$31,7,FALSE)</f>
        <v>#REF!</v>
      </c>
      <c r="L1803" s="3" t="e">
        <f>VLOOKUP(October_Schedule_Table11[[#This Row],[Visitor]],NEW!$A$1:$F$31,7,FALSE)</f>
        <v>#REF!</v>
      </c>
    </row>
    <row r="1804" spans="1:12" x14ac:dyDescent="0.3">
      <c r="A1804" s="1" t="s">
        <v>802</v>
      </c>
      <c r="B1804" t="s">
        <v>20</v>
      </c>
      <c r="C1804">
        <v>121</v>
      </c>
      <c r="D1804" t="s">
        <v>21</v>
      </c>
      <c r="E1804">
        <v>124</v>
      </c>
      <c r="G1804">
        <f t="shared" si="28"/>
        <v>3</v>
      </c>
      <c r="K1804" s="3" t="e">
        <f>VLOOKUP(October_Schedule_Table11[[#This Row],[Home]],NEW!$A$1:$F$31,7,FALSE)</f>
        <v>#REF!</v>
      </c>
      <c r="L1804" s="3" t="e">
        <f>VLOOKUP(October_Schedule_Table11[[#This Row],[Visitor]],NEW!$A$1:$F$31,7,FALSE)</f>
        <v>#REF!</v>
      </c>
    </row>
    <row r="1805" spans="1:12" x14ac:dyDescent="0.3">
      <c r="A1805" s="1" t="s">
        <v>802</v>
      </c>
      <c r="B1805" t="s">
        <v>8</v>
      </c>
      <c r="C1805">
        <v>113</v>
      </c>
      <c r="D1805" t="s">
        <v>11</v>
      </c>
      <c r="E1805">
        <v>136</v>
      </c>
      <c r="G1805">
        <f t="shared" si="28"/>
        <v>23</v>
      </c>
      <c r="K1805" s="3" t="e">
        <f>VLOOKUP(October_Schedule_Table11[[#This Row],[Home]],NEW!$A$1:$F$31,7,FALSE)</f>
        <v>#REF!</v>
      </c>
      <c r="L1805" s="3" t="e">
        <f>VLOOKUP(October_Schedule_Table11[[#This Row],[Visitor]],NEW!$A$1:$F$31,7,FALSE)</f>
        <v>#REF!</v>
      </c>
    </row>
    <row r="1806" spans="1:12" x14ac:dyDescent="0.3">
      <c r="A1806" s="1" t="s">
        <v>802</v>
      </c>
      <c r="B1806" t="s">
        <v>10</v>
      </c>
      <c r="C1806">
        <v>122</v>
      </c>
      <c r="D1806" t="s">
        <v>32</v>
      </c>
      <c r="E1806">
        <v>113</v>
      </c>
      <c r="G1806">
        <f t="shared" si="28"/>
        <v>-9</v>
      </c>
      <c r="K1806" s="3" t="e">
        <f>VLOOKUP(October_Schedule_Table11[[#This Row],[Home]],NEW!$A$1:$F$31,7,FALSE)</f>
        <v>#REF!</v>
      </c>
      <c r="L1806" s="3" t="e">
        <f>VLOOKUP(October_Schedule_Table11[[#This Row],[Visitor]],NEW!$A$1:$F$31,7,FALSE)</f>
        <v>#REF!</v>
      </c>
    </row>
    <row r="1807" spans="1:12" x14ac:dyDescent="0.3">
      <c r="A1807" s="1" t="s">
        <v>802</v>
      </c>
      <c r="B1807" t="s">
        <v>24</v>
      </c>
      <c r="C1807">
        <v>93</v>
      </c>
      <c r="D1807" t="s">
        <v>26</v>
      </c>
      <c r="E1807">
        <v>111</v>
      </c>
      <c r="G1807">
        <f t="shared" si="28"/>
        <v>18</v>
      </c>
      <c r="K1807" s="3" t="e">
        <f>VLOOKUP(October_Schedule_Table11[[#This Row],[Home]],NEW!$A$1:$F$31,7,FALSE)</f>
        <v>#REF!</v>
      </c>
      <c r="L1807" s="3" t="e">
        <f>VLOOKUP(October_Schedule_Table11[[#This Row],[Visitor]],NEW!$A$1:$F$31,7,FALSE)</f>
        <v>#REF!</v>
      </c>
    </row>
    <row r="1808" spans="1:12" x14ac:dyDescent="0.3">
      <c r="A1808" s="1" t="s">
        <v>802</v>
      </c>
      <c r="B1808" t="s">
        <v>30</v>
      </c>
      <c r="C1808">
        <v>88</v>
      </c>
      <c r="D1808" t="s">
        <v>29</v>
      </c>
      <c r="E1808">
        <v>109</v>
      </c>
      <c r="G1808">
        <f t="shared" si="28"/>
        <v>21</v>
      </c>
      <c r="K1808" s="3" t="e">
        <f>VLOOKUP(October_Schedule_Table11[[#This Row],[Home]],NEW!$A$1:$F$31,7,FALSE)</f>
        <v>#REF!</v>
      </c>
      <c r="L1808" s="3" t="e">
        <f>VLOOKUP(October_Schedule_Table11[[#This Row],[Visitor]],NEW!$A$1:$F$31,7,FALSE)</f>
        <v>#REF!</v>
      </c>
    </row>
    <row r="1809" spans="1:12" x14ac:dyDescent="0.3">
      <c r="A1809" s="1" t="s">
        <v>802</v>
      </c>
      <c r="B1809" t="s">
        <v>28</v>
      </c>
      <c r="C1809">
        <v>90</v>
      </c>
      <c r="D1809" t="s">
        <v>27</v>
      </c>
      <c r="E1809">
        <v>127</v>
      </c>
      <c r="G1809">
        <f t="shared" si="28"/>
        <v>37</v>
      </c>
      <c r="K1809" s="3" t="e">
        <f>VLOOKUP(October_Schedule_Table11[[#This Row],[Home]],NEW!$A$1:$F$31,7,FALSE)</f>
        <v>#REF!</v>
      </c>
      <c r="L1809" s="3" t="e">
        <f>VLOOKUP(October_Schedule_Table11[[#This Row],[Visitor]],NEW!$A$1:$F$31,7,FALSE)</f>
        <v>#REF!</v>
      </c>
    </row>
    <row r="1810" spans="1:12" x14ac:dyDescent="0.3">
      <c r="A1810" s="1" t="s">
        <v>802</v>
      </c>
      <c r="B1810" t="s">
        <v>19</v>
      </c>
      <c r="C1810">
        <v>104</v>
      </c>
      <c r="D1810" t="s">
        <v>33</v>
      </c>
      <c r="E1810">
        <v>121</v>
      </c>
      <c r="G1810">
        <f t="shared" si="28"/>
        <v>17</v>
      </c>
      <c r="K1810" s="3" t="e">
        <f>VLOOKUP(October_Schedule_Table11[[#This Row],[Home]],NEW!$A$1:$F$31,7,FALSE)</f>
        <v>#REF!</v>
      </c>
      <c r="L1810" s="3" t="e">
        <f>VLOOKUP(October_Schedule_Table11[[#This Row],[Visitor]],NEW!$A$1:$F$31,7,FALSE)</f>
        <v>#REF!</v>
      </c>
    </row>
    <row r="1811" spans="1:12" x14ac:dyDescent="0.3">
      <c r="A1811" s="1" t="s">
        <v>803</v>
      </c>
      <c r="B1811" t="s">
        <v>18</v>
      </c>
      <c r="C1811">
        <v>97</v>
      </c>
      <c r="D1811" t="s">
        <v>3</v>
      </c>
      <c r="E1811">
        <v>110</v>
      </c>
      <c r="G1811">
        <f t="shared" si="28"/>
        <v>13</v>
      </c>
      <c r="K1811" s="3" t="e">
        <f>VLOOKUP(October_Schedule_Table11[[#This Row],[Home]],NEW!$A$1:$F$31,7,FALSE)</f>
        <v>#REF!</v>
      </c>
      <c r="L1811" s="3" t="e">
        <f>VLOOKUP(October_Schedule_Table11[[#This Row],[Visitor]],NEW!$A$1:$F$31,7,FALSE)</f>
        <v>#REF!</v>
      </c>
    </row>
    <row r="1812" spans="1:12" x14ac:dyDescent="0.3">
      <c r="A1812" s="1" t="s">
        <v>803</v>
      </c>
      <c r="B1812" t="s">
        <v>25</v>
      </c>
      <c r="C1812">
        <v>98</v>
      </c>
      <c r="D1812" t="s">
        <v>16</v>
      </c>
      <c r="E1812">
        <v>106</v>
      </c>
      <c r="G1812">
        <f t="shared" si="28"/>
        <v>8</v>
      </c>
      <c r="K1812" s="3" t="e">
        <f>VLOOKUP(October_Schedule_Table11[[#This Row],[Home]],NEW!$A$1:$F$31,7,FALSE)</f>
        <v>#REF!</v>
      </c>
      <c r="L1812" s="3" t="e">
        <f>VLOOKUP(October_Schedule_Table11[[#This Row],[Visitor]],NEW!$A$1:$F$31,7,FALSE)</f>
        <v>#REF!</v>
      </c>
    </row>
    <row r="1813" spans="1:12" x14ac:dyDescent="0.3">
      <c r="A1813" s="1" t="s">
        <v>803</v>
      </c>
      <c r="B1813" t="s">
        <v>14</v>
      </c>
      <c r="C1813">
        <v>85</v>
      </c>
      <c r="D1813" t="s">
        <v>13</v>
      </c>
      <c r="E1813">
        <v>112</v>
      </c>
      <c r="G1813">
        <f t="shared" si="28"/>
        <v>27</v>
      </c>
      <c r="K1813" s="3" t="e">
        <f>VLOOKUP(October_Schedule_Table11[[#This Row],[Home]],NEW!$A$1:$F$31,7,FALSE)</f>
        <v>#REF!</v>
      </c>
      <c r="L1813" s="3" t="e">
        <f>VLOOKUP(October_Schedule_Table11[[#This Row],[Visitor]],NEW!$A$1:$F$31,7,FALSE)</f>
        <v>#REF!</v>
      </c>
    </row>
    <row r="1814" spans="1:12" x14ac:dyDescent="0.3">
      <c r="A1814" s="1" t="s">
        <v>803</v>
      </c>
      <c r="B1814" t="s">
        <v>4</v>
      </c>
      <c r="C1814">
        <v>123</v>
      </c>
      <c r="D1814" t="s">
        <v>22</v>
      </c>
      <c r="E1814">
        <v>127</v>
      </c>
      <c r="G1814">
        <f t="shared" si="28"/>
        <v>4</v>
      </c>
      <c r="K1814" s="3" t="e">
        <f>VLOOKUP(October_Schedule_Table11[[#This Row],[Home]],NEW!$A$1:$F$31,7,FALSE)</f>
        <v>#REF!</v>
      </c>
      <c r="L1814" s="3" t="e">
        <f>VLOOKUP(October_Schedule_Table11[[#This Row],[Visitor]],NEW!$A$1:$F$31,7,FALSE)</f>
        <v>#REF!</v>
      </c>
    </row>
    <row r="1815" spans="1:12" x14ac:dyDescent="0.3">
      <c r="A1815" s="1" t="s">
        <v>803</v>
      </c>
      <c r="B1815" t="s">
        <v>7</v>
      </c>
      <c r="C1815">
        <v>115</v>
      </c>
      <c r="D1815" t="s">
        <v>6</v>
      </c>
      <c r="E1815">
        <v>121</v>
      </c>
      <c r="G1815">
        <f t="shared" si="28"/>
        <v>6</v>
      </c>
      <c r="K1815" s="3" t="e">
        <f>VLOOKUP(October_Schedule_Table11[[#This Row],[Home]],NEW!$A$1:$F$31,7,FALSE)</f>
        <v>#REF!</v>
      </c>
      <c r="L1815" s="3" t="e">
        <f>VLOOKUP(October_Schedule_Table11[[#This Row],[Visitor]],NEW!$A$1:$F$31,7,FALSE)</f>
        <v>#REF!</v>
      </c>
    </row>
    <row r="1816" spans="1:12" x14ac:dyDescent="0.3">
      <c r="A1816" s="1" t="s">
        <v>803</v>
      </c>
      <c r="B1816" t="s">
        <v>24</v>
      </c>
      <c r="C1816">
        <v>111</v>
      </c>
      <c r="D1816" t="s">
        <v>31</v>
      </c>
      <c r="E1816">
        <v>104</v>
      </c>
      <c r="G1816">
        <f t="shared" si="28"/>
        <v>-7</v>
      </c>
      <c r="K1816" s="3" t="e">
        <f>VLOOKUP(October_Schedule_Table11[[#This Row],[Home]],NEW!$A$1:$F$31,7,FALSE)</f>
        <v>#REF!</v>
      </c>
      <c r="L1816" s="3" t="e">
        <f>VLOOKUP(October_Schedule_Table11[[#This Row],[Visitor]],NEW!$A$1:$F$31,7,FALSE)</f>
        <v>#REF!</v>
      </c>
    </row>
    <row r="1817" spans="1:12" x14ac:dyDescent="0.3">
      <c r="A1817" s="1" t="s">
        <v>804</v>
      </c>
      <c r="B1817" t="s">
        <v>9</v>
      </c>
      <c r="C1817">
        <v>101</v>
      </c>
      <c r="D1817" t="s">
        <v>20</v>
      </c>
      <c r="E1817">
        <v>140</v>
      </c>
      <c r="G1817">
        <f t="shared" si="28"/>
        <v>39</v>
      </c>
      <c r="K1817" s="3" t="e">
        <f>VLOOKUP(October_Schedule_Table11[[#This Row],[Home]],NEW!$A$1:$F$31,7,FALSE)</f>
        <v>#REF!</v>
      </c>
      <c r="L1817" s="3" t="e">
        <f>VLOOKUP(October_Schedule_Table11[[#This Row],[Visitor]],NEW!$A$1:$F$31,7,FALSE)</f>
        <v>#REF!</v>
      </c>
    </row>
    <row r="1818" spans="1:12" x14ac:dyDescent="0.3">
      <c r="A1818" s="1" t="s">
        <v>804</v>
      </c>
      <c r="B1818" t="s">
        <v>32</v>
      </c>
      <c r="C1818">
        <v>130</v>
      </c>
      <c r="D1818" t="s">
        <v>10</v>
      </c>
      <c r="E1818">
        <v>142</v>
      </c>
      <c r="G1818">
        <f t="shared" si="28"/>
        <v>12</v>
      </c>
      <c r="K1818" s="3" t="e">
        <f>VLOOKUP(October_Schedule_Table11[[#This Row],[Home]],NEW!$A$1:$F$31,7,FALSE)</f>
        <v>#REF!</v>
      </c>
      <c r="L1818" s="3" t="e">
        <f>VLOOKUP(October_Schedule_Table11[[#This Row],[Visitor]],NEW!$A$1:$F$31,7,FALSE)</f>
        <v>#REF!</v>
      </c>
    </row>
    <row r="1819" spans="1:12" x14ac:dyDescent="0.3">
      <c r="A1819" s="1" t="s">
        <v>804</v>
      </c>
      <c r="B1819" t="s">
        <v>22</v>
      </c>
      <c r="C1819">
        <v>138</v>
      </c>
      <c r="D1819" t="s">
        <v>12</v>
      </c>
      <c r="E1819">
        <v>141</v>
      </c>
      <c r="G1819">
        <f t="shared" si="28"/>
        <v>3</v>
      </c>
      <c r="K1819" s="3" t="e">
        <f>VLOOKUP(October_Schedule_Table11[[#This Row],[Home]],NEW!$A$1:$F$31,7,FALSE)</f>
        <v>#REF!</v>
      </c>
      <c r="L1819" s="3" t="e">
        <f>VLOOKUP(October_Schedule_Table11[[#This Row],[Visitor]],NEW!$A$1:$F$31,7,FALSE)</f>
        <v>#REF!</v>
      </c>
    </row>
    <row r="1820" spans="1:12" x14ac:dyDescent="0.3">
      <c r="A1820" s="1" t="s">
        <v>804</v>
      </c>
      <c r="B1820" t="s">
        <v>14</v>
      </c>
      <c r="C1820">
        <v>101</v>
      </c>
      <c r="D1820" t="s">
        <v>11</v>
      </c>
      <c r="E1820">
        <v>112</v>
      </c>
      <c r="G1820">
        <f t="shared" si="28"/>
        <v>11</v>
      </c>
      <c r="K1820" s="3" t="e">
        <f>VLOOKUP(October_Schedule_Table11[[#This Row],[Home]],NEW!$A$1:$F$31,7,FALSE)</f>
        <v>#REF!</v>
      </c>
      <c r="L1820" s="3" t="e">
        <f>VLOOKUP(October_Schedule_Table11[[#This Row],[Visitor]],NEW!$A$1:$F$31,7,FALSE)</f>
        <v>#REF!</v>
      </c>
    </row>
    <row r="1821" spans="1:12" x14ac:dyDescent="0.3">
      <c r="A1821" s="1" t="s">
        <v>804</v>
      </c>
      <c r="B1821" t="s">
        <v>21</v>
      </c>
      <c r="C1821">
        <v>116</v>
      </c>
      <c r="D1821" t="s">
        <v>16</v>
      </c>
      <c r="E1821">
        <v>111</v>
      </c>
      <c r="G1821">
        <f t="shared" si="28"/>
        <v>-5</v>
      </c>
      <c r="K1821" s="3" t="e">
        <f>VLOOKUP(October_Schedule_Table11[[#This Row],[Home]],NEW!$A$1:$F$31,7,FALSE)</f>
        <v>#REF!</v>
      </c>
      <c r="L1821" s="3" t="e">
        <f>VLOOKUP(October_Schedule_Table11[[#This Row],[Visitor]],NEW!$A$1:$F$31,7,FALSE)</f>
        <v>#REF!</v>
      </c>
    </row>
    <row r="1822" spans="1:12" x14ac:dyDescent="0.3">
      <c r="A1822" s="1" t="s">
        <v>804</v>
      </c>
      <c r="B1822" t="s">
        <v>13</v>
      </c>
      <c r="C1822">
        <v>117</v>
      </c>
      <c r="D1822" t="s">
        <v>23</v>
      </c>
      <c r="E1822">
        <v>106</v>
      </c>
      <c r="G1822">
        <f t="shared" si="28"/>
        <v>-11</v>
      </c>
      <c r="K1822" s="3" t="e">
        <f>VLOOKUP(October_Schedule_Table11[[#This Row],[Home]],NEW!$A$1:$F$31,7,FALSE)</f>
        <v>#REF!</v>
      </c>
      <c r="L1822" s="3" t="e">
        <f>VLOOKUP(October_Schedule_Table11[[#This Row],[Visitor]],NEW!$A$1:$F$31,7,FALSE)</f>
        <v>#REF!</v>
      </c>
    </row>
    <row r="1823" spans="1:12" x14ac:dyDescent="0.3">
      <c r="A1823" s="1" t="s">
        <v>804</v>
      </c>
      <c r="B1823" t="s">
        <v>30</v>
      </c>
      <c r="C1823">
        <v>97</v>
      </c>
      <c r="D1823" t="s">
        <v>28</v>
      </c>
      <c r="E1823">
        <v>126</v>
      </c>
      <c r="G1823">
        <f t="shared" si="28"/>
        <v>29</v>
      </c>
      <c r="K1823" s="3" t="e">
        <f>VLOOKUP(October_Schedule_Table11[[#This Row],[Home]],NEW!$A$1:$F$31,7,FALSE)</f>
        <v>#REF!</v>
      </c>
      <c r="L1823" s="3" t="e">
        <f>VLOOKUP(October_Schedule_Table11[[#This Row],[Visitor]],NEW!$A$1:$F$31,7,FALSE)</f>
        <v>#REF!</v>
      </c>
    </row>
    <row r="1824" spans="1:12" x14ac:dyDescent="0.3">
      <c r="A1824" s="1" t="s">
        <v>804</v>
      </c>
      <c r="B1824" t="s">
        <v>18</v>
      </c>
      <c r="C1824">
        <v>100</v>
      </c>
      <c r="D1824" t="s">
        <v>15</v>
      </c>
      <c r="E1824">
        <v>116</v>
      </c>
      <c r="G1824">
        <f t="shared" si="28"/>
        <v>16</v>
      </c>
      <c r="K1824" s="3" t="e">
        <f>VLOOKUP(October_Schedule_Table11[[#This Row],[Home]],NEW!$A$1:$F$31,7,FALSE)</f>
        <v>#REF!</v>
      </c>
      <c r="L1824" s="3" t="e">
        <f>VLOOKUP(October_Schedule_Table11[[#This Row],[Visitor]],NEW!$A$1:$F$31,7,FALSE)</f>
        <v>#REF!</v>
      </c>
    </row>
    <row r="1825" spans="1:12" x14ac:dyDescent="0.3">
      <c r="A1825" s="1" t="s">
        <v>804</v>
      </c>
      <c r="B1825" t="s">
        <v>33</v>
      </c>
      <c r="C1825">
        <v>131</v>
      </c>
      <c r="D1825" t="s">
        <v>29</v>
      </c>
      <c r="E1825">
        <v>122</v>
      </c>
      <c r="G1825">
        <f t="shared" si="28"/>
        <v>-9</v>
      </c>
      <c r="K1825" s="3" t="e">
        <f>VLOOKUP(October_Schedule_Table11[[#This Row],[Home]],NEW!$A$1:$F$31,7,FALSE)</f>
        <v>#REF!</v>
      </c>
      <c r="L1825" s="3" t="e">
        <f>VLOOKUP(October_Schedule_Table11[[#This Row],[Visitor]],NEW!$A$1:$F$31,7,FALSE)</f>
        <v>#REF!</v>
      </c>
    </row>
    <row r="1826" spans="1:12" x14ac:dyDescent="0.3">
      <c r="A1826" s="1" t="s">
        <v>804</v>
      </c>
      <c r="B1826" t="s">
        <v>8</v>
      </c>
      <c r="C1826">
        <v>148</v>
      </c>
      <c r="D1826" t="s">
        <v>27</v>
      </c>
      <c r="E1826">
        <v>154</v>
      </c>
      <c r="F1826" t="s">
        <v>17</v>
      </c>
      <c r="G1826">
        <f t="shared" si="28"/>
        <v>6</v>
      </c>
      <c r="K1826" s="3" t="e">
        <f>VLOOKUP(October_Schedule_Table11[[#This Row],[Home]],NEW!$A$1:$F$31,7,FALSE)</f>
        <v>#REF!</v>
      </c>
      <c r="L1826" s="3" t="e">
        <f>VLOOKUP(October_Schedule_Table11[[#This Row],[Visitor]],NEW!$A$1:$F$31,7,FALSE)</f>
        <v>#REF!</v>
      </c>
    </row>
    <row r="1827" spans="1:12" x14ac:dyDescent="0.3">
      <c r="A1827" s="1" t="s">
        <v>804</v>
      </c>
      <c r="B1827" t="s">
        <v>19</v>
      </c>
      <c r="C1827">
        <v>110</v>
      </c>
      <c r="D1827" t="s">
        <v>5</v>
      </c>
      <c r="E1827">
        <v>96</v>
      </c>
      <c r="G1827">
        <f t="shared" si="28"/>
        <v>-14</v>
      </c>
      <c r="K1827" s="3" t="e">
        <f>VLOOKUP(October_Schedule_Table11[[#This Row],[Home]],NEW!$A$1:$F$31,7,FALSE)</f>
        <v>#REF!</v>
      </c>
      <c r="L1827" s="3" t="e">
        <f>VLOOKUP(October_Schedule_Table11[[#This Row],[Visitor]],NEW!$A$1:$F$31,7,FALSE)</f>
        <v>#REF!</v>
      </c>
    </row>
    <row r="1828" spans="1:12" x14ac:dyDescent="0.3">
      <c r="A1828" s="1" t="s">
        <v>804</v>
      </c>
      <c r="B1828" t="s">
        <v>7</v>
      </c>
      <c r="C1828">
        <v>135</v>
      </c>
      <c r="D1828" t="s">
        <v>31</v>
      </c>
      <c r="E1828">
        <v>138</v>
      </c>
      <c r="F1828" t="s">
        <v>34</v>
      </c>
      <c r="G1828">
        <f t="shared" si="28"/>
        <v>3</v>
      </c>
      <c r="K1828" s="3" t="e">
        <f>VLOOKUP(October_Schedule_Table11[[#This Row],[Home]],NEW!$A$1:$F$31,7,FALSE)</f>
        <v>#REF!</v>
      </c>
      <c r="L1828" s="3" t="e">
        <f>VLOOKUP(October_Schedule_Table11[[#This Row],[Visitor]],NEW!$A$1:$F$31,7,FALSE)</f>
        <v>#REF!</v>
      </c>
    </row>
    <row r="1829" spans="1:12" x14ac:dyDescent="0.3">
      <c r="A1829" s="1" t="s">
        <v>805</v>
      </c>
      <c r="B1829" t="s">
        <v>32</v>
      </c>
      <c r="C1829">
        <v>125</v>
      </c>
      <c r="D1829" t="s">
        <v>25</v>
      </c>
      <c r="E1829">
        <v>121</v>
      </c>
      <c r="G1829">
        <f t="shared" si="28"/>
        <v>-4</v>
      </c>
      <c r="K1829" s="3" t="e">
        <f>VLOOKUP(October_Schedule_Table11[[#This Row],[Home]],NEW!$A$1:$F$31,7,FALSE)</f>
        <v>#REF!</v>
      </c>
      <c r="L1829" s="3" t="e">
        <f>VLOOKUP(October_Schedule_Table11[[#This Row],[Visitor]],NEW!$A$1:$F$31,7,FALSE)</f>
        <v>#REF!</v>
      </c>
    </row>
    <row r="1830" spans="1:12" x14ac:dyDescent="0.3">
      <c r="A1830" s="1" t="s">
        <v>805</v>
      </c>
      <c r="B1830" t="s">
        <v>26</v>
      </c>
      <c r="C1830">
        <v>130</v>
      </c>
      <c r="D1830" t="s">
        <v>6</v>
      </c>
      <c r="E1830">
        <v>127</v>
      </c>
      <c r="G1830">
        <f t="shared" si="28"/>
        <v>-3</v>
      </c>
      <c r="K1830" s="3" t="e">
        <f>VLOOKUP(October_Schedule_Table11[[#This Row],[Home]],NEW!$A$1:$F$31,7,FALSE)</f>
        <v>#REF!</v>
      </c>
      <c r="L1830" s="3" t="e">
        <f>VLOOKUP(October_Schedule_Table11[[#This Row],[Visitor]],NEW!$A$1:$F$31,7,FALSE)</f>
        <v>#REF!</v>
      </c>
    </row>
    <row r="1831" spans="1:12" x14ac:dyDescent="0.3">
      <c r="A1831" s="1" t="s">
        <v>806</v>
      </c>
      <c r="B1831" t="s">
        <v>27</v>
      </c>
      <c r="C1831">
        <v>97</v>
      </c>
      <c r="D1831" t="s">
        <v>4</v>
      </c>
      <c r="E1831">
        <v>126</v>
      </c>
      <c r="G1831">
        <f t="shared" si="28"/>
        <v>29</v>
      </c>
      <c r="K1831" s="3" t="e">
        <f>VLOOKUP(October_Schedule_Table11[[#This Row],[Home]],NEW!$A$1:$F$31,7,FALSE)</f>
        <v>#REF!</v>
      </c>
      <c r="L1831" s="3" t="e">
        <f>VLOOKUP(October_Schedule_Table11[[#This Row],[Visitor]],NEW!$A$1:$F$31,7,FALSE)</f>
        <v>#REF!</v>
      </c>
    </row>
    <row r="1832" spans="1:12" x14ac:dyDescent="0.3">
      <c r="A1832" s="1" t="s">
        <v>806</v>
      </c>
      <c r="B1832" t="s">
        <v>12</v>
      </c>
      <c r="C1832">
        <v>116</v>
      </c>
      <c r="D1832" t="s">
        <v>10</v>
      </c>
      <c r="E1832">
        <v>150</v>
      </c>
      <c r="G1832">
        <f t="shared" si="28"/>
        <v>34</v>
      </c>
      <c r="K1832" s="3" t="e">
        <f>VLOOKUP(October_Schedule_Table11[[#This Row],[Home]],NEW!$A$1:$F$31,7,FALSE)</f>
        <v>#REF!</v>
      </c>
      <c r="L1832" s="3" t="e">
        <f>VLOOKUP(October_Schedule_Table11[[#This Row],[Visitor]],NEW!$A$1:$F$31,7,FALSE)</f>
        <v>#REF!</v>
      </c>
    </row>
    <row r="1833" spans="1:12" x14ac:dyDescent="0.3">
      <c r="A1833" s="1" t="s">
        <v>806</v>
      </c>
      <c r="B1833" t="s">
        <v>22</v>
      </c>
      <c r="C1833">
        <v>115</v>
      </c>
      <c r="D1833" t="s">
        <v>14</v>
      </c>
      <c r="E1833">
        <v>124</v>
      </c>
      <c r="G1833">
        <f t="shared" si="28"/>
        <v>9</v>
      </c>
      <c r="K1833" s="3" t="e">
        <f>VLOOKUP(October_Schedule_Table11[[#This Row],[Home]],NEW!$A$1:$F$31,7,FALSE)</f>
        <v>#REF!</v>
      </c>
      <c r="L1833" s="3" t="e">
        <f>VLOOKUP(October_Schedule_Table11[[#This Row],[Visitor]],NEW!$A$1:$F$31,7,FALSE)</f>
        <v>#REF!</v>
      </c>
    </row>
    <row r="1834" spans="1:12" x14ac:dyDescent="0.3">
      <c r="A1834" s="1" t="s">
        <v>806</v>
      </c>
      <c r="B1834" t="s">
        <v>9</v>
      </c>
      <c r="C1834">
        <v>90</v>
      </c>
      <c r="D1834" t="s">
        <v>20</v>
      </c>
      <c r="E1834">
        <v>114</v>
      </c>
      <c r="G1834">
        <f t="shared" si="28"/>
        <v>24</v>
      </c>
      <c r="K1834" s="3" t="e">
        <f>VLOOKUP(October_Schedule_Table11[[#This Row],[Home]],NEW!$A$1:$F$31,7,FALSE)</f>
        <v>#REF!</v>
      </c>
      <c r="L1834" s="3" t="e">
        <f>VLOOKUP(October_Schedule_Table11[[#This Row],[Visitor]],NEW!$A$1:$F$31,7,FALSE)</f>
        <v>#REF!</v>
      </c>
    </row>
    <row r="1835" spans="1:12" x14ac:dyDescent="0.3">
      <c r="A1835" s="1" t="s">
        <v>806</v>
      </c>
      <c r="B1835" t="s">
        <v>15</v>
      </c>
      <c r="C1835">
        <v>128</v>
      </c>
      <c r="D1835" t="s">
        <v>3</v>
      </c>
      <c r="E1835">
        <v>92</v>
      </c>
      <c r="G1835">
        <f t="shared" si="28"/>
        <v>-36</v>
      </c>
      <c r="K1835" s="3" t="e">
        <f>VLOOKUP(October_Schedule_Table11[[#This Row],[Home]],NEW!$A$1:$F$31,7,FALSE)</f>
        <v>#REF!</v>
      </c>
      <c r="L1835" s="3" t="e">
        <f>VLOOKUP(October_Schedule_Table11[[#This Row],[Visitor]],NEW!$A$1:$F$31,7,FALSE)</f>
        <v>#REF!</v>
      </c>
    </row>
    <row r="1836" spans="1:12" x14ac:dyDescent="0.3">
      <c r="A1836" s="1" t="s">
        <v>806</v>
      </c>
      <c r="B1836" t="s">
        <v>24</v>
      </c>
      <c r="C1836">
        <v>91</v>
      </c>
      <c r="D1836" t="s">
        <v>18</v>
      </c>
      <c r="E1836">
        <v>104</v>
      </c>
      <c r="G1836">
        <f t="shared" si="28"/>
        <v>13</v>
      </c>
      <c r="K1836" s="3" t="e">
        <f>VLOOKUP(October_Schedule_Table11[[#This Row],[Home]],NEW!$A$1:$F$31,7,FALSE)</f>
        <v>#REF!</v>
      </c>
      <c r="L1836" s="3" t="e">
        <f>VLOOKUP(October_Schedule_Table11[[#This Row],[Visitor]],NEW!$A$1:$F$31,7,FALSE)</f>
        <v>#REF!</v>
      </c>
    </row>
    <row r="1837" spans="1:12" x14ac:dyDescent="0.3">
      <c r="A1837" s="1" t="s">
        <v>806</v>
      </c>
      <c r="B1837" t="s">
        <v>23</v>
      </c>
      <c r="C1837">
        <v>122</v>
      </c>
      <c r="D1837" t="s">
        <v>11</v>
      </c>
      <c r="E1837">
        <v>95</v>
      </c>
      <c r="G1837">
        <f t="shared" si="28"/>
        <v>-27</v>
      </c>
      <c r="K1837" s="3" t="e">
        <f>VLOOKUP(October_Schedule_Table11[[#This Row],[Home]],NEW!$A$1:$F$31,7,FALSE)</f>
        <v>#REF!</v>
      </c>
      <c r="L1837" s="3" t="e">
        <f>VLOOKUP(October_Schedule_Table11[[#This Row],[Visitor]],NEW!$A$1:$F$31,7,FALSE)</f>
        <v>#REF!</v>
      </c>
    </row>
    <row r="1838" spans="1:12" x14ac:dyDescent="0.3">
      <c r="A1838" s="1" t="s">
        <v>806</v>
      </c>
      <c r="B1838" t="s">
        <v>33</v>
      </c>
      <c r="C1838">
        <v>111</v>
      </c>
      <c r="D1838" t="s">
        <v>13</v>
      </c>
      <c r="E1838">
        <v>95</v>
      </c>
      <c r="G1838">
        <f t="shared" si="28"/>
        <v>-16</v>
      </c>
      <c r="K1838" s="3" t="e">
        <f>VLOOKUP(October_Schedule_Table11[[#This Row],[Home]],NEW!$A$1:$F$31,7,FALSE)</f>
        <v>#REF!</v>
      </c>
      <c r="L1838" s="3" t="e">
        <f>VLOOKUP(October_Schedule_Table11[[#This Row],[Visitor]],NEW!$A$1:$F$31,7,FALSE)</f>
        <v>#REF!</v>
      </c>
    </row>
    <row r="1839" spans="1:12" x14ac:dyDescent="0.3">
      <c r="A1839" s="1" t="s">
        <v>806</v>
      </c>
      <c r="B1839" t="s">
        <v>30</v>
      </c>
      <c r="C1839">
        <v>103</v>
      </c>
      <c r="D1839" t="s">
        <v>28</v>
      </c>
      <c r="E1839">
        <v>139</v>
      </c>
      <c r="G1839">
        <f t="shared" si="28"/>
        <v>36</v>
      </c>
      <c r="K1839" s="3" t="e">
        <f>VLOOKUP(October_Schedule_Table11[[#This Row],[Home]],NEW!$A$1:$F$31,7,FALSE)</f>
        <v>#REF!</v>
      </c>
      <c r="L1839" s="3" t="e">
        <f>VLOOKUP(October_Schedule_Table11[[#This Row],[Visitor]],NEW!$A$1:$F$31,7,FALSE)</f>
        <v>#REF!</v>
      </c>
    </row>
    <row r="1840" spans="1:12" x14ac:dyDescent="0.3">
      <c r="A1840" s="1" t="s">
        <v>806</v>
      </c>
      <c r="B1840" t="s">
        <v>7</v>
      </c>
      <c r="C1840">
        <v>122</v>
      </c>
      <c r="D1840" t="s">
        <v>26</v>
      </c>
      <c r="E1840">
        <v>120</v>
      </c>
      <c r="G1840">
        <f t="shared" si="28"/>
        <v>-2</v>
      </c>
      <c r="K1840" s="3" t="e">
        <f>VLOOKUP(October_Schedule_Table11[[#This Row],[Home]],NEW!$A$1:$F$31,7,FALSE)</f>
        <v>#REF!</v>
      </c>
      <c r="L1840" s="3" t="e">
        <f>VLOOKUP(October_Schedule_Table11[[#This Row],[Visitor]],NEW!$A$1:$F$31,7,FALSE)</f>
        <v>#REF!</v>
      </c>
    </row>
    <row r="1841" spans="1:12" x14ac:dyDescent="0.3">
      <c r="A1841" s="1" t="s">
        <v>806</v>
      </c>
      <c r="B1841" t="s">
        <v>19</v>
      </c>
      <c r="C1841">
        <v>97</v>
      </c>
      <c r="D1841" t="s">
        <v>29</v>
      </c>
      <c r="E1841">
        <v>113</v>
      </c>
      <c r="G1841">
        <f t="shared" si="28"/>
        <v>16</v>
      </c>
      <c r="K1841" s="3" t="e">
        <f>VLOOKUP(October_Schedule_Table11[[#This Row],[Home]],NEW!$A$1:$F$31,7,FALSE)</f>
        <v>#REF!</v>
      </c>
      <c r="L1841" s="3" t="e">
        <f>VLOOKUP(October_Schedule_Table11[[#This Row],[Visitor]],NEW!$A$1:$F$31,7,FALSE)</f>
        <v>#REF!</v>
      </c>
    </row>
    <row r="1842" spans="1:12" x14ac:dyDescent="0.3">
      <c r="A1842" s="1" t="s">
        <v>806</v>
      </c>
      <c r="B1842" t="s">
        <v>8</v>
      </c>
      <c r="C1842">
        <v>109</v>
      </c>
      <c r="D1842" t="s">
        <v>6</v>
      </c>
      <c r="E1842">
        <v>113</v>
      </c>
      <c r="G1842">
        <f t="shared" si="28"/>
        <v>4</v>
      </c>
      <c r="K1842" s="3" t="e">
        <f>VLOOKUP(October_Schedule_Table11[[#This Row],[Home]],NEW!$A$1:$F$31,7,FALSE)</f>
        <v>#REF!</v>
      </c>
      <c r="L1842" s="3" t="e">
        <f>VLOOKUP(October_Schedule_Table11[[#This Row],[Visitor]],NEW!$A$1:$F$31,7,FALSE)</f>
        <v>#REF!</v>
      </c>
    </row>
    <row r="1843" spans="1:12" x14ac:dyDescent="0.3">
      <c r="A1843" s="1" t="s">
        <v>806</v>
      </c>
      <c r="B1843" t="s">
        <v>16</v>
      </c>
      <c r="C1843">
        <v>127</v>
      </c>
      <c r="D1843" t="s">
        <v>5</v>
      </c>
      <c r="E1843">
        <v>113</v>
      </c>
      <c r="G1843">
        <f t="shared" si="28"/>
        <v>-14</v>
      </c>
      <c r="K1843" s="3" t="e">
        <f>VLOOKUP(October_Schedule_Table11[[#This Row],[Home]],NEW!$A$1:$F$31,7,FALSE)</f>
        <v>#REF!</v>
      </c>
      <c r="L1843" s="3" t="e">
        <f>VLOOKUP(October_Schedule_Table11[[#This Row],[Visitor]],NEW!$A$1:$F$31,7,FALSE)</f>
        <v>#REF!</v>
      </c>
    </row>
    <row r="1844" spans="1:12" x14ac:dyDescent="0.3">
      <c r="A1844" s="1" t="s">
        <v>806</v>
      </c>
      <c r="B1844" t="s">
        <v>21</v>
      </c>
      <c r="C1844">
        <v>130</v>
      </c>
      <c r="D1844" t="s">
        <v>31</v>
      </c>
      <c r="E1844">
        <v>135</v>
      </c>
      <c r="G1844">
        <f t="shared" si="28"/>
        <v>5</v>
      </c>
      <c r="K1844" s="3" t="e">
        <f>VLOOKUP(October_Schedule_Table11[[#This Row],[Home]],NEW!$A$1:$F$31,7,FALSE)</f>
        <v>#REF!</v>
      </c>
      <c r="L1844" s="3" t="e">
        <f>VLOOKUP(October_Schedule_Table11[[#This Row],[Visitor]],NEW!$A$1:$F$31,7,FALSE)</f>
        <v>#REF!</v>
      </c>
    </row>
    <row r="1845" spans="1:12" x14ac:dyDescent="0.3">
      <c r="A1845" s="1" t="s">
        <v>807</v>
      </c>
      <c r="B1845" t="s">
        <v>4</v>
      </c>
      <c r="C1845">
        <v>118</v>
      </c>
      <c r="D1845" t="s">
        <v>10</v>
      </c>
      <c r="E1845">
        <v>101</v>
      </c>
      <c r="G1845">
        <f t="shared" si="28"/>
        <v>-17</v>
      </c>
      <c r="K1845" s="3" t="e">
        <f>VLOOKUP(October_Schedule_Table11[[#This Row],[Home]],NEW!$A$1:$F$31,7,FALSE)</f>
        <v>#REF!</v>
      </c>
      <c r="L1845" s="3" t="e">
        <f>VLOOKUP(October_Schedule_Table11[[#This Row],[Visitor]],NEW!$A$1:$F$31,7,FALSE)</f>
        <v>#REF!</v>
      </c>
    </row>
    <row r="1846" spans="1:12" x14ac:dyDescent="0.3">
      <c r="A1846" s="1" t="s">
        <v>807</v>
      </c>
      <c r="B1846" t="s">
        <v>15</v>
      </c>
      <c r="C1846">
        <v>121</v>
      </c>
      <c r="D1846" t="s">
        <v>9</v>
      </c>
      <c r="E1846">
        <v>105</v>
      </c>
      <c r="G1846">
        <f t="shared" si="28"/>
        <v>-16</v>
      </c>
      <c r="K1846" s="3" t="e">
        <f>VLOOKUP(October_Schedule_Table11[[#This Row],[Home]],NEW!$A$1:$F$31,7,FALSE)</f>
        <v>#REF!</v>
      </c>
      <c r="L1846" s="3" t="e">
        <f>VLOOKUP(October_Schedule_Table11[[#This Row],[Visitor]],NEW!$A$1:$F$31,7,FALSE)</f>
        <v>#REF!</v>
      </c>
    </row>
    <row r="1847" spans="1:12" x14ac:dyDescent="0.3">
      <c r="A1847" s="1" t="s">
        <v>807</v>
      </c>
      <c r="B1847" t="s">
        <v>27</v>
      </c>
      <c r="C1847">
        <v>120</v>
      </c>
      <c r="D1847" t="s">
        <v>3</v>
      </c>
      <c r="E1847">
        <v>109</v>
      </c>
      <c r="G1847">
        <f t="shared" si="28"/>
        <v>-11</v>
      </c>
      <c r="K1847" s="3" t="e">
        <f>VLOOKUP(October_Schedule_Table11[[#This Row],[Home]],NEW!$A$1:$F$31,7,FALSE)</f>
        <v>#REF!</v>
      </c>
      <c r="L1847" s="3" t="e">
        <f>VLOOKUP(October_Schedule_Table11[[#This Row],[Visitor]],NEW!$A$1:$F$31,7,FALSE)</f>
        <v>#REF!</v>
      </c>
    </row>
    <row r="1848" spans="1:12" x14ac:dyDescent="0.3">
      <c r="A1848" s="1" t="s">
        <v>807</v>
      </c>
      <c r="B1848" t="s">
        <v>32</v>
      </c>
      <c r="C1848">
        <v>108</v>
      </c>
      <c r="D1848" t="s">
        <v>11</v>
      </c>
      <c r="E1848">
        <v>112</v>
      </c>
      <c r="G1848">
        <f t="shared" si="28"/>
        <v>4</v>
      </c>
      <c r="K1848" s="3" t="e">
        <f>VLOOKUP(October_Schedule_Table11[[#This Row],[Home]],NEW!$A$1:$F$31,7,FALSE)</f>
        <v>#REF!</v>
      </c>
      <c r="L1848" s="3" t="e">
        <f>VLOOKUP(October_Schedule_Table11[[#This Row],[Visitor]],NEW!$A$1:$F$31,7,FALSE)</f>
        <v>#REF!</v>
      </c>
    </row>
    <row r="1849" spans="1:12" x14ac:dyDescent="0.3">
      <c r="A1849" s="1" t="s">
        <v>808</v>
      </c>
      <c r="B1849" t="s">
        <v>25</v>
      </c>
      <c r="C1849">
        <v>115</v>
      </c>
      <c r="D1849" t="s">
        <v>20</v>
      </c>
      <c r="E1849">
        <v>117</v>
      </c>
      <c r="G1849">
        <f t="shared" si="28"/>
        <v>2</v>
      </c>
      <c r="K1849" s="3" t="e">
        <f>VLOOKUP(October_Schedule_Table11[[#This Row],[Home]],NEW!$A$1:$F$31,7,FALSE)</f>
        <v>#REF!</v>
      </c>
      <c r="L1849" s="3" t="e">
        <f>VLOOKUP(October_Schedule_Table11[[#This Row],[Visitor]],NEW!$A$1:$F$31,7,FALSE)</f>
        <v>#REF!</v>
      </c>
    </row>
    <row r="1850" spans="1:12" x14ac:dyDescent="0.3">
      <c r="A1850" s="1" t="s">
        <v>808</v>
      </c>
      <c r="B1850" t="s">
        <v>30</v>
      </c>
      <c r="C1850">
        <v>134</v>
      </c>
      <c r="D1850" t="s">
        <v>14</v>
      </c>
      <c r="E1850">
        <v>127</v>
      </c>
      <c r="F1850" t="s">
        <v>17</v>
      </c>
      <c r="G1850">
        <f t="shared" si="28"/>
        <v>-7</v>
      </c>
      <c r="K1850" s="3" t="e">
        <f>VLOOKUP(October_Schedule_Table11[[#This Row],[Home]],NEW!$A$1:$F$31,7,FALSE)</f>
        <v>#REF!</v>
      </c>
      <c r="L1850" s="3" t="e">
        <f>VLOOKUP(October_Schedule_Table11[[#This Row],[Visitor]],NEW!$A$1:$F$31,7,FALSE)</f>
        <v>#REF!</v>
      </c>
    </row>
    <row r="1851" spans="1:12" x14ac:dyDescent="0.3">
      <c r="A1851" s="1" t="s">
        <v>808</v>
      </c>
      <c r="B1851" t="s">
        <v>12</v>
      </c>
      <c r="C1851">
        <v>110</v>
      </c>
      <c r="D1851" t="s">
        <v>7</v>
      </c>
      <c r="E1851">
        <v>117</v>
      </c>
      <c r="F1851" t="s">
        <v>17</v>
      </c>
      <c r="G1851">
        <f t="shared" si="28"/>
        <v>7</v>
      </c>
      <c r="K1851" s="3" t="e">
        <f>VLOOKUP(October_Schedule_Table11[[#This Row],[Home]],NEW!$A$1:$F$31,7,FALSE)</f>
        <v>#REF!</v>
      </c>
      <c r="L1851" s="3" t="e">
        <f>VLOOKUP(October_Schedule_Table11[[#This Row],[Visitor]],NEW!$A$1:$F$31,7,FALSE)</f>
        <v>#REF!</v>
      </c>
    </row>
    <row r="1852" spans="1:12" x14ac:dyDescent="0.3">
      <c r="A1852" s="1" t="s">
        <v>808</v>
      </c>
      <c r="B1852" t="s">
        <v>13</v>
      </c>
      <c r="C1852">
        <v>133</v>
      </c>
      <c r="D1852" t="s">
        <v>31</v>
      </c>
      <c r="E1852">
        <v>100</v>
      </c>
      <c r="G1852">
        <f t="shared" si="28"/>
        <v>-33</v>
      </c>
      <c r="K1852" s="3" t="e">
        <f>VLOOKUP(October_Schedule_Table11[[#This Row],[Home]],NEW!$A$1:$F$31,7,FALSE)</f>
        <v>#REF!</v>
      </c>
      <c r="L1852" s="3" t="e">
        <f>VLOOKUP(October_Schedule_Table11[[#This Row],[Visitor]],NEW!$A$1:$F$31,7,FALSE)</f>
        <v>#REF!</v>
      </c>
    </row>
    <row r="1853" spans="1:12" x14ac:dyDescent="0.3">
      <c r="A1853" s="1" t="s">
        <v>808</v>
      </c>
      <c r="B1853" t="s">
        <v>23</v>
      </c>
      <c r="C1853">
        <v>108</v>
      </c>
      <c r="D1853" t="s">
        <v>28</v>
      </c>
      <c r="E1853">
        <v>115</v>
      </c>
      <c r="G1853">
        <f t="shared" si="28"/>
        <v>7</v>
      </c>
      <c r="K1853" s="3" t="e">
        <f>VLOOKUP(October_Schedule_Table11[[#This Row],[Home]],NEW!$A$1:$F$31,7,FALSE)</f>
        <v>#REF!</v>
      </c>
      <c r="L1853" s="3" t="e">
        <f>VLOOKUP(October_Schedule_Table11[[#This Row],[Visitor]],NEW!$A$1:$F$31,7,FALSE)</f>
        <v>#REF!</v>
      </c>
    </row>
    <row r="1854" spans="1:12" x14ac:dyDescent="0.3">
      <c r="A1854" s="1" t="s">
        <v>808</v>
      </c>
      <c r="B1854" t="s">
        <v>8</v>
      </c>
      <c r="C1854">
        <v>114</v>
      </c>
      <c r="D1854" t="s">
        <v>26</v>
      </c>
      <c r="E1854">
        <v>131</v>
      </c>
      <c r="G1854">
        <f t="shared" si="28"/>
        <v>17</v>
      </c>
      <c r="K1854" s="3" t="e">
        <f>VLOOKUP(October_Schedule_Table11[[#This Row],[Home]],NEW!$A$1:$F$31,7,FALSE)</f>
        <v>#REF!</v>
      </c>
      <c r="L1854" s="3" t="e">
        <f>VLOOKUP(October_Schedule_Table11[[#This Row],[Visitor]],NEW!$A$1:$F$31,7,FALSE)</f>
        <v>#REF!</v>
      </c>
    </row>
    <row r="1855" spans="1:12" x14ac:dyDescent="0.3">
      <c r="A1855" s="1" t="s">
        <v>808</v>
      </c>
      <c r="B1855" t="s">
        <v>16</v>
      </c>
      <c r="C1855">
        <v>121</v>
      </c>
      <c r="D1855" t="s">
        <v>29</v>
      </c>
      <c r="E1855">
        <v>115</v>
      </c>
      <c r="G1855">
        <f t="shared" si="28"/>
        <v>-6</v>
      </c>
      <c r="K1855" s="3" t="e">
        <f>VLOOKUP(October_Schedule_Table11[[#This Row],[Home]],NEW!$A$1:$F$31,7,FALSE)</f>
        <v>#REF!</v>
      </c>
      <c r="L1855" s="3" t="e">
        <f>VLOOKUP(October_Schedule_Table11[[#This Row],[Visitor]],NEW!$A$1:$F$31,7,FALSE)</f>
        <v>#REF!</v>
      </c>
    </row>
    <row r="1856" spans="1:12" x14ac:dyDescent="0.3">
      <c r="A1856" s="1" t="s">
        <v>808</v>
      </c>
      <c r="B1856" t="s">
        <v>21</v>
      </c>
      <c r="C1856">
        <v>133</v>
      </c>
      <c r="D1856" t="s">
        <v>6</v>
      </c>
      <c r="E1856">
        <v>118</v>
      </c>
      <c r="G1856">
        <f t="shared" si="28"/>
        <v>-15</v>
      </c>
      <c r="K1856" s="3" t="e">
        <f>VLOOKUP(October_Schedule_Table11[[#This Row],[Home]],NEW!$A$1:$F$31,7,FALSE)</f>
        <v>#REF!</v>
      </c>
      <c r="L1856" s="3" t="e">
        <f>VLOOKUP(October_Schedule_Table11[[#This Row],[Visitor]],NEW!$A$1:$F$31,7,FALSE)</f>
        <v>#REF!</v>
      </c>
    </row>
    <row r="1857" spans="1:12" x14ac:dyDescent="0.3">
      <c r="A1857" s="1" t="s">
        <v>808</v>
      </c>
      <c r="B1857" t="s">
        <v>33</v>
      </c>
      <c r="C1857">
        <v>103</v>
      </c>
      <c r="D1857" t="s">
        <v>5</v>
      </c>
      <c r="E1857">
        <v>106</v>
      </c>
      <c r="G1857">
        <f t="shared" si="28"/>
        <v>3</v>
      </c>
      <c r="K1857" s="3" t="e">
        <f>VLOOKUP(October_Schedule_Table11[[#This Row],[Home]],NEW!$A$1:$F$31,7,FALSE)</f>
        <v>#REF!</v>
      </c>
      <c r="L1857" s="3" t="e">
        <f>VLOOKUP(October_Schedule_Table11[[#This Row],[Visitor]],NEW!$A$1:$F$31,7,FALSE)</f>
        <v>#REF!</v>
      </c>
    </row>
    <row r="1858" spans="1:12" x14ac:dyDescent="0.3">
      <c r="A1858" s="1" t="s">
        <v>809</v>
      </c>
      <c r="B1858" t="s">
        <v>18</v>
      </c>
      <c r="C1858">
        <v>119</v>
      </c>
      <c r="D1858" t="s">
        <v>24</v>
      </c>
      <c r="E1858">
        <v>112</v>
      </c>
      <c r="F1858" t="s">
        <v>17</v>
      </c>
      <c r="G1858">
        <f t="shared" ref="G1858:G1901" si="29">E1858-C1858</f>
        <v>-7</v>
      </c>
      <c r="K1858" s="3" t="e">
        <f>VLOOKUP(October_Schedule_Table11[[#This Row],[Home]],NEW!$A$1:$F$31,7,FALSE)</f>
        <v>#REF!</v>
      </c>
      <c r="L1858" s="3" t="e">
        <f>VLOOKUP(October_Schedule_Table11[[#This Row],[Visitor]],NEW!$A$1:$F$31,7,FALSE)</f>
        <v>#REF!</v>
      </c>
    </row>
    <row r="1859" spans="1:12" x14ac:dyDescent="0.3">
      <c r="A1859" s="1" t="s">
        <v>809</v>
      </c>
      <c r="B1859" t="s">
        <v>4</v>
      </c>
      <c r="C1859">
        <v>131</v>
      </c>
      <c r="D1859" t="s">
        <v>10</v>
      </c>
      <c r="E1859">
        <v>133</v>
      </c>
      <c r="G1859">
        <f t="shared" si="29"/>
        <v>2</v>
      </c>
      <c r="K1859" s="3" t="e">
        <f>VLOOKUP(October_Schedule_Table11[[#This Row],[Home]],NEW!$A$1:$F$31,7,FALSE)</f>
        <v>#REF!</v>
      </c>
      <c r="L1859" s="3" t="e">
        <f>VLOOKUP(October_Schedule_Table11[[#This Row],[Visitor]],NEW!$A$1:$F$31,7,FALSE)</f>
        <v>#REF!</v>
      </c>
    </row>
    <row r="1860" spans="1:12" x14ac:dyDescent="0.3">
      <c r="A1860" s="1" t="s">
        <v>809</v>
      </c>
      <c r="B1860" t="s">
        <v>22</v>
      </c>
      <c r="C1860">
        <v>136</v>
      </c>
      <c r="D1860" t="s">
        <v>9</v>
      </c>
      <c r="E1860">
        <v>128</v>
      </c>
      <c r="G1860">
        <f t="shared" si="29"/>
        <v>-8</v>
      </c>
      <c r="K1860" s="3" t="e">
        <f>VLOOKUP(October_Schedule_Table11[[#This Row],[Home]],NEW!$A$1:$F$31,7,FALSE)</f>
        <v>#REF!</v>
      </c>
      <c r="L1860" s="3" t="e">
        <f>VLOOKUP(October_Schedule_Table11[[#This Row],[Visitor]],NEW!$A$1:$F$31,7,FALSE)</f>
        <v>#REF!</v>
      </c>
    </row>
    <row r="1861" spans="1:12" x14ac:dyDescent="0.3">
      <c r="A1861" s="1" t="s">
        <v>809</v>
      </c>
      <c r="B1861" t="s">
        <v>11</v>
      </c>
      <c r="C1861">
        <v>113</v>
      </c>
      <c r="D1861" t="s">
        <v>19</v>
      </c>
      <c r="E1861">
        <v>120</v>
      </c>
      <c r="G1861">
        <f t="shared" si="29"/>
        <v>7</v>
      </c>
      <c r="K1861" s="3" t="e">
        <f>VLOOKUP(October_Schedule_Table11[[#This Row],[Home]],NEW!$A$1:$F$31,7,FALSE)</f>
        <v>#REF!</v>
      </c>
      <c r="L1861" s="3" t="e">
        <f>VLOOKUP(October_Schedule_Table11[[#This Row],[Visitor]],NEW!$A$1:$F$31,7,FALSE)</f>
        <v>#REF!</v>
      </c>
    </row>
    <row r="1862" spans="1:12" x14ac:dyDescent="0.3">
      <c r="A1862" s="1" t="s">
        <v>809</v>
      </c>
      <c r="B1862" t="s">
        <v>27</v>
      </c>
      <c r="C1862">
        <v>132</v>
      </c>
      <c r="D1862" t="s">
        <v>32</v>
      </c>
      <c r="E1862">
        <v>116</v>
      </c>
      <c r="G1862">
        <f t="shared" si="29"/>
        <v>-16</v>
      </c>
      <c r="K1862" s="3" t="e">
        <f>VLOOKUP(October_Schedule_Table11[[#This Row],[Home]],NEW!$A$1:$F$31,7,FALSE)</f>
        <v>#REF!</v>
      </c>
      <c r="L1862" s="3" t="e">
        <f>VLOOKUP(October_Schedule_Table11[[#This Row],[Visitor]],NEW!$A$1:$F$31,7,FALSE)</f>
        <v>#REF!</v>
      </c>
    </row>
    <row r="1863" spans="1:12" x14ac:dyDescent="0.3">
      <c r="A1863" s="1" t="s">
        <v>809</v>
      </c>
      <c r="B1863" t="s">
        <v>29</v>
      </c>
      <c r="C1863">
        <v>111</v>
      </c>
      <c r="D1863" t="s">
        <v>33</v>
      </c>
      <c r="E1863">
        <v>138</v>
      </c>
      <c r="G1863">
        <f t="shared" si="29"/>
        <v>27</v>
      </c>
      <c r="K1863" s="3" t="e">
        <f>VLOOKUP(October_Schedule_Table11[[#This Row],[Home]],NEW!$A$1:$F$31,7,FALSE)</f>
        <v>#REF!</v>
      </c>
      <c r="L1863" s="3" t="e">
        <f>VLOOKUP(October_Schedule_Table11[[#This Row],[Visitor]],NEW!$A$1:$F$31,7,FALSE)</f>
        <v>#REF!</v>
      </c>
    </row>
    <row r="1864" spans="1:12" x14ac:dyDescent="0.3">
      <c r="A1864" s="1" t="s">
        <v>810</v>
      </c>
      <c r="B1864" t="s">
        <v>31</v>
      </c>
      <c r="C1864">
        <v>131</v>
      </c>
      <c r="D1864" t="s">
        <v>8</v>
      </c>
      <c r="E1864">
        <v>110</v>
      </c>
      <c r="G1864">
        <f t="shared" si="29"/>
        <v>-21</v>
      </c>
      <c r="K1864" s="3" t="e">
        <f>VLOOKUP(October_Schedule_Table11[[#This Row],[Home]],NEW!$A$1:$F$31,7,FALSE)</f>
        <v>#REF!</v>
      </c>
      <c r="L1864" s="3" t="e">
        <f>VLOOKUP(October_Schedule_Table11[[#This Row],[Visitor]],NEW!$A$1:$F$31,7,FALSE)</f>
        <v>#REF!</v>
      </c>
    </row>
    <row r="1865" spans="1:12" x14ac:dyDescent="0.3">
      <c r="A1865" s="1" t="s">
        <v>810</v>
      </c>
      <c r="B1865" t="s">
        <v>23</v>
      </c>
      <c r="C1865">
        <v>113</v>
      </c>
      <c r="D1865" t="s">
        <v>7</v>
      </c>
      <c r="E1865">
        <v>92</v>
      </c>
      <c r="G1865">
        <f t="shared" si="29"/>
        <v>-21</v>
      </c>
      <c r="K1865" s="3" t="e">
        <f>VLOOKUP(October_Schedule_Table11[[#This Row],[Home]],NEW!$A$1:$F$31,7,FALSE)</f>
        <v>#REF!</v>
      </c>
      <c r="L1865" s="3" t="e">
        <f>VLOOKUP(October_Schedule_Table11[[#This Row],[Visitor]],NEW!$A$1:$F$31,7,FALSE)</f>
        <v>#REF!</v>
      </c>
    </row>
    <row r="1866" spans="1:12" x14ac:dyDescent="0.3">
      <c r="A1866" s="1" t="s">
        <v>810</v>
      </c>
      <c r="B1866" t="s">
        <v>30</v>
      </c>
      <c r="C1866">
        <v>84</v>
      </c>
      <c r="D1866" t="s">
        <v>15</v>
      </c>
      <c r="E1866">
        <v>112</v>
      </c>
      <c r="G1866">
        <f t="shared" si="29"/>
        <v>28</v>
      </c>
      <c r="K1866" s="3" t="e">
        <f>VLOOKUP(October_Schedule_Table11[[#This Row],[Home]],NEW!$A$1:$F$31,7,FALSE)</f>
        <v>#REF!</v>
      </c>
      <c r="L1866" s="3" t="e">
        <f>VLOOKUP(October_Schedule_Table11[[#This Row],[Visitor]],NEW!$A$1:$F$31,7,FALSE)</f>
        <v>#REF!</v>
      </c>
    </row>
    <row r="1867" spans="1:12" x14ac:dyDescent="0.3">
      <c r="A1867" s="1" t="s">
        <v>810</v>
      </c>
      <c r="B1867" t="s">
        <v>16</v>
      </c>
      <c r="C1867">
        <v>120</v>
      </c>
      <c r="D1867" t="s">
        <v>28</v>
      </c>
      <c r="E1867">
        <v>103</v>
      </c>
      <c r="G1867">
        <f t="shared" si="29"/>
        <v>-17</v>
      </c>
      <c r="K1867" s="3" t="e">
        <f>VLOOKUP(October_Schedule_Table11[[#This Row],[Home]],NEW!$A$1:$F$31,7,FALSE)</f>
        <v>#REF!</v>
      </c>
      <c r="L1867" s="3" t="e">
        <f>VLOOKUP(October_Schedule_Table11[[#This Row],[Visitor]],NEW!$A$1:$F$31,7,FALSE)</f>
        <v>#REF!</v>
      </c>
    </row>
    <row r="1868" spans="1:12" x14ac:dyDescent="0.3">
      <c r="A1868" s="1" t="s">
        <v>810</v>
      </c>
      <c r="B1868" t="s">
        <v>21</v>
      </c>
      <c r="C1868">
        <v>131</v>
      </c>
      <c r="D1868" t="s">
        <v>5</v>
      </c>
      <c r="E1868">
        <v>132</v>
      </c>
      <c r="G1868">
        <f t="shared" si="29"/>
        <v>1</v>
      </c>
      <c r="K1868" s="3" t="e">
        <f>VLOOKUP(October_Schedule_Table11[[#This Row],[Home]],NEW!$A$1:$F$31,7,FALSE)</f>
        <v>#REF!</v>
      </c>
      <c r="L1868" s="3" t="e">
        <f>VLOOKUP(October_Schedule_Table11[[#This Row],[Visitor]],NEW!$A$1:$F$31,7,FALSE)</f>
        <v>#REF!</v>
      </c>
    </row>
    <row r="1869" spans="1:12" x14ac:dyDescent="0.3">
      <c r="A1869" s="1" t="s">
        <v>811</v>
      </c>
      <c r="B1869" t="s">
        <v>23</v>
      </c>
      <c r="C1869">
        <v>120</v>
      </c>
      <c r="D1869" t="s">
        <v>4</v>
      </c>
      <c r="E1869">
        <v>127</v>
      </c>
      <c r="F1869" t="s">
        <v>17</v>
      </c>
      <c r="G1869">
        <f t="shared" si="29"/>
        <v>7</v>
      </c>
      <c r="K1869" s="3" t="e">
        <f>VLOOKUP(October_Schedule_Table11[[#This Row],[Home]],NEW!$A$1:$F$31,7,FALSE)</f>
        <v>#REF!</v>
      </c>
      <c r="L1869" s="3" t="e">
        <f>VLOOKUP(October_Schedule_Table11[[#This Row],[Visitor]],NEW!$A$1:$F$31,7,FALSE)</f>
        <v>#REF!</v>
      </c>
    </row>
    <row r="1870" spans="1:12" x14ac:dyDescent="0.3">
      <c r="A1870" s="1" t="s">
        <v>811</v>
      </c>
      <c r="B1870" t="s">
        <v>31</v>
      </c>
      <c r="C1870">
        <v>123</v>
      </c>
      <c r="D1870" t="s">
        <v>24</v>
      </c>
      <c r="E1870">
        <v>98</v>
      </c>
      <c r="G1870">
        <f t="shared" si="29"/>
        <v>-25</v>
      </c>
      <c r="K1870" s="3" t="e">
        <f>VLOOKUP(October_Schedule_Table11[[#This Row],[Home]],NEW!$A$1:$F$31,7,FALSE)</f>
        <v>#REF!</v>
      </c>
      <c r="L1870" s="3" t="e">
        <f>VLOOKUP(October_Schedule_Table11[[#This Row],[Visitor]],NEW!$A$1:$F$31,7,FALSE)</f>
        <v>#REF!</v>
      </c>
    </row>
    <row r="1871" spans="1:12" x14ac:dyDescent="0.3">
      <c r="A1871" s="1" t="s">
        <v>811</v>
      </c>
      <c r="B1871" t="s">
        <v>25</v>
      </c>
      <c r="C1871">
        <v>130</v>
      </c>
      <c r="D1871" t="s">
        <v>8</v>
      </c>
      <c r="E1871">
        <v>108</v>
      </c>
      <c r="G1871">
        <f t="shared" si="29"/>
        <v>-22</v>
      </c>
      <c r="K1871" s="3" t="e">
        <f>VLOOKUP(October_Schedule_Table11[[#This Row],[Home]],NEW!$A$1:$F$31,7,FALSE)</f>
        <v>#REF!</v>
      </c>
      <c r="L1871" s="3" t="e">
        <f>VLOOKUP(October_Schedule_Table11[[#This Row],[Visitor]],NEW!$A$1:$F$31,7,FALSE)</f>
        <v>#REF!</v>
      </c>
    </row>
    <row r="1872" spans="1:12" x14ac:dyDescent="0.3">
      <c r="A1872" s="1" t="s">
        <v>811</v>
      </c>
      <c r="B1872" t="s">
        <v>9</v>
      </c>
      <c r="C1872">
        <v>104</v>
      </c>
      <c r="D1872" t="s">
        <v>10</v>
      </c>
      <c r="E1872">
        <v>112</v>
      </c>
      <c r="G1872">
        <f t="shared" si="29"/>
        <v>8</v>
      </c>
      <c r="K1872" s="3" t="e">
        <f>VLOOKUP(October_Schedule_Table11[[#This Row],[Home]],NEW!$A$1:$F$31,7,FALSE)</f>
        <v>#REF!</v>
      </c>
      <c r="L1872" s="3" t="e">
        <f>VLOOKUP(October_Schedule_Table11[[#This Row],[Visitor]],NEW!$A$1:$F$31,7,FALSE)</f>
        <v>#REF!</v>
      </c>
    </row>
    <row r="1873" spans="1:12" x14ac:dyDescent="0.3">
      <c r="A1873" s="1" t="s">
        <v>811</v>
      </c>
      <c r="B1873" t="s">
        <v>3</v>
      </c>
      <c r="C1873">
        <v>132</v>
      </c>
      <c r="D1873" t="s">
        <v>12</v>
      </c>
      <c r="E1873">
        <v>139</v>
      </c>
      <c r="F1873" t="s">
        <v>17</v>
      </c>
      <c r="G1873">
        <f t="shared" si="29"/>
        <v>7</v>
      </c>
      <c r="K1873" s="3" t="e">
        <f>VLOOKUP(October_Schedule_Table11[[#This Row],[Home]],NEW!$A$1:$F$31,7,FALSE)</f>
        <v>#REF!</v>
      </c>
      <c r="L1873" s="3" t="e">
        <f>VLOOKUP(October_Schedule_Table11[[#This Row],[Visitor]],NEW!$A$1:$F$31,7,FALSE)</f>
        <v>#REF!</v>
      </c>
    </row>
    <row r="1874" spans="1:12" x14ac:dyDescent="0.3">
      <c r="A1874" s="1" t="s">
        <v>811</v>
      </c>
      <c r="B1874" t="s">
        <v>22</v>
      </c>
      <c r="C1874">
        <v>128</v>
      </c>
      <c r="D1874" t="s">
        <v>19</v>
      </c>
      <c r="E1874">
        <v>120</v>
      </c>
      <c r="G1874">
        <f t="shared" si="29"/>
        <v>-8</v>
      </c>
      <c r="K1874" s="3" t="e">
        <f>VLOOKUP(October_Schedule_Table11[[#This Row],[Home]],NEW!$A$1:$F$31,7,FALSE)</f>
        <v>#REF!</v>
      </c>
      <c r="L1874" s="3" t="e">
        <f>VLOOKUP(October_Schedule_Table11[[#This Row],[Visitor]],NEW!$A$1:$F$31,7,FALSE)</f>
        <v>#REF!</v>
      </c>
    </row>
    <row r="1875" spans="1:12" x14ac:dyDescent="0.3">
      <c r="A1875" s="1" t="s">
        <v>811</v>
      </c>
      <c r="B1875" t="s">
        <v>11</v>
      </c>
      <c r="C1875">
        <v>119</v>
      </c>
      <c r="D1875" t="s">
        <v>18</v>
      </c>
      <c r="E1875">
        <v>124</v>
      </c>
      <c r="F1875" t="s">
        <v>17</v>
      </c>
      <c r="G1875">
        <f t="shared" si="29"/>
        <v>5</v>
      </c>
      <c r="K1875" s="3" t="e">
        <f>VLOOKUP(October_Schedule_Table11[[#This Row],[Home]],NEW!$A$1:$F$31,7,FALSE)</f>
        <v>#REF!</v>
      </c>
      <c r="L1875" s="3" t="e">
        <f>VLOOKUP(October_Schedule_Table11[[#This Row],[Visitor]],NEW!$A$1:$F$31,7,FALSE)</f>
        <v>#REF!</v>
      </c>
    </row>
    <row r="1876" spans="1:12" x14ac:dyDescent="0.3">
      <c r="A1876" s="1" t="s">
        <v>811</v>
      </c>
      <c r="B1876" t="s">
        <v>13</v>
      </c>
      <c r="C1876">
        <v>141</v>
      </c>
      <c r="D1876" t="s">
        <v>6</v>
      </c>
      <c r="E1876">
        <v>105</v>
      </c>
      <c r="G1876">
        <f t="shared" si="29"/>
        <v>-36</v>
      </c>
      <c r="K1876" s="3" t="e">
        <f>VLOOKUP(October_Schedule_Table11[[#This Row],[Home]],NEW!$A$1:$F$31,7,FALSE)</f>
        <v>#REF!</v>
      </c>
      <c r="L1876" s="3" t="e">
        <f>VLOOKUP(October_Schedule_Table11[[#This Row],[Visitor]],NEW!$A$1:$F$31,7,FALSE)</f>
        <v>#REF!</v>
      </c>
    </row>
    <row r="1877" spans="1:12" x14ac:dyDescent="0.3">
      <c r="A1877" s="1" t="s">
        <v>811</v>
      </c>
      <c r="B1877" t="s">
        <v>26</v>
      </c>
      <c r="C1877">
        <v>111</v>
      </c>
      <c r="D1877" t="s">
        <v>27</v>
      </c>
      <c r="E1877">
        <v>124</v>
      </c>
      <c r="G1877">
        <f t="shared" si="29"/>
        <v>13</v>
      </c>
      <c r="K1877" s="3" t="e">
        <f>VLOOKUP(October_Schedule_Table11[[#This Row],[Home]],NEW!$A$1:$F$31,7,FALSE)</f>
        <v>#REF!</v>
      </c>
      <c r="L1877" s="3" t="e">
        <f>VLOOKUP(October_Schedule_Table11[[#This Row],[Visitor]],NEW!$A$1:$F$31,7,FALSE)</f>
        <v>#REF!</v>
      </c>
    </row>
    <row r="1878" spans="1:12" x14ac:dyDescent="0.3">
      <c r="A1878" s="1" t="s">
        <v>811</v>
      </c>
      <c r="B1878" t="s">
        <v>21</v>
      </c>
      <c r="C1878">
        <v>120</v>
      </c>
      <c r="D1878" t="s">
        <v>33</v>
      </c>
      <c r="E1878">
        <v>126</v>
      </c>
      <c r="G1878">
        <f t="shared" si="29"/>
        <v>6</v>
      </c>
      <c r="K1878" s="3" t="e">
        <f>VLOOKUP(October_Schedule_Table11[[#This Row],[Home]],NEW!$A$1:$F$31,7,FALSE)</f>
        <v>#REF!</v>
      </c>
      <c r="L1878" s="3" t="e">
        <f>VLOOKUP(October_Schedule_Table11[[#This Row],[Visitor]],NEW!$A$1:$F$31,7,FALSE)</f>
        <v>#REF!</v>
      </c>
    </row>
    <row r="1879" spans="1:12" x14ac:dyDescent="0.3">
      <c r="A1879" s="1" t="s">
        <v>812</v>
      </c>
      <c r="B1879" t="s">
        <v>14</v>
      </c>
      <c r="C1879">
        <v>102</v>
      </c>
      <c r="D1879" t="s">
        <v>20</v>
      </c>
      <c r="E1879">
        <v>111</v>
      </c>
      <c r="G1879">
        <f t="shared" si="29"/>
        <v>9</v>
      </c>
      <c r="K1879" s="3" t="e">
        <f>VLOOKUP(October_Schedule_Table11[[#This Row],[Home]],NEW!$A$1:$F$31,7,FALSE)</f>
        <v>#REF!</v>
      </c>
      <c r="L1879" s="3" t="e">
        <f>VLOOKUP(October_Schedule_Table11[[#This Row],[Visitor]],NEW!$A$1:$F$31,7,FALSE)</f>
        <v>#REF!</v>
      </c>
    </row>
    <row r="1880" spans="1:12" x14ac:dyDescent="0.3">
      <c r="A1880" s="1" t="s">
        <v>812</v>
      </c>
      <c r="B1880" t="s">
        <v>4</v>
      </c>
      <c r="C1880">
        <v>102</v>
      </c>
      <c r="D1880" t="s">
        <v>32</v>
      </c>
      <c r="E1880">
        <v>135</v>
      </c>
      <c r="G1880">
        <f t="shared" si="29"/>
        <v>33</v>
      </c>
      <c r="K1880" s="3" t="e">
        <f>VLOOKUP(October_Schedule_Table11[[#This Row],[Home]],NEW!$A$1:$F$31,7,FALSE)</f>
        <v>#REF!</v>
      </c>
      <c r="L1880" s="3" t="e">
        <f>VLOOKUP(October_Schedule_Table11[[#This Row],[Visitor]],NEW!$A$1:$F$31,7,FALSE)</f>
        <v>#REF!</v>
      </c>
    </row>
    <row r="1881" spans="1:12" x14ac:dyDescent="0.3">
      <c r="A1881" s="1" t="s">
        <v>812</v>
      </c>
      <c r="B1881" t="s">
        <v>30</v>
      </c>
      <c r="C1881">
        <v>77</v>
      </c>
      <c r="D1881" t="s">
        <v>22</v>
      </c>
      <c r="E1881">
        <v>139</v>
      </c>
      <c r="G1881">
        <f t="shared" si="29"/>
        <v>62</v>
      </c>
      <c r="K1881" s="3" t="e">
        <f>VLOOKUP(October_Schedule_Table11[[#This Row],[Home]],NEW!$A$1:$F$31,7,FALSE)</f>
        <v>#REF!</v>
      </c>
      <c r="L1881" s="3" t="e">
        <f>VLOOKUP(October_Schedule_Table11[[#This Row],[Visitor]],NEW!$A$1:$F$31,7,FALSE)</f>
        <v>#REF!</v>
      </c>
    </row>
    <row r="1882" spans="1:12" x14ac:dyDescent="0.3">
      <c r="A1882" s="1" t="s">
        <v>812</v>
      </c>
      <c r="B1882" t="s">
        <v>15</v>
      </c>
      <c r="C1882">
        <v>124</v>
      </c>
      <c r="D1882" t="s">
        <v>28</v>
      </c>
      <c r="E1882">
        <v>128</v>
      </c>
      <c r="G1882">
        <f t="shared" si="29"/>
        <v>4</v>
      </c>
      <c r="K1882" s="3" t="e">
        <f>VLOOKUP(October_Schedule_Table11[[#This Row],[Home]],NEW!$A$1:$F$31,7,FALSE)</f>
        <v>#REF!</v>
      </c>
      <c r="L1882" s="3" t="e">
        <f>VLOOKUP(October_Schedule_Table11[[#This Row],[Visitor]],NEW!$A$1:$F$31,7,FALSE)</f>
        <v>#REF!</v>
      </c>
    </row>
    <row r="1883" spans="1:12" x14ac:dyDescent="0.3">
      <c r="A1883" s="1" t="s">
        <v>812</v>
      </c>
      <c r="B1883" t="s">
        <v>29</v>
      </c>
      <c r="C1883">
        <v>127</v>
      </c>
      <c r="D1883" t="s">
        <v>5</v>
      </c>
      <c r="E1883">
        <v>109</v>
      </c>
      <c r="G1883">
        <f t="shared" si="29"/>
        <v>-18</v>
      </c>
      <c r="K1883" s="3" t="e">
        <f>VLOOKUP(October_Schedule_Table11[[#This Row],[Home]],NEW!$A$1:$F$31,7,FALSE)</f>
        <v>#REF!</v>
      </c>
      <c r="L1883" s="3" t="e">
        <f>VLOOKUP(October_Schedule_Table11[[#This Row],[Visitor]],NEW!$A$1:$F$31,7,FALSE)</f>
        <v>#REF!</v>
      </c>
    </row>
    <row r="1884" spans="1:12" x14ac:dyDescent="0.3">
      <c r="A1884" s="1" t="s">
        <v>813</v>
      </c>
      <c r="B1884" t="s">
        <v>10</v>
      </c>
      <c r="C1884">
        <v>126</v>
      </c>
      <c r="D1884" t="s">
        <v>12</v>
      </c>
      <c r="E1884">
        <v>108</v>
      </c>
      <c r="G1884">
        <f t="shared" si="29"/>
        <v>-18</v>
      </c>
      <c r="K1884" s="3" t="e">
        <f>VLOOKUP(October_Schedule_Table11[[#This Row],[Home]],NEW!$A$1:$F$31,7,FALSE)</f>
        <v>#REF!</v>
      </c>
      <c r="L1884" s="3" t="e">
        <f>VLOOKUP(October_Schedule_Table11[[#This Row],[Visitor]],NEW!$A$1:$F$31,7,FALSE)</f>
        <v>#REF!</v>
      </c>
    </row>
    <row r="1885" spans="1:12" x14ac:dyDescent="0.3">
      <c r="A1885" s="1" t="s">
        <v>813</v>
      </c>
      <c r="B1885" t="s">
        <v>11</v>
      </c>
      <c r="C1885">
        <v>112</v>
      </c>
      <c r="D1885" t="s">
        <v>8</v>
      </c>
      <c r="E1885">
        <v>110</v>
      </c>
      <c r="G1885">
        <f t="shared" si="29"/>
        <v>-2</v>
      </c>
      <c r="K1885" s="3" t="e">
        <f>VLOOKUP(October_Schedule_Table11[[#This Row],[Home]],NEW!$A$1:$F$31,7,FALSE)</f>
        <v>#REF!</v>
      </c>
      <c r="L1885" s="3" t="e">
        <f>VLOOKUP(October_Schedule_Table11[[#This Row],[Visitor]],NEW!$A$1:$F$31,7,FALSE)</f>
        <v>#REF!</v>
      </c>
    </row>
    <row r="1886" spans="1:12" x14ac:dyDescent="0.3">
      <c r="A1886" s="1" t="s">
        <v>813</v>
      </c>
      <c r="B1886" t="s">
        <v>31</v>
      </c>
      <c r="C1886">
        <v>93</v>
      </c>
      <c r="D1886" t="s">
        <v>3</v>
      </c>
      <c r="E1886">
        <v>112</v>
      </c>
      <c r="G1886">
        <f t="shared" si="29"/>
        <v>19</v>
      </c>
      <c r="K1886" s="3" t="e">
        <f>VLOOKUP(October_Schedule_Table11[[#This Row],[Home]],NEW!$A$1:$F$31,7,FALSE)</f>
        <v>#REF!</v>
      </c>
      <c r="L1886" s="3" t="e">
        <f>VLOOKUP(October_Schedule_Table11[[#This Row],[Visitor]],NEW!$A$1:$F$31,7,FALSE)</f>
        <v>#REF!</v>
      </c>
    </row>
    <row r="1887" spans="1:12" x14ac:dyDescent="0.3">
      <c r="A1887" s="1" t="s">
        <v>813</v>
      </c>
      <c r="B1887" t="s">
        <v>6</v>
      </c>
      <c r="C1887">
        <v>140</v>
      </c>
      <c r="D1887" t="s">
        <v>18</v>
      </c>
      <c r="E1887">
        <v>131</v>
      </c>
      <c r="G1887">
        <f t="shared" si="29"/>
        <v>-9</v>
      </c>
      <c r="K1887" s="3" t="e">
        <f>VLOOKUP(October_Schedule_Table11[[#This Row],[Home]],NEW!$A$1:$F$31,7,FALSE)</f>
        <v>#REF!</v>
      </c>
      <c r="L1887" s="3" t="e">
        <f>VLOOKUP(October_Schedule_Table11[[#This Row],[Visitor]],NEW!$A$1:$F$31,7,FALSE)</f>
        <v>#REF!</v>
      </c>
    </row>
    <row r="1888" spans="1:12" x14ac:dyDescent="0.3">
      <c r="A1888" s="1" t="s">
        <v>813</v>
      </c>
      <c r="B1888" t="s">
        <v>33</v>
      </c>
      <c r="C1888">
        <v>128</v>
      </c>
      <c r="D1888" t="s">
        <v>16</v>
      </c>
      <c r="E1888">
        <v>119</v>
      </c>
      <c r="G1888">
        <f t="shared" si="29"/>
        <v>-9</v>
      </c>
      <c r="K1888" s="3" t="e">
        <f>VLOOKUP(October_Schedule_Table11[[#This Row],[Home]],NEW!$A$1:$F$31,7,FALSE)</f>
        <v>#REF!</v>
      </c>
      <c r="L1888" s="3" t="e">
        <f>VLOOKUP(October_Schedule_Table11[[#This Row],[Visitor]],NEW!$A$1:$F$31,7,FALSE)</f>
        <v>#REF!</v>
      </c>
    </row>
    <row r="1889" spans="1:12" x14ac:dyDescent="0.3">
      <c r="A1889" s="1" t="s">
        <v>813</v>
      </c>
      <c r="B1889" t="s">
        <v>7</v>
      </c>
      <c r="C1889">
        <v>96</v>
      </c>
      <c r="D1889" t="s">
        <v>19</v>
      </c>
      <c r="E1889">
        <v>99</v>
      </c>
      <c r="G1889">
        <f t="shared" si="29"/>
        <v>3</v>
      </c>
      <c r="K1889" s="3" t="e">
        <f>VLOOKUP(October_Schedule_Table11[[#This Row],[Home]],NEW!$A$1:$F$31,7,FALSE)</f>
        <v>#REF!</v>
      </c>
      <c r="L1889" s="3" t="e">
        <f>VLOOKUP(October_Schedule_Table11[[#This Row],[Visitor]],NEW!$A$1:$F$31,7,FALSE)</f>
        <v>#REF!</v>
      </c>
    </row>
    <row r="1890" spans="1:12" x14ac:dyDescent="0.3">
      <c r="A1890" s="1" t="s">
        <v>813</v>
      </c>
      <c r="B1890" t="s">
        <v>30</v>
      </c>
      <c r="C1890">
        <v>93</v>
      </c>
      <c r="D1890" t="s">
        <v>23</v>
      </c>
      <c r="E1890">
        <v>116</v>
      </c>
      <c r="G1890">
        <f t="shared" si="29"/>
        <v>23</v>
      </c>
      <c r="K1890" s="3" t="e">
        <f>VLOOKUP(October_Schedule_Table11[[#This Row],[Home]],NEW!$A$1:$F$31,7,FALSE)</f>
        <v>#REF!</v>
      </c>
      <c r="L1890" s="3" t="e">
        <f>VLOOKUP(October_Schedule_Table11[[#This Row],[Visitor]],NEW!$A$1:$F$31,7,FALSE)</f>
        <v>#REF!</v>
      </c>
    </row>
    <row r="1891" spans="1:12" x14ac:dyDescent="0.3">
      <c r="A1891" s="1" t="s">
        <v>813</v>
      </c>
      <c r="B1891" t="s">
        <v>24</v>
      </c>
      <c r="C1891">
        <v>99</v>
      </c>
      <c r="D1891" t="s">
        <v>25</v>
      </c>
      <c r="E1891">
        <v>135</v>
      </c>
      <c r="G1891">
        <f t="shared" si="29"/>
        <v>36</v>
      </c>
      <c r="K1891" s="3" t="e">
        <f>VLOOKUP(October_Schedule_Table11[[#This Row],[Home]],NEW!$A$1:$F$31,7,FALSE)</f>
        <v>#REF!</v>
      </c>
      <c r="L1891" s="3" t="e">
        <f>VLOOKUP(October_Schedule_Table11[[#This Row],[Visitor]],NEW!$A$1:$F$31,7,FALSE)</f>
        <v>#REF!</v>
      </c>
    </row>
    <row r="1892" spans="1:12" x14ac:dyDescent="0.3">
      <c r="A1892" s="1" t="s">
        <v>813</v>
      </c>
      <c r="B1892" t="s">
        <v>21</v>
      </c>
      <c r="C1892">
        <v>113</v>
      </c>
      <c r="D1892" t="s">
        <v>27</v>
      </c>
      <c r="E1892">
        <v>145</v>
      </c>
      <c r="G1892">
        <f t="shared" si="29"/>
        <v>32</v>
      </c>
      <c r="K1892" s="3" t="e">
        <f>VLOOKUP(October_Schedule_Table11[[#This Row],[Home]],NEW!$A$1:$F$31,7,FALSE)</f>
        <v>#REF!</v>
      </c>
      <c r="L1892" s="3" t="e">
        <f>VLOOKUP(October_Schedule_Table11[[#This Row],[Visitor]],NEW!$A$1:$F$31,7,FALSE)</f>
        <v>#REF!</v>
      </c>
    </row>
    <row r="1893" spans="1:12" x14ac:dyDescent="0.3">
      <c r="A1893" s="1" t="s">
        <v>813</v>
      </c>
      <c r="B1893" t="s">
        <v>13</v>
      </c>
      <c r="C1893">
        <v>113</v>
      </c>
      <c r="D1893" t="s">
        <v>26</v>
      </c>
      <c r="E1893">
        <v>125</v>
      </c>
      <c r="G1893">
        <f t="shared" si="29"/>
        <v>12</v>
      </c>
      <c r="K1893" s="3" t="e">
        <f>VLOOKUP(October_Schedule_Table11[[#This Row],[Home]],NEW!$A$1:$F$31,7,FALSE)</f>
        <v>#REF!</v>
      </c>
      <c r="L1893" s="3" t="e">
        <f>VLOOKUP(October_Schedule_Table11[[#This Row],[Visitor]],NEW!$A$1:$F$31,7,FALSE)</f>
        <v>#REF!</v>
      </c>
    </row>
    <row r="1894" spans="1:12" x14ac:dyDescent="0.3">
      <c r="A1894" s="1" t="s">
        <v>814</v>
      </c>
      <c r="B1894" t="s">
        <v>11</v>
      </c>
      <c r="C1894">
        <v>113</v>
      </c>
      <c r="D1894" t="s">
        <v>4</v>
      </c>
      <c r="E1894">
        <v>145</v>
      </c>
      <c r="G1894">
        <f t="shared" si="29"/>
        <v>32</v>
      </c>
      <c r="K1894" s="3" t="e">
        <f>VLOOKUP(October_Schedule_Table11[[#This Row],[Home]],NEW!$A$1:$F$31,7,FALSE)</f>
        <v>#REF!</v>
      </c>
      <c r="L1894" s="3" t="e">
        <f>VLOOKUP(October_Schedule_Table11[[#This Row],[Visitor]],NEW!$A$1:$F$31,7,FALSE)</f>
        <v>#REF!</v>
      </c>
    </row>
    <row r="1895" spans="1:12" x14ac:dyDescent="0.3">
      <c r="A1895" s="1" t="s">
        <v>814</v>
      </c>
      <c r="B1895" t="s">
        <v>9</v>
      </c>
      <c r="C1895">
        <v>127</v>
      </c>
      <c r="D1895" t="s">
        <v>12</v>
      </c>
      <c r="E1895">
        <v>99</v>
      </c>
      <c r="G1895">
        <f t="shared" si="29"/>
        <v>-28</v>
      </c>
      <c r="K1895" s="3" t="e">
        <f>VLOOKUP(October_Schedule_Table11[[#This Row],[Home]],NEW!$A$1:$F$31,7,FALSE)</f>
        <v>#REF!</v>
      </c>
      <c r="L1895" s="3" t="e">
        <f>VLOOKUP(October_Schedule_Table11[[#This Row],[Visitor]],NEW!$A$1:$F$31,7,FALSE)</f>
        <v>#REF!</v>
      </c>
    </row>
    <row r="1896" spans="1:12" x14ac:dyDescent="0.3">
      <c r="A1896" s="1" t="s">
        <v>814</v>
      </c>
      <c r="B1896" t="s">
        <v>15</v>
      </c>
      <c r="C1896">
        <v>106</v>
      </c>
      <c r="D1896" t="s">
        <v>16</v>
      </c>
      <c r="E1896">
        <v>94</v>
      </c>
      <c r="G1896">
        <f t="shared" si="29"/>
        <v>-12</v>
      </c>
      <c r="K1896" s="3" t="e">
        <f>VLOOKUP(October_Schedule_Table11[[#This Row],[Home]],NEW!$A$1:$F$31,7,FALSE)</f>
        <v>#REF!</v>
      </c>
      <c r="L1896" s="3" t="e">
        <f>VLOOKUP(October_Schedule_Table11[[#This Row],[Visitor]],NEW!$A$1:$F$31,7,FALSE)</f>
        <v>#REF!</v>
      </c>
    </row>
    <row r="1897" spans="1:12" x14ac:dyDescent="0.3">
      <c r="A1897" s="1" t="s">
        <v>814</v>
      </c>
      <c r="B1897" t="s">
        <v>6</v>
      </c>
      <c r="C1897">
        <v>118</v>
      </c>
      <c r="D1897" t="s">
        <v>32</v>
      </c>
      <c r="E1897">
        <v>129</v>
      </c>
      <c r="G1897">
        <f t="shared" si="29"/>
        <v>11</v>
      </c>
      <c r="K1897" s="3" t="e">
        <f>VLOOKUP(October_Schedule_Table11[[#This Row],[Home]],NEW!$A$1:$F$31,7,FALSE)</f>
        <v>#REF!</v>
      </c>
      <c r="L1897" s="3" t="e">
        <f>VLOOKUP(October_Schedule_Table11[[#This Row],[Visitor]],NEW!$A$1:$F$31,7,FALSE)</f>
        <v>#REF!</v>
      </c>
    </row>
    <row r="1898" spans="1:12" x14ac:dyDescent="0.3">
      <c r="A1898" s="1" t="s">
        <v>814</v>
      </c>
      <c r="B1898" t="s">
        <v>7</v>
      </c>
      <c r="C1898">
        <v>100</v>
      </c>
      <c r="D1898" t="s">
        <v>22</v>
      </c>
      <c r="E1898">
        <v>112</v>
      </c>
      <c r="G1898">
        <f t="shared" si="29"/>
        <v>12</v>
      </c>
      <c r="K1898" s="3" t="e">
        <f>VLOOKUP(October_Schedule_Table11[[#This Row],[Home]],NEW!$A$1:$F$31,7,FALSE)</f>
        <v>#REF!</v>
      </c>
      <c r="L1898" s="3" t="e">
        <f>VLOOKUP(October_Schedule_Table11[[#This Row],[Visitor]],NEW!$A$1:$F$31,7,FALSE)</f>
        <v>#REF!</v>
      </c>
    </row>
    <row r="1899" spans="1:12" x14ac:dyDescent="0.3">
      <c r="A1899" s="1" t="s">
        <v>814</v>
      </c>
      <c r="B1899" t="s">
        <v>13</v>
      </c>
      <c r="C1899">
        <v>118</v>
      </c>
      <c r="D1899" t="s">
        <v>28</v>
      </c>
      <c r="E1899">
        <v>108</v>
      </c>
      <c r="G1899">
        <f t="shared" si="29"/>
        <v>-10</v>
      </c>
      <c r="K1899" s="3" t="e">
        <f>VLOOKUP(October_Schedule_Table11[[#This Row],[Home]],NEW!$A$1:$F$31,7,FALSE)</f>
        <v>#REF!</v>
      </c>
      <c r="L1899" s="3" t="e">
        <f>VLOOKUP(October_Schedule_Table11[[#This Row],[Visitor]],NEW!$A$1:$F$31,7,FALSE)</f>
        <v>#REF!</v>
      </c>
    </row>
    <row r="1900" spans="1:12" x14ac:dyDescent="0.3">
      <c r="A1900" s="1" t="s">
        <v>814</v>
      </c>
      <c r="B1900" t="s">
        <v>18</v>
      </c>
      <c r="C1900">
        <v>122</v>
      </c>
      <c r="D1900" t="s">
        <v>25</v>
      </c>
      <c r="E1900">
        <v>116</v>
      </c>
      <c r="G1900">
        <f t="shared" si="29"/>
        <v>-6</v>
      </c>
      <c r="K1900" s="3" t="e">
        <f>VLOOKUP(October_Schedule_Table11[[#This Row],[Home]],NEW!$A$1:$F$31,7,FALSE)</f>
        <v>#REF!</v>
      </c>
      <c r="L1900" s="3" t="e">
        <f>VLOOKUP(October_Schedule_Table11[[#This Row],[Visitor]],NEW!$A$1:$F$31,7,FALSE)</f>
        <v>#REF!</v>
      </c>
    </row>
    <row r="1901" spans="1:12" x14ac:dyDescent="0.3">
      <c r="A1901" s="1" t="s">
        <v>814</v>
      </c>
      <c r="B1901" t="s">
        <v>5</v>
      </c>
      <c r="C1901">
        <v>125</v>
      </c>
      <c r="D1901" t="s">
        <v>27</v>
      </c>
      <c r="E1901">
        <v>132</v>
      </c>
      <c r="G1901">
        <f t="shared" si="29"/>
        <v>7</v>
      </c>
      <c r="K1901" s="3" t="e">
        <f>VLOOKUP(October_Schedule_Table11[[#This Row],[Home]],NEW!$A$1:$F$31,7,FALSE)</f>
        <v>#REF!</v>
      </c>
      <c r="L1901" s="3" t="e">
        <f>VLOOKUP(October_Schedule_Table11[[#This Row],[Visitor]],NEW!$A$1:$F$31,7,FALSE)</f>
        <v>#REF!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46E86-670D-4423-BC1F-EEF8E028373B}">
  <dimension ref="A1:F35"/>
  <sheetViews>
    <sheetView workbookViewId="0">
      <selection activeCell="F2" sqref="F2"/>
    </sheetView>
  </sheetViews>
  <sheetFormatPr defaultRowHeight="14.4" x14ac:dyDescent="0.3"/>
  <cols>
    <col min="1" max="1" width="21.77734375" bestFit="1" customWidth="1"/>
    <col min="4" max="4" width="13.5546875" customWidth="1"/>
    <col min="5" max="5" width="11.21875" customWidth="1"/>
    <col min="6" max="6" width="9.77734375" customWidth="1"/>
  </cols>
  <sheetData>
    <row r="1" spans="1:6" x14ac:dyDescent="0.3">
      <c r="A1" s="8" t="s">
        <v>730</v>
      </c>
      <c r="B1" s="8" t="s">
        <v>731</v>
      </c>
      <c r="C1" s="8" t="s">
        <v>732</v>
      </c>
      <c r="D1" s="8" t="s">
        <v>955</v>
      </c>
      <c r="E1" s="8" t="s">
        <v>954</v>
      </c>
      <c r="F1" s="8" t="s">
        <v>956</v>
      </c>
    </row>
    <row r="2" spans="1:6" x14ac:dyDescent="0.3">
      <c r="A2" t="s">
        <v>12</v>
      </c>
      <c r="B2" t="s">
        <v>126</v>
      </c>
      <c r="C2" t="str">
        <f>B2</f>
        <v>ATL</v>
      </c>
      <c r="D2">
        <f>SUMIF(Advanced_Table[Tm],NEW!B2,Advanced_Table[W bpm])</f>
        <v>-2.4999999999999982</v>
      </c>
      <c r="E2">
        <f>SUMIF('2022EPMdata'!$H$2:$H$498,NEW!C2,'2022EPMdata'!$M$2:$M$498)</f>
        <v>-1.0463497412523242</v>
      </c>
      <c r="F2">
        <f>SUMIF('2023EPM'!$H$2:$H$444,NEW!C2,'2023EPM'!$M$2:$M$444)</f>
        <v>0.69796581509350863</v>
      </c>
    </row>
    <row r="3" spans="1:6" x14ac:dyDescent="0.3">
      <c r="A3" t="s">
        <v>4</v>
      </c>
      <c r="B3" t="s">
        <v>149</v>
      </c>
      <c r="C3" t="str">
        <f>B3</f>
        <v>BOS</v>
      </c>
      <c r="D3">
        <f>SUMIF(Advanced_Table[Tm],NEW!B3,Advanced_Table[W bpm])</f>
        <v>15.200000000000001</v>
      </c>
      <c r="E3">
        <f>SUMIF('2022EPMdata'!$H$2:$H$498,NEW!C3,'2022EPMdata'!$M$2:$M$498)</f>
        <v>9.5951761320117956</v>
      </c>
      <c r="F3">
        <f>SUMIF('2023EPM'!$H$2:$H$444,NEW!C3,'2023EPM'!$M$2:$M$444)</f>
        <v>7.724438616878901</v>
      </c>
    </row>
    <row r="4" spans="1:6" x14ac:dyDescent="0.3">
      <c r="A4" t="s">
        <v>14</v>
      </c>
      <c r="B4" t="s">
        <v>146</v>
      </c>
      <c r="C4" t="s">
        <v>700</v>
      </c>
      <c r="D4">
        <f>SUMIF(Advanced_Table[Tm],NEW!B4,Advanced_Table[W bpm])</f>
        <v>-1.5000000000000022</v>
      </c>
      <c r="E4">
        <f>SUMIF('2022EPMdata'!$H$2:$H$498,NEW!C4,'2022EPMdata'!$M$2:$M$498)</f>
        <v>0.66102431322641197</v>
      </c>
      <c r="F4">
        <f>SUMIF('2023EPM'!$H$2:$H$444,NEW!C4,'2023EPM'!$M$2:$M$444)</f>
        <v>-1.1666941899601724</v>
      </c>
    </row>
    <row r="5" spans="1:6" x14ac:dyDescent="0.3">
      <c r="A5" t="s">
        <v>24</v>
      </c>
      <c r="B5" t="s">
        <v>124</v>
      </c>
      <c r="C5" t="s">
        <v>124</v>
      </c>
      <c r="D5">
        <f>SUMIF(Advanced_Table[Tm],NEW!B5,Advanced_Table[W bpm])</f>
        <v>-0.59999999999999964</v>
      </c>
      <c r="E5">
        <f>SUMIF('2022EPMdata'!$H$2:$H$498,NEW!C5,'2022EPMdata'!$M$2:$M$498)</f>
        <v>1.2802646630193129</v>
      </c>
      <c r="F5">
        <f>SUMIF('2023EPM'!$H$2:$H$444,NEW!C5,'2023EPM'!$M$2:$M$444)</f>
        <v>0.34193859481126243</v>
      </c>
    </row>
    <row r="6" spans="1:6" x14ac:dyDescent="0.3">
      <c r="A6" t="s">
        <v>18</v>
      </c>
      <c r="B6" t="s">
        <v>98</v>
      </c>
      <c r="C6" t="s">
        <v>124</v>
      </c>
      <c r="D6">
        <f>SUMIF(Advanced_Table[Tm],NEW!B6,Advanced_Table[W bpm])</f>
        <v>-29.2</v>
      </c>
      <c r="E6">
        <f>SUMIF('2022EPMdata'!$H$2:$H$498,NEW!C6,'2022EPMdata'!$M$2:$M$498)</f>
        <v>1.2802646630193129</v>
      </c>
      <c r="F6">
        <f>SUMIF('2023EPM'!$H$2:$H$444,NEW!C6,'2023EPM'!$M$2:$M$444)</f>
        <v>0.34193859481126243</v>
      </c>
    </row>
    <row r="7" spans="1:6" x14ac:dyDescent="0.3">
      <c r="A7" t="s">
        <v>20</v>
      </c>
      <c r="B7" t="s">
        <v>74</v>
      </c>
      <c r="C7" t="s">
        <v>74</v>
      </c>
      <c r="D7">
        <f>SUMIF(Advanced_Table[Tm],NEW!B7,Advanced_Table[W bpm])</f>
        <v>6.5000000000000009</v>
      </c>
      <c r="E7">
        <f>SUMIF('2022EPMdata'!$H$2:$H$498,NEW!C7,'2022EPMdata'!$M$2:$M$498)</f>
        <v>7.3680191298633195</v>
      </c>
      <c r="F7">
        <f>SUMIF('2023EPM'!$H$2:$H$444,NEW!C7,'2023EPM'!$M$2:$M$444)</f>
        <v>2.1966655307127789</v>
      </c>
    </row>
    <row r="8" spans="1:6" x14ac:dyDescent="0.3">
      <c r="A8" t="s">
        <v>28</v>
      </c>
      <c r="B8" t="s">
        <v>121</v>
      </c>
      <c r="C8" t="s">
        <v>121</v>
      </c>
      <c r="D8">
        <f>SUMIF(Advanced_Table[Tm],NEW!B8,Advanced_Table[W bpm])</f>
        <v>-5.1000000000000014</v>
      </c>
      <c r="E8">
        <f>SUMIF('2022EPMdata'!$H$2:$H$498,NEW!C8,'2022EPMdata'!$M$2:$M$498)</f>
        <v>0.11604085263795749</v>
      </c>
      <c r="F8">
        <f>SUMIF('2023EPM'!$H$2:$H$444,NEW!C8,'2023EPM'!$M$2:$M$444)</f>
        <v>-2.1460452780433021</v>
      </c>
    </row>
    <row r="9" spans="1:6" x14ac:dyDescent="0.3">
      <c r="A9" t="s">
        <v>26</v>
      </c>
      <c r="B9" t="s">
        <v>143</v>
      </c>
      <c r="C9" t="s">
        <v>143</v>
      </c>
      <c r="D9">
        <f>SUMIF(Advanced_Table[Tm],NEW!B9,Advanced_Table[W bpm])</f>
        <v>1.1999999999999948</v>
      </c>
      <c r="E9">
        <f>SUMIF('2022EPMdata'!$H$2:$H$498,NEW!C9,'2022EPMdata'!$M$2:$M$498)</f>
        <v>3.2779940057269119</v>
      </c>
      <c r="F9">
        <f>SUMIF('2023EPM'!$H$2:$H$444,NEW!C9,'2023EPM'!$M$2:$M$444)</f>
        <v>6.7955714545665025</v>
      </c>
    </row>
    <row r="10" spans="1:6" x14ac:dyDescent="0.3">
      <c r="A10" t="s">
        <v>8</v>
      </c>
      <c r="B10" t="s">
        <v>94</v>
      </c>
      <c r="C10" t="s">
        <v>94</v>
      </c>
      <c r="D10">
        <f>SUMIF(Advanced_Table[Tm],NEW!B10,Advanced_Table[W bpm])</f>
        <v>-24.200000000000003</v>
      </c>
      <c r="E10">
        <f>SUMIF('2022EPMdata'!$H$2:$H$498,NEW!C10,'2022EPMdata'!$M$2:$M$498)</f>
        <v>-10.676900246465113</v>
      </c>
      <c r="F10">
        <f>SUMIF('2023EPM'!$H$2:$H$444,NEW!C10,'2023EPM'!$M$2:$M$444)</f>
        <v>-11.874132147889789</v>
      </c>
    </row>
    <row r="11" spans="1:6" x14ac:dyDescent="0.3">
      <c r="A11" t="s">
        <v>6</v>
      </c>
      <c r="B11" t="s">
        <v>96</v>
      </c>
      <c r="C11" t="s">
        <v>96</v>
      </c>
      <c r="D11">
        <f>SUMIF(Advanced_Table[Tm],NEW!B11,Advanced_Table[W bpm])</f>
        <v>1.6999999999999988</v>
      </c>
      <c r="E11">
        <f>SUMIF('2022EPMdata'!$H$2:$H$498,NEW!C11,'2022EPMdata'!$M$2:$M$498)</f>
        <v>4.2146267070157641</v>
      </c>
      <c r="F11">
        <f>SUMIF('2023EPM'!$H$2:$H$444,NEW!C11,'2023EPM'!$M$2:$M$444)</f>
        <v>-0.4427839562478475</v>
      </c>
    </row>
    <row r="12" spans="1:6" x14ac:dyDescent="0.3">
      <c r="A12" t="s">
        <v>11</v>
      </c>
      <c r="B12" t="s">
        <v>182</v>
      </c>
      <c r="C12" t="s">
        <v>182</v>
      </c>
      <c r="D12">
        <f>SUMIF(Advanced_Table[Tm],NEW!B12,Advanced_Table[W bpm])</f>
        <v>-33.299999999999997</v>
      </c>
      <c r="E12">
        <f>SUMIF('2022EPMdata'!$H$2:$H$498,NEW!C12,'2022EPMdata'!$M$2:$M$498)</f>
        <v>-9.5013892081807221</v>
      </c>
      <c r="F12">
        <f>SUMIF('2023EPM'!$H$2:$H$444,NEW!C12,'2023EPM'!$M$2:$M$444)</f>
        <v>-0.56918355006132848</v>
      </c>
    </row>
    <row r="13" spans="1:6" x14ac:dyDescent="0.3">
      <c r="A13" t="s">
        <v>10</v>
      </c>
      <c r="B13" t="s">
        <v>129</v>
      </c>
      <c r="C13" t="s">
        <v>129</v>
      </c>
      <c r="D13">
        <f>SUMIF(Advanced_Table[Tm],NEW!B13,Advanced_Table[W bpm])</f>
        <v>-10.600000000000001</v>
      </c>
      <c r="E13">
        <f>SUMIF('2022EPMdata'!$H$2:$H$498,NEW!C13,'2022EPMdata'!$M$2:$M$498)</f>
        <v>-3.6780899543828669</v>
      </c>
      <c r="F13">
        <f>SUMIF('2023EPM'!$H$2:$H$444,NEW!C13,'2023EPM'!$M$2:$M$444)</f>
        <v>-0.30480281642273344</v>
      </c>
    </row>
    <row r="14" spans="1:6" x14ac:dyDescent="0.3">
      <c r="A14" t="s">
        <v>33</v>
      </c>
      <c r="B14" t="s">
        <v>114</v>
      </c>
      <c r="C14" t="s">
        <v>114</v>
      </c>
      <c r="D14">
        <f>SUMIF(Advanced_Table[Tm],NEW!B14,Advanced_Table[W bpm])</f>
        <v>-0.70000000000000018</v>
      </c>
      <c r="E14">
        <f>SUMIF('2022EPMdata'!$H$2:$H$498,NEW!C14,'2022EPMdata'!$M$2:$M$498)</f>
        <v>0.67590521222821276</v>
      </c>
      <c r="F14">
        <f>SUMIF('2023EPM'!$H$2:$H$444,NEW!C14,'2023EPM'!$M$2:$M$444)</f>
        <v>6.395682743584775</v>
      </c>
    </row>
    <row r="15" spans="1:6" x14ac:dyDescent="0.3">
      <c r="A15" t="s">
        <v>5</v>
      </c>
      <c r="B15" t="s">
        <v>100</v>
      </c>
      <c r="C15" t="s">
        <v>100</v>
      </c>
      <c r="D15">
        <f>SUMIF(Advanced_Table[Tm],NEW!B15,Advanced_Table[W bpm])</f>
        <v>-4.300000000000006</v>
      </c>
      <c r="E15">
        <f>SUMIF('2022EPMdata'!$H$2:$H$498,NEW!C15,'2022EPMdata'!$M$2:$M$498)</f>
        <v>0.72108392385655984</v>
      </c>
      <c r="F15">
        <f>SUMIF('2023EPM'!$H$2:$H$444,NEW!C15,'2023EPM'!$M$2:$M$444)</f>
        <v>-5.4067040784884437</v>
      </c>
    </row>
    <row r="16" spans="1:6" x14ac:dyDescent="0.3">
      <c r="A16" t="s">
        <v>16</v>
      </c>
      <c r="B16" t="s">
        <v>61</v>
      </c>
      <c r="C16" t="s">
        <v>61</v>
      </c>
      <c r="D16">
        <f>SUMIF(Advanced_Table[Tm],NEW!B16,Advanced_Table[W bpm])</f>
        <v>5.6</v>
      </c>
      <c r="E16">
        <f>SUMIF('2022EPMdata'!$H$2:$H$498,NEW!C16,'2022EPMdata'!$M$2:$M$498)</f>
        <v>3.8236720049015518</v>
      </c>
      <c r="F16">
        <f>SUMIF('2023EPM'!$H$2:$H$444,NEW!C16,'2023EPM'!$M$2:$M$444)</f>
        <v>-7.5280435509992962</v>
      </c>
    </row>
    <row r="17" spans="1:6" x14ac:dyDescent="0.3">
      <c r="A17" t="s">
        <v>19</v>
      </c>
      <c r="B17" t="s">
        <v>63</v>
      </c>
      <c r="C17" t="s">
        <v>63</v>
      </c>
      <c r="D17">
        <f>SUMIF(Advanced_Table[Tm],NEW!B17,Advanced_Table[W bpm])</f>
        <v>-8.7000000000000011</v>
      </c>
      <c r="E17">
        <f>SUMIF('2022EPMdata'!$H$2:$H$498,NEW!C17,'2022EPMdata'!$M$2:$M$498)</f>
        <v>-3.4361926531477405E-2</v>
      </c>
      <c r="F17">
        <f>SUMIF('2023EPM'!$H$2:$H$444,NEW!C17,'2023EPM'!$M$2:$M$444)</f>
        <v>-4.0366428351586929</v>
      </c>
    </row>
    <row r="18" spans="1:6" x14ac:dyDescent="0.3">
      <c r="A18" t="s">
        <v>32</v>
      </c>
      <c r="B18" t="s">
        <v>72</v>
      </c>
      <c r="C18" t="s">
        <v>72</v>
      </c>
      <c r="D18">
        <f>SUMIF(Advanced_Table[Tm],NEW!B18,Advanced_Table[W bpm])</f>
        <v>1.4000000000000004</v>
      </c>
      <c r="E18">
        <f>SUMIF('2022EPMdata'!$H$2:$H$498,NEW!C18,'2022EPMdata'!$M$2:$M$498)</f>
        <v>4.9765994103746003</v>
      </c>
      <c r="F18">
        <f>SUMIF('2023EPM'!$H$2:$H$444,NEW!C18,'2023EPM'!$M$2:$M$444)</f>
        <v>-4.8052403354453501</v>
      </c>
    </row>
    <row r="19" spans="1:6" x14ac:dyDescent="0.3">
      <c r="A19" t="s">
        <v>23</v>
      </c>
      <c r="B19" t="s">
        <v>70</v>
      </c>
      <c r="C19" t="s">
        <v>70</v>
      </c>
      <c r="D19">
        <f>SUMIF(Advanced_Table[Tm],NEW!B19,Advanced_Table[W bpm])</f>
        <v>0.90000000000000036</v>
      </c>
      <c r="E19">
        <f>SUMIF('2022EPMdata'!$H$2:$H$498,NEW!C19,'2022EPMdata'!$M$2:$M$498)</f>
        <v>1.5166747797466851</v>
      </c>
      <c r="F19">
        <f>SUMIF('2023EPM'!$H$2:$H$444,NEW!C19,'2023EPM'!$M$2:$M$444)</f>
        <v>7.1989176662229015</v>
      </c>
    </row>
    <row r="20" spans="1:6" x14ac:dyDescent="0.3">
      <c r="A20" t="s">
        <v>13</v>
      </c>
      <c r="B20" t="s">
        <v>77</v>
      </c>
      <c r="C20" t="s">
        <v>77</v>
      </c>
      <c r="D20">
        <f>SUMIF(Advanced_Table[Tm],NEW!B20,Advanced_Table[W bpm])</f>
        <v>4.5</v>
      </c>
      <c r="E20">
        <f>SUMIF('2022EPMdata'!$H$2:$H$498,NEW!C20,'2022EPMdata'!$M$2:$M$498)</f>
        <v>1.0268380248824402</v>
      </c>
      <c r="F20">
        <f>SUMIF('2023EPM'!$H$2:$H$444,NEW!C20,'2023EPM'!$M$2:$M$444)</f>
        <v>-1.9501161047746032</v>
      </c>
    </row>
    <row r="21" spans="1:6" x14ac:dyDescent="0.3">
      <c r="A21" t="s">
        <v>15</v>
      </c>
      <c r="B21" t="s">
        <v>86</v>
      </c>
      <c r="C21" t="s">
        <v>86</v>
      </c>
      <c r="D21">
        <f>SUMIF(Advanced_Table[Tm],NEW!B21,Advanced_Table[W bpm])</f>
        <v>1.9999999999999982</v>
      </c>
      <c r="E21">
        <f>SUMIF('2022EPMdata'!$H$2:$H$498,NEW!C21,'2022EPMdata'!$M$2:$M$498)</f>
        <v>3.8712790568775262</v>
      </c>
      <c r="F21">
        <f>SUMIF('2023EPM'!$H$2:$H$444,NEW!C21,'2023EPM'!$M$2:$M$444)</f>
        <v>0.32124287078389235</v>
      </c>
    </row>
    <row r="22" spans="1:6" x14ac:dyDescent="0.3">
      <c r="A22" t="s">
        <v>22</v>
      </c>
      <c r="B22" t="s">
        <v>116</v>
      </c>
      <c r="C22" t="s">
        <v>116</v>
      </c>
      <c r="D22">
        <f>SUMIF(Advanced_Table[Tm],NEW!B22,Advanced_Table[W bpm])</f>
        <v>-6.4</v>
      </c>
      <c r="E22">
        <f>SUMIF('2022EPMdata'!$H$2:$H$498,NEW!C22,'2022EPMdata'!$M$2:$M$498)</f>
        <v>-1.0063739828088041</v>
      </c>
      <c r="F22">
        <f>SUMIF('2023EPM'!$H$2:$H$444,NEW!C22,'2023EPM'!$M$2:$M$444)</f>
        <v>1.3185950237731026</v>
      </c>
    </row>
    <row r="23" spans="1:6" x14ac:dyDescent="0.3">
      <c r="A23" t="s">
        <v>7</v>
      </c>
      <c r="B23" t="s">
        <v>82</v>
      </c>
      <c r="C23" t="s">
        <v>82</v>
      </c>
      <c r="D23">
        <f>SUMIF(Advanced_Table[Tm],NEW!B23,Advanced_Table[W bpm])</f>
        <v>-14.7</v>
      </c>
      <c r="E23">
        <f>SUMIF('2022EPMdata'!$H$2:$H$498,NEW!C23,'2022EPMdata'!$M$2:$M$498)</f>
        <v>-2.4468447911124023</v>
      </c>
      <c r="F23">
        <f>SUMIF('2023EPM'!$H$2:$H$444,NEW!C23,'2023EPM'!$M$2:$M$444)</f>
        <v>0.17268538627637353</v>
      </c>
    </row>
    <row r="24" spans="1:6" x14ac:dyDescent="0.3">
      <c r="A24" t="s">
        <v>3</v>
      </c>
      <c r="B24" t="s">
        <v>177</v>
      </c>
      <c r="C24" t="s">
        <v>177</v>
      </c>
      <c r="D24">
        <f>SUMIF(Advanced_Table[Tm],NEW!B24,Advanced_Table[W bpm])</f>
        <v>3.5</v>
      </c>
      <c r="E24">
        <f>SUMIF('2022EPMdata'!$H$2:$H$498,NEW!C24,'2022EPMdata'!$M$2:$M$498)</f>
        <v>5.5961859114929808</v>
      </c>
      <c r="F24">
        <f>SUMIF('2023EPM'!$H$2:$H$444,NEW!C24,'2023EPM'!$M$2:$M$444)</f>
        <v>9.7001335561112345E-2</v>
      </c>
    </row>
    <row r="25" spans="1:6" x14ac:dyDescent="0.3">
      <c r="A25" t="s">
        <v>29</v>
      </c>
      <c r="B25" t="s">
        <v>91</v>
      </c>
      <c r="C25" t="s">
        <v>697</v>
      </c>
      <c r="D25">
        <f>SUMIF(Advanced_Table[Tm],NEW!B25,Advanced_Table[W bpm])</f>
        <v>2.8000000000000016</v>
      </c>
      <c r="E25">
        <f>SUMIF('2022EPMdata'!$H$2:$H$498,NEW!C25,'2022EPMdata'!$M$2:$M$498)</f>
        <v>3.6337766831814831</v>
      </c>
      <c r="F25">
        <f>SUMIF('2023EPM'!$H$2:$H$444,NEW!C25,'2023EPM'!$M$2:$M$444)</f>
        <v>-0.83443540271909211</v>
      </c>
    </row>
    <row r="26" spans="1:6" x14ac:dyDescent="0.3">
      <c r="A26" t="s">
        <v>30</v>
      </c>
      <c r="B26" t="s">
        <v>87</v>
      </c>
      <c r="C26" t="s">
        <v>87</v>
      </c>
      <c r="D26">
        <f>SUMIF(Advanced_Table[Tm],NEW!B26,Advanced_Table[W bpm])</f>
        <v>-22.1</v>
      </c>
      <c r="E26">
        <f>SUMIF('2022EPMdata'!$H$2:$H$498,NEW!C26,'2022EPMdata'!$M$2:$M$498)</f>
        <v>-4.9982110028852285</v>
      </c>
      <c r="F26">
        <f>SUMIF('2023EPM'!$H$2:$H$444,NEW!C26,'2023EPM'!$M$2:$M$444)</f>
        <v>-9.0845366741629796</v>
      </c>
    </row>
    <row r="27" spans="1:6" x14ac:dyDescent="0.3">
      <c r="A27" t="s">
        <v>31</v>
      </c>
      <c r="B27" t="s">
        <v>107</v>
      </c>
      <c r="C27" t="s">
        <v>107</v>
      </c>
      <c r="D27">
        <f>SUMIF(Advanced_Table[Tm],NEW!B27,Advanced_Table[W bpm])</f>
        <v>2.6000000000000023</v>
      </c>
      <c r="E27">
        <f>SUMIF('2022EPMdata'!$H$2:$H$498,NEW!C27,'2022EPMdata'!$M$2:$M$498)</f>
        <v>2.0324109052539727</v>
      </c>
      <c r="F27">
        <f>SUMIF('2023EPM'!$H$2:$H$444,NEW!C27,'2023EPM'!$M$2:$M$444)</f>
        <v>-0.56689876486266688</v>
      </c>
    </row>
    <row r="28" spans="1:6" x14ac:dyDescent="0.3">
      <c r="A28" t="s">
        <v>25</v>
      </c>
      <c r="B28" t="s">
        <v>105</v>
      </c>
      <c r="C28" t="s">
        <v>105</v>
      </c>
      <c r="D28">
        <f>SUMIF(Advanced_Table[Tm],NEW!B28,Advanced_Table[W bpm])</f>
        <v>-41.3</v>
      </c>
      <c r="E28">
        <f>SUMIF('2022EPMdata'!$H$2:$H$498,NEW!C28,'2022EPMdata'!$M$2:$M$498)</f>
        <v>-11.314788417595274</v>
      </c>
      <c r="F28">
        <f>SUMIF('2023EPM'!$H$2:$H$444,NEW!C28,'2023EPM'!$M$2:$M$444)</f>
        <v>-6.0914873225527497</v>
      </c>
    </row>
    <row r="29" spans="1:6" x14ac:dyDescent="0.3">
      <c r="A29" t="s">
        <v>21</v>
      </c>
      <c r="B29" t="s">
        <v>59</v>
      </c>
      <c r="C29" t="s">
        <v>59</v>
      </c>
      <c r="D29">
        <f>SUMIF(Advanced_Table[Tm],NEW!B29,Advanced_Table[W bpm])</f>
        <v>-3</v>
      </c>
      <c r="E29">
        <f>SUMIF('2022EPMdata'!$H$2:$H$498,NEW!C29,'2022EPMdata'!$M$2:$M$498)</f>
        <v>1.7676733493631711</v>
      </c>
      <c r="F29">
        <f>SUMIF('2023EPM'!$H$2:$H$444,NEW!C29,'2023EPM'!$M$2:$M$444)</f>
        <v>1.5332708263461077</v>
      </c>
    </row>
    <row r="30" spans="1:6" x14ac:dyDescent="0.3">
      <c r="A30" t="s">
        <v>27</v>
      </c>
      <c r="B30" t="s">
        <v>66</v>
      </c>
      <c r="C30" t="s">
        <v>66</v>
      </c>
      <c r="D30">
        <f>SUMIF(Advanced_Table[Tm],NEW!B30,Advanced_Table[W bpm])</f>
        <v>-6.4000000000000012</v>
      </c>
      <c r="E30">
        <f>SUMIF('2022EPMdata'!$H$2:$H$498,NEW!C30,'2022EPMdata'!$M$2:$M$498)</f>
        <v>-0.95119222299845196</v>
      </c>
      <c r="F30">
        <f>SUMIF('2023EPM'!$H$2:$H$444,NEW!C30,'2023EPM'!$M$2:$M$444)</f>
        <v>-4.4001022672986867</v>
      </c>
    </row>
    <row r="31" spans="1:6" x14ac:dyDescent="0.3">
      <c r="A31" t="s">
        <v>9</v>
      </c>
      <c r="B31" t="s">
        <v>89</v>
      </c>
      <c r="C31" t="s">
        <v>89</v>
      </c>
      <c r="D31">
        <f>SUMIF(Advanced_Table[Tm],NEW!B31,Advanced_Table[W bpm])</f>
        <v>-14.600000000000001</v>
      </c>
      <c r="E31">
        <f>SUMIF('2022EPMdata'!$H$2:$H$498,NEW!C31,'2022EPMdata'!$M$2:$M$498)</f>
        <v>9.4959055559644678E-2</v>
      </c>
      <c r="F31">
        <f>SUMIF('2023EPM'!$H$2:$H$444,NEW!C31,'2023EPM'!$M$2:$M$444)</f>
        <v>-10.108903913214951</v>
      </c>
    </row>
    <row r="35" spans="4:4" x14ac:dyDescent="0.3">
      <c r="D35">
        <f>CORREL(D2:D31,E2:E31)</f>
        <v>0.86891371002649254</v>
      </c>
    </row>
  </sheetData>
  <autoFilter ref="D1:D31" xr:uid="{1BC46E86-670D-4423-BC1F-EEF8E028373B}"/>
  <sortState xmlns:xlrd2="http://schemas.microsoft.com/office/spreadsheetml/2017/richdata2" ref="A2:C31">
    <sortCondition ref="A1:A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F65E8-F757-4A9C-8AD9-F6431E7D6228}">
  <dimension ref="A1:AD680"/>
  <sheetViews>
    <sheetView topLeftCell="B1" workbookViewId="0">
      <selection activeCell="AC2" sqref="AC2:AC680"/>
    </sheetView>
  </sheetViews>
  <sheetFormatPr defaultRowHeight="14.4" x14ac:dyDescent="0.3"/>
  <cols>
    <col min="1" max="1" width="5.33203125" bestFit="1" customWidth="1"/>
    <col min="2" max="2" width="22.33203125" bestFit="1" customWidth="1"/>
    <col min="3" max="3" width="6.21875" bestFit="1" customWidth="1"/>
    <col min="4" max="4" width="6.44140625" bestFit="1" customWidth="1"/>
    <col min="5" max="5" width="5.88671875" bestFit="1" customWidth="1"/>
    <col min="6" max="6" width="4.44140625" bestFit="1" customWidth="1"/>
    <col min="7" max="7" width="6.109375" bestFit="1" customWidth="1"/>
    <col min="8" max="8" width="6.44140625" bestFit="1" customWidth="1"/>
    <col min="9" max="9" width="6.6640625" bestFit="1" customWidth="1"/>
    <col min="10" max="10" width="7.21875" bestFit="1" customWidth="1"/>
    <col min="11" max="11" width="6" bestFit="1" customWidth="1"/>
    <col min="12" max="12" width="8.21875" bestFit="1" customWidth="1"/>
    <col min="13" max="13" width="8.109375" bestFit="1" customWidth="1"/>
    <col min="14" max="15" width="7.88671875" bestFit="1" customWidth="1"/>
    <col min="16" max="16" width="7.5546875" bestFit="1" customWidth="1"/>
    <col min="17" max="17" width="7.77734375" bestFit="1" customWidth="1"/>
    <col min="18" max="19" width="8.21875" bestFit="1" customWidth="1"/>
    <col min="20" max="20" width="10.77734375" bestFit="1" customWidth="1"/>
    <col min="21" max="21" width="7.33203125" bestFit="1" customWidth="1"/>
    <col min="22" max="22" width="7.21875" bestFit="1" customWidth="1"/>
    <col min="23" max="23" width="6" bestFit="1" customWidth="1"/>
    <col min="25" max="25" width="4.21875" bestFit="1" customWidth="1"/>
    <col min="26" max="26" width="8.5546875" bestFit="1" customWidth="1"/>
    <col min="27" max="27" width="8.44140625" bestFit="1" customWidth="1"/>
    <col min="28" max="28" width="7.21875" bestFit="1" customWidth="1"/>
    <col min="29" max="29" width="7.21875" customWidth="1"/>
    <col min="30" max="30" width="8" bestFit="1" customWidth="1"/>
  </cols>
  <sheetData>
    <row r="1" spans="1:30" x14ac:dyDescent="0.3">
      <c r="A1" t="s">
        <v>628</v>
      </c>
      <c r="B1" t="s">
        <v>42</v>
      </c>
      <c r="C1" t="s">
        <v>52</v>
      </c>
      <c r="D1" t="s">
        <v>629</v>
      </c>
      <c r="E1" t="s">
        <v>53</v>
      </c>
      <c r="F1" t="s">
        <v>54</v>
      </c>
      <c r="G1" t="s">
        <v>55</v>
      </c>
      <c r="H1" t="s">
        <v>630</v>
      </c>
      <c r="I1" t="s">
        <v>631</v>
      </c>
      <c r="J1" t="s">
        <v>632</v>
      </c>
      <c r="K1" t="s">
        <v>633</v>
      </c>
      <c r="L1" t="s">
        <v>634</v>
      </c>
      <c r="M1" t="s">
        <v>635</v>
      </c>
      <c r="N1" t="s">
        <v>636</v>
      </c>
      <c r="O1" t="s">
        <v>637</v>
      </c>
      <c r="P1" t="s">
        <v>638</v>
      </c>
      <c r="Q1" t="s">
        <v>639</v>
      </c>
      <c r="R1" t="s">
        <v>640</v>
      </c>
      <c r="S1" t="s">
        <v>641</v>
      </c>
      <c r="T1" t="s">
        <v>642</v>
      </c>
      <c r="U1" t="s">
        <v>643</v>
      </c>
      <c r="V1" t="s">
        <v>644</v>
      </c>
      <c r="W1" t="s">
        <v>645</v>
      </c>
      <c r="X1" t="s">
        <v>646</v>
      </c>
      <c r="Y1" t="s">
        <v>647</v>
      </c>
      <c r="Z1" t="s">
        <v>648</v>
      </c>
      <c r="AA1" t="s">
        <v>649</v>
      </c>
      <c r="AB1" t="s">
        <v>650</v>
      </c>
      <c r="AC1" t="s">
        <v>652</v>
      </c>
      <c r="AD1" t="s">
        <v>651</v>
      </c>
    </row>
    <row r="2" spans="1:30" x14ac:dyDescent="0.3">
      <c r="A2">
        <v>536</v>
      </c>
      <c r="B2" t="s">
        <v>625</v>
      </c>
      <c r="C2" t="s">
        <v>76</v>
      </c>
      <c r="D2">
        <v>24</v>
      </c>
      <c r="E2" t="s">
        <v>126</v>
      </c>
      <c r="F2">
        <v>73</v>
      </c>
      <c r="G2">
        <v>2541</v>
      </c>
      <c r="H2">
        <v>22</v>
      </c>
      <c r="I2">
        <v>0.57299999999999995</v>
      </c>
      <c r="J2">
        <v>0.33100000000000002</v>
      </c>
      <c r="K2">
        <v>0.46</v>
      </c>
      <c r="L2">
        <v>2.4</v>
      </c>
      <c r="M2">
        <v>7</v>
      </c>
      <c r="N2">
        <v>4.7</v>
      </c>
      <c r="O2">
        <v>42.5</v>
      </c>
      <c r="P2">
        <v>1.5</v>
      </c>
      <c r="Q2">
        <v>0.3</v>
      </c>
      <c r="R2">
        <v>15.2</v>
      </c>
      <c r="S2">
        <v>32.6</v>
      </c>
      <c r="U2">
        <v>5.3</v>
      </c>
      <c r="V2">
        <v>1.4</v>
      </c>
      <c r="W2">
        <v>6.7</v>
      </c>
      <c r="X2">
        <v>0.126</v>
      </c>
      <c r="Z2">
        <v>5.3</v>
      </c>
      <c r="AA2">
        <v>-2</v>
      </c>
      <c r="AB2">
        <v>3.3</v>
      </c>
      <c r="AC2">
        <f>IF(Advanced_Table[[#This Row],[MP]]&lt;400,0,Advanced_Table[[#This Row],[BPM]])</f>
        <v>3.3</v>
      </c>
      <c r="AD2">
        <v>3.4</v>
      </c>
    </row>
    <row r="3" spans="1:30" x14ac:dyDescent="0.3">
      <c r="A3">
        <v>262</v>
      </c>
      <c r="B3" t="s">
        <v>353</v>
      </c>
      <c r="C3" t="s">
        <v>58</v>
      </c>
      <c r="D3">
        <v>29</v>
      </c>
      <c r="E3" t="s">
        <v>126</v>
      </c>
      <c r="F3">
        <v>26</v>
      </c>
      <c r="G3">
        <v>176</v>
      </c>
      <c r="H3">
        <v>14.9</v>
      </c>
      <c r="I3">
        <v>0.72</v>
      </c>
      <c r="J3">
        <v>0.52300000000000002</v>
      </c>
      <c r="K3">
        <v>0.27300000000000002</v>
      </c>
      <c r="L3">
        <v>1.8</v>
      </c>
      <c r="M3">
        <v>20.8</v>
      </c>
      <c r="N3">
        <v>11.2</v>
      </c>
      <c r="O3">
        <v>15.3</v>
      </c>
      <c r="P3">
        <v>1.4</v>
      </c>
      <c r="Q3">
        <v>0.5</v>
      </c>
      <c r="R3">
        <v>15.4</v>
      </c>
      <c r="S3">
        <v>13.9</v>
      </c>
      <c r="U3">
        <v>0.4</v>
      </c>
      <c r="V3">
        <v>0.2</v>
      </c>
      <c r="W3">
        <v>0.5</v>
      </c>
      <c r="X3">
        <v>0.14799999999999999</v>
      </c>
      <c r="Z3">
        <v>0.7</v>
      </c>
      <c r="AA3">
        <v>1.8</v>
      </c>
      <c r="AB3">
        <v>2.6</v>
      </c>
      <c r="AC3">
        <f>IF(Advanced_Table[[#This Row],[MP]]&lt;400,0,Advanced_Table[[#This Row],[BPM]])</f>
        <v>0</v>
      </c>
      <c r="AD3">
        <v>0.2</v>
      </c>
    </row>
    <row r="4" spans="1:30" x14ac:dyDescent="0.3">
      <c r="A4">
        <v>81</v>
      </c>
      <c r="B4" t="s">
        <v>170</v>
      </c>
      <c r="C4" t="s">
        <v>58</v>
      </c>
      <c r="D4">
        <v>28</v>
      </c>
      <c r="E4" t="s">
        <v>126</v>
      </c>
      <c r="F4">
        <v>65</v>
      </c>
      <c r="G4">
        <v>1730</v>
      </c>
      <c r="H4">
        <v>22.1</v>
      </c>
      <c r="I4">
        <v>0.65600000000000003</v>
      </c>
      <c r="J4">
        <v>2E-3</v>
      </c>
      <c r="K4">
        <v>0.24399999999999999</v>
      </c>
      <c r="L4">
        <v>16.100000000000001</v>
      </c>
      <c r="M4">
        <v>29.4</v>
      </c>
      <c r="N4">
        <v>22.7</v>
      </c>
      <c r="O4">
        <v>4.7</v>
      </c>
      <c r="P4">
        <v>1.2</v>
      </c>
      <c r="Q4">
        <v>3.9</v>
      </c>
      <c r="R4">
        <v>8.3000000000000007</v>
      </c>
      <c r="S4">
        <v>15.7</v>
      </c>
      <c r="U4">
        <v>4.9000000000000004</v>
      </c>
      <c r="V4">
        <v>2.4</v>
      </c>
      <c r="W4">
        <v>7.2</v>
      </c>
      <c r="X4">
        <v>0.20100000000000001</v>
      </c>
      <c r="Z4">
        <v>2.2999999999999998</v>
      </c>
      <c r="AA4">
        <v>-0.1</v>
      </c>
      <c r="AB4">
        <v>2.2000000000000002</v>
      </c>
      <c r="AC4">
        <f>IF(Advanced_Table[[#This Row],[MP]]&lt;400,0,Advanced_Table[[#This Row],[BPM]])</f>
        <v>2.2000000000000002</v>
      </c>
      <c r="AD4">
        <v>1.8</v>
      </c>
    </row>
    <row r="5" spans="1:30" x14ac:dyDescent="0.3">
      <c r="A5">
        <v>351</v>
      </c>
      <c r="B5" t="s">
        <v>442</v>
      </c>
      <c r="C5" t="s">
        <v>65</v>
      </c>
      <c r="D5">
        <v>26</v>
      </c>
      <c r="E5" t="s">
        <v>126</v>
      </c>
      <c r="F5">
        <v>74</v>
      </c>
      <c r="G5">
        <v>2693</v>
      </c>
      <c r="H5">
        <v>17</v>
      </c>
      <c r="I5">
        <v>0.54</v>
      </c>
      <c r="J5">
        <v>0.29299999999999998</v>
      </c>
      <c r="K5">
        <v>0.14399999999999999</v>
      </c>
      <c r="L5">
        <v>2.1</v>
      </c>
      <c r="M5">
        <v>13.8</v>
      </c>
      <c r="N5">
        <v>7.9</v>
      </c>
      <c r="O5">
        <v>24</v>
      </c>
      <c r="P5">
        <v>2</v>
      </c>
      <c r="Q5">
        <v>0.6</v>
      </c>
      <c r="R5">
        <v>10.199999999999999</v>
      </c>
      <c r="S5">
        <v>24.4</v>
      </c>
      <c r="U5">
        <v>2.4</v>
      </c>
      <c r="V5">
        <v>2.2999999999999998</v>
      </c>
      <c r="W5">
        <v>4.7</v>
      </c>
      <c r="X5">
        <v>8.4000000000000005E-2</v>
      </c>
      <c r="Z5">
        <v>1.1000000000000001</v>
      </c>
      <c r="AA5">
        <v>0</v>
      </c>
      <c r="AB5">
        <v>1</v>
      </c>
      <c r="AC5">
        <f>IF(Advanced_Table[[#This Row],[MP]]&lt;400,0,Advanced_Table[[#This Row],[BPM]])</f>
        <v>1</v>
      </c>
      <c r="AD5">
        <v>2.1</v>
      </c>
    </row>
    <row r="6" spans="1:30" x14ac:dyDescent="0.3">
      <c r="A6">
        <v>372</v>
      </c>
      <c r="B6" t="s">
        <v>462</v>
      </c>
      <c r="C6" t="s">
        <v>58</v>
      </c>
      <c r="D6">
        <v>22</v>
      </c>
      <c r="E6" t="s">
        <v>126</v>
      </c>
      <c r="F6">
        <v>80</v>
      </c>
      <c r="G6">
        <v>1849</v>
      </c>
      <c r="H6">
        <v>19.399999999999999</v>
      </c>
      <c r="I6">
        <v>0.67800000000000005</v>
      </c>
      <c r="J6">
        <v>2.5999999999999999E-2</v>
      </c>
      <c r="K6">
        <v>0.39400000000000002</v>
      </c>
      <c r="L6">
        <v>12.7</v>
      </c>
      <c r="M6">
        <v>21.5</v>
      </c>
      <c r="N6">
        <v>17</v>
      </c>
      <c r="O6">
        <v>5.8</v>
      </c>
      <c r="P6">
        <v>1.4</v>
      </c>
      <c r="Q6">
        <v>4.9000000000000004</v>
      </c>
      <c r="R6">
        <v>12.2</v>
      </c>
      <c r="S6">
        <v>15.1</v>
      </c>
      <c r="U6">
        <v>4.7</v>
      </c>
      <c r="V6">
        <v>2.4</v>
      </c>
      <c r="W6">
        <v>7.1</v>
      </c>
      <c r="X6">
        <v>0.185</v>
      </c>
      <c r="Z6">
        <v>0</v>
      </c>
      <c r="AA6">
        <v>0.8</v>
      </c>
      <c r="AB6">
        <v>0.8</v>
      </c>
      <c r="AC6">
        <f>IF(Advanced_Table[[#This Row],[MP]]&lt;400,0,Advanced_Table[[#This Row],[BPM]])</f>
        <v>0.8</v>
      </c>
      <c r="AD6">
        <v>1.3</v>
      </c>
    </row>
    <row r="7" spans="1:30" x14ac:dyDescent="0.3">
      <c r="A7">
        <v>40</v>
      </c>
      <c r="B7" t="s">
        <v>125</v>
      </c>
      <c r="C7" t="s">
        <v>84</v>
      </c>
      <c r="D7">
        <v>23</v>
      </c>
      <c r="E7" t="s">
        <v>126</v>
      </c>
      <c r="F7">
        <v>25</v>
      </c>
      <c r="G7">
        <v>629</v>
      </c>
      <c r="H7">
        <v>15.2</v>
      </c>
      <c r="I7">
        <v>0.59899999999999998</v>
      </c>
      <c r="J7">
        <v>0.54300000000000004</v>
      </c>
      <c r="K7">
        <v>0.126</v>
      </c>
      <c r="L7">
        <v>6.7</v>
      </c>
      <c r="M7">
        <v>14.3</v>
      </c>
      <c r="N7">
        <v>10.4</v>
      </c>
      <c r="O7">
        <v>7.2</v>
      </c>
      <c r="P7">
        <v>1.5</v>
      </c>
      <c r="Q7">
        <v>0.1</v>
      </c>
      <c r="R7">
        <v>6.5</v>
      </c>
      <c r="S7">
        <v>17.399999999999999</v>
      </c>
      <c r="U7">
        <v>1.1000000000000001</v>
      </c>
      <c r="V7">
        <v>0.5</v>
      </c>
      <c r="W7">
        <v>1.6</v>
      </c>
      <c r="X7">
        <v>0.11899999999999999</v>
      </c>
      <c r="Z7">
        <v>1.7</v>
      </c>
      <c r="AA7">
        <v>-1.2</v>
      </c>
      <c r="AB7">
        <v>0.5</v>
      </c>
      <c r="AC7">
        <f>IF(Advanced_Table[[#This Row],[MP]]&lt;400,0,Advanced_Table[[#This Row],[BPM]])</f>
        <v>0.5</v>
      </c>
      <c r="AD7">
        <v>0.4</v>
      </c>
    </row>
    <row r="8" spans="1:30" x14ac:dyDescent="0.3">
      <c r="A8">
        <v>45</v>
      </c>
      <c r="B8" t="s">
        <v>132</v>
      </c>
      <c r="C8" t="s">
        <v>65</v>
      </c>
      <c r="D8">
        <v>30</v>
      </c>
      <c r="E8" t="s">
        <v>126</v>
      </c>
      <c r="F8">
        <v>54</v>
      </c>
      <c r="G8">
        <v>1508</v>
      </c>
      <c r="H8">
        <v>14.2</v>
      </c>
      <c r="I8">
        <v>0.58599999999999997</v>
      </c>
      <c r="J8">
        <v>0.58899999999999997</v>
      </c>
      <c r="K8">
        <v>0.126</v>
      </c>
      <c r="L8">
        <v>1.6</v>
      </c>
      <c r="M8">
        <v>10.4</v>
      </c>
      <c r="N8">
        <v>6</v>
      </c>
      <c r="O8">
        <v>13.4</v>
      </c>
      <c r="P8">
        <v>1.4</v>
      </c>
      <c r="Q8">
        <v>1</v>
      </c>
      <c r="R8">
        <v>9.1999999999999993</v>
      </c>
      <c r="S8">
        <v>19.8</v>
      </c>
      <c r="U8">
        <v>1.8</v>
      </c>
      <c r="V8">
        <v>1</v>
      </c>
      <c r="W8">
        <v>2.8</v>
      </c>
      <c r="X8">
        <v>8.7999999999999995E-2</v>
      </c>
      <c r="Z8">
        <v>1.1000000000000001</v>
      </c>
      <c r="AA8">
        <v>-0.7</v>
      </c>
      <c r="AB8">
        <v>0.5</v>
      </c>
      <c r="AC8">
        <f>IF(Advanced_Table[[#This Row],[MP]]&lt;400,0,Advanced_Table[[#This Row],[BPM]])</f>
        <v>0.5</v>
      </c>
      <c r="AD8">
        <v>0.9</v>
      </c>
    </row>
    <row r="9" spans="1:30" x14ac:dyDescent="0.3">
      <c r="A9">
        <v>244</v>
      </c>
      <c r="B9" t="s">
        <v>335</v>
      </c>
      <c r="C9" t="s">
        <v>84</v>
      </c>
      <c r="D9">
        <v>21</v>
      </c>
      <c r="E9" t="s">
        <v>126</v>
      </c>
      <c r="F9">
        <v>70</v>
      </c>
      <c r="G9">
        <v>1042</v>
      </c>
      <c r="H9">
        <v>14.1</v>
      </c>
      <c r="I9">
        <v>0.55400000000000005</v>
      </c>
      <c r="J9">
        <v>0.32300000000000001</v>
      </c>
      <c r="K9">
        <v>0.24199999999999999</v>
      </c>
      <c r="L9">
        <v>5.3</v>
      </c>
      <c r="M9">
        <v>24.6</v>
      </c>
      <c r="N9">
        <v>14.8</v>
      </c>
      <c r="O9">
        <v>10.4</v>
      </c>
      <c r="P9">
        <v>1.7</v>
      </c>
      <c r="Q9">
        <v>2.8</v>
      </c>
      <c r="R9">
        <v>10.3</v>
      </c>
      <c r="S9">
        <v>16</v>
      </c>
      <c r="U9">
        <v>0.8</v>
      </c>
      <c r="V9">
        <v>1.3</v>
      </c>
      <c r="W9">
        <v>2.1</v>
      </c>
      <c r="X9">
        <v>9.9000000000000005E-2</v>
      </c>
      <c r="Z9">
        <v>-1.2</v>
      </c>
      <c r="AA9">
        <v>1.5</v>
      </c>
      <c r="AB9">
        <v>0.3</v>
      </c>
      <c r="AC9">
        <f>IF(Advanced_Table[[#This Row],[MP]]&lt;400,0,Advanced_Table[[#This Row],[BPM]])</f>
        <v>0.3</v>
      </c>
      <c r="AD9">
        <v>0.6</v>
      </c>
    </row>
    <row r="10" spans="1:30" x14ac:dyDescent="0.3">
      <c r="A10">
        <v>182</v>
      </c>
      <c r="B10" t="s">
        <v>49</v>
      </c>
      <c r="C10" t="s">
        <v>84</v>
      </c>
      <c r="D10">
        <v>19</v>
      </c>
      <c r="E10" t="s">
        <v>126</v>
      </c>
      <c r="F10">
        <v>72</v>
      </c>
      <c r="G10">
        <v>1401</v>
      </c>
      <c r="H10">
        <v>12.6</v>
      </c>
      <c r="I10">
        <v>0.57699999999999996</v>
      </c>
      <c r="J10">
        <v>0.48599999999999999</v>
      </c>
      <c r="K10">
        <v>8.7999999999999995E-2</v>
      </c>
      <c r="L10">
        <v>2.9</v>
      </c>
      <c r="M10">
        <v>9.1999999999999993</v>
      </c>
      <c r="N10">
        <v>6</v>
      </c>
      <c r="O10">
        <v>7</v>
      </c>
      <c r="P10">
        <v>1.4</v>
      </c>
      <c r="Q10">
        <v>0.7</v>
      </c>
      <c r="R10">
        <v>7.1</v>
      </c>
      <c r="S10">
        <v>17.899999999999999</v>
      </c>
      <c r="U10">
        <v>1.3</v>
      </c>
      <c r="V10">
        <v>0.9</v>
      </c>
      <c r="W10">
        <v>2.2000000000000002</v>
      </c>
      <c r="X10">
        <v>7.4999999999999997E-2</v>
      </c>
      <c r="Z10">
        <v>-0.3</v>
      </c>
      <c r="AA10">
        <v>-0.5</v>
      </c>
      <c r="AB10">
        <v>-0.8</v>
      </c>
      <c r="AC10">
        <f>IF(Advanced_Table[[#This Row],[MP]]&lt;400,0,Advanced_Table[[#This Row],[BPM]])</f>
        <v>-0.8</v>
      </c>
      <c r="AD10">
        <v>0.4</v>
      </c>
    </row>
    <row r="11" spans="1:30" x14ac:dyDescent="0.3">
      <c r="A11">
        <v>96</v>
      </c>
      <c r="B11" t="s">
        <v>187</v>
      </c>
      <c r="C11" t="s">
        <v>56</v>
      </c>
      <c r="D11">
        <v>25</v>
      </c>
      <c r="E11" t="s">
        <v>126</v>
      </c>
      <c r="F11">
        <v>71</v>
      </c>
      <c r="G11">
        <v>2130</v>
      </c>
      <c r="H11">
        <v>13.6</v>
      </c>
      <c r="I11">
        <v>0.59299999999999997</v>
      </c>
      <c r="J11">
        <v>0.33900000000000002</v>
      </c>
      <c r="K11">
        <v>0.252</v>
      </c>
      <c r="L11">
        <v>3.9</v>
      </c>
      <c r="M11">
        <v>20</v>
      </c>
      <c r="N11">
        <v>11.9</v>
      </c>
      <c r="O11">
        <v>5.3</v>
      </c>
      <c r="P11">
        <v>0.9</v>
      </c>
      <c r="Q11">
        <v>2.9</v>
      </c>
      <c r="R11">
        <v>9.1</v>
      </c>
      <c r="S11">
        <v>17.100000000000001</v>
      </c>
      <c r="U11">
        <v>2.1</v>
      </c>
      <c r="V11">
        <v>2.1</v>
      </c>
      <c r="W11">
        <v>4.2</v>
      </c>
      <c r="X11">
        <v>9.5000000000000001E-2</v>
      </c>
      <c r="Z11">
        <v>-1.4</v>
      </c>
      <c r="AA11">
        <v>0.2</v>
      </c>
      <c r="AB11">
        <v>-1.3</v>
      </c>
      <c r="AC11">
        <f>IF(Advanced_Table[[#This Row],[MP]]&lt;400,0,Advanced_Table[[#This Row],[BPM]])</f>
        <v>-1.3</v>
      </c>
      <c r="AD11">
        <v>0.4</v>
      </c>
    </row>
    <row r="12" spans="1:30" x14ac:dyDescent="0.3">
      <c r="A12">
        <v>313</v>
      </c>
      <c r="B12" t="s">
        <v>405</v>
      </c>
      <c r="C12" t="s">
        <v>65</v>
      </c>
      <c r="D12">
        <v>26</v>
      </c>
      <c r="E12" t="s">
        <v>126</v>
      </c>
      <c r="F12">
        <v>9</v>
      </c>
      <c r="G12">
        <v>84</v>
      </c>
      <c r="H12">
        <v>14</v>
      </c>
      <c r="I12">
        <v>0.623</v>
      </c>
      <c r="J12">
        <v>0.80600000000000005</v>
      </c>
      <c r="K12">
        <v>0.25800000000000001</v>
      </c>
      <c r="L12">
        <v>1.3</v>
      </c>
      <c r="M12">
        <v>13.2</v>
      </c>
      <c r="N12">
        <v>7.2</v>
      </c>
      <c r="O12">
        <v>4.7</v>
      </c>
      <c r="P12">
        <v>0.6</v>
      </c>
      <c r="Q12">
        <v>1</v>
      </c>
      <c r="R12">
        <v>2.8</v>
      </c>
      <c r="S12">
        <v>17.8</v>
      </c>
      <c r="U12">
        <v>0.2</v>
      </c>
      <c r="V12">
        <v>0</v>
      </c>
      <c r="W12">
        <v>0.2</v>
      </c>
      <c r="X12">
        <v>0.127</v>
      </c>
      <c r="Z12">
        <v>0.7</v>
      </c>
      <c r="AA12">
        <v>-2.4</v>
      </c>
      <c r="AB12">
        <v>-1.7</v>
      </c>
      <c r="AC12">
        <f>IF(Advanced_Table[[#This Row],[MP]]&lt;400,0,Advanced_Table[[#This Row],[BPM]])</f>
        <v>0</v>
      </c>
      <c r="AD12">
        <v>0</v>
      </c>
    </row>
    <row r="13" spans="1:30" x14ac:dyDescent="0.3">
      <c r="A13">
        <v>213</v>
      </c>
      <c r="B13" t="s">
        <v>304</v>
      </c>
      <c r="C13" t="s">
        <v>76</v>
      </c>
      <c r="D13">
        <v>26</v>
      </c>
      <c r="E13" t="s">
        <v>126</v>
      </c>
      <c r="F13">
        <v>63</v>
      </c>
      <c r="G13">
        <v>845</v>
      </c>
      <c r="H13">
        <v>9.4</v>
      </c>
      <c r="I13">
        <v>0.52800000000000002</v>
      </c>
      <c r="J13">
        <v>0.4</v>
      </c>
      <c r="K13">
        <v>0.14499999999999999</v>
      </c>
      <c r="L13">
        <v>3.2</v>
      </c>
      <c r="M13">
        <v>6.4</v>
      </c>
      <c r="N13">
        <v>4.8</v>
      </c>
      <c r="O13">
        <v>13</v>
      </c>
      <c r="P13">
        <v>2.1</v>
      </c>
      <c r="Q13">
        <v>1.2</v>
      </c>
      <c r="R13">
        <v>13.3</v>
      </c>
      <c r="S13">
        <v>13.4</v>
      </c>
      <c r="U13">
        <v>0.3</v>
      </c>
      <c r="V13">
        <v>0.6</v>
      </c>
      <c r="W13">
        <v>0.9</v>
      </c>
      <c r="X13">
        <v>5.2999999999999999E-2</v>
      </c>
      <c r="Z13">
        <v>-2.9</v>
      </c>
      <c r="AA13">
        <v>0.9</v>
      </c>
      <c r="AB13">
        <v>-2</v>
      </c>
      <c r="AC13">
        <f>IF(Advanced_Table[[#This Row],[MP]]&lt;400,0,Advanced_Table[[#This Row],[BPM]])</f>
        <v>-2</v>
      </c>
      <c r="AD13">
        <v>0</v>
      </c>
    </row>
    <row r="14" spans="1:30" x14ac:dyDescent="0.3">
      <c r="A14">
        <v>224</v>
      </c>
      <c r="B14" t="s">
        <v>315</v>
      </c>
      <c r="C14" t="s">
        <v>84</v>
      </c>
      <c r="D14">
        <v>25</v>
      </c>
      <c r="E14" t="s">
        <v>126</v>
      </c>
      <c r="F14">
        <v>67</v>
      </c>
      <c r="G14">
        <v>2126</v>
      </c>
      <c r="H14">
        <v>11.5</v>
      </c>
      <c r="I14">
        <v>0.56299999999999994</v>
      </c>
      <c r="J14">
        <v>0.34799999999999998</v>
      </c>
      <c r="K14">
        <v>0.252</v>
      </c>
      <c r="L14">
        <v>2.2999999999999998</v>
      </c>
      <c r="M14">
        <v>12.4</v>
      </c>
      <c r="N14">
        <v>7.3</v>
      </c>
      <c r="O14">
        <v>6</v>
      </c>
      <c r="P14">
        <v>0.8</v>
      </c>
      <c r="Q14">
        <v>0.7</v>
      </c>
      <c r="R14">
        <v>8.1999999999999993</v>
      </c>
      <c r="S14">
        <v>19.7</v>
      </c>
      <c r="U14">
        <v>1.4</v>
      </c>
      <c r="V14">
        <v>1.2</v>
      </c>
      <c r="W14">
        <v>2.5</v>
      </c>
      <c r="X14">
        <v>5.7000000000000002E-2</v>
      </c>
      <c r="Z14">
        <v>-1.9</v>
      </c>
      <c r="AA14">
        <v>-1.4</v>
      </c>
      <c r="AB14">
        <v>-3.3</v>
      </c>
      <c r="AC14">
        <f>IF(Advanced_Table[[#This Row],[MP]]&lt;400,0,Advanced_Table[[#This Row],[BPM]])</f>
        <v>-3.3</v>
      </c>
      <c r="AD14">
        <v>-0.7</v>
      </c>
    </row>
    <row r="15" spans="1:30" x14ac:dyDescent="0.3">
      <c r="A15">
        <v>276</v>
      </c>
      <c r="B15" t="s">
        <v>368</v>
      </c>
      <c r="C15" t="s">
        <v>76</v>
      </c>
      <c r="D15">
        <v>22</v>
      </c>
      <c r="E15" t="s">
        <v>126</v>
      </c>
      <c r="F15">
        <v>29</v>
      </c>
      <c r="G15">
        <v>165</v>
      </c>
      <c r="H15">
        <v>7.7</v>
      </c>
      <c r="I15">
        <v>0.47499999999999998</v>
      </c>
      <c r="J15">
        <v>0.56799999999999995</v>
      </c>
      <c r="K15">
        <v>5.3999999999999999E-2</v>
      </c>
      <c r="L15">
        <v>3.9</v>
      </c>
      <c r="M15">
        <v>13.4</v>
      </c>
      <c r="N15">
        <v>8.6</v>
      </c>
      <c r="O15">
        <v>12.4</v>
      </c>
      <c r="P15">
        <v>1.4</v>
      </c>
      <c r="Q15">
        <v>0.5</v>
      </c>
      <c r="R15">
        <v>11.7</v>
      </c>
      <c r="S15">
        <v>10.9</v>
      </c>
      <c r="U15">
        <v>0</v>
      </c>
      <c r="V15">
        <v>0.1</v>
      </c>
      <c r="W15">
        <v>0.1</v>
      </c>
      <c r="X15">
        <v>4.2000000000000003E-2</v>
      </c>
      <c r="Z15">
        <v>-4.2</v>
      </c>
      <c r="AA15">
        <v>0.6</v>
      </c>
      <c r="AB15">
        <v>-3.6</v>
      </c>
      <c r="AC15">
        <f>IF(Advanced_Table[[#This Row],[MP]]&lt;400,0,Advanced_Table[[#This Row],[BPM]])</f>
        <v>0</v>
      </c>
      <c r="AD15">
        <v>-0.1</v>
      </c>
    </row>
    <row r="16" spans="1:30" x14ac:dyDescent="0.3">
      <c r="A16">
        <v>215</v>
      </c>
      <c r="B16" t="s">
        <v>306</v>
      </c>
      <c r="C16" t="s">
        <v>84</v>
      </c>
      <c r="D16">
        <v>33</v>
      </c>
      <c r="E16" t="s">
        <v>126</v>
      </c>
      <c r="F16">
        <v>28</v>
      </c>
      <c r="G16">
        <v>411</v>
      </c>
      <c r="H16">
        <v>6.1</v>
      </c>
      <c r="I16">
        <v>0.504</v>
      </c>
      <c r="J16">
        <v>0.69599999999999995</v>
      </c>
      <c r="K16">
        <v>0</v>
      </c>
      <c r="L16">
        <v>0.5</v>
      </c>
      <c r="M16">
        <v>5.7</v>
      </c>
      <c r="N16">
        <v>3.1</v>
      </c>
      <c r="O16">
        <v>7.6</v>
      </c>
      <c r="P16">
        <v>0.6</v>
      </c>
      <c r="Q16">
        <v>2.1</v>
      </c>
      <c r="R16">
        <v>8.8000000000000007</v>
      </c>
      <c r="S16">
        <v>14</v>
      </c>
      <c r="U16">
        <v>-0.1</v>
      </c>
      <c r="V16">
        <v>0.2</v>
      </c>
      <c r="W16">
        <v>0.1</v>
      </c>
      <c r="X16">
        <v>7.0000000000000001E-3</v>
      </c>
      <c r="Z16">
        <v>-3.1</v>
      </c>
      <c r="AA16">
        <v>-0.6</v>
      </c>
      <c r="AB16">
        <v>-3.7</v>
      </c>
      <c r="AC16">
        <f>IF(Advanced_Table[[#This Row],[MP]]&lt;400,0,Advanced_Table[[#This Row],[BPM]])</f>
        <v>-3.7</v>
      </c>
      <c r="AD16">
        <v>-0.2</v>
      </c>
    </row>
    <row r="17" spans="1:30" x14ac:dyDescent="0.3">
      <c r="A17">
        <v>105</v>
      </c>
      <c r="B17" t="s">
        <v>196</v>
      </c>
      <c r="C17" t="s">
        <v>84</v>
      </c>
      <c r="D17">
        <v>23</v>
      </c>
      <c r="E17" t="s">
        <v>126</v>
      </c>
      <c r="F17">
        <v>10</v>
      </c>
      <c r="G17">
        <v>137</v>
      </c>
      <c r="H17">
        <v>9.5</v>
      </c>
      <c r="I17">
        <v>0.45200000000000001</v>
      </c>
      <c r="J17">
        <v>0.27900000000000003</v>
      </c>
      <c r="K17">
        <v>0.30199999999999999</v>
      </c>
      <c r="L17">
        <v>7.9</v>
      </c>
      <c r="M17">
        <v>22.6</v>
      </c>
      <c r="N17">
        <v>15.2</v>
      </c>
      <c r="O17">
        <v>5.5</v>
      </c>
      <c r="P17">
        <v>2.1</v>
      </c>
      <c r="Q17">
        <v>1.2</v>
      </c>
      <c r="R17">
        <v>12.6</v>
      </c>
      <c r="S17">
        <v>17.100000000000001</v>
      </c>
      <c r="U17">
        <v>-0.1</v>
      </c>
      <c r="V17">
        <v>0.2</v>
      </c>
      <c r="W17">
        <v>0</v>
      </c>
      <c r="X17">
        <v>1.4E-2</v>
      </c>
      <c r="Z17">
        <v>-4.8</v>
      </c>
      <c r="AA17">
        <v>0.6</v>
      </c>
      <c r="AB17">
        <v>-4.2</v>
      </c>
      <c r="AC17">
        <f>IF(Advanced_Table[[#This Row],[MP]]&lt;400,0,Advanced_Table[[#This Row],[BPM]])</f>
        <v>0</v>
      </c>
      <c r="AD17">
        <v>-0.1</v>
      </c>
    </row>
    <row r="18" spans="1:30" x14ac:dyDescent="0.3">
      <c r="A18">
        <v>145</v>
      </c>
      <c r="B18" t="s">
        <v>236</v>
      </c>
      <c r="C18" t="s">
        <v>58</v>
      </c>
      <c r="D18">
        <v>24</v>
      </c>
      <c r="E18" t="s">
        <v>126</v>
      </c>
      <c r="F18">
        <v>8</v>
      </c>
      <c r="G18">
        <v>41</v>
      </c>
      <c r="H18">
        <v>20.100000000000001</v>
      </c>
      <c r="I18">
        <v>0.624</v>
      </c>
      <c r="J18">
        <v>0.158</v>
      </c>
      <c r="K18">
        <v>0.316</v>
      </c>
      <c r="L18">
        <v>15.8</v>
      </c>
      <c r="M18">
        <v>24.3</v>
      </c>
      <c r="N18">
        <v>20</v>
      </c>
      <c r="O18">
        <v>3.7</v>
      </c>
      <c r="P18">
        <v>0</v>
      </c>
      <c r="Q18">
        <v>6.2</v>
      </c>
      <c r="R18">
        <v>18.8</v>
      </c>
      <c r="S18">
        <v>27.3</v>
      </c>
      <c r="U18">
        <v>0</v>
      </c>
      <c r="V18">
        <v>0</v>
      </c>
      <c r="W18">
        <v>0.1</v>
      </c>
      <c r="X18">
        <v>8.5999999999999993E-2</v>
      </c>
      <c r="Z18">
        <v>-2.6</v>
      </c>
      <c r="AA18">
        <v>-2.4</v>
      </c>
      <c r="AB18">
        <v>-5</v>
      </c>
      <c r="AC18">
        <f>IF(Advanced_Table[[#This Row],[MP]]&lt;400,0,Advanced_Table[[#This Row],[BPM]])</f>
        <v>0</v>
      </c>
      <c r="AD18">
        <v>0</v>
      </c>
    </row>
    <row r="19" spans="1:30" x14ac:dyDescent="0.3">
      <c r="A19">
        <v>150</v>
      </c>
      <c r="B19" t="s">
        <v>241</v>
      </c>
      <c r="C19" t="s">
        <v>65</v>
      </c>
      <c r="D19">
        <v>24</v>
      </c>
      <c r="E19" t="s">
        <v>126</v>
      </c>
      <c r="F19">
        <v>23</v>
      </c>
      <c r="G19">
        <v>277</v>
      </c>
      <c r="H19">
        <v>6.1</v>
      </c>
      <c r="I19">
        <v>0.42399999999999999</v>
      </c>
      <c r="J19">
        <v>3.3000000000000002E-2</v>
      </c>
      <c r="K19">
        <v>0.05</v>
      </c>
      <c r="L19">
        <v>2</v>
      </c>
      <c r="M19">
        <v>12.8</v>
      </c>
      <c r="N19">
        <v>7.3</v>
      </c>
      <c r="O19">
        <v>16.5</v>
      </c>
      <c r="P19">
        <v>1.2</v>
      </c>
      <c r="Q19">
        <v>0.6</v>
      </c>
      <c r="R19">
        <v>19.7</v>
      </c>
      <c r="S19">
        <v>11.6</v>
      </c>
      <c r="U19">
        <v>-0.2</v>
      </c>
      <c r="V19">
        <v>0.2</v>
      </c>
      <c r="W19">
        <v>-0.1</v>
      </c>
      <c r="X19">
        <v>-1.0999999999999999E-2</v>
      </c>
      <c r="Z19">
        <v>-5.3</v>
      </c>
      <c r="AA19">
        <v>0.2</v>
      </c>
      <c r="AB19">
        <v>-5.0999999999999996</v>
      </c>
      <c r="AC19">
        <f>IF(Advanced_Table[[#This Row],[MP]]&lt;400,0,Advanced_Table[[#This Row],[BPM]])</f>
        <v>0</v>
      </c>
      <c r="AD19">
        <v>-0.2</v>
      </c>
    </row>
    <row r="20" spans="1:30" x14ac:dyDescent="0.3">
      <c r="A20">
        <v>312</v>
      </c>
      <c r="B20" t="s">
        <v>404</v>
      </c>
      <c r="C20" t="s">
        <v>65</v>
      </c>
      <c r="D20">
        <v>23</v>
      </c>
      <c r="E20" t="s">
        <v>126</v>
      </c>
      <c r="F20">
        <v>16</v>
      </c>
      <c r="G20">
        <v>66</v>
      </c>
      <c r="H20">
        <v>7.7</v>
      </c>
      <c r="I20">
        <v>0.44</v>
      </c>
      <c r="J20">
        <v>0.30399999999999999</v>
      </c>
      <c r="K20">
        <v>8.6999999999999994E-2</v>
      </c>
      <c r="L20">
        <v>8.1999999999999993</v>
      </c>
      <c r="M20">
        <v>11.7</v>
      </c>
      <c r="N20">
        <v>10</v>
      </c>
      <c r="O20">
        <v>3.9</v>
      </c>
      <c r="P20">
        <v>0.7</v>
      </c>
      <c r="Q20">
        <v>0</v>
      </c>
      <c r="R20">
        <v>7.7</v>
      </c>
      <c r="S20">
        <v>16.5</v>
      </c>
      <c r="U20">
        <v>0</v>
      </c>
      <c r="V20">
        <v>0</v>
      </c>
      <c r="W20">
        <v>0</v>
      </c>
      <c r="X20">
        <v>-0.01</v>
      </c>
      <c r="Z20">
        <v>-4.2</v>
      </c>
      <c r="AA20">
        <v>-3.1</v>
      </c>
      <c r="AB20">
        <v>-7.4</v>
      </c>
      <c r="AC20">
        <f>IF(Advanced_Table[[#This Row],[MP]]&lt;400,0,Advanced_Table[[#This Row],[BPM]])</f>
        <v>0</v>
      </c>
      <c r="AD20">
        <v>-0.1</v>
      </c>
    </row>
    <row r="21" spans="1:30" x14ac:dyDescent="0.3">
      <c r="A21">
        <v>516</v>
      </c>
      <c r="B21" t="s">
        <v>605</v>
      </c>
      <c r="C21" t="s">
        <v>65</v>
      </c>
      <c r="D21">
        <v>21</v>
      </c>
      <c r="E21" t="s">
        <v>126</v>
      </c>
      <c r="F21">
        <v>2</v>
      </c>
      <c r="G21">
        <v>4</v>
      </c>
      <c r="H21">
        <v>14.5</v>
      </c>
      <c r="I21">
        <v>0.4</v>
      </c>
      <c r="J21">
        <v>0.4</v>
      </c>
      <c r="K21">
        <v>0</v>
      </c>
      <c r="L21">
        <v>0</v>
      </c>
      <c r="M21">
        <v>55.4</v>
      </c>
      <c r="N21">
        <v>27.4</v>
      </c>
      <c r="O21">
        <v>0</v>
      </c>
      <c r="P21">
        <v>0</v>
      </c>
      <c r="Q21">
        <v>0</v>
      </c>
      <c r="R21">
        <v>0</v>
      </c>
      <c r="S21">
        <v>52.5</v>
      </c>
      <c r="U21">
        <v>0</v>
      </c>
      <c r="V21">
        <v>0</v>
      </c>
      <c r="W21">
        <v>0</v>
      </c>
      <c r="X21">
        <v>-0.22500000000000001</v>
      </c>
      <c r="Z21">
        <v>-9.1</v>
      </c>
      <c r="AA21">
        <v>-6.1</v>
      </c>
      <c r="AB21">
        <v>-15.2</v>
      </c>
      <c r="AC21">
        <f>IF(Advanced_Table[[#This Row],[MP]]&lt;400,0,Advanced_Table[[#This Row],[BPM]])</f>
        <v>0</v>
      </c>
      <c r="AD21">
        <v>0</v>
      </c>
    </row>
    <row r="22" spans="1:30" x14ac:dyDescent="0.3">
      <c r="A22">
        <v>465</v>
      </c>
      <c r="B22" t="s">
        <v>554</v>
      </c>
      <c r="C22" t="s">
        <v>84</v>
      </c>
      <c r="D22">
        <v>24</v>
      </c>
      <c r="E22" t="s">
        <v>149</v>
      </c>
      <c r="F22">
        <v>74</v>
      </c>
      <c r="G22">
        <v>2732</v>
      </c>
      <c r="H22">
        <v>23.7</v>
      </c>
      <c r="I22">
        <v>0.60699999999999998</v>
      </c>
      <c r="J22">
        <v>0.44</v>
      </c>
      <c r="K22">
        <v>0.39900000000000002</v>
      </c>
      <c r="L22">
        <v>3.2</v>
      </c>
      <c r="M22">
        <v>22.5</v>
      </c>
      <c r="N22">
        <v>13</v>
      </c>
      <c r="O22">
        <v>20.9</v>
      </c>
      <c r="P22">
        <v>1.4</v>
      </c>
      <c r="Q22">
        <v>1.6</v>
      </c>
      <c r="R22">
        <v>10.4</v>
      </c>
      <c r="S22">
        <v>32.700000000000003</v>
      </c>
      <c r="U22">
        <v>6.2</v>
      </c>
      <c r="V22">
        <v>4.3</v>
      </c>
      <c r="W22">
        <v>10.5</v>
      </c>
      <c r="X22">
        <v>0.185</v>
      </c>
      <c r="Z22">
        <v>4.8</v>
      </c>
      <c r="AA22">
        <v>0.7</v>
      </c>
      <c r="AB22">
        <v>5.5</v>
      </c>
      <c r="AC22">
        <f>IF(Advanced_Table[[#This Row],[MP]]&lt;400,0,Advanced_Table[[#This Row],[BPM]])</f>
        <v>5.5</v>
      </c>
      <c r="AD22">
        <v>5.0999999999999996</v>
      </c>
    </row>
    <row r="23" spans="1:30" x14ac:dyDescent="0.3">
      <c r="A23">
        <v>217</v>
      </c>
      <c r="B23" t="s">
        <v>308</v>
      </c>
      <c r="C23" t="s">
        <v>58</v>
      </c>
      <c r="D23">
        <v>36</v>
      </c>
      <c r="E23" t="s">
        <v>149</v>
      </c>
      <c r="F23">
        <v>63</v>
      </c>
      <c r="G23">
        <v>1922</v>
      </c>
      <c r="H23">
        <v>13.8</v>
      </c>
      <c r="I23">
        <v>0.63100000000000001</v>
      </c>
      <c r="J23">
        <v>0.67800000000000005</v>
      </c>
      <c r="K23">
        <v>4.3999999999999997E-2</v>
      </c>
      <c r="L23">
        <v>4.2</v>
      </c>
      <c r="M23">
        <v>17.7</v>
      </c>
      <c r="N23">
        <v>11.1</v>
      </c>
      <c r="O23">
        <v>13.2</v>
      </c>
      <c r="P23">
        <v>0.8</v>
      </c>
      <c r="Q23">
        <v>2.7</v>
      </c>
      <c r="R23">
        <v>7</v>
      </c>
      <c r="S23">
        <v>11.9</v>
      </c>
      <c r="U23">
        <v>3.6</v>
      </c>
      <c r="V23">
        <v>2.7</v>
      </c>
      <c r="W23">
        <v>6.3</v>
      </c>
      <c r="X23">
        <v>0.157</v>
      </c>
      <c r="Z23">
        <v>1.6</v>
      </c>
      <c r="AA23">
        <v>1.7</v>
      </c>
      <c r="AB23">
        <v>3.3</v>
      </c>
      <c r="AC23">
        <f>IF(Advanced_Table[[#This Row],[MP]]&lt;400,0,Advanced_Table[[#This Row],[BPM]])</f>
        <v>3.3</v>
      </c>
      <c r="AD23">
        <v>2.5</v>
      </c>
    </row>
    <row r="24" spans="1:30" x14ac:dyDescent="0.3">
      <c r="A24">
        <v>524</v>
      </c>
      <c r="B24" t="s">
        <v>613</v>
      </c>
      <c r="C24" t="s">
        <v>58</v>
      </c>
      <c r="D24">
        <v>25</v>
      </c>
      <c r="E24" t="s">
        <v>149</v>
      </c>
      <c r="F24">
        <v>35</v>
      </c>
      <c r="G24">
        <v>824</v>
      </c>
      <c r="H24">
        <v>19.8</v>
      </c>
      <c r="I24">
        <v>0.74199999999999999</v>
      </c>
      <c r="J24">
        <v>6.0000000000000001E-3</v>
      </c>
      <c r="K24">
        <v>0.24099999999999999</v>
      </c>
      <c r="L24">
        <v>14</v>
      </c>
      <c r="M24">
        <v>24.5</v>
      </c>
      <c r="N24">
        <v>19.3</v>
      </c>
      <c r="O24">
        <v>8.5</v>
      </c>
      <c r="P24">
        <v>1.3</v>
      </c>
      <c r="Q24">
        <v>5</v>
      </c>
      <c r="R24">
        <v>15.3</v>
      </c>
      <c r="S24">
        <v>11.8</v>
      </c>
      <c r="U24">
        <v>2.2999999999999998</v>
      </c>
      <c r="V24">
        <v>1.6</v>
      </c>
      <c r="W24">
        <v>3.8</v>
      </c>
      <c r="X24">
        <v>0.224</v>
      </c>
      <c r="Z24">
        <v>1</v>
      </c>
      <c r="AA24">
        <v>2.4</v>
      </c>
      <c r="AB24">
        <v>3.3</v>
      </c>
      <c r="AC24">
        <f>IF(Advanced_Table[[#This Row],[MP]]&lt;400,0,Advanced_Table[[#This Row],[BPM]])</f>
        <v>3.3</v>
      </c>
      <c r="AD24">
        <v>1.1000000000000001</v>
      </c>
    </row>
    <row r="25" spans="1:30" x14ac:dyDescent="0.3">
      <c r="A25">
        <v>60</v>
      </c>
      <c r="B25" t="s">
        <v>148</v>
      </c>
      <c r="C25" t="s">
        <v>76</v>
      </c>
      <c r="D25">
        <v>30</v>
      </c>
      <c r="E25" t="s">
        <v>149</v>
      </c>
      <c r="F25">
        <v>67</v>
      </c>
      <c r="G25">
        <v>1744</v>
      </c>
      <c r="H25">
        <v>18.2</v>
      </c>
      <c r="I25">
        <v>0.61499999999999999</v>
      </c>
      <c r="J25">
        <v>0.40600000000000003</v>
      </c>
      <c r="K25">
        <v>0.251</v>
      </c>
      <c r="L25">
        <v>2.7</v>
      </c>
      <c r="M25">
        <v>14.7</v>
      </c>
      <c r="N25">
        <v>8.8000000000000007</v>
      </c>
      <c r="O25">
        <v>21.5</v>
      </c>
      <c r="P25">
        <v>1.3</v>
      </c>
      <c r="Q25">
        <v>0.9</v>
      </c>
      <c r="R25">
        <v>10.8</v>
      </c>
      <c r="S25">
        <v>22.8</v>
      </c>
      <c r="U25">
        <v>3.6</v>
      </c>
      <c r="V25">
        <v>2.2000000000000002</v>
      </c>
      <c r="W25">
        <v>5.8</v>
      </c>
      <c r="X25">
        <v>0.161</v>
      </c>
      <c r="Z25">
        <v>2.2999999999999998</v>
      </c>
      <c r="AA25">
        <v>0.6</v>
      </c>
      <c r="AB25">
        <v>2.8</v>
      </c>
      <c r="AC25">
        <f>IF(Advanced_Table[[#This Row],[MP]]&lt;400,0,Advanced_Table[[#This Row],[BPM]])</f>
        <v>2.8</v>
      </c>
      <c r="AD25">
        <v>2.1</v>
      </c>
    </row>
    <row r="26" spans="1:30" x14ac:dyDescent="0.3">
      <c r="A26">
        <v>509</v>
      </c>
      <c r="B26" t="s">
        <v>598</v>
      </c>
      <c r="C26" t="s">
        <v>65</v>
      </c>
      <c r="D26">
        <v>28</v>
      </c>
      <c r="E26" t="s">
        <v>149</v>
      </c>
      <c r="F26">
        <v>82</v>
      </c>
      <c r="G26">
        <v>2319</v>
      </c>
      <c r="H26">
        <v>15.4</v>
      </c>
      <c r="I26">
        <v>0.60399999999999998</v>
      </c>
      <c r="J26">
        <v>0.51600000000000001</v>
      </c>
      <c r="K26">
        <v>0.253</v>
      </c>
      <c r="L26">
        <v>2.5</v>
      </c>
      <c r="M26">
        <v>11.2</v>
      </c>
      <c r="N26">
        <v>6.9</v>
      </c>
      <c r="O26">
        <v>19.399999999999999</v>
      </c>
      <c r="P26">
        <v>1.1000000000000001</v>
      </c>
      <c r="Q26">
        <v>2.8</v>
      </c>
      <c r="R26">
        <v>10.1</v>
      </c>
      <c r="S26">
        <v>17.7</v>
      </c>
      <c r="U26">
        <v>4.4000000000000004</v>
      </c>
      <c r="V26">
        <v>3.1</v>
      </c>
      <c r="W26">
        <v>7.4</v>
      </c>
      <c r="X26">
        <v>0.154</v>
      </c>
      <c r="Z26">
        <v>1.1000000000000001</v>
      </c>
      <c r="AA26">
        <v>1.3</v>
      </c>
      <c r="AB26">
        <v>2.4</v>
      </c>
      <c r="AC26">
        <f>IF(Advanced_Table[[#This Row],[MP]]&lt;400,0,Advanced_Table[[#This Row],[BPM]])</f>
        <v>2.4</v>
      </c>
      <c r="AD26">
        <v>2.6</v>
      </c>
    </row>
    <row r="27" spans="1:30" x14ac:dyDescent="0.3">
      <c r="A27">
        <v>64</v>
      </c>
      <c r="B27" t="s">
        <v>153</v>
      </c>
      <c r="C27" t="s">
        <v>84</v>
      </c>
      <c r="D27">
        <v>26</v>
      </c>
      <c r="E27" t="s">
        <v>149</v>
      </c>
      <c r="F27">
        <v>67</v>
      </c>
      <c r="G27">
        <v>2405</v>
      </c>
      <c r="H27">
        <v>19.100000000000001</v>
      </c>
      <c r="I27">
        <v>0.58099999999999996</v>
      </c>
      <c r="J27">
        <v>0.35199999999999998</v>
      </c>
      <c r="K27">
        <v>0.249</v>
      </c>
      <c r="L27">
        <v>3.6</v>
      </c>
      <c r="M27">
        <v>17</v>
      </c>
      <c r="N27">
        <v>10.4</v>
      </c>
      <c r="O27">
        <v>16.5</v>
      </c>
      <c r="P27">
        <v>1.5</v>
      </c>
      <c r="Q27">
        <v>0.9</v>
      </c>
      <c r="R27">
        <v>11.4</v>
      </c>
      <c r="S27">
        <v>31.4</v>
      </c>
      <c r="U27">
        <v>1.6</v>
      </c>
      <c r="V27">
        <v>3.4</v>
      </c>
      <c r="W27">
        <v>5</v>
      </c>
      <c r="X27">
        <v>0.1</v>
      </c>
      <c r="Z27">
        <v>1.5</v>
      </c>
      <c r="AA27">
        <v>-0.2</v>
      </c>
      <c r="AB27">
        <v>1.3</v>
      </c>
      <c r="AC27">
        <f>IF(Advanced_Table[[#This Row],[MP]]&lt;400,0,Advanced_Table[[#This Row],[BPM]])</f>
        <v>1.3</v>
      </c>
      <c r="AD27">
        <v>2</v>
      </c>
    </row>
    <row r="28" spans="1:30" x14ac:dyDescent="0.3">
      <c r="A28">
        <v>202</v>
      </c>
      <c r="B28" t="s">
        <v>292</v>
      </c>
      <c r="C28" t="s">
        <v>84</v>
      </c>
      <c r="D28">
        <v>25</v>
      </c>
      <c r="E28" t="s">
        <v>149</v>
      </c>
      <c r="F28">
        <v>80</v>
      </c>
      <c r="G28">
        <v>1290</v>
      </c>
      <c r="H28">
        <v>12.7</v>
      </c>
      <c r="I28">
        <v>0.63400000000000001</v>
      </c>
      <c r="J28">
        <v>0.84599999999999997</v>
      </c>
      <c r="K28">
        <v>4.2999999999999997E-2</v>
      </c>
      <c r="L28">
        <v>3</v>
      </c>
      <c r="M28">
        <v>14.1</v>
      </c>
      <c r="N28">
        <v>8.6</v>
      </c>
      <c r="O28">
        <v>7.6</v>
      </c>
      <c r="P28">
        <v>1.1000000000000001</v>
      </c>
      <c r="Q28">
        <v>1.4</v>
      </c>
      <c r="R28">
        <v>6.9</v>
      </c>
      <c r="S28">
        <v>14.7</v>
      </c>
      <c r="U28">
        <v>1.8</v>
      </c>
      <c r="V28">
        <v>1.6</v>
      </c>
      <c r="W28">
        <v>3.4</v>
      </c>
      <c r="X28">
        <v>0.128</v>
      </c>
      <c r="Z28">
        <v>0.6</v>
      </c>
      <c r="AA28">
        <v>0.4</v>
      </c>
      <c r="AB28">
        <v>1</v>
      </c>
      <c r="AC28">
        <f>IF(Advanced_Table[[#This Row],[MP]]&lt;400,0,Advanced_Table[[#This Row],[BPM]])</f>
        <v>1</v>
      </c>
      <c r="AD28">
        <v>1</v>
      </c>
    </row>
    <row r="29" spans="1:30" x14ac:dyDescent="0.3">
      <c r="A29">
        <v>275</v>
      </c>
      <c r="B29" t="s">
        <v>367</v>
      </c>
      <c r="C29" t="s">
        <v>58</v>
      </c>
      <c r="D29">
        <v>27</v>
      </c>
      <c r="E29" t="s">
        <v>149</v>
      </c>
      <c r="F29">
        <v>69</v>
      </c>
      <c r="G29">
        <v>804</v>
      </c>
      <c r="H29">
        <v>16.7</v>
      </c>
      <c r="I29">
        <v>0.69699999999999995</v>
      </c>
      <c r="J29">
        <v>7.5999999999999998E-2</v>
      </c>
      <c r="K29">
        <v>0.22900000000000001</v>
      </c>
      <c r="L29">
        <v>11.9</v>
      </c>
      <c r="M29">
        <v>14.8</v>
      </c>
      <c r="N29">
        <v>13.4</v>
      </c>
      <c r="O29">
        <v>9.1</v>
      </c>
      <c r="P29">
        <v>0.7</v>
      </c>
      <c r="Q29">
        <v>4.9000000000000004</v>
      </c>
      <c r="R29">
        <v>11.8</v>
      </c>
      <c r="S29">
        <v>11.5</v>
      </c>
      <c r="U29">
        <v>2.1</v>
      </c>
      <c r="V29">
        <v>1.2</v>
      </c>
      <c r="W29">
        <v>3.3</v>
      </c>
      <c r="X29">
        <v>0.19800000000000001</v>
      </c>
      <c r="Z29">
        <v>-0.4</v>
      </c>
      <c r="AA29">
        <v>1.3</v>
      </c>
      <c r="AB29">
        <v>1</v>
      </c>
      <c r="AC29">
        <f>IF(Advanced_Table[[#This Row],[MP]]&lt;400,0,Advanced_Table[[#This Row],[BPM]])</f>
        <v>1</v>
      </c>
      <c r="AD29">
        <v>0.6</v>
      </c>
    </row>
    <row r="30" spans="1:30" x14ac:dyDescent="0.3">
      <c r="A30">
        <v>183</v>
      </c>
      <c r="B30" t="s">
        <v>273</v>
      </c>
      <c r="C30" t="s">
        <v>58</v>
      </c>
      <c r="D30">
        <v>33</v>
      </c>
      <c r="E30" t="s">
        <v>149</v>
      </c>
      <c r="F30">
        <v>41</v>
      </c>
      <c r="G30">
        <v>569</v>
      </c>
      <c r="H30">
        <v>13.1</v>
      </c>
      <c r="I30">
        <v>0.59</v>
      </c>
      <c r="J30">
        <v>0.50800000000000001</v>
      </c>
      <c r="K30">
        <v>0.246</v>
      </c>
      <c r="L30">
        <v>9.1999999999999993</v>
      </c>
      <c r="M30">
        <v>20.399999999999999</v>
      </c>
      <c r="N30">
        <v>14.9</v>
      </c>
      <c r="O30">
        <v>14.2</v>
      </c>
      <c r="P30">
        <v>1.2</v>
      </c>
      <c r="Q30">
        <v>1.4</v>
      </c>
      <c r="R30">
        <v>13.2</v>
      </c>
      <c r="S30">
        <v>12.7</v>
      </c>
      <c r="U30">
        <v>1</v>
      </c>
      <c r="V30">
        <v>0.8</v>
      </c>
      <c r="W30">
        <v>1.8</v>
      </c>
      <c r="X30">
        <v>0.153</v>
      </c>
      <c r="Z30">
        <v>-1.4</v>
      </c>
      <c r="AA30">
        <v>1.5</v>
      </c>
      <c r="AB30">
        <v>0.1</v>
      </c>
      <c r="AC30">
        <f>IF(Advanced_Table[[#This Row],[MP]]&lt;400,0,Advanced_Table[[#This Row],[BPM]])</f>
        <v>0.1</v>
      </c>
      <c r="AD30">
        <v>0.3</v>
      </c>
    </row>
    <row r="31" spans="1:30" x14ac:dyDescent="0.3">
      <c r="A31">
        <v>449</v>
      </c>
      <c r="B31" t="s">
        <v>539</v>
      </c>
      <c r="C31" t="s">
        <v>76</v>
      </c>
      <c r="D31">
        <v>28</v>
      </c>
      <c r="E31" t="s">
        <v>149</v>
      </c>
      <c r="F31">
        <v>61</v>
      </c>
      <c r="G31">
        <v>1957</v>
      </c>
      <c r="H31">
        <v>12.1</v>
      </c>
      <c r="I31">
        <v>0.53800000000000003</v>
      </c>
      <c r="J31">
        <v>0.56799999999999995</v>
      </c>
      <c r="K31">
        <v>0.19600000000000001</v>
      </c>
      <c r="L31">
        <v>2.6</v>
      </c>
      <c r="M31">
        <v>8</v>
      </c>
      <c r="N31">
        <v>5.3</v>
      </c>
      <c r="O31">
        <v>26.4</v>
      </c>
      <c r="P31">
        <v>2.2999999999999998</v>
      </c>
      <c r="Q31">
        <v>1</v>
      </c>
      <c r="R31">
        <v>17.899999999999999</v>
      </c>
      <c r="S31">
        <v>17.8</v>
      </c>
      <c r="U31">
        <v>1</v>
      </c>
      <c r="V31">
        <v>2.7</v>
      </c>
      <c r="W31">
        <v>3.7</v>
      </c>
      <c r="X31">
        <v>9.1999999999999998E-2</v>
      </c>
      <c r="Z31">
        <v>-1.8</v>
      </c>
      <c r="AA31">
        <v>0.8</v>
      </c>
      <c r="AB31">
        <v>-1</v>
      </c>
      <c r="AC31">
        <f>IF(Advanced_Table[[#This Row],[MP]]&lt;400,0,Advanced_Table[[#This Row],[BPM]])</f>
        <v>-1</v>
      </c>
      <c r="AD31">
        <v>0.5</v>
      </c>
    </row>
    <row r="32" spans="1:30" x14ac:dyDescent="0.3">
      <c r="A32">
        <v>517</v>
      </c>
      <c r="B32" t="s">
        <v>606</v>
      </c>
      <c r="C32" t="s">
        <v>56</v>
      </c>
      <c r="D32">
        <v>24</v>
      </c>
      <c r="E32" t="s">
        <v>149</v>
      </c>
      <c r="F32">
        <v>79</v>
      </c>
      <c r="G32">
        <v>2045</v>
      </c>
      <c r="H32">
        <v>10.3</v>
      </c>
      <c r="I32">
        <v>0.60499999999999998</v>
      </c>
      <c r="J32">
        <v>0.61099999999999999</v>
      </c>
      <c r="K32">
        <v>0.25600000000000001</v>
      </c>
      <c r="L32">
        <v>4.7</v>
      </c>
      <c r="M32">
        <v>14.5</v>
      </c>
      <c r="N32">
        <v>9.6999999999999993</v>
      </c>
      <c r="O32">
        <v>8.4</v>
      </c>
      <c r="P32">
        <v>1</v>
      </c>
      <c r="Q32">
        <v>1.3</v>
      </c>
      <c r="R32">
        <v>13.4</v>
      </c>
      <c r="S32">
        <v>13.1</v>
      </c>
      <c r="U32">
        <v>1.9</v>
      </c>
      <c r="V32">
        <v>2.6</v>
      </c>
      <c r="W32">
        <v>4.4000000000000004</v>
      </c>
      <c r="X32">
        <v>0.104</v>
      </c>
      <c r="Z32">
        <v>-1.8</v>
      </c>
      <c r="AA32">
        <v>0.7</v>
      </c>
      <c r="AB32">
        <v>-1.1000000000000001</v>
      </c>
      <c r="AC32">
        <f>IF(Advanced_Table[[#This Row],[MP]]&lt;400,0,Advanced_Table[[#This Row],[BPM]])</f>
        <v>-1.1000000000000001</v>
      </c>
      <c r="AD32">
        <v>0.5</v>
      </c>
    </row>
    <row r="33" spans="1:30" x14ac:dyDescent="0.3">
      <c r="A33">
        <v>354</v>
      </c>
      <c r="B33" t="s">
        <v>445</v>
      </c>
      <c r="C33" t="s">
        <v>58</v>
      </c>
      <c r="D33">
        <v>31</v>
      </c>
      <c r="E33" t="s">
        <v>149</v>
      </c>
      <c r="F33">
        <v>20</v>
      </c>
      <c r="G33">
        <v>323</v>
      </c>
      <c r="H33">
        <v>11.6</v>
      </c>
      <c r="I33">
        <v>0.623</v>
      </c>
      <c r="J33">
        <v>0.73</v>
      </c>
      <c r="K33">
        <v>0.14599999999999999</v>
      </c>
      <c r="L33">
        <v>4.8</v>
      </c>
      <c r="M33">
        <v>18</v>
      </c>
      <c r="N33">
        <v>11.5</v>
      </c>
      <c r="O33">
        <v>5</v>
      </c>
      <c r="P33">
        <v>0.6</v>
      </c>
      <c r="Q33">
        <v>1.3</v>
      </c>
      <c r="R33">
        <v>8.6999999999999993</v>
      </c>
      <c r="S33">
        <v>14</v>
      </c>
      <c r="U33">
        <v>0.4</v>
      </c>
      <c r="V33">
        <v>0.4</v>
      </c>
      <c r="W33">
        <v>0.8</v>
      </c>
      <c r="X33">
        <v>0.11600000000000001</v>
      </c>
      <c r="Z33">
        <v>-1.5</v>
      </c>
      <c r="AA33">
        <v>0.1</v>
      </c>
      <c r="AB33">
        <v>-1.4</v>
      </c>
      <c r="AC33">
        <f>IF(Advanced_Table[[#This Row],[MP]]&lt;400,0,Advanced_Table[[#This Row],[BPM]])</f>
        <v>0</v>
      </c>
      <c r="AD33">
        <v>0.1</v>
      </c>
    </row>
    <row r="34" spans="1:30" x14ac:dyDescent="0.3">
      <c r="A34">
        <v>236</v>
      </c>
      <c r="B34" t="s">
        <v>327</v>
      </c>
      <c r="C34" t="s">
        <v>84</v>
      </c>
      <c r="D34">
        <v>27</v>
      </c>
      <c r="E34" t="s">
        <v>149</v>
      </c>
      <c r="F34">
        <v>23</v>
      </c>
      <c r="G34">
        <v>107</v>
      </c>
      <c r="H34">
        <v>6.3</v>
      </c>
      <c r="I34">
        <v>0.35899999999999999</v>
      </c>
      <c r="J34">
        <v>0.74099999999999999</v>
      </c>
      <c r="K34">
        <v>7.3999999999999996E-2</v>
      </c>
      <c r="L34">
        <v>2.1</v>
      </c>
      <c r="M34">
        <v>15.1</v>
      </c>
      <c r="N34">
        <v>8.6999999999999993</v>
      </c>
      <c r="O34">
        <v>10.5</v>
      </c>
      <c r="P34">
        <v>1.8</v>
      </c>
      <c r="Q34">
        <v>3.2</v>
      </c>
      <c r="R34">
        <v>6.7</v>
      </c>
      <c r="S34">
        <v>12.2</v>
      </c>
      <c r="U34">
        <v>-0.1</v>
      </c>
      <c r="V34">
        <v>0.2</v>
      </c>
      <c r="W34">
        <v>0.1</v>
      </c>
      <c r="X34">
        <v>2.5000000000000001E-2</v>
      </c>
      <c r="Z34">
        <v>-4.2</v>
      </c>
      <c r="AA34">
        <v>1.6</v>
      </c>
      <c r="AB34">
        <v>-2.6</v>
      </c>
      <c r="AC34">
        <f>IF(Advanced_Table[[#This Row],[MP]]&lt;400,0,Advanced_Table[[#This Row],[BPM]])</f>
        <v>0</v>
      </c>
      <c r="AD34">
        <v>0</v>
      </c>
    </row>
    <row r="35" spans="1:30" x14ac:dyDescent="0.3">
      <c r="A35">
        <v>400</v>
      </c>
      <c r="B35" t="s">
        <v>490</v>
      </c>
      <c r="C35" t="s">
        <v>76</v>
      </c>
      <c r="D35">
        <v>25</v>
      </c>
      <c r="E35" t="s">
        <v>149</v>
      </c>
      <c r="F35">
        <v>48</v>
      </c>
      <c r="G35">
        <v>643</v>
      </c>
      <c r="H35">
        <v>10.3</v>
      </c>
      <c r="I35">
        <v>0.53600000000000003</v>
      </c>
      <c r="J35">
        <v>0.629</v>
      </c>
      <c r="K35">
        <v>6.5000000000000002E-2</v>
      </c>
      <c r="L35">
        <v>4.3</v>
      </c>
      <c r="M35">
        <v>10.5</v>
      </c>
      <c r="N35">
        <v>7.5</v>
      </c>
      <c r="O35">
        <v>14</v>
      </c>
      <c r="P35">
        <v>1.1000000000000001</v>
      </c>
      <c r="Q35">
        <v>0.1</v>
      </c>
      <c r="R35">
        <v>13.7</v>
      </c>
      <c r="S35">
        <v>19.8</v>
      </c>
      <c r="U35">
        <v>-0.1</v>
      </c>
      <c r="V35">
        <v>0.7</v>
      </c>
      <c r="W35">
        <v>0.6</v>
      </c>
      <c r="X35">
        <v>4.4999999999999998E-2</v>
      </c>
      <c r="Z35">
        <v>-2.1</v>
      </c>
      <c r="AA35">
        <v>-1.2</v>
      </c>
      <c r="AB35">
        <v>-3.4</v>
      </c>
      <c r="AC35">
        <f>IF(Advanced_Table[[#This Row],[MP]]&lt;400,0,Advanced_Table[[#This Row],[BPM]])</f>
        <v>-3.4</v>
      </c>
      <c r="AD35">
        <v>-0.2</v>
      </c>
    </row>
    <row r="36" spans="1:30" x14ac:dyDescent="0.3">
      <c r="A36">
        <v>113</v>
      </c>
      <c r="B36" t="s">
        <v>204</v>
      </c>
      <c r="C36" t="s">
        <v>65</v>
      </c>
      <c r="D36">
        <v>20</v>
      </c>
      <c r="E36" t="s">
        <v>149</v>
      </c>
      <c r="F36">
        <v>12</v>
      </c>
      <c r="G36">
        <v>66</v>
      </c>
      <c r="H36">
        <v>10.1</v>
      </c>
      <c r="I36">
        <v>0.47799999999999998</v>
      </c>
      <c r="J36">
        <v>0.36799999999999999</v>
      </c>
      <c r="K36">
        <v>0.105</v>
      </c>
      <c r="L36">
        <v>3.4</v>
      </c>
      <c r="M36">
        <v>11.4</v>
      </c>
      <c r="N36">
        <v>7.4</v>
      </c>
      <c r="O36">
        <v>22.4</v>
      </c>
      <c r="P36">
        <v>1.5</v>
      </c>
      <c r="Q36">
        <v>2.6</v>
      </c>
      <c r="R36">
        <v>16.8</v>
      </c>
      <c r="S36">
        <v>15.8</v>
      </c>
      <c r="U36">
        <v>0</v>
      </c>
      <c r="V36">
        <v>0.1</v>
      </c>
      <c r="W36">
        <v>0.1</v>
      </c>
      <c r="X36">
        <v>5.8999999999999997E-2</v>
      </c>
      <c r="Z36">
        <v>-4.5</v>
      </c>
      <c r="AA36">
        <v>0.4</v>
      </c>
      <c r="AB36">
        <v>-4.2</v>
      </c>
      <c r="AC36">
        <f>IF(Advanced_Table[[#This Row],[MP]]&lt;400,0,Advanced_Table[[#This Row],[BPM]])</f>
        <v>0</v>
      </c>
      <c r="AD36">
        <v>0</v>
      </c>
    </row>
    <row r="37" spans="1:30" x14ac:dyDescent="0.3">
      <c r="A37">
        <v>488</v>
      </c>
      <c r="B37" t="s">
        <v>576</v>
      </c>
      <c r="C37" t="s">
        <v>58</v>
      </c>
      <c r="D37">
        <v>27</v>
      </c>
      <c r="E37" t="s">
        <v>149</v>
      </c>
      <c r="F37">
        <v>23</v>
      </c>
      <c r="G37">
        <v>171</v>
      </c>
      <c r="H37">
        <v>5.9</v>
      </c>
      <c r="I37">
        <v>0.502</v>
      </c>
      <c r="J37">
        <v>0.16700000000000001</v>
      </c>
      <c r="K37">
        <v>8.3000000000000004E-2</v>
      </c>
      <c r="L37">
        <v>11.7</v>
      </c>
      <c r="M37">
        <v>18.8</v>
      </c>
      <c r="N37">
        <v>15.3</v>
      </c>
      <c r="O37">
        <v>5.0999999999999996</v>
      </c>
      <c r="P37">
        <v>0.6</v>
      </c>
      <c r="Q37">
        <v>4</v>
      </c>
      <c r="R37">
        <v>30.7</v>
      </c>
      <c r="S37">
        <v>9.1999999999999993</v>
      </c>
      <c r="U37">
        <v>0</v>
      </c>
      <c r="V37">
        <v>0.3</v>
      </c>
      <c r="W37">
        <v>0.2</v>
      </c>
      <c r="X37">
        <v>0.06</v>
      </c>
      <c r="Z37">
        <v>-7</v>
      </c>
      <c r="AA37">
        <v>0.7</v>
      </c>
      <c r="AB37">
        <v>-6.3</v>
      </c>
      <c r="AC37">
        <f>IF(Advanced_Table[[#This Row],[MP]]&lt;400,0,Advanced_Table[[#This Row],[BPM]])</f>
        <v>0</v>
      </c>
      <c r="AD37">
        <v>-0.2</v>
      </c>
    </row>
    <row r="38" spans="1:30" x14ac:dyDescent="0.3">
      <c r="A38">
        <v>261</v>
      </c>
      <c r="B38" t="s">
        <v>352</v>
      </c>
      <c r="C38" t="s">
        <v>56</v>
      </c>
      <c r="D38">
        <v>25</v>
      </c>
      <c r="E38" t="s">
        <v>149</v>
      </c>
      <c r="F38">
        <v>4</v>
      </c>
      <c r="G38">
        <v>36</v>
      </c>
      <c r="H38">
        <v>8.1</v>
      </c>
      <c r="I38">
        <v>0.38100000000000001</v>
      </c>
      <c r="J38">
        <v>0.42899999999999999</v>
      </c>
      <c r="K38">
        <v>0.28599999999999998</v>
      </c>
      <c r="L38">
        <v>15.4</v>
      </c>
      <c r="M38">
        <v>14.9</v>
      </c>
      <c r="N38">
        <v>15.2</v>
      </c>
      <c r="O38">
        <v>0</v>
      </c>
      <c r="P38">
        <v>2.7</v>
      </c>
      <c r="Q38">
        <v>0</v>
      </c>
      <c r="R38">
        <v>11.3</v>
      </c>
      <c r="S38">
        <v>10.8</v>
      </c>
      <c r="U38">
        <v>0</v>
      </c>
      <c r="V38">
        <v>0.1</v>
      </c>
      <c r="W38">
        <v>0.1</v>
      </c>
      <c r="X38">
        <v>6.7000000000000004E-2</v>
      </c>
      <c r="Z38">
        <v>-6.6</v>
      </c>
      <c r="AA38">
        <v>-2.4</v>
      </c>
      <c r="AB38">
        <v>-8.9</v>
      </c>
      <c r="AC38">
        <f>IF(Advanced_Table[[#This Row],[MP]]&lt;400,0,Advanced_Table[[#This Row],[BPM]])</f>
        <v>0</v>
      </c>
      <c r="AD38">
        <v>-0.1</v>
      </c>
    </row>
    <row r="39" spans="1:30" x14ac:dyDescent="0.3">
      <c r="A39">
        <v>88</v>
      </c>
      <c r="B39" t="s">
        <v>178</v>
      </c>
      <c r="C39" t="s">
        <v>84</v>
      </c>
      <c r="D39">
        <v>21</v>
      </c>
      <c r="E39" t="s">
        <v>149</v>
      </c>
      <c r="F39">
        <v>2</v>
      </c>
      <c r="G39">
        <v>23</v>
      </c>
      <c r="H39">
        <v>1.5</v>
      </c>
      <c r="I39">
        <v>0.20799999999999999</v>
      </c>
      <c r="J39">
        <v>0.41699999999999998</v>
      </c>
      <c r="K39">
        <v>0</v>
      </c>
      <c r="L39">
        <v>9.6</v>
      </c>
      <c r="M39">
        <v>9.3000000000000007</v>
      </c>
      <c r="N39">
        <v>9.5</v>
      </c>
      <c r="O39">
        <v>16.7</v>
      </c>
      <c r="P39">
        <v>2.1</v>
      </c>
      <c r="Q39">
        <v>0</v>
      </c>
      <c r="R39">
        <v>0</v>
      </c>
      <c r="S39">
        <v>22.8</v>
      </c>
      <c r="U39">
        <v>-0.1</v>
      </c>
      <c r="V39">
        <v>0</v>
      </c>
      <c r="W39">
        <v>-0.1</v>
      </c>
      <c r="X39">
        <v>-0.14499999999999999</v>
      </c>
      <c r="Z39">
        <v>-10.5</v>
      </c>
      <c r="AA39">
        <v>-5.0999999999999996</v>
      </c>
      <c r="AB39">
        <v>-15.5</v>
      </c>
      <c r="AC39">
        <f>IF(Advanced_Table[[#This Row],[MP]]&lt;400,0,Advanced_Table[[#This Row],[BPM]])</f>
        <v>0</v>
      </c>
      <c r="AD39">
        <v>-0.1</v>
      </c>
    </row>
    <row r="40" spans="1:30" x14ac:dyDescent="0.3">
      <c r="A40">
        <v>137</v>
      </c>
      <c r="B40" t="s">
        <v>228</v>
      </c>
      <c r="C40" t="s">
        <v>56</v>
      </c>
      <c r="D40">
        <v>34</v>
      </c>
      <c r="E40" t="s">
        <v>146</v>
      </c>
      <c r="F40">
        <v>39</v>
      </c>
      <c r="G40">
        <v>1403</v>
      </c>
      <c r="H40">
        <v>26.2</v>
      </c>
      <c r="I40">
        <v>0.67300000000000004</v>
      </c>
      <c r="J40">
        <v>0.25700000000000001</v>
      </c>
      <c r="K40">
        <v>0.39</v>
      </c>
      <c r="L40">
        <v>1.1000000000000001</v>
      </c>
      <c r="M40">
        <v>19.399999999999999</v>
      </c>
      <c r="N40">
        <v>10.5</v>
      </c>
      <c r="O40">
        <v>25.9</v>
      </c>
      <c r="P40">
        <v>1.1000000000000001</v>
      </c>
      <c r="Q40">
        <v>3.5</v>
      </c>
      <c r="R40">
        <v>13.7</v>
      </c>
      <c r="S40">
        <v>31.5</v>
      </c>
      <c r="U40">
        <v>3.9</v>
      </c>
      <c r="V40">
        <v>1.7</v>
      </c>
      <c r="W40">
        <v>5.7</v>
      </c>
      <c r="X40">
        <v>0.19400000000000001</v>
      </c>
      <c r="Z40">
        <v>5.8</v>
      </c>
      <c r="AA40">
        <v>1.2</v>
      </c>
      <c r="AB40">
        <v>7</v>
      </c>
      <c r="AC40">
        <f>IF(Advanced_Table[[#This Row],[MP]]&lt;400,0,Advanced_Table[[#This Row],[BPM]])</f>
        <v>7</v>
      </c>
      <c r="AD40">
        <v>3.2</v>
      </c>
    </row>
    <row r="41" spans="1:30" x14ac:dyDescent="0.3">
      <c r="A41">
        <v>230</v>
      </c>
      <c r="B41" t="s">
        <v>321</v>
      </c>
      <c r="C41" t="s">
        <v>76</v>
      </c>
      <c r="D41">
        <v>30</v>
      </c>
      <c r="E41" t="s">
        <v>146</v>
      </c>
      <c r="F41">
        <v>40</v>
      </c>
      <c r="G41">
        <v>1478</v>
      </c>
      <c r="H41">
        <v>21.6</v>
      </c>
      <c r="I41">
        <v>0.60399999999999998</v>
      </c>
      <c r="J41">
        <v>0.42499999999999999</v>
      </c>
      <c r="K41">
        <v>0.219</v>
      </c>
      <c r="L41">
        <v>3</v>
      </c>
      <c r="M41">
        <v>12.3</v>
      </c>
      <c r="N41">
        <v>7.8</v>
      </c>
      <c r="O41">
        <v>24.1</v>
      </c>
      <c r="P41">
        <v>1.4</v>
      </c>
      <c r="Q41">
        <v>1.9</v>
      </c>
      <c r="R41">
        <v>9.1999999999999993</v>
      </c>
      <c r="S41">
        <v>29.7</v>
      </c>
      <c r="U41">
        <v>2.9</v>
      </c>
      <c r="V41">
        <v>1.4</v>
      </c>
      <c r="W41">
        <v>4.3</v>
      </c>
      <c r="X41">
        <v>0.14000000000000001</v>
      </c>
      <c r="Z41">
        <v>4.5999999999999996</v>
      </c>
      <c r="AA41">
        <v>-0.8</v>
      </c>
      <c r="AB41">
        <v>3.8</v>
      </c>
      <c r="AC41">
        <f>IF(Advanced_Table[[#This Row],[MP]]&lt;400,0,Advanced_Table[[#This Row],[BPM]])</f>
        <v>3.8</v>
      </c>
      <c r="AD41">
        <v>2.2000000000000002</v>
      </c>
    </row>
    <row r="42" spans="1:30" x14ac:dyDescent="0.3">
      <c r="A42">
        <v>58</v>
      </c>
      <c r="B42" t="s">
        <v>144</v>
      </c>
      <c r="C42" t="s">
        <v>65</v>
      </c>
      <c r="D42">
        <v>26</v>
      </c>
      <c r="E42" t="s">
        <v>146</v>
      </c>
      <c r="F42">
        <v>27</v>
      </c>
      <c r="G42">
        <v>923</v>
      </c>
      <c r="H42">
        <v>21.3</v>
      </c>
      <c r="I42">
        <v>0.60699999999999998</v>
      </c>
      <c r="J42">
        <v>0.36</v>
      </c>
      <c r="K42">
        <v>0.35599999999999998</v>
      </c>
      <c r="L42">
        <v>2.9</v>
      </c>
      <c r="M42">
        <v>11.7</v>
      </c>
      <c r="N42">
        <v>7.4</v>
      </c>
      <c r="O42">
        <v>12.9</v>
      </c>
      <c r="P42">
        <v>1.4</v>
      </c>
      <c r="Q42">
        <v>1.5</v>
      </c>
      <c r="R42">
        <v>7.8</v>
      </c>
      <c r="S42">
        <v>30.3</v>
      </c>
      <c r="U42">
        <v>1.7</v>
      </c>
      <c r="V42">
        <v>0.8</v>
      </c>
      <c r="W42">
        <v>2.5</v>
      </c>
      <c r="X42">
        <v>0.13300000000000001</v>
      </c>
      <c r="Z42">
        <v>4</v>
      </c>
      <c r="AA42">
        <v>-0.8</v>
      </c>
      <c r="AB42">
        <v>3.3</v>
      </c>
      <c r="AC42">
        <f>IF(Advanced_Table[[#This Row],[MP]]&lt;400,0,Advanced_Table[[#This Row],[BPM]])</f>
        <v>3.3</v>
      </c>
      <c r="AD42">
        <v>1.2</v>
      </c>
    </row>
    <row r="43" spans="1:30" x14ac:dyDescent="0.3">
      <c r="A43">
        <v>94</v>
      </c>
      <c r="B43" t="s">
        <v>185</v>
      </c>
      <c r="C43" t="s">
        <v>58</v>
      </c>
      <c r="D43">
        <v>23</v>
      </c>
      <c r="E43" t="s">
        <v>146</v>
      </c>
      <c r="F43">
        <v>76</v>
      </c>
      <c r="G43">
        <v>2271</v>
      </c>
      <c r="H43">
        <v>20.8</v>
      </c>
      <c r="I43">
        <v>0.69099999999999995</v>
      </c>
      <c r="J43">
        <v>3.0000000000000001E-3</v>
      </c>
      <c r="K43">
        <v>0.41899999999999998</v>
      </c>
      <c r="L43">
        <v>9.3000000000000007</v>
      </c>
      <c r="M43">
        <v>25.1</v>
      </c>
      <c r="N43">
        <v>17.399999999999999</v>
      </c>
      <c r="O43">
        <v>9.3000000000000007</v>
      </c>
      <c r="P43">
        <v>1.4</v>
      </c>
      <c r="Q43">
        <v>7.1</v>
      </c>
      <c r="R43">
        <v>12.1</v>
      </c>
      <c r="S43">
        <v>15.4</v>
      </c>
      <c r="U43">
        <v>5.2</v>
      </c>
      <c r="V43">
        <v>4</v>
      </c>
      <c r="W43">
        <v>9.1999999999999993</v>
      </c>
      <c r="X43">
        <v>0.19500000000000001</v>
      </c>
      <c r="Z43">
        <v>0.9</v>
      </c>
      <c r="AA43">
        <v>2.2000000000000002</v>
      </c>
      <c r="AB43">
        <v>3.1</v>
      </c>
      <c r="AC43">
        <f>IF(Advanced_Table[[#This Row],[MP]]&lt;400,0,Advanced_Table[[#This Row],[BPM]])</f>
        <v>3.1</v>
      </c>
      <c r="AD43">
        <v>2.9</v>
      </c>
    </row>
    <row r="44" spans="1:30" x14ac:dyDescent="0.3">
      <c r="A44">
        <v>243</v>
      </c>
      <c r="B44" t="s">
        <v>334</v>
      </c>
      <c r="C44" t="s">
        <v>56</v>
      </c>
      <c r="D44">
        <v>26</v>
      </c>
      <c r="E44" t="s">
        <v>146</v>
      </c>
      <c r="F44">
        <v>25</v>
      </c>
      <c r="G44">
        <v>770</v>
      </c>
      <c r="H44">
        <v>16.899999999999999</v>
      </c>
      <c r="I44">
        <v>0.61</v>
      </c>
      <c r="J44">
        <v>0.51800000000000002</v>
      </c>
      <c r="K44">
        <v>0.28899999999999998</v>
      </c>
      <c r="L44">
        <v>3</v>
      </c>
      <c r="M44">
        <v>14.3</v>
      </c>
      <c r="N44">
        <v>8.8000000000000007</v>
      </c>
      <c r="O44">
        <v>10</v>
      </c>
      <c r="P44">
        <v>2.2000000000000002</v>
      </c>
      <c r="Q44">
        <v>0.9</v>
      </c>
      <c r="R44">
        <v>7.4</v>
      </c>
      <c r="S44">
        <v>21.1</v>
      </c>
      <c r="U44">
        <v>1.2</v>
      </c>
      <c r="V44">
        <v>0.9</v>
      </c>
      <c r="W44">
        <v>2.1</v>
      </c>
      <c r="X44">
        <v>0.13100000000000001</v>
      </c>
      <c r="Z44">
        <v>1.4</v>
      </c>
      <c r="AA44">
        <v>0.6</v>
      </c>
      <c r="AB44">
        <v>2</v>
      </c>
      <c r="AC44">
        <f>IF(Advanced_Table[[#This Row],[MP]]&lt;400,0,Advanced_Table[[#This Row],[BPM]])</f>
        <v>2</v>
      </c>
      <c r="AD44">
        <v>0.8</v>
      </c>
    </row>
    <row r="45" spans="1:30" x14ac:dyDescent="0.3">
      <c r="A45">
        <v>451</v>
      </c>
      <c r="B45" t="s">
        <v>541</v>
      </c>
      <c r="C45" t="s">
        <v>65</v>
      </c>
      <c r="D45">
        <v>25</v>
      </c>
      <c r="E45" t="s">
        <v>146</v>
      </c>
      <c r="F45">
        <v>10</v>
      </c>
      <c r="G45">
        <v>91</v>
      </c>
      <c r="H45">
        <v>14.6</v>
      </c>
      <c r="I45">
        <v>0.51100000000000001</v>
      </c>
      <c r="J45">
        <v>0.41899999999999998</v>
      </c>
      <c r="K45">
        <v>9.7000000000000003E-2</v>
      </c>
      <c r="L45">
        <v>1.3</v>
      </c>
      <c r="M45">
        <v>16.899999999999999</v>
      </c>
      <c r="N45">
        <v>9.3000000000000007</v>
      </c>
      <c r="O45">
        <v>26</v>
      </c>
      <c r="P45">
        <v>3.2</v>
      </c>
      <c r="Q45">
        <v>0.9</v>
      </c>
      <c r="R45">
        <v>5.8</v>
      </c>
      <c r="S45">
        <v>16.7</v>
      </c>
      <c r="U45">
        <v>0.1</v>
      </c>
      <c r="V45">
        <v>0.1</v>
      </c>
      <c r="W45">
        <v>0.3</v>
      </c>
      <c r="X45">
        <v>0.13200000000000001</v>
      </c>
      <c r="Z45">
        <v>-2.1</v>
      </c>
      <c r="AA45">
        <v>2.7</v>
      </c>
      <c r="AB45">
        <v>0.7</v>
      </c>
      <c r="AC45">
        <f>IF(Advanced_Table[[#This Row],[MP]]&lt;400,0,Advanced_Table[[#This Row],[BPM]])</f>
        <v>0</v>
      </c>
      <c r="AD45">
        <v>0.1</v>
      </c>
    </row>
    <row r="46" spans="1:30" x14ac:dyDescent="0.3">
      <c r="A46">
        <v>444</v>
      </c>
      <c r="B46" t="s">
        <v>535</v>
      </c>
      <c r="C46" t="s">
        <v>76</v>
      </c>
      <c r="D46">
        <v>26</v>
      </c>
      <c r="E46" t="s">
        <v>146</v>
      </c>
      <c r="F46">
        <v>42</v>
      </c>
      <c r="G46">
        <v>1105</v>
      </c>
      <c r="H46">
        <v>13.4</v>
      </c>
      <c r="I46">
        <v>0.55900000000000005</v>
      </c>
      <c r="J46">
        <v>8.9999999999999993E-3</v>
      </c>
      <c r="K46">
        <v>0.24299999999999999</v>
      </c>
      <c r="L46">
        <v>4.2</v>
      </c>
      <c r="M46">
        <v>22.2</v>
      </c>
      <c r="N46">
        <v>13.4</v>
      </c>
      <c r="O46">
        <v>31.3</v>
      </c>
      <c r="P46">
        <v>2.4</v>
      </c>
      <c r="Q46">
        <v>1.9</v>
      </c>
      <c r="R46">
        <v>27.2</v>
      </c>
      <c r="S46">
        <v>14.3</v>
      </c>
      <c r="U46">
        <v>0.5</v>
      </c>
      <c r="V46">
        <v>1.7</v>
      </c>
      <c r="W46">
        <v>2.2000000000000002</v>
      </c>
      <c r="X46">
        <v>9.7000000000000003E-2</v>
      </c>
      <c r="Z46">
        <v>-2.2000000000000002</v>
      </c>
      <c r="AA46">
        <v>2.6</v>
      </c>
      <c r="AB46">
        <v>0.4</v>
      </c>
      <c r="AC46">
        <f>IF(Advanced_Table[[#This Row],[MP]]&lt;400,0,Advanced_Table[[#This Row],[BPM]])</f>
        <v>0.4</v>
      </c>
      <c r="AD46">
        <v>0.7</v>
      </c>
    </row>
    <row r="47" spans="1:30" x14ac:dyDescent="0.3">
      <c r="A47">
        <v>123</v>
      </c>
      <c r="B47" t="s">
        <v>214</v>
      </c>
      <c r="C47" t="s">
        <v>76</v>
      </c>
      <c r="D47">
        <v>29</v>
      </c>
      <c r="E47" t="s">
        <v>146</v>
      </c>
      <c r="F47">
        <v>26</v>
      </c>
      <c r="G47">
        <v>917</v>
      </c>
      <c r="H47">
        <v>15.8</v>
      </c>
      <c r="I47">
        <v>0.52300000000000002</v>
      </c>
      <c r="J47">
        <v>0.41899999999999998</v>
      </c>
      <c r="K47">
        <v>0.34599999999999997</v>
      </c>
      <c r="L47">
        <v>1.1000000000000001</v>
      </c>
      <c r="M47">
        <v>11.7</v>
      </c>
      <c r="N47">
        <v>6.6</v>
      </c>
      <c r="O47">
        <v>36.5</v>
      </c>
      <c r="P47">
        <v>1.5</v>
      </c>
      <c r="Q47">
        <v>0.7</v>
      </c>
      <c r="R47">
        <v>11.8</v>
      </c>
      <c r="S47">
        <v>22.5</v>
      </c>
      <c r="U47">
        <v>1.2</v>
      </c>
      <c r="V47">
        <v>0.8</v>
      </c>
      <c r="W47">
        <v>2</v>
      </c>
      <c r="X47">
        <v>0.10299999999999999</v>
      </c>
      <c r="Z47">
        <v>0.7</v>
      </c>
      <c r="AA47">
        <v>-0.5</v>
      </c>
      <c r="AB47">
        <v>0.2</v>
      </c>
      <c r="AC47">
        <f>IF(Advanced_Table[[#This Row],[MP]]&lt;400,0,Advanced_Table[[#This Row],[BPM]])</f>
        <v>0.2</v>
      </c>
      <c r="AD47">
        <v>0.5</v>
      </c>
    </row>
    <row r="48" spans="1:30" x14ac:dyDescent="0.3">
      <c r="A48">
        <v>502</v>
      </c>
      <c r="B48" t="s">
        <v>591</v>
      </c>
      <c r="C48" t="s">
        <v>84</v>
      </c>
      <c r="D48">
        <v>28</v>
      </c>
      <c r="E48" t="s">
        <v>146</v>
      </c>
      <c r="F48">
        <v>58</v>
      </c>
      <c r="G48">
        <v>928</v>
      </c>
      <c r="H48">
        <v>12.1</v>
      </c>
      <c r="I48">
        <v>0.63700000000000001</v>
      </c>
      <c r="J48">
        <v>0.58199999999999996</v>
      </c>
      <c r="K48">
        <v>0.20300000000000001</v>
      </c>
      <c r="L48">
        <v>3.7</v>
      </c>
      <c r="M48">
        <v>13.1</v>
      </c>
      <c r="N48">
        <v>8.5</v>
      </c>
      <c r="O48">
        <v>7</v>
      </c>
      <c r="P48">
        <v>1.3</v>
      </c>
      <c r="Q48">
        <v>1.6</v>
      </c>
      <c r="R48">
        <v>8</v>
      </c>
      <c r="S48">
        <v>13.1</v>
      </c>
      <c r="U48">
        <v>1.3</v>
      </c>
      <c r="V48">
        <v>0.9</v>
      </c>
      <c r="W48">
        <v>2.1</v>
      </c>
      <c r="X48">
        <v>0.111</v>
      </c>
      <c r="Z48">
        <v>-0.4</v>
      </c>
      <c r="AA48">
        <v>-0.2</v>
      </c>
      <c r="AB48">
        <v>-0.6</v>
      </c>
      <c r="AC48">
        <f>IF(Advanced_Table[[#This Row],[MP]]&lt;400,0,Advanced_Table[[#This Row],[BPM]])</f>
        <v>-0.6</v>
      </c>
      <c r="AD48">
        <v>0.3</v>
      </c>
    </row>
    <row r="49" spans="1:30" x14ac:dyDescent="0.3">
      <c r="A49">
        <v>195</v>
      </c>
      <c r="B49" t="s">
        <v>285</v>
      </c>
      <c r="C49" t="s">
        <v>84</v>
      </c>
      <c r="D49">
        <v>31</v>
      </c>
      <c r="E49" t="s">
        <v>146</v>
      </c>
      <c r="F49">
        <v>74</v>
      </c>
      <c r="G49">
        <v>1527</v>
      </c>
      <c r="H49">
        <v>10.6</v>
      </c>
      <c r="I49">
        <v>0.621</v>
      </c>
      <c r="J49">
        <v>0.75700000000000001</v>
      </c>
      <c r="K49">
        <v>6.4000000000000001E-2</v>
      </c>
      <c r="L49">
        <v>1.7</v>
      </c>
      <c r="M49">
        <v>10.1</v>
      </c>
      <c r="N49">
        <v>6</v>
      </c>
      <c r="O49">
        <v>9.1</v>
      </c>
      <c r="P49">
        <v>1.1000000000000001</v>
      </c>
      <c r="Q49">
        <v>0.7</v>
      </c>
      <c r="R49">
        <v>8.3000000000000007</v>
      </c>
      <c r="S49">
        <v>14.3</v>
      </c>
      <c r="U49">
        <v>1.5</v>
      </c>
      <c r="V49">
        <v>1.1000000000000001</v>
      </c>
      <c r="W49">
        <v>2.6</v>
      </c>
      <c r="X49">
        <v>8.3000000000000004E-2</v>
      </c>
      <c r="Z49">
        <v>-0.6</v>
      </c>
      <c r="AA49">
        <v>-0.6</v>
      </c>
      <c r="AB49">
        <v>-1.1000000000000001</v>
      </c>
      <c r="AC49">
        <f>IF(Advanced_Table[[#This Row],[MP]]&lt;400,0,Advanced_Table[[#This Row],[BPM]])</f>
        <v>-1.1000000000000001</v>
      </c>
      <c r="AD49">
        <v>0.3</v>
      </c>
    </row>
    <row r="50" spans="1:30" x14ac:dyDescent="0.3">
      <c r="A50">
        <v>369</v>
      </c>
      <c r="B50" t="s">
        <v>459</v>
      </c>
      <c r="C50" t="s">
        <v>84</v>
      </c>
      <c r="D50">
        <v>29</v>
      </c>
      <c r="E50" t="s">
        <v>146</v>
      </c>
      <c r="F50">
        <v>76</v>
      </c>
      <c r="G50">
        <v>2409</v>
      </c>
      <c r="H50">
        <v>9.1999999999999993</v>
      </c>
      <c r="I50">
        <v>0.53800000000000003</v>
      </c>
      <c r="J50">
        <v>0.70699999999999996</v>
      </c>
      <c r="K50">
        <v>0.11600000000000001</v>
      </c>
      <c r="L50">
        <v>2.6</v>
      </c>
      <c r="M50">
        <v>15</v>
      </c>
      <c r="N50">
        <v>9</v>
      </c>
      <c r="O50">
        <v>15.3</v>
      </c>
      <c r="P50">
        <v>1.3</v>
      </c>
      <c r="Q50">
        <v>1.7</v>
      </c>
      <c r="R50">
        <v>15.5</v>
      </c>
      <c r="S50">
        <v>13.6</v>
      </c>
      <c r="U50">
        <v>0.4</v>
      </c>
      <c r="V50">
        <v>2.5</v>
      </c>
      <c r="W50">
        <v>2.9</v>
      </c>
      <c r="X50">
        <v>5.7000000000000002E-2</v>
      </c>
      <c r="Z50">
        <v>-1.7</v>
      </c>
      <c r="AA50">
        <v>0.6</v>
      </c>
      <c r="AB50">
        <v>-1.1000000000000001</v>
      </c>
      <c r="AC50">
        <f>IF(Advanced_Table[[#This Row],[MP]]&lt;400,0,Advanced_Table[[#This Row],[BPM]])</f>
        <v>-1.1000000000000001</v>
      </c>
      <c r="AD50">
        <v>0.5</v>
      </c>
    </row>
    <row r="51" spans="1:30" x14ac:dyDescent="0.3">
      <c r="A51">
        <v>348</v>
      </c>
      <c r="B51" t="s">
        <v>43</v>
      </c>
      <c r="C51" t="s">
        <v>56</v>
      </c>
      <c r="D51">
        <v>33</v>
      </c>
      <c r="E51" t="s">
        <v>146</v>
      </c>
      <c r="F51">
        <v>27</v>
      </c>
      <c r="G51">
        <v>285</v>
      </c>
      <c r="H51">
        <v>10.7</v>
      </c>
      <c r="I51">
        <v>0.55600000000000005</v>
      </c>
      <c r="J51">
        <v>0.59799999999999998</v>
      </c>
      <c r="K51">
        <v>0.122</v>
      </c>
      <c r="L51">
        <v>5.2</v>
      </c>
      <c r="M51">
        <v>17.7</v>
      </c>
      <c r="N51">
        <v>11.6</v>
      </c>
      <c r="O51">
        <v>11.8</v>
      </c>
      <c r="P51">
        <v>1.4</v>
      </c>
      <c r="Q51">
        <v>1.5</v>
      </c>
      <c r="R51">
        <v>13.9</v>
      </c>
      <c r="S51">
        <v>15.6</v>
      </c>
      <c r="U51">
        <v>0.1</v>
      </c>
      <c r="V51">
        <v>0.3</v>
      </c>
      <c r="W51">
        <v>0.4</v>
      </c>
      <c r="X51">
        <v>7.3999999999999996E-2</v>
      </c>
      <c r="Z51">
        <v>-1.8</v>
      </c>
      <c r="AA51">
        <v>-0.1</v>
      </c>
      <c r="AB51">
        <v>-1.9</v>
      </c>
      <c r="AC51">
        <f>IF(Advanced_Table[[#This Row],[MP]]&lt;400,0,Advanced_Table[[#This Row],[BPM]])</f>
        <v>0</v>
      </c>
      <c r="AD51">
        <v>0</v>
      </c>
    </row>
    <row r="52" spans="1:30" x14ac:dyDescent="0.3">
      <c r="A52">
        <v>173</v>
      </c>
      <c r="B52" t="s">
        <v>264</v>
      </c>
      <c r="C52" t="s">
        <v>56</v>
      </c>
      <c r="D52">
        <v>23</v>
      </c>
      <c r="E52" t="s">
        <v>146</v>
      </c>
      <c r="F52">
        <v>1</v>
      </c>
      <c r="G52">
        <v>35</v>
      </c>
      <c r="H52">
        <v>15.5</v>
      </c>
      <c r="I52">
        <v>0.621</v>
      </c>
      <c r="J52">
        <v>0.41699999999999998</v>
      </c>
      <c r="K52">
        <v>0.16700000000000001</v>
      </c>
      <c r="L52">
        <v>9.9</v>
      </c>
      <c r="M52">
        <v>18.8</v>
      </c>
      <c r="N52">
        <v>14.4</v>
      </c>
      <c r="O52">
        <v>29</v>
      </c>
      <c r="P52">
        <v>0</v>
      </c>
      <c r="Q52">
        <v>2.4</v>
      </c>
      <c r="R52">
        <v>23.7</v>
      </c>
      <c r="S52">
        <v>21.4</v>
      </c>
      <c r="U52">
        <v>0</v>
      </c>
      <c r="V52">
        <v>0</v>
      </c>
      <c r="W52">
        <v>0.1</v>
      </c>
      <c r="X52">
        <v>0.106</v>
      </c>
      <c r="Z52">
        <v>-0.6</v>
      </c>
      <c r="AA52">
        <v>-1.4</v>
      </c>
      <c r="AB52">
        <v>-2</v>
      </c>
      <c r="AC52">
        <f>IF(Advanced_Table[[#This Row],[MP]]&lt;400,0,Advanced_Table[[#This Row],[BPM]])</f>
        <v>0</v>
      </c>
      <c r="AD52">
        <v>0</v>
      </c>
    </row>
    <row r="53" spans="1:30" x14ac:dyDescent="0.3">
      <c r="A53">
        <v>498</v>
      </c>
      <c r="B53" t="s">
        <v>586</v>
      </c>
      <c r="C53" t="s">
        <v>56</v>
      </c>
      <c r="D53">
        <v>29</v>
      </c>
      <c r="E53" t="s">
        <v>146</v>
      </c>
      <c r="F53">
        <v>26</v>
      </c>
      <c r="G53">
        <v>490</v>
      </c>
      <c r="H53">
        <v>14.3</v>
      </c>
      <c r="I53">
        <v>0.57599999999999996</v>
      </c>
      <c r="J53">
        <v>0.24</v>
      </c>
      <c r="K53">
        <v>0.16500000000000001</v>
      </c>
      <c r="L53">
        <v>3.1</v>
      </c>
      <c r="M53">
        <v>13.2</v>
      </c>
      <c r="N53">
        <v>8.3000000000000007</v>
      </c>
      <c r="O53">
        <v>9.1</v>
      </c>
      <c r="P53">
        <v>1.5</v>
      </c>
      <c r="Q53">
        <v>1.2</v>
      </c>
      <c r="R53">
        <v>7.3</v>
      </c>
      <c r="S53">
        <v>20.9</v>
      </c>
      <c r="U53">
        <v>0.3</v>
      </c>
      <c r="V53">
        <v>0.5</v>
      </c>
      <c r="W53">
        <v>0.8</v>
      </c>
      <c r="X53">
        <v>8.1000000000000003E-2</v>
      </c>
      <c r="Z53">
        <v>-1.4</v>
      </c>
      <c r="AA53">
        <v>-0.6</v>
      </c>
      <c r="AB53">
        <v>-2</v>
      </c>
      <c r="AC53">
        <f>IF(Advanced_Table[[#This Row],[MP]]&lt;400,0,Advanced_Table[[#This Row],[BPM]])</f>
        <v>-2</v>
      </c>
      <c r="AD53">
        <v>0</v>
      </c>
    </row>
    <row r="54" spans="1:30" x14ac:dyDescent="0.3">
      <c r="A54">
        <v>107</v>
      </c>
      <c r="B54" t="s">
        <v>198</v>
      </c>
      <c r="C54" t="s">
        <v>65</v>
      </c>
      <c r="D54">
        <v>32</v>
      </c>
      <c r="E54" t="s">
        <v>146</v>
      </c>
      <c r="F54">
        <v>61</v>
      </c>
      <c r="G54">
        <v>1211</v>
      </c>
      <c r="H54">
        <v>12.3</v>
      </c>
      <c r="I54">
        <v>0.59299999999999997</v>
      </c>
      <c r="J54">
        <v>0.51700000000000002</v>
      </c>
      <c r="K54">
        <v>0.122</v>
      </c>
      <c r="L54">
        <v>1.2</v>
      </c>
      <c r="M54">
        <v>7.9</v>
      </c>
      <c r="N54">
        <v>4.5999999999999996</v>
      </c>
      <c r="O54">
        <v>11.9</v>
      </c>
      <c r="P54">
        <v>1.5</v>
      </c>
      <c r="Q54">
        <v>0.5</v>
      </c>
      <c r="R54">
        <v>9.6999999999999993</v>
      </c>
      <c r="S54">
        <v>19.2</v>
      </c>
      <c r="U54">
        <v>0.9</v>
      </c>
      <c r="V54">
        <v>0.9</v>
      </c>
      <c r="W54">
        <v>1.8</v>
      </c>
      <c r="X54">
        <v>7.0000000000000007E-2</v>
      </c>
      <c r="Z54">
        <v>-1.2</v>
      </c>
      <c r="AA54">
        <v>-0.9</v>
      </c>
      <c r="AB54">
        <v>-2.1</v>
      </c>
      <c r="AC54">
        <f>IF(Advanced_Table[[#This Row],[MP]]&lt;400,0,Advanced_Table[[#This Row],[BPM]])</f>
        <v>-2.1</v>
      </c>
      <c r="AD54">
        <v>0</v>
      </c>
    </row>
    <row r="55" spans="1:30" x14ac:dyDescent="0.3">
      <c r="A55">
        <v>440</v>
      </c>
      <c r="B55" t="s">
        <v>531</v>
      </c>
      <c r="C55" t="s">
        <v>58</v>
      </c>
      <c r="D55">
        <v>21</v>
      </c>
      <c r="E55" t="s">
        <v>146</v>
      </c>
      <c r="F55">
        <v>48</v>
      </c>
      <c r="G55">
        <v>552</v>
      </c>
      <c r="H55">
        <v>17.8</v>
      </c>
      <c r="I55">
        <v>0.58099999999999996</v>
      </c>
      <c r="J55">
        <v>6.4000000000000001E-2</v>
      </c>
      <c r="K55">
        <v>0.32200000000000001</v>
      </c>
      <c r="L55">
        <v>20.6</v>
      </c>
      <c r="M55">
        <v>20.100000000000001</v>
      </c>
      <c r="N55">
        <v>20.399999999999999</v>
      </c>
      <c r="O55">
        <v>9.6999999999999993</v>
      </c>
      <c r="P55">
        <v>1.3</v>
      </c>
      <c r="Q55">
        <v>5</v>
      </c>
      <c r="R55">
        <v>17.7</v>
      </c>
      <c r="S55">
        <v>19</v>
      </c>
      <c r="U55">
        <v>0.8</v>
      </c>
      <c r="V55">
        <v>0.8</v>
      </c>
      <c r="W55">
        <v>1.6</v>
      </c>
      <c r="X55">
        <v>0.13900000000000001</v>
      </c>
      <c r="Z55">
        <v>-1.8</v>
      </c>
      <c r="AA55">
        <v>-0.6</v>
      </c>
      <c r="AB55">
        <v>-2.2999999999999998</v>
      </c>
      <c r="AC55">
        <f>IF(Advanced_Table[[#This Row],[MP]]&lt;400,0,Advanced_Table[[#This Row],[BPM]])</f>
        <v>-2.2999999999999998</v>
      </c>
      <c r="AD55">
        <v>0</v>
      </c>
    </row>
    <row r="56" spans="1:30" x14ac:dyDescent="0.3">
      <c r="A56">
        <v>462</v>
      </c>
      <c r="B56" t="s">
        <v>551</v>
      </c>
      <c r="C56" t="s">
        <v>65</v>
      </c>
      <c r="D56">
        <v>27</v>
      </c>
      <c r="E56" t="s">
        <v>146</v>
      </c>
      <c r="F56">
        <v>53</v>
      </c>
      <c r="G56">
        <v>736</v>
      </c>
      <c r="H56">
        <v>14</v>
      </c>
      <c r="I56">
        <v>0.59699999999999998</v>
      </c>
      <c r="J56">
        <v>0.32300000000000001</v>
      </c>
      <c r="K56">
        <v>0.40100000000000002</v>
      </c>
      <c r="L56">
        <v>2</v>
      </c>
      <c r="M56">
        <v>9.9</v>
      </c>
      <c r="N56">
        <v>6</v>
      </c>
      <c r="O56">
        <v>13.3</v>
      </c>
      <c r="P56">
        <v>2.1</v>
      </c>
      <c r="Q56">
        <v>1.2</v>
      </c>
      <c r="R56">
        <v>13.6</v>
      </c>
      <c r="S56">
        <v>22.1</v>
      </c>
      <c r="U56">
        <v>0.6</v>
      </c>
      <c r="V56">
        <v>0.7</v>
      </c>
      <c r="W56">
        <v>1.3</v>
      </c>
      <c r="X56">
        <v>8.5999999999999993E-2</v>
      </c>
      <c r="Z56">
        <v>-2.4</v>
      </c>
      <c r="AA56">
        <v>-0.2</v>
      </c>
      <c r="AB56">
        <v>-2.6</v>
      </c>
      <c r="AC56">
        <f>IF(Advanced_Table[[#This Row],[MP]]&lt;400,0,Advanced_Table[[#This Row],[BPM]])</f>
        <v>-2.6</v>
      </c>
      <c r="AD56">
        <v>-0.1</v>
      </c>
    </row>
    <row r="57" spans="1:30" x14ac:dyDescent="0.3">
      <c r="A57">
        <v>470</v>
      </c>
      <c r="B57" t="s">
        <v>559</v>
      </c>
      <c r="C57" t="s">
        <v>65</v>
      </c>
      <c r="D57">
        <v>21</v>
      </c>
      <c r="E57" t="s">
        <v>146</v>
      </c>
      <c r="F57">
        <v>57</v>
      </c>
      <c r="G57">
        <v>948</v>
      </c>
      <c r="H57">
        <v>14.7</v>
      </c>
      <c r="I57">
        <v>0.56699999999999995</v>
      </c>
      <c r="J57">
        <v>0.29199999999999998</v>
      </c>
      <c r="K57">
        <v>0.38200000000000001</v>
      </c>
      <c r="L57">
        <v>1</v>
      </c>
      <c r="M57">
        <v>10.1</v>
      </c>
      <c r="N57">
        <v>5.6</v>
      </c>
      <c r="O57">
        <v>12.7</v>
      </c>
      <c r="P57">
        <v>1</v>
      </c>
      <c r="Q57">
        <v>0.6</v>
      </c>
      <c r="R57">
        <v>10.6</v>
      </c>
      <c r="S57">
        <v>27.8</v>
      </c>
      <c r="U57">
        <v>0.3</v>
      </c>
      <c r="V57">
        <v>0.7</v>
      </c>
      <c r="W57">
        <v>1</v>
      </c>
      <c r="X57">
        <v>4.9000000000000002E-2</v>
      </c>
      <c r="Z57">
        <v>-0.7</v>
      </c>
      <c r="AA57">
        <v>-2</v>
      </c>
      <c r="AB57">
        <v>-2.7</v>
      </c>
      <c r="AC57">
        <f>IF(Advanced_Table[[#This Row],[MP]]&lt;400,0,Advanced_Table[[#This Row],[BPM]])</f>
        <v>-2.7</v>
      </c>
      <c r="AD57">
        <v>-0.2</v>
      </c>
    </row>
    <row r="58" spans="1:30" x14ac:dyDescent="0.3">
      <c r="A58">
        <v>333</v>
      </c>
      <c r="B58" t="s">
        <v>425</v>
      </c>
      <c r="C58" t="s">
        <v>76</v>
      </c>
      <c r="D58">
        <v>34</v>
      </c>
      <c r="E58" t="s">
        <v>146</v>
      </c>
      <c r="F58">
        <v>40</v>
      </c>
      <c r="G58">
        <v>567</v>
      </c>
      <c r="H58">
        <v>10.6</v>
      </c>
      <c r="I58">
        <v>0.55400000000000005</v>
      </c>
      <c r="J58">
        <v>0.64100000000000001</v>
      </c>
      <c r="K58">
        <v>0.14399999999999999</v>
      </c>
      <c r="L58">
        <v>1.6</v>
      </c>
      <c r="M58">
        <v>7</v>
      </c>
      <c r="N58">
        <v>4.4000000000000004</v>
      </c>
      <c r="O58">
        <v>13.9</v>
      </c>
      <c r="P58">
        <v>1.3</v>
      </c>
      <c r="Q58">
        <v>0.5</v>
      </c>
      <c r="R58">
        <v>11.9</v>
      </c>
      <c r="S58">
        <v>19.7</v>
      </c>
      <c r="U58">
        <v>0</v>
      </c>
      <c r="V58">
        <v>0.4</v>
      </c>
      <c r="W58">
        <v>0.4</v>
      </c>
      <c r="X58">
        <v>3.5000000000000003E-2</v>
      </c>
      <c r="Z58">
        <v>-1.4</v>
      </c>
      <c r="AA58">
        <v>-1.7</v>
      </c>
      <c r="AB58">
        <v>-3.1</v>
      </c>
      <c r="AC58">
        <f>IF(Advanced_Table[[#This Row],[MP]]&lt;400,0,Advanced_Table[[#This Row],[BPM]])</f>
        <v>-3.1</v>
      </c>
      <c r="AD58">
        <v>-0.2</v>
      </c>
    </row>
    <row r="59" spans="1:30" x14ac:dyDescent="0.3">
      <c r="A59">
        <v>146</v>
      </c>
      <c r="B59" t="s">
        <v>237</v>
      </c>
      <c r="C59" t="s">
        <v>56</v>
      </c>
      <c r="D59">
        <v>29</v>
      </c>
      <c r="E59" t="s">
        <v>146</v>
      </c>
      <c r="F59">
        <v>26</v>
      </c>
      <c r="G59">
        <v>721</v>
      </c>
      <c r="H59">
        <v>7.7</v>
      </c>
      <c r="I59">
        <v>0.46600000000000003</v>
      </c>
      <c r="J59">
        <v>0.63400000000000001</v>
      </c>
      <c r="K59">
        <v>9.9000000000000005E-2</v>
      </c>
      <c r="L59">
        <v>7.5</v>
      </c>
      <c r="M59">
        <v>12.3</v>
      </c>
      <c r="N59">
        <v>10</v>
      </c>
      <c r="O59">
        <v>7.4</v>
      </c>
      <c r="P59">
        <v>1.2</v>
      </c>
      <c r="Q59">
        <v>1.9</v>
      </c>
      <c r="R59">
        <v>11.5</v>
      </c>
      <c r="S59">
        <v>13.9</v>
      </c>
      <c r="U59">
        <v>-0.3</v>
      </c>
      <c r="V59">
        <v>0.7</v>
      </c>
      <c r="W59">
        <v>0.4</v>
      </c>
      <c r="X59">
        <v>2.7E-2</v>
      </c>
      <c r="Z59">
        <v>-3.3</v>
      </c>
      <c r="AA59">
        <v>-0.4</v>
      </c>
      <c r="AB59">
        <v>-3.7</v>
      </c>
      <c r="AC59">
        <f>IF(Advanced_Table[[#This Row],[MP]]&lt;400,0,Advanced_Table[[#This Row],[BPM]])</f>
        <v>-3.7</v>
      </c>
      <c r="AD59">
        <v>-0.3</v>
      </c>
    </row>
    <row r="60" spans="1:30" x14ac:dyDescent="0.3">
      <c r="A60">
        <v>135</v>
      </c>
      <c r="B60" t="s">
        <v>226</v>
      </c>
      <c r="C60" t="s">
        <v>65</v>
      </c>
      <c r="D60">
        <v>23</v>
      </c>
      <c r="E60" t="s">
        <v>146</v>
      </c>
      <c r="F60">
        <v>23</v>
      </c>
      <c r="G60">
        <v>228</v>
      </c>
      <c r="H60">
        <v>8.3000000000000007</v>
      </c>
      <c r="I60">
        <v>0.497</v>
      </c>
      <c r="J60">
        <v>0.154</v>
      </c>
      <c r="K60">
        <v>0.218</v>
      </c>
      <c r="L60">
        <v>5.5</v>
      </c>
      <c r="M60">
        <v>8.6999999999999993</v>
      </c>
      <c r="N60">
        <v>7.1</v>
      </c>
      <c r="O60">
        <v>13.1</v>
      </c>
      <c r="P60">
        <v>2.1</v>
      </c>
      <c r="Q60">
        <v>0.4</v>
      </c>
      <c r="R60">
        <v>17.399999999999999</v>
      </c>
      <c r="S60">
        <v>20.100000000000001</v>
      </c>
      <c r="U60">
        <v>-0.3</v>
      </c>
      <c r="V60">
        <v>0.2</v>
      </c>
      <c r="W60">
        <v>-0.1</v>
      </c>
      <c r="X60">
        <v>-1.0999999999999999E-2</v>
      </c>
      <c r="Z60">
        <v>-6.3</v>
      </c>
      <c r="AA60">
        <v>-1</v>
      </c>
      <c r="AB60">
        <v>-7.3</v>
      </c>
      <c r="AC60">
        <f>IF(Advanced_Table[[#This Row],[MP]]&lt;400,0,Advanced_Table[[#This Row],[BPM]])</f>
        <v>0</v>
      </c>
      <c r="AD60">
        <v>-0.3</v>
      </c>
    </row>
    <row r="61" spans="1:30" x14ac:dyDescent="0.3">
      <c r="A61">
        <v>141</v>
      </c>
      <c r="B61" t="s">
        <v>232</v>
      </c>
      <c r="C61" t="s">
        <v>84</v>
      </c>
      <c r="D61">
        <v>22</v>
      </c>
      <c r="E61" t="s">
        <v>146</v>
      </c>
      <c r="F61">
        <v>14</v>
      </c>
      <c r="G61">
        <v>79</v>
      </c>
      <c r="H61">
        <v>2.4</v>
      </c>
      <c r="I61">
        <v>0.30099999999999999</v>
      </c>
      <c r="J61">
        <v>0.5</v>
      </c>
      <c r="K61">
        <v>8.3000000000000004E-2</v>
      </c>
      <c r="L61">
        <v>8.6999999999999993</v>
      </c>
      <c r="M61">
        <v>11.1</v>
      </c>
      <c r="N61">
        <v>10</v>
      </c>
      <c r="O61">
        <v>3.2</v>
      </c>
      <c r="P61">
        <v>1.9</v>
      </c>
      <c r="Q61">
        <v>1.1000000000000001</v>
      </c>
      <c r="R61">
        <v>13.9</v>
      </c>
      <c r="S61">
        <v>16.2</v>
      </c>
      <c r="U61">
        <v>-0.3</v>
      </c>
      <c r="V61">
        <v>0.1</v>
      </c>
      <c r="W61">
        <v>-0.2</v>
      </c>
      <c r="X61">
        <v>-0.108</v>
      </c>
      <c r="Z61">
        <v>-6.7</v>
      </c>
      <c r="AA61">
        <v>-3</v>
      </c>
      <c r="AB61">
        <v>-9.6999999999999993</v>
      </c>
      <c r="AC61">
        <f>IF(Advanced_Table[[#This Row],[MP]]&lt;400,0,Advanced_Table[[#This Row],[BPM]])</f>
        <v>0</v>
      </c>
      <c r="AD61">
        <v>-0.2</v>
      </c>
    </row>
    <row r="62" spans="1:30" x14ac:dyDescent="0.3">
      <c r="A62">
        <v>66</v>
      </c>
      <c r="B62" t="s">
        <v>155</v>
      </c>
      <c r="C62" t="s">
        <v>58</v>
      </c>
      <c r="D62">
        <v>23</v>
      </c>
      <c r="E62" t="s">
        <v>146</v>
      </c>
      <c r="F62">
        <v>2</v>
      </c>
      <c r="G62">
        <v>6</v>
      </c>
      <c r="H62">
        <v>-2.6</v>
      </c>
      <c r="L62">
        <v>0</v>
      </c>
      <c r="M62">
        <v>0</v>
      </c>
      <c r="N62">
        <v>0</v>
      </c>
      <c r="O62">
        <v>0</v>
      </c>
      <c r="P62">
        <v>8.1</v>
      </c>
      <c r="Q62">
        <v>0</v>
      </c>
      <c r="R62">
        <v>100</v>
      </c>
      <c r="S62">
        <v>7.4</v>
      </c>
      <c r="U62">
        <v>0</v>
      </c>
      <c r="V62">
        <v>0</v>
      </c>
      <c r="W62">
        <v>0</v>
      </c>
      <c r="X62">
        <v>-0.129</v>
      </c>
      <c r="Z62">
        <v>-12.7</v>
      </c>
      <c r="AA62">
        <v>2.8</v>
      </c>
      <c r="AB62">
        <v>-9.9</v>
      </c>
      <c r="AC62">
        <f>IF(Advanced_Table[[#This Row],[MP]]&lt;400,0,Advanced_Table[[#This Row],[BPM]])</f>
        <v>0</v>
      </c>
      <c r="AD62">
        <v>0</v>
      </c>
    </row>
    <row r="63" spans="1:30" x14ac:dyDescent="0.3">
      <c r="A63">
        <v>363</v>
      </c>
      <c r="B63" t="s">
        <v>453</v>
      </c>
      <c r="C63" t="s">
        <v>58</v>
      </c>
      <c r="D63">
        <v>28</v>
      </c>
      <c r="E63" t="s">
        <v>146</v>
      </c>
      <c r="F63">
        <v>3</v>
      </c>
      <c r="G63">
        <v>43</v>
      </c>
      <c r="H63">
        <v>0.3</v>
      </c>
      <c r="I63">
        <v>0.218</v>
      </c>
      <c r="J63">
        <v>0</v>
      </c>
      <c r="K63">
        <v>0.33300000000000002</v>
      </c>
      <c r="L63">
        <v>8</v>
      </c>
      <c r="M63">
        <v>15.3</v>
      </c>
      <c r="N63">
        <v>11.8</v>
      </c>
      <c r="O63">
        <v>8.3000000000000007</v>
      </c>
      <c r="P63">
        <v>3.4</v>
      </c>
      <c r="Q63">
        <v>2</v>
      </c>
      <c r="R63">
        <v>42.1</v>
      </c>
      <c r="S63">
        <v>12.2</v>
      </c>
      <c r="U63">
        <v>-0.2</v>
      </c>
      <c r="V63">
        <v>0.1</v>
      </c>
      <c r="W63">
        <v>-0.1</v>
      </c>
      <c r="X63">
        <v>-0.112</v>
      </c>
      <c r="Z63">
        <v>-11.3</v>
      </c>
      <c r="AA63">
        <v>1</v>
      </c>
      <c r="AB63">
        <v>-10.3</v>
      </c>
      <c r="AC63">
        <f>IF(Advanced_Table[[#This Row],[MP]]&lt;400,0,Advanced_Table[[#This Row],[BPM]])</f>
        <v>0</v>
      </c>
      <c r="AD63">
        <v>-0.1</v>
      </c>
    </row>
    <row r="64" spans="1:30" x14ac:dyDescent="0.3">
      <c r="A64">
        <v>515</v>
      </c>
      <c r="B64" t="s">
        <v>604</v>
      </c>
      <c r="C64" t="s">
        <v>65</v>
      </c>
      <c r="D64">
        <v>23</v>
      </c>
      <c r="E64" t="s">
        <v>146</v>
      </c>
      <c r="F64">
        <v>1</v>
      </c>
      <c r="G64">
        <v>5</v>
      </c>
      <c r="H64">
        <v>-20.9</v>
      </c>
      <c r="L64">
        <v>0</v>
      </c>
      <c r="M64">
        <v>22</v>
      </c>
      <c r="N64">
        <v>11.2</v>
      </c>
      <c r="O64">
        <v>0</v>
      </c>
      <c r="P64">
        <v>0</v>
      </c>
      <c r="Q64">
        <v>0</v>
      </c>
      <c r="R64">
        <v>100</v>
      </c>
      <c r="S64">
        <v>17.7</v>
      </c>
      <c r="U64">
        <v>-0.1</v>
      </c>
      <c r="V64">
        <v>0</v>
      </c>
      <c r="W64">
        <v>-0.1</v>
      </c>
      <c r="X64">
        <v>-0.51700000000000002</v>
      </c>
      <c r="Z64">
        <v>-21.3</v>
      </c>
      <c r="AA64">
        <v>-5.2</v>
      </c>
      <c r="AB64">
        <v>-26.5</v>
      </c>
      <c r="AC64">
        <f>IF(Advanced_Table[[#This Row],[MP]]&lt;400,0,Advanced_Table[[#This Row],[BPM]])</f>
        <v>0</v>
      </c>
      <c r="AD64">
        <v>0</v>
      </c>
    </row>
    <row r="65" spans="1:30" x14ac:dyDescent="0.3">
      <c r="A65">
        <v>54</v>
      </c>
      <c r="B65" t="s">
        <v>140</v>
      </c>
      <c r="C65" t="s">
        <v>58</v>
      </c>
      <c r="D65">
        <v>25</v>
      </c>
      <c r="E65" t="s">
        <v>124</v>
      </c>
      <c r="F65">
        <v>12</v>
      </c>
      <c r="G65">
        <v>33</v>
      </c>
      <c r="H65">
        <v>21.7</v>
      </c>
      <c r="I65">
        <v>0.69</v>
      </c>
      <c r="J65">
        <v>0.41699999999999998</v>
      </c>
      <c r="K65">
        <v>0.33300000000000002</v>
      </c>
      <c r="L65">
        <v>3.5</v>
      </c>
      <c r="M65">
        <v>33.799999999999997</v>
      </c>
      <c r="N65">
        <v>18.899999999999999</v>
      </c>
      <c r="O65">
        <v>4.4000000000000004</v>
      </c>
      <c r="P65">
        <v>1.5</v>
      </c>
      <c r="Q65">
        <v>2.9</v>
      </c>
      <c r="R65">
        <v>6.8</v>
      </c>
      <c r="S65">
        <v>19.8</v>
      </c>
      <c r="U65">
        <v>0.1</v>
      </c>
      <c r="V65">
        <v>0.1</v>
      </c>
      <c r="W65">
        <v>0.2</v>
      </c>
      <c r="X65">
        <v>0.22</v>
      </c>
      <c r="Z65">
        <v>4.4000000000000004</v>
      </c>
      <c r="AA65">
        <v>0.5</v>
      </c>
      <c r="AB65">
        <v>4.9000000000000004</v>
      </c>
      <c r="AC65">
        <f>IF(Advanced_Table[[#This Row],[MP]]&lt;400,0,Advanced_Table[[#This Row],[BPM]])</f>
        <v>0</v>
      </c>
      <c r="AD65">
        <v>0.1</v>
      </c>
    </row>
    <row r="66" spans="1:30" x14ac:dyDescent="0.3">
      <c r="A66">
        <v>466</v>
      </c>
      <c r="B66" t="s">
        <v>555</v>
      </c>
      <c r="C66" t="s">
        <v>56</v>
      </c>
      <c r="D66">
        <v>23</v>
      </c>
      <c r="E66" t="s">
        <v>124</v>
      </c>
      <c r="F66">
        <v>5</v>
      </c>
      <c r="G66">
        <v>36</v>
      </c>
      <c r="H66">
        <v>25</v>
      </c>
      <c r="I66">
        <v>0.85</v>
      </c>
      <c r="J66">
        <v>0.1</v>
      </c>
      <c r="K66">
        <v>0.4</v>
      </c>
      <c r="L66">
        <v>16</v>
      </c>
      <c r="M66">
        <v>9.3000000000000007</v>
      </c>
      <c r="N66">
        <v>12.6</v>
      </c>
      <c r="O66">
        <v>0</v>
      </c>
      <c r="P66">
        <v>0</v>
      </c>
      <c r="Q66">
        <v>2.7</v>
      </c>
      <c r="R66">
        <v>0</v>
      </c>
      <c r="S66">
        <v>14.5</v>
      </c>
      <c r="U66">
        <v>0.2</v>
      </c>
      <c r="V66">
        <v>0</v>
      </c>
      <c r="W66">
        <v>0.2</v>
      </c>
      <c r="X66">
        <v>0.26200000000000001</v>
      </c>
      <c r="Z66">
        <v>4.5999999999999996</v>
      </c>
      <c r="AA66">
        <v>-0.9</v>
      </c>
      <c r="AB66">
        <v>3.7</v>
      </c>
      <c r="AC66">
        <f>IF(Advanced_Table[[#This Row],[MP]]&lt;400,0,Advanced_Table[[#This Row],[BPM]])</f>
        <v>0</v>
      </c>
      <c r="AD66">
        <v>0.1</v>
      </c>
    </row>
    <row r="67" spans="1:30" x14ac:dyDescent="0.3">
      <c r="A67">
        <v>489</v>
      </c>
      <c r="B67" t="s">
        <v>577</v>
      </c>
      <c r="C67" t="s">
        <v>58</v>
      </c>
      <c r="D67">
        <v>32</v>
      </c>
      <c r="E67" t="s">
        <v>124</v>
      </c>
      <c r="F67">
        <v>82</v>
      </c>
      <c r="G67">
        <v>2746</v>
      </c>
      <c r="H67">
        <v>19.100000000000001</v>
      </c>
      <c r="I67">
        <v>0.59399999999999997</v>
      </c>
      <c r="J67">
        <v>0.30199999999999999</v>
      </c>
      <c r="K67">
        <v>0.13800000000000001</v>
      </c>
      <c r="L67">
        <v>6.7</v>
      </c>
      <c r="M67">
        <v>30.2</v>
      </c>
      <c r="N67">
        <v>18.600000000000001</v>
      </c>
      <c r="O67">
        <v>14.6</v>
      </c>
      <c r="P67">
        <v>1.1000000000000001</v>
      </c>
      <c r="Q67">
        <v>2</v>
      </c>
      <c r="R67">
        <v>10.199999999999999</v>
      </c>
      <c r="S67">
        <v>21.9</v>
      </c>
      <c r="U67">
        <v>3.9</v>
      </c>
      <c r="V67">
        <v>4.4000000000000004</v>
      </c>
      <c r="W67">
        <v>8.3000000000000007</v>
      </c>
      <c r="X67">
        <v>0.14499999999999999</v>
      </c>
      <c r="Z67">
        <v>1.9</v>
      </c>
      <c r="AA67">
        <v>0.7</v>
      </c>
      <c r="AB67">
        <v>2.7</v>
      </c>
      <c r="AC67">
        <f>IF(Advanced_Table[[#This Row],[MP]]&lt;400,0,Advanced_Table[[#This Row],[BPM]])</f>
        <v>2.7</v>
      </c>
      <c r="AD67">
        <v>3.2</v>
      </c>
    </row>
    <row r="68" spans="1:30" x14ac:dyDescent="0.3">
      <c r="A68">
        <v>212</v>
      </c>
      <c r="B68" t="s">
        <v>303</v>
      </c>
      <c r="C68" t="s">
        <v>84</v>
      </c>
      <c r="D68">
        <v>27</v>
      </c>
      <c r="E68" t="s">
        <v>124</v>
      </c>
      <c r="F68">
        <v>5</v>
      </c>
      <c r="G68">
        <v>9</v>
      </c>
      <c r="H68">
        <v>15.4</v>
      </c>
      <c r="I68">
        <v>0.625</v>
      </c>
      <c r="J68">
        <v>0.75</v>
      </c>
      <c r="K68">
        <v>0</v>
      </c>
      <c r="L68">
        <v>0</v>
      </c>
      <c r="M68">
        <v>37.200000000000003</v>
      </c>
      <c r="N68">
        <v>18.899999999999999</v>
      </c>
      <c r="O68">
        <v>0</v>
      </c>
      <c r="P68">
        <v>0</v>
      </c>
      <c r="Q68">
        <v>0</v>
      </c>
      <c r="R68">
        <v>0</v>
      </c>
      <c r="S68">
        <v>19.7</v>
      </c>
      <c r="U68">
        <v>0</v>
      </c>
      <c r="V68">
        <v>0</v>
      </c>
      <c r="W68">
        <v>0</v>
      </c>
      <c r="X68">
        <v>0.125</v>
      </c>
      <c r="Z68">
        <v>1.6</v>
      </c>
      <c r="AA68">
        <v>0.8</v>
      </c>
      <c r="AB68">
        <v>2.4</v>
      </c>
      <c r="AC68">
        <f>IF(Advanced_Table[[#This Row],[MP]]&lt;400,0,Advanced_Table[[#This Row],[BPM]])</f>
        <v>0</v>
      </c>
      <c r="AD68">
        <v>0</v>
      </c>
    </row>
    <row r="69" spans="1:30" x14ac:dyDescent="0.3">
      <c r="A69">
        <v>117</v>
      </c>
      <c r="B69" t="s">
        <v>208</v>
      </c>
      <c r="C69" t="s">
        <v>84</v>
      </c>
      <c r="D69">
        <v>33</v>
      </c>
      <c r="E69" t="s">
        <v>124</v>
      </c>
      <c r="F69">
        <v>74</v>
      </c>
      <c r="G69">
        <v>2682</v>
      </c>
      <c r="H69">
        <v>20.6</v>
      </c>
      <c r="I69">
        <v>0.59199999999999997</v>
      </c>
      <c r="J69">
        <v>0.109</v>
      </c>
      <c r="K69">
        <v>0.40100000000000002</v>
      </c>
      <c r="L69">
        <v>1.5</v>
      </c>
      <c r="M69">
        <v>12.8</v>
      </c>
      <c r="N69">
        <v>7.2</v>
      </c>
      <c r="O69">
        <v>22.3</v>
      </c>
      <c r="P69">
        <v>1.5</v>
      </c>
      <c r="Q69">
        <v>1.3</v>
      </c>
      <c r="R69">
        <v>9.1</v>
      </c>
      <c r="S69">
        <v>27.8</v>
      </c>
      <c r="U69">
        <v>5.4</v>
      </c>
      <c r="V69">
        <v>3.2</v>
      </c>
      <c r="W69">
        <v>8.5</v>
      </c>
      <c r="X69">
        <v>0.153</v>
      </c>
      <c r="Z69">
        <v>1.7</v>
      </c>
      <c r="AA69">
        <v>0.3</v>
      </c>
      <c r="AB69">
        <v>2</v>
      </c>
      <c r="AC69">
        <f>IF(Advanced_Table[[#This Row],[MP]]&lt;400,0,Advanced_Table[[#This Row],[BPM]])</f>
        <v>2</v>
      </c>
      <c r="AD69">
        <v>2.6</v>
      </c>
    </row>
    <row r="70" spans="1:30" x14ac:dyDescent="0.3">
      <c r="A70">
        <v>283</v>
      </c>
      <c r="B70" t="s">
        <v>375</v>
      </c>
      <c r="C70" t="s">
        <v>65</v>
      </c>
      <c r="D70">
        <v>27</v>
      </c>
      <c r="E70" t="s">
        <v>124</v>
      </c>
      <c r="F70">
        <v>77</v>
      </c>
      <c r="G70">
        <v>2768</v>
      </c>
      <c r="H70">
        <v>19</v>
      </c>
      <c r="I70">
        <v>0.60699999999999998</v>
      </c>
      <c r="J70">
        <v>0.39200000000000002</v>
      </c>
      <c r="K70">
        <v>0.308</v>
      </c>
      <c r="L70">
        <v>1.7</v>
      </c>
      <c r="M70">
        <v>12.2</v>
      </c>
      <c r="N70">
        <v>7.1</v>
      </c>
      <c r="O70">
        <v>18.7</v>
      </c>
      <c r="P70">
        <v>1.2</v>
      </c>
      <c r="Q70">
        <v>0.6</v>
      </c>
      <c r="R70">
        <v>11</v>
      </c>
      <c r="S70">
        <v>28.3</v>
      </c>
      <c r="U70">
        <v>4.2</v>
      </c>
      <c r="V70">
        <v>2.9</v>
      </c>
      <c r="W70">
        <v>7.1</v>
      </c>
      <c r="X70">
        <v>0.123</v>
      </c>
      <c r="Z70">
        <v>2.7</v>
      </c>
      <c r="AA70">
        <v>-0.7</v>
      </c>
      <c r="AB70">
        <v>1.9</v>
      </c>
      <c r="AC70">
        <f>IF(Advanced_Table[[#This Row],[MP]]&lt;400,0,Advanced_Table[[#This Row],[BPM]])</f>
        <v>1.9</v>
      </c>
      <c r="AD70">
        <v>2.7</v>
      </c>
    </row>
    <row r="71" spans="1:30" x14ac:dyDescent="0.3">
      <c r="A71">
        <v>179</v>
      </c>
      <c r="B71" t="s">
        <v>270</v>
      </c>
      <c r="C71" t="s">
        <v>84</v>
      </c>
      <c r="D71">
        <v>29</v>
      </c>
      <c r="E71" t="s">
        <v>124</v>
      </c>
      <c r="F71">
        <v>32</v>
      </c>
      <c r="G71">
        <v>480</v>
      </c>
      <c r="H71">
        <v>14.5</v>
      </c>
      <c r="I71">
        <v>0.64600000000000002</v>
      </c>
      <c r="J71">
        <v>0.32400000000000001</v>
      </c>
      <c r="K71">
        <v>0.41699999999999998</v>
      </c>
      <c r="L71">
        <v>6.5</v>
      </c>
      <c r="M71">
        <v>14.2</v>
      </c>
      <c r="N71">
        <v>10.4</v>
      </c>
      <c r="O71">
        <v>6.4</v>
      </c>
      <c r="P71">
        <v>2.4</v>
      </c>
      <c r="Q71">
        <v>4.2</v>
      </c>
      <c r="R71">
        <v>13.5</v>
      </c>
      <c r="S71">
        <v>13.6</v>
      </c>
      <c r="U71">
        <v>0.6</v>
      </c>
      <c r="V71">
        <v>0.8</v>
      </c>
      <c r="W71">
        <v>1.4</v>
      </c>
      <c r="X71">
        <v>0.14199999999999999</v>
      </c>
      <c r="Z71">
        <v>-1.1000000000000001</v>
      </c>
      <c r="AA71">
        <v>2.5</v>
      </c>
      <c r="AB71">
        <v>1.4</v>
      </c>
      <c r="AC71">
        <f>IF(Advanced_Table[[#This Row],[MP]]&lt;400,0,Advanced_Table[[#This Row],[BPM]])</f>
        <v>1.4</v>
      </c>
      <c r="AD71">
        <v>0.4</v>
      </c>
    </row>
    <row r="72" spans="1:30" x14ac:dyDescent="0.3">
      <c r="A72">
        <v>86</v>
      </c>
      <c r="B72" t="s">
        <v>175</v>
      </c>
      <c r="C72" t="s">
        <v>76</v>
      </c>
      <c r="D72">
        <v>28</v>
      </c>
      <c r="E72" t="s">
        <v>124</v>
      </c>
      <c r="F72">
        <v>67</v>
      </c>
      <c r="G72">
        <v>1575</v>
      </c>
      <c r="H72">
        <v>11.5</v>
      </c>
      <c r="I72">
        <v>0.58799999999999997</v>
      </c>
      <c r="J72">
        <v>0.52800000000000002</v>
      </c>
      <c r="K72">
        <v>0.255</v>
      </c>
      <c r="L72">
        <v>3.1</v>
      </c>
      <c r="M72">
        <v>10.9</v>
      </c>
      <c r="N72">
        <v>7.1</v>
      </c>
      <c r="O72">
        <v>15.4</v>
      </c>
      <c r="P72">
        <v>3</v>
      </c>
      <c r="Q72">
        <v>2.8</v>
      </c>
      <c r="R72">
        <v>19.5</v>
      </c>
      <c r="S72">
        <v>11.1</v>
      </c>
      <c r="U72">
        <v>1</v>
      </c>
      <c r="V72">
        <v>2.6</v>
      </c>
      <c r="W72">
        <v>3.6</v>
      </c>
      <c r="X72">
        <v>0.109</v>
      </c>
      <c r="Z72">
        <v>-2.2000000000000002</v>
      </c>
      <c r="AA72">
        <v>3.3</v>
      </c>
      <c r="AB72">
        <v>1.1000000000000001</v>
      </c>
      <c r="AC72">
        <f>IF(Advanced_Table[[#This Row],[MP]]&lt;400,0,Advanced_Table[[#This Row],[BPM]])</f>
        <v>1.1000000000000001</v>
      </c>
      <c r="AD72">
        <v>1.2</v>
      </c>
    </row>
    <row r="73" spans="1:30" x14ac:dyDescent="0.3">
      <c r="A73">
        <v>468</v>
      </c>
      <c r="B73" t="s">
        <v>557</v>
      </c>
      <c r="C73" t="s">
        <v>65</v>
      </c>
      <c r="D73">
        <v>20</v>
      </c>
      <c r="E73" t="s">
        <v>124</v>
      </c>
      <c r="F73">
        <v>38</v>
      </c>
      <c r="G73">
        <v>214</v>
      </c>
      <c r="H73">
        <v>14.1</v>
      </c>
      <c r="I73">
        <v>0.52300000000000002</v>
      </c>
      <c r="J73">
        <v>0.375</v>
      </c>
      <c r="K73">
        <v>0.29199999999999998</v>
      </c>
      <c r="L73">
        <v>6.5</v>
      </c>
      <c r="M73">
        <v>13</v>
      </c>
      <c r="N73">
        <v>9.8000000000000007</v>
      </c>
      <c r="O73">
        <v>14.1</v>
      </c>
      <c r="P73">
        <v>2.5</v>
      </c>
      <c r="Q73">
        <v>2.2999999999999998</v>
      </c>
      <c r="R73">
        <v>9</v>
      </c>
      <c r="S73">
        <v>18.399999999999999</v>
      </c>
      <c r="U73">
        <v>0.1</v>
      </c>
      <c r="V73">
        <v>0.3</v>
      </c>
      <c r="W73">
        <v>0.5</v>
      </c>
      <c r="X73">
        <v>0.105</v>
      </c>
      <c r="Z73">
        <v>-1.7</v>
      </c>
      <c r="AA73">
        <v>1.7</v>
      </c>
      <c r="AB73">
        <v>0</v>
      </c>
      <c r="AC73">
        <f>IF(Advanced_Table[[#This Row],[MP]]&lt;400,0,Advanced_Table[[#This Row],[BPM]])</f>
        <v>0</v>
      </c>
      <c r="AD73">
        <v>0.1</v>
      </c>
    </row>
    <row r="74" spans="1:30" x14ac:dyDescent="0.3">
      <c r="A74">
        <v>39</v>
      </c>
      <c r="B74" t="s">
        <v>122</v>
      </c>
      <c r="C74" t="s">
        <v>76</v>
      </c>
      <c r="D74">
        <v>34</v>
      </c>
      <c r="E74" t="s">
        <v>124</v>
      </c>
      <c r="F74">
        <v>22</v>
      </c>
      <c r="G74">
        <v>605</v>
      </c>
      <c r="H74">
        <v>10.1</v>
      </c>
      <c r="I74">
        <v>0.50600000000000001</v>
      </c>
      <c r="J74">
        <v>0.68100000000000005</v>
      </c>
      <c r="K74">
        <v>0.126</v>
      </c>
      <c r="L74">
        <v>3.8</v>
      </c>
      <c r="M74">
        <v>16</v>
      </c>
      <c r="N74">
        <v>10</v>
      </c>
      <c r="O74">
        <v>15.7</v>
      </c>
      <c r="P74">
        <v>1.9</v>
      </c>
      <c r="Q74">
        <v>2.6</v>
      </c>
      <c r="R74">
        <v>12.5</v>
      </c>
      <c r="S74">
        <v>10.5</v>
      </c>
      <c r="U74">
        <v>0.3</v>
      </c>
      <c r="V74">
        <v>0.9</v>
      </c>
      <c r="W74">
        <v>1.2</v>
      </c>
      <c r="X74">
        <v>9.6000000000000002E-2</v>
      </c>
      <c r="Z74">
        <v>-2.4</v>
      </c>
      <c r="AA74">
        <v>2.2000000000000002</v>
      </c>
      <c r="AB74">
        <v>-0.2</v>
      </c>
      <c r="AC74">
        <f>IF(Advanced_Table[[#This Row],[MP]]&lt;400,0,Advanced_Table[[#This Row],[BPM]])</f>
        <v>-0.2</v>
      </c>
      <c r="AD74">
        <v>0.3</v>
      </c>
    </row>
    <row r="75" spans="1:30" x14ac:dyDescent="0.3">
      <c r="A75">
        <v>252</v>
      </c>
      <c r="B75" t="s">
        <v>343</v>
      </c>
      <c r="C75" t="s">
        <v>56</v>
      </c>
      <c r="D75">
        <v>25</v>
      </c>
      <c r="E75" t="s">
        <v>124</v>
      </c>
      <c r="F75">
        <v>64</v>
      </c>
      <c r="G75">
        <v>893</v>
      </c>
      <c r="H75">
        <v>13.8</v>
      </c>
      <c r="I75">
        <v>0.59699999999999998</v>
      </c>
      <c r="J75">
        <v>0.34799999999999998</v>
      </c>
      <c r="K75">
        <v>0.36499999999999999</v>
      </c>
      <c r="L75">
        <v>7.7</v>
      </c>
      <c r="M75">
        <v>11.6</v>
      </c>
      <c r="N75">
        <v>9.6999999999999993</v>
      </c>
      <c r="O75">
        <v>5.0999999999999996</v>
      </c>
      <c r="P75">
        <v>1.6</v>
      </c>
      <c r="Q75">
        <v>4</v>
      </c>
      <c r="R75">
        <v>8.6</v>
      </c>
      <c r="S75">
        <v>14.5</v>
      </c>
      <c r="U75">
        <v>1.2</v>
      </c>
      <c r="V75">
        <v>1.2</v>
      </c>
      <c r="W75">
        <v>2.4</v>
      </c>
      <c r="X75">
        <v>0.13100000000000001</v>
      </c>
      <c r="Z75">
        <v>-1.2</v>
      </c>
      <c r="AA75">
        <v>0.8</v>
      </c>
      <c r="AB75">
        <v>-0.4</v>
      </c>
      <c r="AC75">
        <f>IF(Advanced_Table[[#This Row],[MP]]&lt;400,0,Advanced_Table[[#This Row],[BPM]])</f>
        <v>-0.4</v>
      </c>
      <c r="AD75">
        <v>0.3</v>
      </c>
    </row>
    <row r="76" spans="1:30" x14ac:dyDescent="0.3">
      <c r="A76">
        <v>133</v>
      </c>
      <c r="B76" t="s">
        <v>224</v>
      </c>
      <c r="C76" t="s">
        <v>58</v>
      </c>
      <c r="D76">
        <v>29</v>
      </c>
      <c r="E76" t="s">
        <v>124</v>
      </c>
      <c r="F76">
        <v>67</v>
      </c>
      <c r="G76">
        <v>849</v>
      </c>
      <c r="H76">
        <v>20.8</v>
      </c>
      <c r="I76">
        <v>0.60599999999999998</v>
      </c>
      <c r="J76">
        <v>1.0999999999999999E-2</v>
      </c>
      <c r="K76">
        <v>0.45600000000000002</v>
      </c>
      <c r="L76">
        <v>18.7</v>
      </c>
      <c r="M76">
        <v>40.200000000000003</v>
      </c>
      <c r="N76">
        <v>29.6</v>
      </c>
      <c r="O76">
        <v>5.7</v>
      </c>
      <c r="P76">
        <v>2.6</v>
      </c>
      <c r="Q76">
        <v>3.1</v>
      </c>
      <c r="R76">
        <v>18.600000000000001</v>
      </c>
      <c r="S76">
        <v>21</v>
      </c>
      <c r="U76">
        <v>0.8</v>
      </c>
      <c r="V76">
        <v>2</v>
      </c>
      <c r="W76">
        <v>2.8</v>
      </c>
      <c r="X76">
        <v>0.159</v>
      </c>
      <c r="Z76">
        <v>-1.2</v>
      </c>
      <c r="AA76">
        <v>0.5</v>
      </c>
      <c r="AB76">
        <v>-0.8</v>
      </c>
      <c r="AC76">
        <f>IF(Advanced_Table[[#This Row],[MP]]&lt;400,0,Advanced_Table[[#This Row],[BPM]])</f>
        <v>-0.8</v>
      </c>
      <c r="AD76">
        <v>0.3</v>
      </c>
    </row>
    <row r="77" spans="1:30" x14ac:dyDescent="0.3">
      <c r="A77">
        <v>508</v>
      </c>
      <c r="B77" t="s">
        <v>597</v>
      </c>
      <c r="C77" t="s">
        <v>65</v>
      </c>
      <c r="D77">
        <v>22</v>
      </c>
      <c r="E77" t="s">
        <v>124</v>
      </c>
      <c r="F77">
        <v>74</v>
      </c>
      <c r="G77">
        <v>1730</v>
      </c>
      <c r="H77">
        <v>12.5</v>
      </c>
      <c r="I77">
        <v>0.57199999999999995</v>
      </c>
      <c r="J77">
        <v>0.57899999999999996</v>
      </c>
      <c r="K77">
        <v>0.11799999999999999</v>
      </c>
      <c r="L77">
        <v>1.1000000000000001</v>
      </c>
      <c r="M77">
        <v>12.6</v>
      </c>
      <c r="N77">
        <v>6.9</v>
      </c>
      <c r="O77">
        <v>16.3</v>
      </c>
      <c r="P77">
        <v>1.5</v>
      </c>
      <c r="Q77">
        <v>0.3</v>
      </c>
      <c r="R77">
        <v>10.6</v>
      </c>
      <c r="S77">
        <v>17.899999999999999</v>
      </c>
      <c r="U77">
        <v>1.2</v>
      </c>
      <c r="V77">
        <v>1.9</v>
      </c>
      <c r="W77">
        <v>3.1</v>
      </c>
      <c r="X77">
        <v>8.6999999999999994E-2</v>
      </c>
      <c r="Z77">
        <v>-1</v>
      </c>
      <c r="AA77">
        <v>0.2</v>
      </c>
      <c r="AB77">
        <v>-0.8</v>
      </c>
      <c r="AC77">
        <f>IF(Advanced_Table[[#This Row],[MP]]&lt;400,0,Advanced_Table[[#This Row],[BPM]])</f>
        <v>-0.8</v>
      </c>
      <c r="AD77">
        <v>0.5</v>
      </c>
    </row>
    <row r="78" spans="1:30" x14ac:dyDescent="0.3">
      <c r="A78">
        <v>523</v>
      </c>
      <c r="B78" t="s">
        <v>612</v>
      </c>
      <c r="C78" t="s">
        <v>56</v>
      </c>
      <c r="D78">
        <v>21</v>
      </c>
      <c r="E78" t="s">
        <v>124</v>
      </c>
      <c r="F78">
        <v>82</v>
      </c>
      <c r="G78">
        <v>2323</v>
      </c>
      <c r="H78">
        <v>11.2</v>
      </c>
      <c r="I78">
        <v>0.57599999999999996</v>
      </c>
      <c r="J78">
        <v>0.40899999999999997</v>
      </c>
      <c r="K78">
        <v>0.155</v>
      </c>
      <c r="L78">
        <v>3.9</v>
      </c>
      <c r="M78">
        <v>12</v>
      </c>
      <c r="N78">
        <v>8</v>
      </c>
      <c r="O78">
        <v>5.8</v>
      </c>
      <c r="P78">
        <v>1.5</v>
      </c>
      <c r="Q78">
        <v>2.9</v>
      </c>
      <c r="R78">
        <v>12.3</v>
      </c>
      <c r="S78">
        <v>15.7</v>
      </c>
      <c r="U78">
        <v>0.5</v>
      </c>
      <c r="V78">
        <v>3</v>
      </c>
      <c r="W78">
        <v>3.5</v>
      </c>
      <c r="X78">
        <v>7.1999999999999995E-2</v>
      </c>
      <c r="Z78">
        <v>-1.7</v>
      </c>
      <c r="AA78">
        <v>0.4</v>
      </c>
      <c r="AB78">
        <v>-1.3</v>
      </c>
      <c r="AC78">
        <f>IF(Advanced_Table[[#This Row],[MP]]&lt;400,0,Advanced_Table[[#This Row],[BPM]])</f>
        <v>-1.3</v>
      </c>
      <c r="AD78">
        <v>0.4</v>
      </c>
    </row>
    <row r="79" spans="1:30" x14ac:dyDescent="0.3">
      <c r="A79">
        <v>128</v>
      </c>
      <c r="B79" t="s">
        <v>219</v>
      </c>
      <c r="C79" t="s">
        <v>65</v>
      </c>
      <c r="D79">
        <v>23</v>
      </c>
      <c r="E79" t="s">
        <v>124</v>
      </c>
      <c r="F79">
        <v>80</v>
      </c>
      <c r="G79">
        <v>2098</v>
      </c>
      <c r="H79">
        <v>10.199999999999999</v>
      </c>
      <c r="I79">
        <v>0.56699999999999995</v>
      </c>
      <c r="J79">
        <v>0.33200000000000002</v>
      </c>
      <c r="K79">
        <v>0.14399999999999999</v>
      </c>
      <c r="L79">
        <v>2.5</v>
      </c>
      <c r="M79">
        <v>9.3000000000000007</v>
      </c>
      <c r="N79">
        <v>5.9</v>
      </c>
      <c r="O79">
        <v>13.2</v>
      </c>
      <c r="P79">
        <v>1.4</v>
      </c>
      <c r="Q79">
        <v>1.2</v>
      </c>
      <c r="R79">
        <v>14</v>
      </c>
      <c r="S79">
        <v>14.9</v>
      </c>
      <c r="U79">
        <v>0.7</v>
      </c>
      <c r="V79">
        <v>2.2000000000000002</v>
      </c>
      <c r="W79">
        <v>2.9</v>
      </c>
      <c r="X79">
        <v>6.7000000000000004E-2</v>
      </c>
      <c r="Z79">
        <v>-3</v>
      </c>
      <c r="AA79">
        <v>0.6</v>
      </c>
      <c r="AB79">
        <v>-2.5</v>
      </c>
      <c r="AC79">
        <f>IF(Advanced_Table[[#This Row],[MP]]&lt;400,0,Advanced_Table[[#This Row],[BPM]])</f>
        <v>-2.5</v>
      </c>
      <c r="AD79">
        <v>-0.2</v>
      </c>
    </row>
    <row r="80" spans="1:30" x14ac:dyDescent="0.3">
      <c r="A80">
        <v>250</v>
      </c>
      <c r="B80" t="s">
        <v>341</v>
      </c>
      <c r="C80" t="s">
        <v>76</v>
      </c>
      <c r="D80">
        <v>25</v>
      </c>
      <c r="E80" t="s">
        <v>124</v>
      </c>
      <c r="F80">
        <v>7</v>
      </c>
      <c r="G80">
        <v>56</v>
      </c>
      <c r="H80">
        <v>11.1</v>
      </c>
      <c r="I80">
        <v>0.54</v>
      </c>
      <c r="J80">
        <v>0.4</v>
      </c>
      <c r="K80">
        <v>0.53300000000000003</v>
      </c>
      <c r="L80">
        <v>2.1</v>
      </c>
      <c r="M80">
        <v>8</v>
      </c>
      <c r="N80">
        <v>5.0999999999999996</v>
      </c>
      <c r="O80">
        <v>13.9</v>
      </c>
      <c r="P80">
        <v>1.7</v>
      </c>
      <c r="Q80">
        <v>0</v>
      </c>
      <c r="R80">
        <v>9.6999999999999993</v>
      </c>
      <c r="S80">
        <v>16.2</v>
      </c>
      <c r="U80">
        <v>0</v>
      </c>
      <c r="V80">
        <v>0.1</v>
      </c>
      <c r="W80">
        <v>0.1</v>
      </c>
      <c r="X80">
        <v>7.8E-2</v>
      </c>
      <c r="Z80">
        <v>-2.8</v>
      </c>
      <c r="AA80">
        <v>0.4</v>
      </c>
      <c r="AB80">
        <v>-2.5</v>
      </c>
      <c r="AC80">
        <f>IF(Advanced_Table[[#This Row],[MP]]&lt;400,0,Advanced_Table[[#This Row],[BPM]])</f>
        <v>0</v>
      </c>
      <c r="AD80">
        <v>0</v>
      </c>
    </row>
    <row r="81" spans="1:30" x14ac:dyDescent="0.3">
      <c r="A81">
        <v>132</v>
      </c>
      <c r="B81" t="s">
        <v>223</v>
      </c>
      <c r="C81" t="s">
        <v>76</v>
      </c>
      <c r="D81">
        <v>36</v>
      </c>
      <c r="E81" t="s">
        <v>124</v>
      </c>
      <c r="F81">
        <v>51</v>
      </c>
      <c r="G81">
        <v>787</v>
      </c>
      <c r="H81">
        <v>10.199999999999999</v>
      </c>
      <c r="I81">
        <v>0.51400000000000001</v>
      </c>
      <c r="J81">
        <v>0.42799999999999999</v>
      </c>
      <c r="K81">
        <v>0.13700000000000001</v>
      </c>
      <c r="L81">
        <v>1.9</v>
      </c>
      <c r="M81">
        <v>7.9</v>
      </c>
      <c r="N81">
        <v>5</v>
      </c>
      <c r="O81">
        <v>24.7</v>
      </c>
      <c r="P81">
        <v>0.7</v>
      </c>
      <c r="Q81">
        <v>0.5</v>
      </c>
      <c r="R81">
        <v>15</v>
      </c>
      <c r="S81">
        <v>21</v>
      </c>
      <c r="U81">
        <v>-0.2</v>
      </c>
      <c r="V81">
        <v>0.6</v>
      </c>
      <c r="W81">
        <v>0.4</v>
      </c>
      <c r="X81">
        <v>2.3E-2</v>
      </c>
      <c r="Z81">
        <v>-2.1</v>
      </c>
      <c r="AA81">
        <v>-1.6</v>
      </c>
      <c r="AB81">
        <v>-3.7</v>
      </c>
      <c r="AC81">
        <f>IF(Advanced_Table[[#This Row],[MP]]&lt;400,0,Advanced_Table[[#This Row],[BPM]])</f>
        <v>-3.7</v>
      </c>
      <c r="AD81">
        <v>-0.3</v>
      </c>
    </row>
    <row r="82" spans="1:30" x14ac:dyDescent="0.3">
      <c r="A82">
        <v>446</v>
      </c>
      <c r="B82" t="s">
        <v>537</v>
      </c>
      <c r="C82" t="s">
        <v>58</v>
      </c>
      <c r="D82">
        <v>23</v>
      </c>
      <c r="E82" t="s">
        <v>124</v>
      </c>
      <c r="F82">
        <v>7</v>
      </c>
      <c r="G82">
        <v>20</v>
      </c>
      <c r="H82">
        <v>-0.1</v>
      </c>
      <c r="I82">
        <v>0.38100000000000001</v>
      </c>
      <c r="J82">
        <v>0.57099999999999995</v>
      </c>
      <c r="K82">
        <v>0.28599999999999998</v>
      </c>
      <c r="L82">
        <v>5.8</v>
      </c>
      <c r="M82">
        <v>5.6</v>
      </c>
      <c r="N82">
        <v>5.7</v>
      </c>
      <c r="O82">
        <v>0</v>
      </c>
      <c r="P82">
        <v>0</v>
      </c>
      <c r="Q82">
        <v>0</v>
      </c>
      <c r="R82">
        <v>0</v>
      </c>
      <c r="S82">
        <v>17.399999999999999</v>
      </c>
      <c r="U82">
        <v>0</v>
      </c>
      <c r="V82">
        <v>0</v>
      </c>
      <c r="W82">
        <v>0</v>
      </c>
      <c r="X82">
        <v>-5.1999999999999998E-2</v>
      </c>
      <c r="Z82">
        <v>-10.5</v>
      </c>
      <c r="AA82">
        <v>-3.8</v>
      </c>
      <c r="AB82">
        <v>-14.4</v>
      </c>
      <c r="AC82">
        <f>IF(Advanced_Table[[#This Row],[MP]]&lt;400,0,Advanced_Table[[#This Row],[BPM]])</f>
        <v>0</v>
      </c>
      <c r="AD82">
        <v>-0.1</v>
      </c>
    </row>
    <row r="83" spans="1:30" x14ac:dyDescent="0.3">
      <c r="A83">
        <v>21</v>
      </c>
      <c r="B83" t="s">
        <v>97</v>
      </c>
      <c r="C83" t="s">
        <v>76</v>
      </c>
      <c r="D83">
        <v>21</v>
      </c>
      <c r="E83" t="s">
        <v>98</v>
      </c>
      <c r="F83">
        <v>36</v>
      </c>
      <c r="G83">
        <v>1268</v>
      </c>
      <c r="H83">
        <v>17.899999999999999</v>
      </c>
      <c r="I83">
        <v>0.54100000000000004</v>
      </c>
      <c r="J83">
        <v>0.53100000000000003</v>
      </c>
      <c r="K83">
        <v>0.16900000000000001</v>
      </c>
      <c r="L83">
        <v>3.5</v>
      </c>
      <c r="M83">
        <v>16.2</v>
      </c>
      <c r="N83">
        <v>9.6999999999999993</v>
      </c>
      <c r="O83">
        <v>38.700000000000003</v>
      </c>
      <c r="P83">
        <v>1.7</v>
      </c>
      <c r="Q83">
        <v>0.8</v>
      </c>
      <c r="R83">
        <v>14.3</v>
      </c>
      <c r="S83">
        <v>30</v>
      </c>
      <c r="U83">
        <v>0.6</v>
      </c>
      <c r="V83">
        <v>1.2</v>
      </c>
      <c r="W83">
        <v>1.8</v>
      </c>
      <c r="X83">
        <v>6.8000000000000005E-2</v>
      </c>
      <c r="Z83">
        <v>3.2</v>
      </c>
      <c r="AA83">
        <v>-0.8</v>
      </c>
      <c r="AB83">
        <v>2.4</v>
      </c>
      <c r="AC83">
        <f>IF(Advanced_Table[[#This Row],[MP]]&lt;400,0,Advanced_Table[[#This Row],[BPM]])</f>
        <v>2.4</v>
      </c>
      <c r="AD83">
        <v>1.4</v>
      </c>
    </row>
    <row r="84" spans="1:30" x14ac:dyDescent="0.3">
      <c r="A84">
        <v>385</v>
      </c>
      <c r="B84" t="s">
        <v>475</v>
      </c>
      <c r="C84" t="s">
        <v>58</v>
      </c>
      <c r="D84">
        <v>32</v>
      </c>
      <c r="E84" t="s">
        <v>98</v>
      </c>
      <c r="F84">
        <v>56</v>
      </c>
      <c r="G84">
        <v>1597</v>
      </c>
      <c r="H84">
        <v>20</v>
      </c>
      <c r="I84">
        <v>0.67300000000000004</v>
      </c>
      <c r="J84">
        <v>0</v>
      </c>
      <c r="K84">
        <v>0.64600000000000002</v>
      </c>
      <c r="L84">
        <v>12.2</v>
      </c>
      <c r="M84">
        <v>24.1</v>
      </c>
      <c r="N84">
        <v>18.100000000000001</v>
      </c>
      <c r="O84">
        <v>18.7</v>
      </c>
      <c r="P84">
        <v>1</v>
      </c>
      <c r="Q84">
        <v>1.9</v>
      </c>
      <c r="R84">
        <v>14.6</v>
      </c>
      <c r="S84">
        <v>15.7</v>
      </c>
      <c r="U84">
        <v>4.3</v>
      </c>
      <c r="V84">
        <v>1.8</v>
      </c>
      <c r="W84">
        <v>6.1</v>
      </c>
      <c r="X84">
        <v>0.183</v>
      </c>
      <c r="Z84">
        <v>1.5</v>
      </c>
      <c r="AA84">
        <v>0.9</v>
      </c>
      <c r="AB84">
        <v>2.4</v>
      </c>
      <c r="AC84">
        <f>IF(Advanced_Table[[#This Row],[MP]]&lt;400,0,Advanced_Table[[#This Row],[BPM]])</f>
        <v>2.4</v>
      </c>
      <c r="AD84">
        <v>1.8</v>
      </c>
    </row>
    <row r="85" spans="1:30" x14ac:dyDescent="0.3">
      <c r="A85">
        <v>522</v>
      </c>
      <c r="B85" t="s">
        <v>611</v>
      </c>
      <c r="C85" t="s">
        <v>58</v>
      </c>
      <c r="D85">
        <v>21</v>
      </c>
      <c r="E85" t="s">
        <v>98</v>
      </c>
      <c r="F85">
        <v>43</v>
      </c>
      <c r="G85">
        <v>828</v>
      </c>
      <c r="H85">
        <v>19.8</v>
      </c>
      <c r="I85">
        <v>0.65900000000000003</v>
      </c>
      <c r="J85">
        <v>0</v>
      </c>
      <c r="K85">
        <v>0.38600000000000001</v>
      </c>
      <c r="L85">
        <v>11.7</v>
      </c>
      <c r="M85">
        <v>27.7</v>
      </c>
      <c r="N85">
        <v>19.600000000000001</v>
      </c>
      <c r="O85">
        <v>3.3</v>
      </c>
      <c r="P85">
        <v>1.6</v>
      </c>
      <c r="Q85">
        <v>4.7</v>
      </c>
      <c r="R85">
        <v>12</v>
      </c>
      <c r="S85">
        <v>17</v>
      </c>
      <c r="U85">
        <v>1.5</v>
      </c>
      <c r="V85">
        <v>1.3</v>
      </c>
      <c r="W85">
        <v>2.8</v>
      </c>
      <c r="X85">
        <v>0.16300000000000001</v>
      </c>
      <c r="Z85">
        <v>-0.5</v>
      </c>
      <c r="AA85">
        <v>0.6</v>
      </c>
      <c r="AB85">
        <v>0.1</v>
      </c>
      <c r="AC85">
        <f>IF(Advanced_Table[[#This Row],[MP]]&lt;400,0,Advanced_Table[[#This Row],[BPM]])</f>
        <v>0.1</v>
      </c>
      <c r="AD85">
        <v>0.4</v>
      </c>
    </row>
    <row r="86" spans="1:30" x14ac:dyDescent="0.3">
      <c r="A86">
        <v>355</v>
      </c>
      <c r="B86" t="s">
        <v>44</v>
      </c>
      <c r="C86" t="s">
        <v>84</v>
      </c>
      <c r="D86">
        <v>25</v>
      </c>
      <c r="E86" t="s">
        <v>98</v>
      </c>
      <c r="F86">
        <v>19</v>
      </c>
      <c r="G86">
        <v>428</v>
      </c>
      <c r="H86">
        <v>13.8</v>
      </c>
      <c r="I86">
        <v>0.57099999999999995</v>
      </c>
      <c r="J86">
        <v>0.55300000000000005</v>
      </c>
      <c r="K86">
        <v>0.21099999999999999</v>
      </c>
      <c r="L86">
        <v>3.7</v>
      </c>
      <c r="M86">
        <v>7.9</v>
      </c>
      <c r="N86">
        <v>5.7</v>
      </c>
      <c r="O86">
        <v>17.7</v>
      </c>
      <c r="P86">
        <v>1.6</v>
      </c>
      <c r="Q86">
        <v>0.8</v>
      </c>
      <c r="R86">
        <v>11.1</v>
      </c>
      <c r="S86">
        <v>19.5</v>
      </c>
      <c r="U86">
        <v>0.4</v>
      </c>
      <c r="V86">
        <v>0.3</v>
      </c>
      <c r="W86">
        <v>0.7</v>
      </c>
      <c r="X86">
        <v>7.5999999999999998E-2</v>
      </c>
      <c r="Z86">
        <v>0.3</v>
      </c>
      <c r="AA86">
        <v>-0.8</v>
      </c>
      <c r="AB86">
        <v>-0.5</v>
      </c>
      <c r="AC86">
        <f>IF(Advanced_Table[[#This Row],[MP]]&lt;400,0,Advanced_Table[[#This Row],[BPM]])</f>
        <v>-0.5</v>
      </c>
      <c r="AD86">
        <v>0.2</v>
      </c>
    </row>
    <row r="87" spans="1:30" x14ac:dyDescent="0.3">
      <c r="A87">
        <v>424</v>
      </c>
      <c r="B87" t="s">
        <v>514</v>
      </c>
      <c r="C87" t="s">
        <v>65</v>
      </c>
      <c r="D87">
        <v>28</v>
      </c>
      <c r="E87" t="s">
        <v>98</v>
      </c>
      <c r="F87">
        <v>63</v>
      </c>
      <c r="G87">
        <v>2221</v>
      </c>
      <c r="H87">
        <v>14.7</v>
      </c>
      <c r="I87">
        <v>0.51700000000000002</v>
      </c>
      <c r="J87">
        <v>0.42499999999999999</v>
      </c>
      <c r="K87">
        <v>0.185</v>
      </c>
      <c r="L87">
        <v>2.4</v>
      </c>
      <c r="M87">
        <v>10.199999999999999</v>
      </c>
      <c r="N87">
        <v>6.2</v>
      </c>
      <c r="O87">
        <v>22.7</v>
      </c>
      <c r="P87">
        <v>1.6</v>
      </c>
      <c r="Q87">
        <v>0.6</v>
      </c>
      <c r="R87">
        <v>9.4</v>
      </c>
      <c r="S87">
        <v>26.9</v>
      </c>
      <c r="U87">
        <v>0.1</v>
      </c>
      <c r="V87">
        <v>1.6</v>
      </c>
      <c r="W87">
        <v>1.7</v>
      </c>
      <c r="X87">
        <v>3.6999999999999998E-2</v>
      </c>
      <c r="Z87">
        <v>0.6</v>
      </c>
      <c r="AA87">
        <v>-1.1000000000000001</v>
      </c>
      <c r="AB87">
        <v>-0.6</v>
      </c>
      <c r="AC87">
        <f>IF(Advanced_Table[[#This Row],[MP]]&lt;400,0,Advanced_Table[[#This Row],[BPM]])</f>
        <v>-0.6</v>
      </c>
      <c r="AD87">
        <v>0.8</v>
      </c>
    </row>
    <row r="88" spans="1:30" x14ac:dyDescent="0.3">
      <c r="A88">
        <v>445</v>
      </c>
      <c r="B88" t="s">
        <v>536</v>
      </c>
      <c r="C88" t="s">
        <v>65</v>
      </c>
      <c r="D88">
        <v>25</v>
      </c>
      <c r="E88" t="s">
        <v>98</v>
      </c>
      <c r="F88">
        <v>5</v>
      </c>
      <c r="G88">
        <v>28</v>
      </c>
      <c r="H88">
        <v>9</v>
      </c>
      <c r="I88">
        <v>0.36299999999999999</v>
      </c>
      <c r="J88">
        <v>0.83299999999999996</v>
      </c>
      <c r="K88">
        <v>0.33300000000000002</v>
      </c>
      <c r="L88">
        <v>3.7</v>
      </c>
      <c r="M88">
        <v>11.7</v>
      </c>
      <c r="N88">
        <v>7.6</v>
      </c>
      <c r="O88">
        <v>21.8</v>
      </c>
      <c r="P88">
        <v>0</v>
      </c>
      <c r="Q88">
        <v>6.2</v>
      </c>
      <c r="R88">
        <v>12.7</v>
      </c>
      <c r="S88">
        <v>11.8</v>
      </c>
      <c r="U88">
        <v>0</v>
      </c>
      <c r="V88">
        <v>0</v>
      </c>
      <c r="W88">
        <v>0</v>
      </c>
      <c r="X88">
        <v>1.9E-2</v>
      </c>
      <c r="Z88">
        <v>-1</v>
      </c>
      <c r="AA88">
        <v>0.1</v>
      </c>
      <c r="AB88">
        <v>-0.9</v>
      </c>
      <c r="AC88">
        <f>IF(Advanced_Table[[#This Row],[MP]]&lt;400,0,Advanced_Table[[#This Row],[BPM]])</f>
        <v>0</v>
      </c>
      <c r="AD88">
        <v>0</v>
      </c>
    </row>
    <row r="89" spans="1:30" x14ac:dyDescent="0.3">
      <c r="A89">
        <v>379</v>
      </c>
      <c r="B89" t="s">
        <v>469</v>
      </c>
      <c r="C89" t="s">
        <v>84</v>
      </c>
      <c r="D89">
        <v>27</v>
      </c>
      <c r="E89" t="s">
        <v>98</v>
      </c>
      <c r="F89">
        <v>48</v>
      </c>
      <c r="G89">
        <v>1548</v>
      </c>
      <c r="H89">
        <v>14.8</v>
      </c>
      <c r="I89">
        <v>0.53400000000000003</v>
      </c>
      <c r="J89">
        <v>0.41399999999999998</v>
      </c>
      <c r="K89">
        <v>0.254</v>
      </c>
      <c r="L89">
        <v>4.4000000000000004</v>
      </c>
      <c r="M89">
        <v>12.9</v>
      </c>
      <c r="N89">
        <v>8.6</v>
      </c>
      <c r="O89">
        <v>5.6</v>
      </c>
      <c r="P89">
        <v>2.1</v>
      </c>
      <c r="Q89">
        <v>1</v>
      </c>
      <c r="R89">
        <v>6.6</v>
      </c>
      <c r="S89">
        <v>26.5</v>
      </c>
      <c r="U89">
        <v>0.1</v>
      </c>
      <c r="V89">
        <v>1.5</v>
      </c>
      <c r="W89">
        <v>1.7</v>
      </c>
      <c r="X89">
        <v>5.0999999999999997E-2</v>
      </c>
      <c r="Z89">
        <v>-0.4</v>
      </c>
      <c r="AA89">
        <v>-0.7</v>
      </c>
      <c r="AB89">
        <v>-1.1000000000000001</v>
      </c>
      <c r="AC89">
        <f>IF(Advanced_Table[[#This Row],[MP]]&lt;400,0,Advanced_Table[[#This Row],[BPM]])</f>
        <v>-1.1000000000000001</v>
      </c>
      <c r="AD89">
        <v>0.3</v>
      </c>
    </row>
    <row r="90" spans="1:30" x14ac:dyDescent="0.3">
      <c r="A90">
        <v>412</v>
      </c>
      <c r="B90" t="s">
        <v>502</v>
      </c>
      <c r="C90" t="s">
        <v>58</v>
      </c>
      <c r="D90">
        <v>25</v>
      </c>
      <c r="E90" t="s">
        <v>98</v>
      </c>
      <c r="F90">
        <v>65</v>
      </c>
      <c r="G90">
        <v>1217</v>
      </c>
      <c r="H90">
        <v>18.3</v>
      </c>
      <c r="I90">
        <v>0.67600000000000005</v>
      </c>
      <c r="J90">
        <v>3.0000000000000001E-3</v>
      </c>
      <c r="K90">
        <v>0.58499999999999996</v>
      </c>
      <c r="L90">
        <v>12.6</v>
      </c>
      <c r="M90">
        <v>24</v>
      </c>
      <c r="N90">
        <v>18.2</v>
      </c>
      <c r="O90">
        <v>4.5</v>
      </c>
      <c r="P90">
        <v>0.4</v>
      </c>
      <c r="Q90">
        <v>5.0999999999999996</v>
      </c>
      <c r="R90">
        <v>13</v>
      </c>
      <c r="S90">
        <v>15.6</v>
      </c>
      <c r="U90">
        <v>2.7</v>
      </c>
      <c r="V90">
        <v>1.5</v>
      </c>
      <c r="W90">
        <v>4.2</v>
      </c>
      <c r="X90">
        <v>0.16500000000000001</v>
      </c>
      <c r="Z90">
        <v>-1</v>
      </c>
      <c r="AA90">
        <v>-0.2</v>
      </c>
      <c r="AB90">
        <v>-1.3</v>
      </c>
      <c r="AC90">
        <f>IF(Advanced_Table[[#This Row],[MP]]&lt;400,0,Advanced_Table[[#This Row],[BPM]])</f>
        <v>-1.3</v>
      </c>
      <c r="AD90">
        <v>0.2</v>
      </c>
    </row>
    <row r="91" spans="1:30" x14ac:dyDescent="0.3">
      <c r="A91">
        <v>500</v>
      </c>
      <c r="B91" t="s">
        <v>589</v>
      </c>
      <c r="C91" t="s">
        <v>56</v>
      </c>
      <c r="D91">
        <v>24</v>
      </c>
      <c r="E91" t="s">
        <v>98</v>
      </c>
      <c r="F91">
        <v>73</v>
      </c>
      <c r="G91">
        <v>2380</v>
      </c>
      <c r="H91">
        <v>12.9</v>
      </c>
      <c r="I91">
        <v>0.54200000000000004</v>
      </c>
      <c r="J91">
        <v>0.438</v>
      </c>
      <c r="K91">
        <v>0.17799999999999999</v>
      </c>
      <c r="L91">
        <v>3.2</v>
      </c>
      <c r="M91">
        <v>13</v>
      </c>
      <c r="N91">
        <v>8</v>
      </c>
      <c r="O91">
        <v>11</v>
      </c>
      <c r="P91">
        <v>1.3</v>
      </c>
      <c r="Q91">
        <v>2.9</v>
      </c>
      <c r="R91">
        <v>9.4</v>
      </c>
      <c r="S91">
        <v>20.6</v>
      </c>
      <c r="U91">
        <v>0.4</v>
      </c>
      <c r="V91">
        <v>2.2000000000000002</v>
      </c>
      <c r="W91">
        <v>2.6</v>
      </c>
      <c r="X91">
        <v>5.1999999999999998E-2</v>
      </c>
      <c r="Z91">
        <v>-1</v>
      </c>
      <c r="AA91">
        <v>-0.3</v>
      </c>
      <c r="AB91">
        <v>-1.3</v>
      </c>
      <c r="AC91">
        <f>IF(Advanced_Table[[#This Row],[MP]]&lt;400,0,Advanced_Table[[#This Row],[BPM]])</f>
        <v>-1.3</v>
      </c>
      <c r="AD91">
        <v>0.4</v>
      </c>
    </row>
    <row r="92" spans="1:30" x14ac:dyDescent="0.3">
      <c r="A92">
        <v>205</v>
      </c>
      <c r="B92" t="s">
        <v>295</v>
      </c>
      <c r="C92" t="s">
        <v>84</v>
      </c>
      <c r="D92">
        <v>32</v>
      </c>
      <c r="E92" t="s">
        <v>98</v>
      </c>
      <c r="F92">
        <v>50</v>
      </c>
      <c r="G92">
        <v>1577</v>
      </c>
      <c r="H92">
        <v>13.5</v>
      </c>
      <c r="I92">
        <v>0.56299999999999994</v>
      </c>
      <c r="J92">
        <v>0.27500000000000002</v>
      </c>
      <c r="K92">
        <v>0.27400000000000002</v>
      </c>
      <c r="L92">
        <v>2.2000000000000002</v>
      </c>
      <c r="M92">
        <v>12.6</v>
      </c>
      <c r="N92">
        <v>7.3</v>
      </c>
      <c r="O92">
        <v>19.3</v>
      </c>
      <c r="P92">
        <v>1.3</v>
      </c>
      <c r="Q92">
        <v>0.7</v>
      </c>
      <c r="R92">
        <v>13.2</v>
      </c>
      <c r="S92">
        <v>20</v>
      </c>
      <c r="U92">
        <v>0.8</v>
      </c>
      <c r="V92">
        <v>1.1000000000000001</v>
      </c>
      <c r="W92">
        <v>2</v>
      </c>
      <c r="X92">
        <v>5.8999999999999997E-2</v>
      </c>
      <c r="Z92">
        <v>-1.1000000000000001</v>
      </c>
      <c r="AA92">
        <v>-0.3</v>
      </c>
      <c r="AB92">
        <v>-1.4</v>
      </c>
      <c r="AC92">
        <f>IF(Advanced_Table[[#This Row],[MP]]&lt;400,0,Advanced_Table[[#This Row],[BPM]])</f>
        <v>-1.4</v>
      </c>
      <c r="AD92">
        <v>0.2</v>
      </c>
    </row>
    <row r="93" spans="1:30" x14ac:dyDescent="0.3">
      <c r="A93">
        <v>323</v>
      </c>
      <c r="B93" t="s">
        <v>415</v>
      </c>
      <c r="C93" t="s">
        <v>84</v>
      </c>
      <c r="D93">
        <v>25</v>
      </c>
      <c r="E93" t="s">
        <v>98</v>
      </c>
      <c r="F93">
        <v>56</v>
      </c>
      <c r="G93">
        <v>1494</v>
      </c>
      <c r="H93">
        <v>11.6</v>
      </c>
      <c r="I93">
        <v>0.55100000000000005</v>
      </c>
      <c r="J93">
        <v>0.40899999999999997</v>
      </c>
      <c r="K93">
        <v>0.21099999999999999</v>
      </c>
      <c r="L93">
        <v>3.1</v>
      </c>
      <c r="M93">
        <v>16.5</v>
      </c>
      <c r="N93">
        <v>9.6</v>
      </c>
      <c r="O93">
        <v>10.5</v>
      </c>
      <c r="P93">
        <v>2.1</v>
      </c>
      <c r="Q93">
        <v>1.7</v>
      </c>
      <c r="R93">
        <v>12.9</v>
      </c>
      <c r="S93">
        <v>17.5</v>
      </c>
      <c r="U93">
        <v>0.1</v>
      </c>
      <c r="V93">
        <v>1.7</v>
      </c>
      <c r="W93">
        <v>1.8</v>
      </c>
      <c r="X93">
        <v>5.7000000000000002E-2</v>
      </c>
      <c r="Z93">
        <v>-2.7</v>
      </c>
      <c r="AA93">
        <v>0.7</v>
      </c>
      <c r="AB93">
        <v>-2</v>
      </c>
      <c r="AC93">
        <f>IF(Advanced_Table[[#This Row],[MP]]&lt;400,0,Advanced_Table[[#This Row],[BPM]])</f>
        <v>-2</v>
      </c>
      <c r="AD93">
        <v>0</v>
      </c>
    </row>
    <row r="94" spans="1:30" x14ac:dyDescent="0.3">
      <c r="A94">
        <v>450</v>
      </c>
      <c r="B94" t="s">
        <v>540</v>
      </c>
      <c r="C94" t="s">
        <v>76</v>
      </c>
      <c r="D94">
        <v>25</v>
      </c>
      <c r="E94" t="s">
        <v>98</v>
      </c>
      <c r="F94">
        <v>54</v>
      </c>
      <c r="G94">
        <v>1390</v>
      </c>
      <c r="H94">
        <v>11.6</v>
      </c>
      <c r="I94">
        <v>0.47499999999999998</v>
      </c>
      <c r="J94">
        <v>0.246</v>
      </c>
      <c r="K94">
        <v>0.23499999999999999</v>
      </c>
      <c r="L94">
        <v>2</v>
      </c>
      <c r="M94">
        <v>11</v>
      </c>
      <c r="N94">
        <v>6.4</v>
      </c>
      <c r="O94">
        <v>26.1</v>
      </c>
      <c r="P94">
        <v>2.6</v>
      </c>
      <c r="Q94">
        <v>1.6</v>
      </c>
      <c r="R94">
        <v>14.1</v>
      </c>
      <c r="S94">
        <v>17.600000000000001</v>
      </c>
      <c r="U94">
        <v>-0.4</v>
      </c>
      <c r="V94">
        <v>1.5</v>
      </c>
      <c r="W94">
        <v>1.1000000000000001</v>
      </c>
      <c r="X94">
        <v>3.9E-2</v>
      </c>
      <c r="Z94">
        <v>-3.5</v>
      </c>
      <c r="AA94">
        <v>1.2</v>
      </c>
      <c r="AB94">
        <v>-2.2000000000000002</v>
      </c>
      <c r="AC94">
        <f>IF(Advanced_Table[[#This Row],[MP]]&lt;400,0,Advanced_Table[[#This Row],[BPM]])</f>
        <v>-2.2000000000000002</v>
      </c>
      <c r="AD94">
        <v>-0.1</v>
      </c>
    </row>
    <row r="95" spans="1:30" x14ac:dyDescent="0.3">
      <c r="A95">
        <v>302</v>
      </c>
      <c r="B95" t="s">
        <v>394</v>
      </c>
      <c r="C95" t="s">
        <v>76</v>
      </c>
      <c r="D95">
        <v>21</v>
      </c>
      <c r="E95" t="s">
        <v>98</v>
      </c>
      <c r="F95">
        <v>44</v>
      </c>
      <c r="G95">
        <v>854</v>
      </c>
      <c r="H95">
        <v>11.6</v>
      </c>
      <c r="I95">
        <v>0.51500000000000001</v>
      </c>
      <c r="J95">
        <v>0.374</v>
      </c>
      <c r="K95">
        <v>0.29099999999999998</v>
      </c>
      <c r="L95">
        <v>1.7</v>
      </c>
      <c r="M95">
        <v>13.9</v>
      </c>
      <c r="N95">
        <v>7.7</v>
      </c>
      <c r="O95">
        <v>24.2</v>
      </c>
      <c r="P95">
        <v>2.1</v>
      </c>
      <c r="Q95">
        <v>1.2</v>
      </c>
      <c r="R95">
        <v>17.100000000000001</v>
      </c>
      <c r="S95">
        <v>17</v>
      </c>
      <c r="U95">
        <v>0</v>
      </c>
      <c r="V95">
        <v>0.9</v>
      </c>
      <c r="W95">
        <v>0.8</v>
      </c>
      <c r="X95">
        <v>4.7E-2</v>
      </c>
      <c r="Z95">
        <v>-3</v>
      </c>
      <c r="AA95">
        <v>0.5</v>
      </c>
      <c r="AB95">
        <v>-2.5</v>
      </c>
      <c r="AC95">
        <f>IF(Advanced_Table[[#This Row],[MP]]&lt;400,0,Advanced_Table[[#This Row],[BPM]])</f>
        <v>-2.5</v>
      </c>
      <c r="AD95">
        <v>-0.1</v>
      </c>
    </row>
    <row r="96" spans="1:30" x14ac:dyDescent="0.3">
      <c r="A96">
        <v>455</v>
      </c>
      <c r="B96" t="s">
        <v>544</v>
      </c>
      <c r="C96" t="s">
        <v>84</v>
      </c>
      <c r="D96">
        <v>25</v>
      </c>
      <c r="E96" t="s">
        <v>98</v>
      </c>
      <c r="F96">
        <v>4</v>
      </c>
      <c r="G96">
        <v>48</v>
      </c>
      <c r="H96">
        <v>9.5</v>
      </c>
      <c r="I96">
        <v>0.72299999999999998</v>
      </c>
      <c r="J96">
        <v>0.6</v>
      </c>
      <c r="K96">
        <v>0.4</v>
      </c>
      <c r="L96">
        <v>0</v>
      </c>
      <c r="M96">
        <v>11.3</v>
      </c>
      <c r="N96">
        <v>5.6</v>
      </c>
      <c r="O96">
        <v>13.9</v>
      </c>
      <c r="P96">
        <v>0</v>
      </c>
      <c r="Q96">
        <v>1.8</v>
      </c>
      <c r="R96">
        <v>20.3</v>
      </c>
      <c r="S96">
        <v>12.9</v>
      </c>
      <c r="U96">
        <v>0.1</v>
      </c>
      <c r="V96">
        <v>0</v>
      </c>
      <c r="W96">
        <v>0.1</v>
      </c>
      <c r="X96">
        <v>8.5999999999999993E-2</v>
      </c>
      <c r="Z96">
        <v>-3.1</v>
      </c>
      <c r="AA96">
        <v>-0.4</v>
      </c>
      <c r="AB96">
        <v>-3.6</v>
      </c>
      <c r="AC96">
        <f>IF(Advanced_Table[[#This Row],[MP]]&lt;400,0,Advanced_Table[[#This Row],[BPM]])</f>
        <v>0</v>
      </c>
      <c r="AD96">
        <v>0</v>
      </c>
    </row>
    <row r="97" spans="1:30" x14ac:dyDescent="0.3">
      <c r="A97">
        <v>254</v>
      </c>
      <c r="B97" t="s">
        <v>345</v>
      </c>
      <c r="C97" t="s">
        <v>58</v>
      </c>
      <c r="D97">
        <v>22</v>
      </c>
      <c r="E97" t="s">
        <v>98</v>
      </c>
      <c r="F97">
        <v>46</v>
      </c>
      <c r="G97">
        <v>550</v>
      </c>
      <c r="H97">
        <v>10.8</v>
      </c>
      <c r="I97">
        <v>0.59699999999999998</v>
      </c>
      <c r="J97">
        <v>0.158</v>
      </c>
      <c r="K97">
        <v>0.217</v>
      </c>
      <c r="L97">
        <v>7</v>
      </c>
      <c r="M97">
        <v>17</v>
      </c>
      <c r="N97">
        <v>11.9</v>
      </c>
      <c r="O97">
        <v>3.7</v>
      </c>
      <c r="P97">
        <v>1.5</v>
      </c>
      <c r="Q97">
        <v>4.7</v>
      </c>
      <c r="R97">
        <v>19.100000000000001</v>
      </c>
      <c r="S97">
        <v>12.4</v>
      </c>
      <c r="U97">
        <v>0</v>
      </c>
      <c r="V97">
        <v>0.7</v>
      </c>
      <c r="W97">
        <v>0.7</v>
      </c>
      <c r="X97">
        <v>6.2E-2</v>
      </c>
      <c r="Z97">
        <v>-4.8</v>
      </c>
      <c r="AA97">
        <v>0.8</v>
      </c>
      <c r="AB97">
        <v>-4</v>
      </c>
      <c r="AC97">
        <f>IF(Advanced_Table[[#This Row],[MP]]&lt;400,0,Advanced_Table[[#This Row],[BPM]])</f>
        <v>-4</v>
      </c>
      <c r="AD97">
        <v>-0.3</v>
      </c>
    </row>
    <row r="98" spans="1:30" x14ac:dyDescent="0.3">
      <c r="A98">
        <v>310</v>
      </c>
      <c r="B98" t="s">
        <v>402</v>
      </c>
      <c r="C98" t="s">
        <v>84</v>
      </c>
      <c r="D98">
        <v>27</v>
      </c>
      <c r="E98" t="s">
        <v>98</v>
      </c>
      <c r="F98">
        <v>7</v>
      </c>
      <c r="G98">
        <v>134</v>
      </c>
      <c r="H98">
        <v>8.6999999999999993</v>
      </c>
      <c r="I98">
        <v>0.44800000000000001</v>
      </c>
      <c r="J98">
        <v>0.38900000000000001</v>
      </c>
      <c r="K98">
        <v>0.19400000000000001</v>
      </c>
      <c r="L98">
        <v>6.2</v>
      </c>
      <c r="M98">
        <v>13</v>
      </c>
      <c r="N98">
        <v>9.5</v>
      </c>
      <c r="O98">
        <v>11</v>
      </c>
      <c r="P98">
        <v>1.4</v>
      </c>
      <c r="Q98">
        <v>0.6</v>
      </c>
      <c r="R98">
        <v>4.9000000000000004</v>
      </c>
      <c r="S98">
        <v>12.9</v>
      </c>
      <c r="U98">
        <v>0</v>
      </c>
      <c r="V98">
        <v>0.1</v>
      </c>
      <c r="W98">
        <v>0.1</v>
      </c>
      <c r="X98">
        <v>4.4999999999999998E-2</v>
      </c>
      <c r="Z98">
        <v>-3.8</v>
      </c>
      <c r="AA98">
        <v>-0.8</v>
      </c>
      <c r="AB98">
        <v>-4.5999999999999996</v>
      </c>
      <c r="AC98">
        <f>IF(Advanced_Table[[#This Row],[MP]]&lt;400,0,Advanced_Table[[#This Row],[BPM]])</f>
        <v>0</v>
      </c>
      <c r="AD98">
        <v>-0.1</v>
      </c>
    </row>
    <row r="99" spans="1:30" x14ac:dyDescent="0.3">
      <c r="A99">
        <v>472</v>
      </c>
      <c r="B99" t="s">
        <v>45</v>
      </c>
      <c r="C99" t="s">
        <v>56</v>
      </c>
      <c r="D99">
        <v>20</v>
      </c>
      <c r="E99" t="s">
        <v>98</v>
      </c>
      <c r="F99">
        <v>69</v>
      </c>
      <c r="G99">
        <v>969</v>
      </c>
      <c r="H99">
        <v>7</v>
      </c>
      <c r="I99">
        <v>0.50600000000000001</v>
      </c>
      <c r="J99">
        <v>0.51700000000000002</v>
      </c>
      <c r="K99">
        <v>0.19700000000000001</v>
      </c>
      <c r="L99">
        <v>3.9</v>
      </c>
      <c r="M99">
        <v>13</v>
      </c>
      <c r="N99">
        <v>8.4</v>
      </c>
      <c r="O99">
        <v>4.9000000000000004</v>
      </c>
      <c r="P99">
        <v>1.1000000000000001</v>
      </c>
      <c r="Q99">
        <v>2.1</v>
      </c>
      <c r="R99">
        <v>14.5</v>
      </c>
      <c r="S99">
        <v>13.1</v>
      </c>
      <c r="U99">
        <v>-0.6</v>
      </c>
      <c r="V99">
        <v>0.8</v>
      </c>
      <c r="W99">
        <v>0.2</v>
      </c>
      <c r="X99">
        <v>8.9999999999999993E-3</v>
      </c>
      <c r="Z99">
        <v>-4.3</v>
      </c>
      <c r="AA99">
        <v>-0.4</v>
      </c>
      <c r="AB99">
        <v>-4.7</v>
      </c>
      <c r="AC99">
        <f>IF(Advanced_Table[[#This Row],[MP]]&lt;400,0,Advanced_Table[[#This Row],[BPM]])</f>
        <v>-4.7</v>
      </c>
      <c r="AD99">
        <v>-0.7</v>
      </c>
    </row>
    <row r="100" spans="1:30" x14ac:dyDescent="0.3">
      <c r="A100">
        <v>326</v>
      </c>
      <c r="B100" t="s">
        <v>418</v>
      </c>
      <c r="C100" t="s">
        <v>65</v>
      </c>
      <c r="D100">
        <v>20</v>
      </c>
      <c r="E100" t="s">
        <v>98</v>
      </c>
      <c r="F100">
        <v>46</v>
      </c>
      <c r="G100">
        <v>787</v>
      </c>
      <c r="H100">
        <v>7.2</v>
      </c>
      <c r="I100">
        <v>0.51900000000000002</v>
      </c>
      <c r="J100">
        <v>0.39600000000000002</v>
      </c>
      <c r="K100">
        <v>0.39600000000000002</v>
      </c>
      <c r="L100">
        <v>2.7</v>
      </c>
      <c r="M100">
        <v>10.1</v>
      </c>
      <c r="N100">
        <v>6.3</v>
      </c>
      <c r="O100">
        <v>9.1</v>
      </c>
      <c r="P100">
        <v>0.9</v>
      </c>
      <c r="Q100">
        <v>0.7</v>
      </c>
      <c r="R100">
        <v>15.3</v>
      </c>
      <c r="S100">
        <v>15</v>
      </c>
      <c r="U100">
        <v>-0.4</v>
      </c>
      <c r="V100">
        <v>0.4</v>
      </c>
      <c r="W100">
        <v>0.1</v>
      </c>
      <c r="X100">
        <v>5.0000000000000001E-3</v>
      </c>
      <c r="Z100">
        <v>-4.5999999999999996</v>
      </c>
      <c r="AA100">
        <v>-1.4</v>
      </c>
      <c r="AB100">
        <v>-6</v>
      </c>
      <c r="AC100">
        <f>IF(Advanced_Table[[#This Row],[MP]]&lt;400,0,Advanced_Table[[#This Row],[BPM]])</f>
        <v>-6</v>
      </c>
      <c r="AD100">
        <v>-0.8</v>
      </c>
    </row>
    <row r="101" spans="1:30" x14ac:dyDescent="0.3">
      <c r="A101">
        <v>52</v>
      </c>
      <c r="B101" t="s">
        <v>139</v>
      </c>
      <c r="C101" t="s">
        <v>65</v>
      </c>
      <c r="D101">
        <v>22</v>
      </c>
      <c r="E101" t="s">
        <v>98</v>
      </c>
      <c r="F101">
        <v>34</v>
      </c>
      <c r="G101">
        <v>515</v>
      </c>
      <c r="H101">
        <v>6.2</v>
      </c>
      <c r="I101">
        <v>0.46300000000000002</v>
      </c>
      <c r="J101">
        <v>0.56499999999999995</v>
      </c>
      <c r="K101">
        <v>0.155</v>
      </c>
      <c r="L101">
        <v>1.6</v>
      </c>
      <c r="M101">
        <v>13.5</v>
      </c>
      <c r="N101">
        <v>7.5</v>
      </c>
      <c r="O101">
        <v>11.1</v>
      </c>
      <c r="P101">
        <v>1.3</v>
      </c>
      <c r="Q101">
        <v>0.8</v>
      </c>
      <c r="R101">
        <v>13.4</v>
      </c>
      <c r="S101">
        <v>19.5</v>
      </c>
      <c r="U101">
        <v>-0.8</v>
      </c>
      <c r="V101">
        <v>0.4</v>
      </c>
      <c r="W101">
        <v>-0.4</v>
      </c>
      <c r="X101">
        <v>-0.04</v>
      </c>
      <c r="Z101">
        <v>-5.4</v>
      </c>
      <c r="AA101">
        <v>-1.1000000000000001</v>
      </c>
      <c r="AB101">
        <v>-6.5</v>
      </c>
      <c r="AC101">
        <f>IF(Advanced_Table[[#This Row],[MP]]&lt;400,0,Advanced_Table[[#This Row],[BPM]])</f>
        <v>-6.5</v>
      </c>
      <c r="AD101">
        <v>-0.6</v>
      </c>
    </row>
    <row r="102" spans="1:30" x14ac:dyDescent="0.3">
      <c r="A102">
        <v>528</v>
      </c>
      <c r="B102" t="s">
        <v>617</v>
      </c>
      <c r="C102" t="s">
        <v>84</v>
      </c>
      <c r="D102">
        <v>26</v>
      </c>
      <c r="E102" t="s">
        <v>74</v>
      </c>
      <c r="F102">
        <v>3</v>
      </c>
      <c r="G102">
        <v>10</v>
      </c>
      <c r="H102">
        <v>19</v>
      </c>
      <c r="I102">
        <v>0.83299999999999996</v>
      </c>
      <c r="J102">
        <v>0.66700000000000004</v>
      </c>
      <c r="K102">
        <v>0</v>
      </c>
      <c r="L102">
        <v>0</v>
      </c>
      <c r="M102">
        <v>0</v>
      </c>
      <c r="N102">
        <v>0</v>
      </c>
      <c r="O102">
        <v>15.2</v>
      </c>
      <c r="P102">
        <v>5</v>
      </c>
      <c r="Q102">
        <v>0</v>
      </c>
      <c r="R102">
        <v>25</v>
      </c>
      <c r="S102">
        <v>17.899999999999999</v>
      </c>
      <c r="U102">
        <v>0</v>
      </c>
      <c r="V102">
        <v>0</v>
      </c>
      <c r="W102">
        <v>0</v>
      </c>
      <c r="X102">
        <v>0.14899999999999999</v>
      </c>
      <c r="Z102">
        <v>3.2</v>
      </c>
      <c r="AA102">
        <v>3.5</v>
      </c>
      <c r="AB102">
        <v>6.7</v>
      </c>
      <c r="AC102">
        <f>IF(Advanced_Table[[#This Row],[MP]]&lt;400,0,Advanced_Table[[#This Row],[BPM]])</f>
        <v>0</v>
      </c>
      <c r="AD102">
        <v>0</v>
      </c>
    </row>
    <row r="103" spans="1:30" x14ac:dyDescent="0.3">
      <c r="A103">
        <v>338</v>
      </c>
      <c r="B103" t="s">
        <v>430</v>
      </c>
      <c r="C103" t="s">
        <v>65</v>
      </c>
      <c r="D103">
        <v>26</v>
      </c>
      <c r="E103" t="s">
        <v>74</v>
      </c>
      <c r="F103">
        <v>68</v>
      </c>
      <c r="G103">
        <v>2432</v>
      </c>
      <c r="H103">
        <v>22.9</v>
      </c>
      <c r="I103">
        <v>0.61399999999999999</v>
      </c>
      <c r="J103">
        <v>0.45300000000000001</v>
      </c>
      <c r="K103">
        <v>0.26200000000000001</v>
      </c>
      <c r="L103">
        <v>3.1</v>
      </c>
      <c r="M103">
        <v>10.9</v>
      </c>
      <c r="N103">
        <v>7</v>
      </c>
      <c r="O103">
        <v>21.4</v>
      </c>
      <c r="P103">
        <v>2</v>
      </c>
      <c r="Q103">
        <v>1</v>
      </c>
      <c r="R103">
        <v>10.3</v>
      </c>
      <c r="S103">
        <v>32.1</v>
      </c>
      <c r="U103">
        <v>5.4</v>
      </c>
      <c r="V103">
        <v>3.5</v>
      </c>
      <c r="W103">
        <v>8.9</v>
      </c>
      <c r="X103">
        <v>0.17599999999999999</v>
      </c>
      <c r="Z103">
        <v>5.6</v>
      </c>
      <c r="AA103">
        <v>0.6</v>
      </c>
      <c r="AB103">
        <v>6.3</v>
      </c>
      <c r="AC103">
        <f>IF(Advanced_Table[[#This Row],[MP]]&lt;400,0,Advanced_Table[[#This Row],[BPM]])</f>
        <v>6.3</v>
      </c>
      <c r="AD103">
        <v>5</v>
      </c>
    </row>
    <row r="104" spans="1:30" x14ac:dyDescent="0.3">
      <c r="A104">
        <v>8</v>
      </c>
      <c r="B104" t="s">
        <v>73</v>
      </c>
      <c r="C104" t="s">
        <v>58</v>
      </c>
      <c r="D104">
        <v>24</v>
      </c>
      <c r="E104" t="s">
        <v>74</v>
      </c>
      <c r="F104">
        <v>68</v>
      </c>
      <c r="G104">
        <v>2220</v>
      </c>
      <c r="H104">
        <v>19.899999999999999</v>
      </c>
      <c r="I104">
        <v>0.67</v>
      </c>
      <c r="J104">
        <v>1.6E-2</v>
      </c>
      <c r="K104">
        <v>0.35299999999999998</v>
      </c>
      <c r="L104">
        <v>11.7</v>
      </c>
      <c r="M104">
        <v>23.6</v>
      </c>
      <c r="N104">
        <v>17.7</v>
      </c>
      <c r="O104">
        <v>7.5</v>
      </c>
      <c r="P104">
        <v>1.2</v>
      </c>
      <c r="Q104">
        <v>3.5</v>
      </c>
      <c r="R104">
        <v>11.4</v>
      </c>
      <c r="S104">
        <v>16.399999999999999</v>
      </c>
      <c r="U104">
        <v>5.5</v>
      </c>
      <c r="V104">
        <v>4</v>
      </c>
      <c r="W104">
        <v>9.5</v>
      </c>
      <c r="X104">
        <v>0.20499999999999999</v>
      </c>
      <c r="Z104">
        <v>1.3</v>
      </c>
      <c r="AA104">
        <v>1</v>
      </c>
      <c r="AB104">
        <v>2.4</v>
      </c>
      <c r="AC104">
        <f>IF(Advanced_Table[[#This Row],[MP]]&lt;400,0,Advanced_Table[[#This Row],[BPM]])</f>
        <v>2.4</v>
      </c>
      <c r="AD104">
        <v>2.4</v>
      </c>
    </row>
    <row r="105" spans="1:30" x14ac:dyDescent="0.3">
      <c r="A105">
        <v>157</v>
      </c>
      <c r="B105" t="s">
        <v>248</v>
      </c>
      <c r="C105" t="s">
        <v>76</v>
      </c>
      <c r="D105">
        <v>23</v>
      </c>
      <c r="E105" t="s">
        <v>74</v>
      </c>
      <c r="F105">
        <v>69</v>
      </c>
      <c r="G105">
        <v>2447</v>
      </c>
      <c r="H105">
        <v>18.8</v>
      </c>
      <c r="I105">
        <v>0.58699999999999997</v>
      </c>
      <c r="J105">
        <v>0.36499999999999999</v>
      </c>
      <c r="K105">
        <v>0.28399999999999997</v>
      </c>
      <c r="L105">
        <v>1.3</v>
      </c>
      <c r="M105">
        <v>7.6</v>
      </c>
      <c r="N105">
        <v>4.5</v>
      </c>
      <c r="O105">
        <v>34.1</v>
      </c>
      <c r="P105">
        <v>1.7</v>
      </c>
      <c r="Q105">
        <v>0.3</v>
      </c>
      <c r="R105">
        <v>13.5</v>
      </c>
      <c r="S105">
        <v>26.9</v>
      </c>
      <c r="U105">
        <v>4.5</v>
      </c>
      <c r="V105">
        <v>3</v>
      </c>
      <c r="W105">
        <v>7.6</v>
      </c>
      <c r="X105">
        <v>0.14799999999999999</v>
      </c>
      <c r="Z105">
        <v>3.2</v>
      </c>
      <c r="AA105">
        <v>-0.7</v>
      </c>
      <c r="AB105">
        <v>2.4</v>
      </c>
      <c r="AC105">
        <f>IF(Advanced_Table[[#This Row],[MP]]&lt;400,0,Advanced_Table[[#This Row],[BPM]])</f>
        <v>2.4</v>
      </c>
      <c r="AD105">
        <v>2.7</v>
      </c>
    </row>
    <row r="106" spans="1:30" x14ac:dyDescent="0.3">
      <c r="A106">
        <v>339</v>
      </c>
      <c r="B106" t="s">
        <v>431</v>
      </c>
      <c r="C106" t="s">
        <v>56</v>
      </c>
      <c r="D106">
        <v>21</v>
      </c>
      <c r="E106" t="s">
        <v>74</v>
      </c>
      <c r="F106">
        <v>79</v>
      </c>
      <c r="G106">
        <v>2715</v>
      </c>
      <c r="H106">
        <v>17.899999999999999</v>
      </c>
      <c r="I106">
        <v>0.59099999999999997</v>
      </c>
      <c r="J106">
        <v>0.108</v>
      </c>
      <c r="K106">
        <v>0.32100000000000001</v>
      </c>
      <c r="L106">
        <v>8.1</v>
      </c>
      <c r="M106">
        <v>22.7</v>
      </c>
      <c r="N106">
        <v>15.4</v>
      </c>
      <c r="O106">
        <v>12.4</v>
      </c>
      <c r="P106">
        <v>1.1000000000000001</v>
      </c>
      <c r="Q106">
        <v>4</v>
      </c>
      <c r="R106">
        <v>11.9</v>
      </c>
      <c r="S106">
        <v>20.2</v>
      </c>
      <c r="U106">
        <v>3.7</v>
      </c>
      <c r="V106">
        <v>4.8</v>
      </c>
      <c r="W106">
        <v>8.5</v>
      </c>
      <c r="X106">
        <v>0.151</v>
      </c>
      <c r="Z106">
        <v>0</v>
      </c>
      <c r="AA106">
        <v>1.6</v>
      </c>
      <c r="AB106">
        <v>1.7</v>
      </c>
      <c r="AC106">
        <f>IF(Advanced_Table[[#This Row],[MP]]&lt;400,0,Advanced_Table[[#This Row],[BPM]])</f>
        <v>1.7</v>
      </c>
      <c r="AD106">
        <v>2.5</v>
      </c>
    </row>
    <row r="107" spans="1:30" x14ac:dyDescent="0.3">
      <c r="A107">
        <v>299</v>
      </c>
      <c r="B107" t="s">
        <v>391</v>
      </c>
      <c r="C107" t="s">
        <v>56</v>
      </c>
      <c r="D107">
        <v>34</v>
      </c>
      <c r="E107" t="s">
        <v>74</v>
      </c>
      <c r="F107">
        <v>41</v>
      </c>
      <c r="G107">
        <v>821</v>
      </c>
      <c r="H107">
        <v>13.6</v>
      </c>
      <c r="I107">
        <v>0.55500000000000005</v>
      </c>
      <c r="J107">
        <v>0.68400000000000005</v>
      </c>
      <c r="K107">
        <v>0.221</v>
      </c>
      <c r="L107">
        <v>6</v>
      </c>
      <c r="M107">
        <v>34.200000000000003</v>
      </c>
      <c r="N107">
        <v>20.100000000000001</v>
      </c>
      <c r="O107">
        <v>12.8</v>
      </c>
      <c r="P107">
        <v>0.4</v>
      </c>
      <c r="Q107">
        <v>0.8</v>
      </c>
      <c r="R107">
        <v>13.1</v>
      </c>
      <c r="S107">
        <v>19.600000000000001</v>
      </c>
      <c r="U107">
        <v>0.5</v>
      </c>
      <c r="V107">
        <v>1.4</v>
      </c>
      <c r="W107">
        <v>1.9</v>
      </c>
      <c r="X107">
        <v>0.112</v>
      </c>
      <c r="Z107">
        <v>0.8</v>
      </c>
      <c r="AA107">
        <v>0.6</v>
      </c>
      <c r="AB107">
        <v>1.4</v>
      </c>
      <c r="AC107">
        <f>IF(Advanced_Table[[#This Row],[MP]]&lt;400,0,Advanced_Table[[#This Row],[BPM]])</f>
        <v>1.4</v>
      </c>
      <c r="AD107">
        <v>0.7</v>
      </c>
    </row>
    <row r="108" spans="1:30" x14ac:dyDescent="0.3">
      <c r="A108">
        <v>175</v>
      </c>
      <c r="B108" t="s">
        <v>266</v>
      </c>
      <c r="C108" t="s">
        <v>65</v>
      </c>
      <c r="D108">
        <v>35</v>
      </c>
      <c r="E108" t="s">
        <v>74</v>
      </c>
      <c r="F108">
        <v>8</v>
      </c>
      <c r="G108">
        <v>95</v>
      </c>
      <c r="H108">
        <v>15.8</v>
      </c>
      <c r="I108">
        <v>0.67600000000000005</v>
      </c>
      <c r="J108">
        <v>0.76300000000000001</v>
      </c>
      <c r="K108">
        <v>2.5999999999999999E-2</v>
      </c>
      <c r="L108">
        <v>2.5</v>
      </c>
      <c r="M108">
        <v>9.9</v>
      </c>
      <c r="N108">
        <v>6.2</v>
      </c>
      <c r="O108">
        <v>6.4</v>
      </c>
      <c r="P108">
        <v>2.6</v>
      </c>
      <c r="Q108">
        <v>2.9</v>
      </c>
      <c r="R108">
        <v>15.4</v>
      </c>
      <c r="S108">
        <v>21.4</v>
      </c>
      <c r="U108">
        <v>0.1</v>
      </c>
      <c r="V108">
        <v>0.2</v>
      </c>
      <c r="W108">
        <v>0.2</v>
      </c>
      <c r="X108">
        <v>0.114</v>
      </c>
      <c r="Z108">
        <v>0.5</v>
      </c>
      <c r="AA108">
        <v>0.7</v>
      </c>
      <c r="AB108">
        <v>1.2</v>
      </c>
      <c r="AC108">
        <f>IF(Advanced_Table[[#This Row],[MP]]&lt;400,0,Advanced_Table[[#This Row],[BPM]])</f>
        <v>0</v>
      </c>
      <c r="AD108">
        <v>0.1</v>
      </c>
    </row>
    <row r="109" spans="1:30" x14ac:dyDescent="0.3">
      <c r="A109">
        <v>330</v>
      </c>
      <c r="B109" t="s">
        <v>422</v>
      </c>
      <c r="C109" t="s">
        <v>65</v>
      </c>
      <c r="D109">
        <v>26</v>
      </c>
      <c r="E109" t="s">
        <v>74</v>
      </c>
      <c r="F109">
        <v>5</v>
      </c>
      <c r="G109">
        <v>59</v>
      </c>
      <c r="H109">
        <v>15.5</v>
      </c>
      <c r="I109">
        <v>0.54600000000000004</v>
      </c>
      <c r="J109">
        <v>0.81799999999999995</v>
      </c>
      <c r="K109">
        <v>9.0999999999999998E-2</v>
      </c>
      <c r="L109">
        <v>0</v>
      </c>
      <c r="M109">
        <v>18</v>
      </c>
      <c r="N109">
        <v>9</v>
      </c>
      <c r="O109">
        <v>12</v>
      </c>
      <c r="P109">
        <v>3.4</v>
      </c>
      <c r="Q109">
        <v>0</v>
      </c>
      <c r="R109">
        <v>0</v>
      </c>
      <c r="S109">
        <v>17.3</v>
      </c>
      <c r="U109">
        <v>0.1</v>
      </c>
      <c r="V109">
        <v>0.1</v>
      </c>
      <c r="W109">
        <v>0.2</v>
      </c>
      <c r="X109">
        <v>0.16</v>
      </c>
      <c r="Z109">
        <v>-1.2</v>
      </c>
      <c r="AA109">
        <v>2.5</v>
      </c>
      <c r="AB109">
        <v>1.2</v>
      </c>
      <c r="AC109">
        <f>IF(Advanced_Table[[#This Row],[MP]]&lt;400,0,Advanced_Table[[#This Row],[BPM]])</f>
        <v>0</v>
      </c>
      <c r="AD109">
        <v>0</v>
      </c>
    </row>
    <row r="110" spans="1:30" x14ac:dyDescent="0.3">
      <c r="A110">
        <v>290</v>
      </c>
      <c r="B110" t="s">
        <v>382</v>
      </c>
      <c r="C110" t="s">
        <v>65</v>
      </c>
      <c r="D110">
        <v>28</v>
      </c>
      <c r="E110" t="s">
        <v>74</v>
      </c>
      <c r="F110">
        <v>74</v>
      </c>
      <c r="G110">
        <v>2237</v>
      </c>
      <c r="H110">
        <v>12.4</v>
      </c>
      <c r="I110">
        <v>0.54600000000000004</v>
      </c>
      <c r="J110">
        <v>0.437</v>
      </c>
      <c r="K110">
        <v>0.24299999999999999</v>
      </c>
      <c r="L110">
        <v>2.8</v>
      </c>
      <c r="M110">
        <v>12.1</v>
      </c>
      <c r="N110">
        <v>7.4</v>
      </c>
      <c r="O110">
        <v>18</v>
      </c>
      <c r="P110">
        <v>1.6</v>
      </c>
      <c r="Q110">
        <v>1</v>
      </c>
      <c r="R110">
        <v>12.4</v>
      </c>
      <c r="S110">
        <v>18.7</v>
      </c>
      <c r="U110">
        <v>1.4</v>
      </c>
      <c r="V110">
        <v>3.1</v>
      </c>
      <c r="W110">
        <v>4.4000000000000004</v>
      </c>
      <c r="X110">
        <v>9.5000000000000001E-2</v>
      </c>
      <c r="Z110">
        <v>-1</v>
      </c>
      <c r="AA110">
        <v>0.8</v>
      </c>
      <c r="AB110">
        <v>-0.2</v>
      </c>
      <c r="AC110">
        <f>IF(Advanced_Table[[#This Row],[MP]]&lt;400,0,Advanced_Table[[#This Row],[BPM]])</f>
        <v>-0.2</v>
      </c>
      <c r="AD110">
        <v>1</v>
      </c>
    </row>
    <row r="111" spans="1:30" x14ac:dyDescent="0.3">
      <c r="A111">
        <v>359</v>
      </c>
      <c r="B111" t="s">
        <v>449</v>
      </c>
      <c r="C111" t="s">
        <v>76</v>
      </c>
      <c r="D111">
        <v>30</v>
      </c>
      <c r="E111" t="s">
        <v>74</v>
      </c>
      <c r="F111">
        <v>48</v>
      </c>
      <c r="G111">
        <v>505</v>
      </c>
      <c r="H111">
        <v>12.6</v>
      </c>
      <c r="I111">
        <v>0.628</v>
      </c>
      <c r="J111">
        <v>0.38200000000000001</v>
      </c>
      <c r="K111">
        <v>0.309</v>
      </c>
      <c r="L111">
        <v>2.2999999999999998</v>
      </c>
      <c r="M111">
        <v>8.4</v>
      </c>
      <c r="N111">
        <v>5.4</v>
      </c>
      <c r="O111">
        <v>21</v>
      </c>
      <c r="P111">
        <v>1.7</v>
      </c>
      <c r="Q111">
        <v>0.7</v>
      </c>
      <c r="R111">
        <v>16.100000000000001</v>
      </c>
      <c r="S111">
        <v>13.2</v>
      </c>
      <c r="U111">
        <v>0.8</v>
      </c>
      <c r="V111">
        <v>0.6</v>
      </c>
      <c r="W111">
        <v>1.5</v>
      </c>
      <c r="X111">
        <v>0.14199999999999999</v>
      </c>
      <c r="Z111">
        <v>-1.7</v>
      </c>
      <c r="AA111">
        <v>1.5</v>
      </c>
      <c r="AB111">
        <v>-0.2</v>
      </c>
      <c r="AC111">
        <f>IF(Advanced_Table[[#This Row],[MP]]&lt;400,0,Advanced_Table[[#This Row],[BPM]])</f>
        <v>-0.2</v>
      </c>
      <c r="AD111">
        <v>0.2</v>
      </c>
    </row>
    <row r="112" spans="1:30" x14ac:dyDescent="0.3">
      <c r="A112">
        <v>373</v>
      </c>
      <c r="B112" t="s">
        <v>463</v>
      </c>
      <c r="C112" t="s">
        <v>84</v>
      </c>
      <c r="D112">
        <v>22</v>
      </c>
      <c r="E112" t="s">
        <v>74</v>
      </c>
      <c r="F112">
        <v>76</v>
      </c>
      <c r="G112">
        <v>1652</v>
      </c>
      <c r="H112">
        <v>10.7</v>
      </c>
      <c r="I112">
        <v>0.61399999999999999</v>
      </c>
      <c r="J112">
        <v>0.48299999999999998</v>
      </c>
      <c r="K112">
        <v>0.29099999999999998</v>
      </c>
      <c r="L112">
        <v>3.7</v>
      </c>
      <c r="M112">
        <v>9.6</v>
      </c>
      <c r="N112">
        <v>6.7</v>
      </c>
      <c r="O112">
        <v>7</v>
      </c>
      <c r="P112">
        <v>1.7</v>
      </c>
      <c r="Q112">
        <v>1.7</v>
      </c>
      <c r="R112">
        <v>9.5</v>
      </c>
      <c r="S112">
        <v>11.9</v>
      </c>
      <c r="U112">
        <v>1.9</v>
      </c>
      <c r="V112">
        <v>2.2999999999999998</v>
      </c>
      <c r="W112">
        <v>4.2</v>
      </c>
      <c r="X112">
        <v>0.122</v>
      </c>
      <c r="Z112">
        <v>-1.9</v>
      </c>
      <c r="AA112">
        <v>1.6</v>
      </c>
      <c r="AB112">
        <v>-0.3</v>
      </c>
      <c r="AC112">
        <f>IF(Advanced_Table[[#This Row],[MP]]&lt;400,0,Advanced_Table[[#This Row],[BPM]])</f>
        <v>-0.3</v>
      </c>
      <c r="AD112">
        <v>0.7</v>
      </c>
    </row>
    <row r="113" spans="1:30" x14ac:dyDescent="0.3">
      <c r="A113">
        <v>378</v>
      </c>
      <c r="B113" t="s">
        <v>468</v>
      </c>
      <c r="C113" t="s">
        <v>84</v>
      </c>
      <c r="D113">
        <v>27</v>
      </c>
      <c r="E113" t="s">
        <v>74</v>
      </c>
      <c r="F113">
        <v>77</v>
      </c>
      <c r="G113">
        <v>1548</v>
      </c>
      <c r="H113">
        <v>12</v>
      </c>
      <c r="I113">
        <v>0.57899999999999996</v>
      </c>
      <c r="J113">
        <v>0.58899999999999997</v>
      </c>
      <c r="K113">
        <v>0.20399999999999999</v>
      </c>
      <c r="L113">
        <v>1.9</v>
      </c>
      <c r="M113">
        <v>11.5</v>
      </c>
      <c r="N113">
        <v>6.7</v>
      </c>
      <c r="O113">
        <v>10.6</v>
      </c>
      <c r="P113">
        <v>1.1000000000000001</v>
      </c>
      <c r="Q113">
        <v>0.7</v>
      </c>
      <c r="R113">
        <v>8.3000000000000007</v>
      </c>
      <c r="S113">
        <v>18.2</v>
      </c>
      <c r="U113">
        <v>1.4</v>
      </c>
      <c r="V113">
        <v>1.9</v>
      </c>
      <c r="W113">
        <v>3.3</v>
      </c>
      <c r="X113">
        <v>0.10299999999999999</v>
      </c>
      <c r="Z113">
        <v>-0.8</v>
      </c>
      <c r="AA113">
        <v>0.2</v>
      </c>
      <c r="AB113">
        <v>-0.7</v>
      </c>
      <c r="AC113">
        <f>IF(Advanced_Table[[#This Row],[MP]]&lt;400,0,Advanced_Table[[#This Row],[BPM]])</f>
        <v>-0.7</v>
      </c>
      <c r="AD113">
        <v>0.5</v>
      </c>
    </row>
    <row r="114" spans="1:30" x14ac:dyDescent="0.3">
      <c r="A114">
        <v>490</v>
      </c>
      <c r="B114" t="s">
        <v>578</v>
      </c>
      <c r="C114" t="s">
        <v>56</v>
      </c>
      <c r="D114">
        <v>26</v>
      </c>
      <c r="E114" t="s">
        <v>74</v>
      </c>
      <c r="F114">
        <v>44</v>
      </c>
      <c r="G114">
        <v>891</v>
      </c>
      <c r="H114">
        <v>8.5</v>
      </c>
      <c r="I114">
        <v>0.55000000000000004</v>
      </c>
      <c r="J114">
        <v>0.71799999999999997</v>
      </c>
      <c r="K114">
        <v>0.13</v>
      </c>
      <c r="L114">
        <v>2.6</v>
      </c>
      <c r="M114">
        <v>17.2</v>
      </c>
      <c r="N114">
        <v>9.9</v>
      </c>
      <c r="O114">
        <v>5.4</v>
      </c>
      <c r="P114">
        <v>1.6</v>
      </c>
      <c r="Q114">
        <v>2.2000000000000002</v>
      </c>
      <c r="R114">
        <v>8.3000000000000007</v>
      </c>
      <c r="S114">
        <v>10.199999999999999</v>
      </c>
      <c r="U114">
        <v>0.4</v>
      </c>
      <c r="V114">
        <v>1.4</v>
      </c>
      <c r="W114">
        <v>1.8</v>
      </c>
      <c r="X114">
        <v>9.7000000000000003E-2</v>
      </c>
      <c r="Z114">
        <v>-2.9</v>
      </c>
      <c r="AA114">
        <v>2.1</v>
      </c>
      <c r="AB114">
        <v>-0.7</v>
      </c>
      <c r="AC114">
        <f>IF(Advanced_Table[[#This Row],[MP]]&lt;400,0,Advanced_Table[[#This Row],[BPM]])</f>
        <v>-0.7</v>
      </c>
      <c r="AD114">
        <v>0.3</v>
      </c>
    </row>
    <row r="115" spans="1:30" x14ac:dyDescent="0.3">
      <c r="A115">
        <v>340</v>
      </c>
      <c r="B115" t="s">
        <v>432</v>
      </c>
      <c r="C115" t="s">
        <v>56</v>
      </c>
      <c r="D115">
        <v>23</v>
      </c>
      <c r="E115" t="s">
        <v>74</v>
      </c>
      <c r="F115">
        <v>12</v>
      </c>
      <c r="G115">
        <v>84</v>
      </c>
      <c r="H115">
        <v>14.1</v>
      </c>
      <c r="I115">
        <v>0.52100000000000002</v>
      </c>
      <c r="J115">
        <v>0.28599999999999998</v>
      </c>
      <c r="K115">
        <v>0.14299999999999999</v>
      </c>
      <c r="L115">
        <v>5.6</v>
      </c>
      <c r="M115">
        <v>22.4</v>
      </c>
      <c r="N115">
        <v>14</v>
      </c>
      <c r="O115">
        <v>5</v>
      </c>
      <c r="P115">
        <v>2.4</v>
      </c>
      <c r="Q115">
        <v>3.3</v>
      </c>
      <c r="R115">
        <v>3.3</v>
      </c>
      <c r="S115">
        <v>16.399999999999999</v>
      </c>
      <c r="U115">
        <v>0.1</v>
      </c>
      <c r="V115">
        <v>0.2</v>
      </c>
      <c r="W115">
        <v>0.2</v>
      </c>
      <c r="X115">
        <v>0.13500000000000001</v>
      </c>
      <c r="Z115">
        <v>-2.5</v>
      </c>
      <c r="AA115">
        <v>1.1000000000000001</v>
      </c>
      <c r="AB115">
        <v>-1.4</v>
      </c>
      <c r="AC115">
        <f>IF(Advanced_Table[[#This Row],[MP]]&lt;400,0,Advanced_Table[[#This Row],[BPM]])</f>
        <v>0</v>
      </c>
      <c r="AD115">
        <v>0</v>
      </c>
    </row>
    <row r="116" spans="1:30" x14ac:dyDescent="0.3">
      <c r="A116">
        <v>425</v>
      </c>
      <c r="B116" t="s">
        <v>515</v>
      </c>
      <c r="C116" t="s">
        <v>76</v>
      </c>
      <c r="D116">
        <v>32</v>
      </c>
      <c r="E116" t="s">
        <v>74</v>
      </c>
      <c r="F116">
        <v>33</v>
      </c>
      <c r="G116">
        <v>566</v>
      </c>
      <c r="H116">
        <v>10.4</v>
      </c>
      <c r="I116">
        <v>0.442</v>
      </c>
      <c r="J116">
        <v>0.46100000000000002</v>
      </c>
      <c r="K116">
        <v>0.19700000000000001</v>
      </c>
      <c r="L116">
        <v>1.9</v>
      </c>
      <c r="M116">
        <v>12.7</v>
      </c>
      <c r="N116">
        <v>7.3</v>
      </c>
      <c r="O116">
        <v>27.1</v>
      </c>
      <c r="P116">
        <v>2.2999999999999998</v>
      </c>
      <c r="Q116">
        <v>1</v>
      </c>
      <c r="R116">
        <v>13.8</v>
      </c>
      <c r="S116">
        <v>17.7</v>
      </c>
      <c r="U116">
        <v>-0.2</v>
      </c>
      <c r="V116">
        <v>0.9</v>
      </c>
      <c r="W116">
        <v>0.7</v>
      </c>
      <c r="X116">
        <v>6.2E-2</v>
      </c>
      <c r="Z116">
        <v>-3.8</v>
      </c>
      <c r="AA116">
        <v>1.1000000000000001</v>
      </c>
      <c r="AB116">
        <v>-2.8</v>
      </c>
      <c r="AC116">
        <f>IF(Advanced_Table[[#This Row],[MP]]&lt;400,0,Advanced_Table[[#This Row],[BPM]])</f>
        <v>-2.8</v>
      </c>
      <c r="AD116">
        <v>-0.1</v>
      </c>
    </row>
    <row r="117" spans="1:30" x14ac:dyDescent="0.3">
      <c r="A117">
        <v>458</v>
      </c>
      <c r="B117" t="s">
        <v>547</v>
      </c>
      <c r="C117" t="s">
        <v>84</v>
      </c>
      <c r="D117">
        <v>25</v>
      </c>
      <c r="E117" t="s">
        <v>74</v>
      </c>
      <c r="F117">
        <v>62</v>
      </c>
      <c r="G117">
        <v>1120</v>
      </c>
      <c r="H117">
        <v>9.5</v>
      </c>
      <c r="I117">
        <v>0.52400000000000002</v>
      </c>
      <c r="J117">
        <v>0.33</v>
      </c>
      <c r="K117">
        <v>0.19800000000000001</v>
      </c>
      <c r="L117">
        <v>5</v>
      </c>
      <c r="M117">
        <v>16.7</v>
      </c>
      <c r="N117">
        <v>10.9</v>
      </c>
      <c r="O117">
        <v>4</v>
      </c>
      <c r="P117">
        <v>1.2</v>
      </c>
      <c r="Q117">
        <v>1.6</v>
      </c>
      <c r="R117">
        <v>7.9</v>
      </c>
      <c r="S117">
        <v>13.6</v>
      </c>
      <c r="U117">
        <v>0.3</v>
      </c>
      <c r="V117">
        <v>1.6</v>
      </c>
      <c r="W117">
        <v>1.9</v>
      </c>
      <c r="X117">
        <v>0.08</v>
      </c>
      <c r="Z117">
        <v>-3</v>
      </c>
      <c r="AA117">
        <v>0.2</v>
      </c>
      <c r="AB117">
        <v>-2.8</v>
      </c>
      <c r="AC117">
        <f>IF(Advanced_Table[[#This Row],[MP]]&lt;400,0,Advanced_Table[[#This Row],[BPM]])</f>
        <v>-2.8</v>
      </c>
      <c r="AD117">
        <v>-0.2</v>
      </c>
    </row>
    <row r="118" spans="1:30" x14ac:dyDescent="0.3">
      <c r="A118">
        <v>298</v>
      </c>
      <c r="B118" t="s">
        <v>390</v>
      </c>
      <c r="C118" t="s">
        <v>58</v>
      </c>
      <c r="D118">
        <v>34</v>
      </c>
      <c r="E118" t="s">
        <v>74</v>
      </c>
      <c r="F118">
        <v>37</v>
      </c>
      <c r="G118">
        <v>299</v>
      </c>
      <c r="H118">
        <v>11.6</v>
      </c>
      <c r="I118">
        <v>0.67500000000000004</v>
      </c>
      <c r="J118">
        <v>5.2999999999999999E-2</v>
      </c>
      <c r="K118">
        <v>0.24</v>
      </c>
      <c r="L118">
        <v>9.1</v>
      </c>
      <c r="M118">
        <v>11</v>
      </c>
      <c r="N118">
        <v>10</v>
      </c>
      <c r="O118">
        <v>9.1</v>
      </c>
      <c r="P118">
        <v>0.3</v>
      </c>
      <c r="Q118">
        <v>2.5</v>
      </c>
      <c r="R118">
        <v>23.2</v>
      </c>
      <c r="S118">
        <v>16.100000000000001</v>
      </c>
      <c r="U118">
        <v>0.2</v>
      </c>
      <c r="V118">
        <v>0.3</v>
      </c>
      <c r="W118">
        <v>0.6</v>
      </c>
      <c r="X118">
        <v>9.4E-2</v>
      </c>
      <c r="Z118">
        <v>-3.4</v>
      </c>
      <c r="AA118">
        <v>0.3</v>
      </c>
      <c r="AB118">
        <v>-3</v>
      </c>
      <c r="AC118">
        <f>IF(Advanced_Table[[#This Row],[MP]]&lt;400,0,Advanced_Table[[#This Row],[BPM]])</f>
        <v>0</v>
      </c>
      <c r="AD118">
        <v>-0.1</v>
      </c>
    </row>
    <row r="119" spans="1:30" x14ac:dyDescent="0.3">
      <c r="A119">
        <v>119</v>
      </c>
      <c r="B119" t="s">
        <v>210</v>
      </c>
      <c r="C119" t="s">
        <v>58</v>
      </c>
      <c r="D119">
        <v>26</v>
      </c>
      <c r="E119" t="s">
        <v>74</v>
      </c>
      <c r="F119">
        <v>22</v>
      </c>
      <c r="G119">
        <v>176</v>
      </c>
      <c r="H119">
        <v>9</v>
      </c>
      <c r="I119">
        <v>0.56000000000000005</v>
      </c>
      <c r="J119">
        <v>0.42</v>
      </c>
      <c r="K119">
        <v>0.04</v>
      </c>
      <c r="L119">
        <v>5.4</v>
      </c>
      <c r="M119">
        <v>14.7</v>
      </c>
      <c r="N119">
        <v>10</v>
      </c>
      <c r="O119">
        <v>6.3</v>
      </c>
      <c r="P119">
        <v>1.1000000000000001</v>
      </c>
      <c r="Q119">
        <v>4.7</v>
      </c>
      <c r="R119">
        <v>19.100000000000001</v>
      </c>
      <c r="S119">
        <v>16</v>
      </c>
      <c r="U119">
        <v>-0.1</v>
      </c>
      <c r="V119">
        <v>0.3</v>
      </c>
      <c r="W119">
        <v>0.2</v>
      </c>
      <c r="X119">
        <v>5.0999999999999997E-2</v>
      </c>
      <c r="Z119">
        <v>-4.9000000000000004</v>
      </c>
      <c r="AA119">
        <v>1.6</v>
      </c>
      <c r="AB119">
        <v>-3.4</v>
      </c>
      <c r="AC119">
        <f>IF(Advanced_Table[[#This Row],[MP]]&lt;400,0,Advanced_Table[[#This Row],[BPM]])</f>
        <v>0</v>
      </c>
      <c r="AD119">
        <v>-0.1</v>
      </c>
    </row>
    <row r="120" spans="1:30" x14ac:dyDescent="0.3">
      <c r="A120">
        <v>126</v>
      </c>
      <c r="B120" t="s">
        <v>217</v>
      </c>
      <c r="C120" t="s">
        <v>84</v>
      </c>
      <c r="D120">
        <v>26</v>
      </c>
      <c r="E120" t="s">
        <v>121</v>
      </c>
      <c r="F120">
        <v>3</v>
      </c>
      <c r="G120">
        <v>8</v>
      </c>
      <c r="H120">
        <v>45.5</v>
      </c>
      <c r="I120">
        <v>0.9</v>
      </c>
      <c r="J120">
        <v>0.4</v>
      </c>
      <c r="K120">
        <v>0</v>
      </c>
      <c r="L120">
        <v>14.4</v>
      </c>
      <c r="M120">
        <v>14.7</v>
      </c>
      <c r="N120">
        <v>14.5</v>
      </c>
      <c r="O120">
        <v>0</v>
      </c>
      <c r="P120">
        <v>0</v>
      </c>
      <c r="Q120">
        <v>0</v>
      </c>
      <c r="R120">
        <v>0</v>
      </c>
      <c r="S120">
        <v>28.3</v>
      </c>
      <c r="U120">
        <v>0.1</v>
      </c>
      <c r="V120">
        <v>0</v>
      </c>
      <c r="W120">
        <v>0.1</v>
      </c>
      <c r="X120">
        <v>0.36699999999999999</v>
      </c>
      <c r="Z120">
        <v>17</v>
      </c>
      <c r="AA120">
        <v>0.8</v>
      </c>
      <c r="AB120">
        <v>17.8</v>
      </c>
      <c r="AC120">
        <f>IF(Advanced_Table[[#This Row],[MP]]&lt;400,0,Advanced_Table[[#This Row],[BPM]])</f>
        <v>0</v>
      </c>
      <c r="AD120">
        <v>0</v>
      </c>
    </row>
    <row r="121" spans="1:30" x14ac:dyDescent="0.3">
      <c r="A121">
        <v>125</v>
      </c>
      <c r="B121" t="s">
        <v>216</v>
      </c>
      <c r="C121" t="s">
        <v>76</v>
      </c>
      <c r="D121">
        <v>23</v>
      </c>
      <c r="E121" t="s">
        <v>121</v>
      </c>
      <c r="F121">
        <v>66</v>
      </c>
      <c r="G121">
        <v>2391</v>
      </c>
      <c r="H121">
        <v>28.7</v>
      </c>
      <c r="I121">
        <v>0.60899999999999999</v>
      </c>
      <c r="J121">
        <v>0.373</v>
      </c>
      <c r="K121">
        <v>0.47899999999999998</v>
      </c>
      <c r="L121">
        <v>2.6</v>
      </c>
      <c r="M121">
        <v>25.4</v>
      </c>
      <c r="N121">
        <v>13.8</v>
      </c>
      <c r="O121">
        <v>42.3</v>
      </c>
      <c r="P121">
        <v>1.9</v>
      </c>
      <c r="Q121">
        <v>1.2</v>
      </c>
      <c r="R121">
        <v>11.9</v>
      </c>
      <c r="S121">
        <v>37.6</v>
      </c>
      <c r="U121">
        <v>7.3</v>
      </c>
      <c r="V121">
        <v>2.9</v>
      </c>
      <c r="W121">
        <v>10.199999999999999</v>
      </c>
      <c r="X121">
        <v>0.20399999999999999</v>
      </c>
      <c r="Z121">
        <v>7.6</v>
      </c>
      <c r="AA121">
        <v>1.4</v>
      </c>
      <c r="AB121">
        <v>8.9</v>
      </c>
      <c r="AC121">
        <f>IF(Advanced_Table[[#This Row],[MP]]&lt;400,0,Advanced_Table[[#This Row],[BPM]])</f>
        <v>8.9</v>
      </c>
      <c r="AD121">
        <v>6.6</v>
      </c>
    </row>
    <row r="122" spans="1:30" x14ac:dyDescent="0.3">
      <c r="A122">
        <v>230</v>
      </c>
      <c r="B122" t="s">
        <v>321</v>
      </c>
      <c r="C122" t="s">
        <v>65</v>
      </c>
      <c r="D122">
        <v>30</v>
      </c>
      <c r="E122" t="s">
        <v>121</v>
      </c>
      <c r="F122">
        <v>20</v>
      </c>
      <c r="G122">
        <v>763</v>
      </c>
      <c r="H122">
        <v>24</v>
      </c>
      <c r="I122">
        <v>0.63400000000000001</v>
      </c>
      <c r="J122">
        <v>0.38500000000000001</v>
      </c>
      <c r="K122">
        <v>0.245</v>
      </c>
      <c r="L122">
        <v>3.2</v>
      </c>
      <c r="M122">
        <v>12.2</v>
      </c>
      <c r="N122">
        <v>7.6</v>
      </c>
      <c r="O122">
        <v>27.8</v>
      </c>
      <c r="P122">
        <v>1.6</v>
      </c>
      <c r="Q122">
        <v>1.4</v>
      </c>
      <c r="R122">
        <v>8</v>
      </c>
      <c r="S122">
        <v>27.4</v>
      </c>
      <c r="U122">
        <v>2.5</v>
      </c>
      <c r="V122">
        <v>0.6</v>
      </c>
      <c r="W122">
        <v>3.1</v>
      </c>
      <c r="X122">
        <v>0.19800000000000001</v>
      </c>
      <c r="Z122">
        <v>5.3</v>
      </c>
      <c r="AA122">
        <v>-0.4</v>
      </c>
      <c r="AB122">
        <v>4.9000000000000004</v>
      </c>
      <c r="AC122">
        <f>IF(Advanced_Table[[#This Row],[MP]]&lt;400,0,Advanced_Table[[#This Row],[BPM]])</f>
        <v>4.9000000000000004</v>
      </c>
      <c r="AD122">
        <v>1.3</v>
      </c>
    </row>
    <row r="123" spans="1:30" x14ac:dyDescent="0.3">
      <c r="A123">
        <v>531</v>
      </c>
      <c r="B123" t="s">
        <v>620</v>
      </c>
      <c r="C123" t="s">
        <v>58</v>
      </c>
      <c r="D123">
        <v>27</v>
      </c>
      <c r="E123" t="s">
        <v>121</v>
      </c>
      <c r="F123">
        <v>67</v>
      </c>
      <c r="G123">
        <v>1738</v>
      </c>
      <c r="H123">
        <v>20.6</v>
      </c>
      <c r="I123">
        <v>0.624</v>
      </c>
      <c r="J123">
        <v>0.36299999999999999</v>
      </c>
      <c r="K123">
        <v>0.36499999999999999</v>
      </c>
      <c r="L123">
        <v>5.8</v>
      </c>
      <c r="M123">
        <v>27.4</v>
      </c>
      <c r="N123">
        <v>16.399999999999999</v>
      </c>
      <c r="O123">
        <v>11.7</v>
      </c>
      <c r="P123">
        <v>0.9</v>
      </c>
      <c r="Q123">
        <v>3.7</v>
      </c>
      <c r="R123">
        <v>11.9</v>
      </c>
      <c r="S123">
        <v>26.4</v>
      </c>
      <c r="U123">
        <v>2.7</v>
      </c>
      <c r="V123">
        <v>2.1</v>
      </c>
      <c r="W123">
        <v>4.8</v>
      </c>
      <c r="X123">
        <v>0.13200000000000001</v>
      </c>
      <c r="Z123">
        <v>1.9</v>
      </c>
      <c r="AA123">
        <v>-0.3</v>
      </c>
      <c r="AB123">
        <v>1.7</v>
      </c>
      <c r="AC123">
        <f>IF(Advanced_Table[[#This Row],[MP]]&lt;400,0,Advanced_Table[[#This Row],[BPM]])</f>
        <v>1.7</v>
      </c>
      <c r="AD123">
        <v>1.6</v>
      </c>
    </row>
    <row r="124" spans="1:30" x14ac:dyDescent="0.3">
      <c r="A124">
        <v>123</v>
      </c>
      <c r="B124" t="s">
        <v>214</v>
      </c>
      <c r="C124" t="s">
        <v>65</v>
      </c>
      <c r="D124">
        <v>29</v>
      </c>
      <c r="E124" t="s">
        <v>121</v>
      </c>
      <c r="F124">
        <v>53</v>
      </c>
      <c r="G124">
        <v>1808</v>
      </c>
      <c r="H124">
        <v>16.100000000000001</v>
      </c>
      <c r="I124">
        <v>0.59899999999999998</v>
      </c>
      <c r="J124">
        <v>0.49099999999999999</v>
      </c>
      <c r="K124">
        <v>0.29799999999999999</v>
      </c>
      <c r="L124">
        <v>1.2</v>
      </c>
      <c r="M124">
        <v>9.4</v>
      </c>
      <c r="N124">
        <v>5.2</v>
      </c>
      <c r="O124">
        <v>23.8</v>
      </c>
      <c r="P124">
        <v>1.1000000000000001</v>
      </c>
      <c r="Q124">
        <v>0.8</v>
      </c>
      <c r="R124">
        <v>10.3</v>
      </c>
      <c r="S124">
        <v>21.9</v>
      </c>
      <c r="U124">
        <v>3.3</v>
      </c>
      <c r="V124">
        <v>1</v>
      </c>
      <c r="W124">
        <v>4.3</v>
      </c>
      <c r="X124">
        <v>0.114</v>
      </c>
      <c r="Z124">
        <v>2</v>
      </c>
      <c r="AA124">
        <v>-1.2</v>
      </c>
      <c r="AB124">
        <v>0.9</v>
      </c>
      <c r="AC124">
        <f>IF(Advanced_Table[[#This Row],[MP]]&lt;400,0,Advanced_Table[[#This Row],[BPM]])</f>
        <v>0.9</v>
      </c>
      <c r="AD124">
        <v>1.3</v>
      </c>
    </row>
    <row r="125" spans="1:30" x14ac:dyDescent="0.3">
      <c r="A125">
        <v>495</v>
      </c>
      <c r="B125" t="s">
        <v>583</v>
      </c>
      <c r="C125" t="s">
        <v>76</v>
      </c>
      <c r="D125">
        <v>32</v>
      </c>
      <c r="E125" t="s">
        <v>121</v>
      </c>
      <c r="F125">
        <v>9</v>
      </c>
      <c r="G125">
        <v>144</v>
      </c>
      <c r="H125">
        <v>15</v>
      </c>
      <c r="I125">
        <v>0.54300000000000004</v>
      </c>
      <c r="J125">
        <v>0.49099999999999999</v>
      </c>
      <c r="K125">
        <v>0.36799999999999999</v>
      </c>
      <c r="L125">
        <v>2.4</v>
      </c>
      <c r="M125">
        <v>10.6</v>
      </c>
      <c r="N125">
        <v>6.5</v>
      </c>
      <c r="O125">
        <v>20.100000000000001</v>
      </c>
      <c r="P125">
        <v>0.7</v>
      </c>
      <c r="Q125">
        <v>1.2</v>
      </c>
      <c r="R125">
        <v>5.7</v>
      </c>
      <c r="S125">
        <v>22.1</v>
      </c>
      <c r="U125">
        <v>0.2</v>
      </c>
      <c r="V125">
        <v>0.1</v>
      </c>
      <c r="W125">
        <v>0.3</v>
      </c>
      <c r="X125">
        <v>9.8000000000000004E-2</v>
      </c>
      <c r="Z125">
        <v>0.3</v>
      </c>
      <c r="AA125">
        <v>-0.6</v>
      </c>
      <c r="AB125">
        <v>-0.3</v>
      </c>
      <c r="AC125">
        <f>IF(Advanced_Table[[#This Row],[MP]]&lt;400,0,Advanced_Table[[#This Row],[BPM]])</f>
        <v>0</v>
      </c>
      <c r="AD125">
        <v>0.1</v>
      </c>
    </row>
    <row r="126" spans="1:30" x14ac:dyDescent="0.3">
      <c r="A126">
        <v>146</v>
      </c>
      <c r="B126" t="s">
        <v>237</v>
      </c>
      <c r="C126" t="s">
        <v>56</v>
      </c>
      <c r="D126">
        <v>29</v>
      </c>
      <c r="E126" t="s">
        <v>121</v>
      </c>
      <c r="F126">
        <v>40</v>
      </c>
      <c r="G126">
        <v>1288</v>
      </c>
      <c r="H126">
        <v>10</v>
      </c>
      <c r="I126">
        <v>0.55700000000000005</v>
      </c>
      <c r="J126">
        <v>0.7</v>
      </c>
      <c r="K126">
        <v>0.129</v>
      </c>
      <c r="L126">
        <v>6</v>
      </c>
      <c r="M126">
        <v>11.1</v>
      </c>
      <c r="N126">
        <v>8.5</v>
      </c>
      <c r="O126">
        <v>6.3</v>
      </c>
      <c r="P126">
        <v>1.5</v>
      </c>
      <c r="Q126">
        <v>1.4</v>
      </c>
      <c r="R126">
        <v>9.9</v>
      </c>
      <c r="S126">
        <v>12.8</v>
      </c>
      <c r="U126">
        <v>0.8</v>
      </c>
      <c r="V126">
        <v>0.9</v>
      </c>
      <c r="W126">
        <v>1.7</v>
      </c>
      <c r="X126">
        <v>6.5000000000000002E-2</v>
      </c>
      <c r="Z126">
        <v>-0.9</v>
      </c>
      <c r="AA126">
        <v>-0.2</v>
      </c>
      <c r="AB126">
        <v>-1.1000000000000001</v>
      </c>
      <c r="AC126">
        <f>IF(Advanced_Table[[#This Row],[MP]]&lt;400,0,Advanced_Table[[#This Row],[BPM]])</f>
        <v>-1.1000000000000001</v>
      </c>
      <c r="AD126">
        <v>0.3</v>
      </c>
    </row>
    <row r="127" spans="1:30" x14ac:dyDescent="0.3">
      <c r="A127">
        <v>38</v>
      </c>
      <c r="B127" t="s">
        <v>120</v>
      </c>
      <c r="C127" t="s">
        <v>56</v>
      </c>
      <c r="D127">
        <v>30</v>
      </c>
      <c r="E127" t="s">
        <v>121</v>
      </c>
      <c r="F127">
        <v>45</v>
      </c>
      <c r="G127">
        <v>492</v>
      </c>
      <c r="H127">
        <v>11.9</v>
      </c>
      <c r="I127">
        <v>0.61799999999999999</v>
      </c>
      <c r="J127">
        <v>0.88100000000000001</v>
      </c>
      <c r="K127">
        <v>9.4E-2</v>
      </c>
      <c r="L127">
        <v>2.2999999999999998</v>
      </c>
      <c r="M127">
        <v>10.3</v>
      </c>
      <c r="N127">
        <v>6.3</v>
      </c>
      <c r="O127">
        <v>6.2</v>
      </c>
      <c r="P127">
        <v>1.1000000000000001</v>
      </c>
      <c r="Q127">
        <v>1.5</v>
      </c>
      <c r="R127">
        <v>5.7</v>
      </c>
      <c r="S127">
        <v>16.2</v>
      </c>
      <c r="U127">
        <v>0.6</v>
      </c>
      <c r="V127">
        <v>0.3</v>
      </c>
      <c r="W127">
        <v>0.9</v>
      </c>
      <c r="X127">
        <v>0.09</v>
      </c>
      <c r="Z127">
        <v>0</v>
      </c>
      <c r="AA127">
        <v>-1.3</v>
      </c>
      <c r="AB127">
        <v>-1.2</v>
      </c>
      <c r="AC127">
        <f>IF(Advanced_Table[[#This Row],[MP]]&lt;400,0,Advanced_Table[[#This Row],[BPM]])</f>
        <v>-1.2</v>
      </c>
      <c r="AD127">
        <v>0.1</v>
      </c>
    </row>
    <row r="128" spans="1:30" x14ac:dyDescent="0.3">
      <c r="A128">
        <v>79</v>
      </c>
      <c r="B128" t="s">
        <v>168</v>
      </c>
      <c r="C128" t="s">
        <v>76</v>
      </c>
      <c r="D128">
        <v>31</v>
      </c>
      <c r="E128" t="s">
        <v>121</v>
      </c>
      <c r="F128">
        <v>8</v>
      </c>
      <c r="G128">
        <v>52</v>
      </c>
      <c r="H128">
        <v>7.8</v>
      </c>
      <c r="I128">
        <v>0.36</v>
      </c>
      <c r="J128">
        <v>0.84599999999999997</v>
      </c>
      <c r="K128">
        <v>0.154</v>
      </c>
      <c r="L128">
        <v>0</v>
      </c>
      <c r="M128">
        <v>4.5</v>
      </c>
      <c r="N128">
        <v>2.2000000000000002</v>
      </c>
      <c r="O128">
        <v>22.6</v>
      </c>
      <c r="P128">
        <v>5.7</v>
      </c>
      <c r="Q128">
        <v>0</v>
      </c>
      <c r="R128">
        <v>17.8</v>
      </c>
      <c r="S128">
        <v>14.7</v>
      </c>
      <c r="U128">
        <v>-0.1</v>
      </c>
      <c r="V128">
        <v>0.1</v>
      </c>
      <c r="W128">
        <v>0</v>
      </c>
      <c r="X128">
        <v>-1.2E-2</v>
      </c>
      <c r="Z128">
        <v>-4.8</v>
      </c>
      <c r="AA128">
        <v>3.6</v>
      </c>
      <c r="AB128">
        <v>-1.2</v>
      </c>
      <c r="AC128">
        <f>IF(Advanced_Table[[#This Row],[MP]]&lt;400,0,Advanced_Table[[#This Row],[BPM]])</f>
        <v>0</v>
      </c>
      <c r="AD128">
        <v>0</v>
      </c>
    </row>
    <row r="129" spans="1:30" x14ac:dyDescent="0.3">
      <c r="A129">
        <v>395</v>
      </c>
      <c r="B129" t="s">
        <v>485</v>
      </c>
      <c r="C129" t="s">
        <v>58</v>
      </c>
      <c r="D129">
        <v>31</v>
      </c>
      <c r="E129" t="s">
        <v>121</v>
      </c>
      <c r="F129">
        <v>76</v>
      </c>
      <c r="G129">
        <v>1458</v>
      </c>
      <c r="H129">
        <v>15.5</v>
      </c>
      <c r="I129">
        <v>0.73799999999999999</v>
      </c>
      <c r="J129">
        <v>1.9E-2</v>
      </c>
      <c r="K129">
        <v>0.625</v>
      </c>
      <c r="L129">
        <v>11.8</v>
      </c>
      <c r="M129">
        <v>13.3</v>
      </c>
      <c r="N129">
        <v>12.5</v>
      </c>
      <c r="O129">
        <v>6.9</v>
      </c>
      <c r="P129">
        <v>1.6</v>
      </c>
      <c r="Q129">
        <v>1.6</v>
      </c>
      <c r="R129">
        <v>15.9</v>
      </c>
      <c r="S129">
        <v>12.6</v>
      </c>
      <c r="U129">
        <v>3.8</v>
      </c>
      <c r="V129">
        <v>1.3</v>
      </c>
      <c r="W129">
        <v>5.0999999999999996</v>
      </c>
      <c r="X129">
        <v>0.16800000000000001</v>
      </c>
      <c r="Z129">
        <v>-1.2</v>
      </c>
      <c r="AA129">
        <v>0</v>
      </c>
      <c r="AB129">
        <v>-1.2</v>
      </c>
      <c r="AC129">
        <f>IF(Advanced_Table[[#This Row],[MP]]&lt;400,0,Advanced_Table[[#This Row],[BPM]])</f>
        <v>-1.2</v>
      </c>
      <c r="AD129">
        <v>0.3</v>
      </c>
    </row>
    <row r="130" spans="1:30" x14ac:dyDescent="0.3">
      <c r="A130">
        <v>189</v>
      </c>
      <c r="B130" t="s">
        <v>279</v>
      </c>
      <c r="C130" t="s">
        <v>84</v>
      </c>
      <c r="D130">
        <v>30</v>
      </c>
      <c r="E130" t="s">
        <v>121</v>
      </c>
      <c r="F130">
        <v>71</v>
      </c>
      <c r="G130">
        <v>2152</v>
      </c>
      <c r="H130">
        <v>12.1</v>
      </c>
      <c r="I130">
        <v>0.55400000000000005</v>
      </c>
      <c r="J130">
        <v>0.64900000000000002</v>
      </c>
      <c r="K130">
        <v>0.19500000000000001</v>
      </c>
      <c r="L130">
        <v>1.1000000000000001</v>
      </c>
      <c r="M130">
        <v>12.6</v>
      </c>
      <c r="N130">
        <v>6.8</v>
      </c>
      <c r="O130">
        <v>9</v>
      </c>
      <c r="P130">
        <v>1.1000000000000001</v>
      </c>
      <c r="Q130">
        <v>0.5</v>
      </c>
      <c r="R130">
        <v>6.1</v>
      </c>
      <c r="S130">
        <v>20.6</v>
      </c>
      <c r="U130">
        <v>1</v>
      </c>
      <c r="V130">
        <v>1.3</v>
      </c>
      <c r="W130">
        <v>2.2999999999999998</v>
      </c>
      <c r="X130">
        <v>5.0999999999999997E-2</v>
      </c>
      <c r="Z130">
        <v>-0.3</v>
      </c>
      <c r="AA130">
        <v>-1.5</v>
      </c>
      <c r="AB130">
        <v>-1.8</v>
      </c>
      <c r="AC130">
        <f>IF(Advanced_Table[[#This Row],[MP]]&lt;400,0,Advanced_Table[[#This Row],[BPM]])</f>
        <v>-1.8</v>
      </c>
      <c r="AD130">
        <v>0.1</v>
      </c>
    </row>
    <row r="131" spans="1:30" x14ac:dyDescent="0.3">
      <c r="A131">
        <v>269</v>
      </c>
      <c r="B131" t="s">
        <v>360</v>
      </c>
      <c r="C131" t="s">
        <v>56</v>
      </c>
      <c r="D131">
        <v>31</v>
      </c>
      <c r="E131" t="s">
        <v>121</v>
      </c>
      <c r="F131">
        <v>37</v>
      </c>
      <c r="G131">
        <v>930</v>
      </c>
      <c r="H131">
        <v>8.6999999999999993</v>
      </c>
      <c r="I131">
        <v>0.59199999999999997</v>
      </c>
      <c r="J131">
        <v>0.66300000000000003</v>
      </c>
      <c r="K131">
        <v>0.22500000000000001</v>
      </c>
      <c r="L131">
        <v>3.7</v>
      </c>
      <c r="M131">
        <v>13.3</v>
      </c>
      <c r="N131">
        <v>8.4</v>
      </c>
      <c r="O131">
        <v>7.5</v>
      </c>
      <c r="P131">
        <v>0.6</v>
      </c>
      <c r="Q131">
        <v>2.9</v>
      </c>
      <c r="R131">
        <v>12.7</v>
      </c>
      <c r="S131">
        <v>10.3</v>
      </c>
      <c r="U131">
        <v>0.7</v>
      </c>
      <c r="V131">
        <v>0.6</v>
      </c>
      <c r="W131">
        <v>1.3</v>
      </c>
      <c r="X131">
        <v>6.7000000000000004E-2</v>
      </c>
      <c r="Z131">
        <v>-2.2000000000000002</v>
      </c>
      <c r="AA131">
        <v>0</v>
      </c>
      <c r="AB131">
        <v>-2.2000000000000002</v>
      </c>
      <c r="AC131">
        <f>IF(Advanced_Table[[#This Row],[MP]]&lt;400,0,Advanced_Table[[#This Row],[BPM]])</f>
        <v>-2.2000000000000002</v>
      </c>
      <c r="AD131">
        <v>0</v>
      </c>
    </row>
    <row r="132" spans="1:30" x14ac:dyDescent="0.3">
      <c r="A132">
        <v>191</v>
      </c>
      <c r="B132" t="s">
        <v>281</v>
      </c>
      <c r="C132" t="s">
        <v>65</v>
      </c>
      <c r="D132">
        <v>20</v>
      </c>
      <c r="E132" t="s">
        <v>121</v>
      </c>
      <c r="F132">
        <v>48</v>
      </c>
      <c r="G132">
        <v>708</v>
      </c>
      <c r="H132">
        <v>14.6</v>
      </c>
      <c r="I132">
        <v>0.57099999999999995</v>
      </c>
      <c r="J132">
        <v>0.46800000000000003</v>
      </c>
      <c r="K132">
        <v>0.23699999999999999</v>
      </c>
      <c r="L132">
        <v>1.8</v>
      </c>
      <c r="M132">
        <v>13</v>
      </c>
      <c r="N132">
        <v>7.3</v>
      </c>
      <c r="O132">
        <v>14.9</v>
      </c>
      <c r="P132">
        <v>1.2</v>
      </c>
      <c r="Q132">
        <v>0.9</v>
      </c>
      <c r="R132">
        <v>11.1</v>
      </c>
      <c r="S132">
        <v>26.4</v>
      </c>
      <c r="U132">
        <v>0.2</v>
      </c>
      <c r="V132">
        <v>0.5</v>
      </c>
      <c r="W132">
        <v>0.7</v>
      </c>
      <c r="X132">
        <v>4.8000000000000001E-2</v>
      </c>
      <c r="Z132">
        <v>-0.4</v>
      </c>
      <c r="AA132">
        <v>-1.9</v>
      </c>
      <c r="AB132">
        <v>-2.2999999999999998</v>
      </c>
      <c r="AC132">
        <f>IF(Advanced_Table[[#This Row],[MP]]&lt;400,0,Advanced_Table[[#This Row],[BPM]])</f>
        <v>-2.2999999999999998</v>
      </c>
      <c r="AD132">
        <v>0</v>
      </c>
    </row>
    <row r="133" spans="1:30" x14ac:dyDescent="0.3">
      <c r="A133">
        <v>181</v>
      </c>
      <c r="B133" t="s">
        <v>272</v>
      </c>
      <c r="C133" t="s">
        <v>65</v>
      </c>
      <c r="D133">
        <v>22</v>
      </c>
      <c r="E133" t="s">
        <v>121</v>
      </c>
      <c r="F133">
        <v>60</v>
      </c>
      <c r="G133">
        <v>1539</v>
      </c>
      <c r="H133">
        <v>11.2</v>
      </c>
      <c r="I133">
        <v>0.64500000000000002</v>
      </c>
      <c r="J133">
        <v>0.442</v>
      </c>
      <c r="K133">
        <v>0.246</v>
      </c>
      <c r="L133">
        <v>4.0999999999999996</v>
      </c>
      <c r="M133">
        <v>9.6999999999999993</v>
      </c>
      <c r="N133">
        <v>6.9</v>
      </c>
      <c r="O133">
        <v>9.6999999999999993</v>
      </c>
      <c r="P133">
        <v>1.4</v>
      </c>
      <c r="Q133">
        <v>0.3</v>
      </c>
      <c r="R133">
        <v>14.5</v>
      </c>
      <c r="S133">
        <v>14.6</v>
      </c>
      <c r="U133">
        <v>1.7</v>
      </c>
      <c r="V133">
        <v>0.9</v>
      </c>
      <c r="W133">
        <v>2.6</v>
      </c>
      <c r="X133">
        <v>8.2000000000000003E-2</v>
      </c>
      <c r="Z133">
        <v>-1.9</v>
      </c>
      <c r="AA133">
        <v>-0.6</v>
      </c>
      <c r="AB133">
        <v>-2.4</v>
      </c>
      <c r="AC133">
        <f>IF(Advanced_Table[[#This Row],[MP]]&lt;400,0,Advanced_Table[[#This Row],[BPM]])</f>
        <v>-2.4</v>
      </c>
      <c r="AD133">
        <v>-0.2</v>
      </c>
    </row>
    <row r="134" spans="1:30" x14ac:dyDescent="0.3">
      <c r="A134">
        <v>71</v>
      </c>
      <c r="B134" t="s">
        <v>160</v>
      </c>
      <c r="C134" t="s">
        <v>84</v>
      </c>
      <c r="D134">
        <v>31</v>
      </c>
      <c r="E134" t="s">
        <v>121</v>
      </c>
      <c r="F134">
        <v>78</v>
      </c>
      <c r="G134">
        <v>2364</v>
      </c>
      <c r="H134">
        <v>7.7</v>
      </c>
      <c r="I134">
        <v>0.57699999999999996</v>
      </c>
      <c r="J134">
        <v>0.84499999999999997</v>
      </c>
      <c r="K134">
        <v>7.9000000000000001E-2</v>
      </c>
      <c r="L134">
        <v>1.6</v>
      </c>
      <c r="M134">
        <v>12.5</v>
      </c>
      <c r="N134">
        <v>7</v>
      </c>
      <c r="O134">
        <v>6.2</v>
      </c>
      <c r="P134">
        <v>1.1000000000000001</v>
      </c>
      <c r="Q134">
        <v>0.5</v>
      </c>
      <c r="R134">
        <v>6.9</v>
      </c>
      <c r="S134">
        <v>10</v>
      </c>
      <c r="U134">
        <v>1.3</v>
      </c>
      <c r="V134">
        <v>1.4</v>
      </c>
      <c r="W134">
        <v>2.8</v>
      </c>
      <c r="X134">
        <v>5.6000000000000001E-2</v>
      </c>
      <c r="Z134">
        <v>-2.2999999999999998</v>
      </c>
      <c r="AA134">
        <v>-0.3</v>
      </c>
      <c r="AB134">
        <v>-2.6</v>
      </c>
      <c r="AC134">
        <f>IF(Advanced_Table[[#This Row],[MP]]&lt;400,0,Advanced_Table[[#This Row],[BPM]])</f>
        <v>-2.6</v>
      </c>
      <c r="AD134">
        <v>-0.4</v>
      </c>
    </row>
    <row r="135" spans="1:30" x14ac:dyDescent="0.3">
      <c r="A135">
        <v>533</v>
      </c>
      <c r="B135" t="s">
        <v>622</v>
      </c>
      <c r="C135" t="s">
        <v>76</v>
      </c>
      <c r="D135">
        <v>24</v>
      </c>
      <c r="E135" t="s">
        <v>121</v>
      </c>
      <c r="F135">
        <v>27</v>
      </c>
      <c r="G135">
        <v>335</v>
      </c>
      <c r="H135">
        <v>12.4</v>
      </c>
      <c r="I135">
        <v>0.53600000000000003</v>
      </c>
      <c r="J135">
        <v>0.28599999999999998</v>
      </c>
      <c r="K135">
        <v>0.19400000000000001</v>
      </c>
      <c r="L135">
        <v>3.1</v>
      </c>
      <c r="M135">
        <v>13.4</v>
      </c>
      <c r="N135">
        <v>8.1999999999999993</v>
      </c>
      <c r="O135">
        <v>25.2</v>
      </c>
      <c r="P135">
        <v>1.2</v>
      </c>
      <c r="Q135">
        <v>1.3</v>
      </c>
      <c r="R135">
        <v>15.2</v>
      </c>
      <c r="S135">
        <v>16.899999999999999</v>
      </c>
      <c r="U135">
        <v>0.2</v>
      </c>
      <c r="V135">
        <v>0.2</v>
      </c>
      <c r="W135">
        <v>0.5</v>
      </c>
      <c r="X135">
        <v>6.9000000000000006E-2</v>
      </c>
      <c r="Z135">
        <v>-1.9</v>
      </c>
      <c r="AA135">
        <v>-0.8</v>
      </c>
      <c r="AB135">
        <v>-2.7</v>
      </c>
      <c r="AC135">
        <f>IF(Advanced_Table[[#This Row],[MP]]&lt;400,0,Advanced_Table[[#This Row],[BPM]])</f>
        <v>0</v>
      </c>
      <c r="AD135">
        <v>-0.1</v>
      </c>
    </row>
    <row r="136" spans="1:30" x14ac:dyDescent="0.3">
      <c r="A136">
        <v>383</v>
      </c>
      <c r="B136" t="s">
        <v>473</v>
      </c>
      <c r="C136" t="s">
        <v>65</v>
      </c>
      <c r="D136">
        <v>27</v>
      </c>
      <c r="E136" t="s">
        <v>121</v>
      </c>
      <c r="F136">
        <v>40</v>
      </c>
      <c r="G136">
        <v>323</v>
      </c>
      <c r="H136">
        <v>10.1</v>
      </c>
      <c r="I136">
        <v>0.51200000000000001</v>
      </c>
      <c r="J136">
        <v>0.71299999999999997</v>
      </c>
      <c r="K136">
        <v>0.14899999999999999</v>
      </c>
      <c r="L136">
        <v>3.6</v>
      </c>
      <c r="M136">
        <v>19.3</v>
      </c>
      <c r="N136">
        <v>11.4</v>
      </c>
      <c r="O136">
        <v>19.600000000000001</v>
      </c>
      <c r="P136">
        <v>0.9</v>
      </c>
      <c r="Q136">
        <v>0.3</v>
      </c>
      <c r="R136">
        <v>11.5</v>
      </c>
      <c r="S136">
        <v>14.7</v>
      </c>
      <c r="U136">
        <v>0.2</v>
      </c>
      <c r="V136">
        <v>0.2</v>
      </c>
      <c r="W136">
        <v>0.5</v>
      </c>
      <c r="X136">
        <v>7.0999999999999994E-2</v>
      </c>
      <c r="Z136">
        <v>-2.5</v>
      </c>
      <c r="AA136">
        <v>-0.9</v>
      </c>
      <c r="AB136">
        <v>-3.4</v>
      </c>
      <c r="AC136">
        <f>IF(Advanced_Table[[#This Row],[MP]]&lt;400,0,Advanced_Table[[#This Row],[BPM]])</f>
        <v>0</v>
      </c>
      <c r="AD136">
        <v>-0.1</v>
      </c>
    </row>
    <row r="137" spans="1:30" x14ac:dyDescent="0.3">
      <c r="A137">
        <v>325</v>
      </c>
      <c r="B137" t="s">
        <v>417</v>
      </c>
      <c r="C137" t="s">
        <v>58</v>
      </c>
      <c r="D137">
        <v>35</v>
      </c>
      <c r="E137" t="s">
        <v>121</v>
      </c>
      <c r="F137">
        <v>42</v>
      </c>
      <c r="G137">
        <v>355</v>
      </c>
      <c r="H137">
        <v>17.2</v>
      </c>
      <c r="I137">
        <v>0.65</v>
      </c>
      <c r="J137">
        <v>0.04</v>
      </c>
      <c r="K137">
        <v>0.32800000000000001</v>
      </c>
      <c r="L137">
        <v>9.6999999999999993</v>
      </c>
      <c r="M137">
        <v>25.5</v>
      </c>
      <c r="N137">
        <v>17.5</v>
      </c>
      <c r="O137">
        <v>5.2</v>
      </c>
      <c r="P137">
        <v>0.6</v>
      </c>
      <c r="Q137">
        <v>6.5</v>
      </c>
      <c r="R137">
        <v>20.100000000000001</v>
      </c>
      <c r="S137">
        <v>22.8</v>
      </c>
      <c r="U137">
        <v>0.1</v>
      </c>
      <c r="V137">
        <v>0.5</v>
      </c>
      <c r="W137">
        <v>0.6</v>
      </c>
      <c r="X137">
        <v>7.5999999999999998E-2</v>
      </c>
      <c r="Z137">
        <v>-3.6</v>
      </c>
      <c r="AA137">
        <v>-0.1</v>
      </c>
      <c r="AB137">
        <v>-3.7</v>
      </c>
      <c r="AC137">
        <f>IF(Advanced_Table[[#This Row],[MP]]&lt;400,0,Advanced_Table[[#This Row],[BPM]])</f>
        <v>0</v>
      </c>
      <c r="AD137">
        <v>-0.1</v>
      </c>
    </row>
    <row r="138" spans="1:30" x14ac:dyDescent="0.3">
      <c r="A138">
        <v>215</v>
      </c>
      <c r="B138" t="s">
        <v>306</v>
      </c>
      <c r="C138" t="s">
        <v>84</v>
      </c>
      <c r="D138">
        <v>33</v>
      </c>
      <c r="E138" t="s">
        <v>121</v>
      </c>
      <c r="F138">
        <v>18</v>
      </c>
      <c r="G138">
        <v>295</v>
      </c>
      <c r="H138">
        <v>7.4</v>
      </c>
      <c r="I138">
        <v>0.47899999999999998</v>
      </c>
      <c r="J138">
        <v>0.70899999999999996</v>
      </c>
      <c r="K138">
        <v>0.10100000000000001</v>
      </c>
      <c r="L138">
        <v>1.2</v>
      </c>
      <c r="M138">
        <v>11.6</v>
      </c>
      <c r="N138">
        <v>6.3</v>
      </c>
      <c r="O138">
        <v>7.5</v>
      </c>
      <c r="P138">
        <v>2.4</v>
      </c>
      <c r="Q138">
        <v>2.7</v>
      </c>
      <c r="R138">
        <v>10.8</v>
      </c>
      <c r="S138">
        <v>14.2</v>
      </c>
      <c r="U138">
        <v>-0.3</v>
      </c>
      <c r="V138">
        <v>0.3</v>
      </c>
      <c r="W138">
        <v>0.1</v>
      </c>
      <c r="X138">
        <v>8.9999999999999993E-3</v>
      </c>
      <c r="Z138">
        <v>-4.5999999999999996</v>
      </c>
      <c r="AA138">
        <v>0.5</v>
      </c>
      <c r="AB138">
        <v>-4.0999999999999996</v>
      </c>
      <c r="AC138">
        <f>IF(Advanced_Table[[#This Row],[MP]]&lt;400,0,Advanced_Table[[#This Row],[BPM]])</f>
        <v>0</v>
      </c>
      <c r="AD138">
        <v>-0.2</v>
      </c>
    </row>
    <row r="139" spans="1:30" x14ac:dyDescent="0.3">
      <c r="A139">
        <v>284</v>
      </c>
      <c r="B139" t="s">
        <v>376</v>
      </c>
      <c r="C139" t="s">
        <v>65</v>
      </c>
      <c r="D139">
        <v>22</v>
      </c>
      <c r="E139" t="s">
        <v>121</v>
      </c>
      <c r="F139">
        <v>14</v>
      </c>
      <c r="G139">
        <v>106</v>
      </c>
      <c r="H139">
        <v>13.5</v>
      </c>
      <c r="I139">
        <v>0.57999999999999996</v>
      </c>
      <c r="J139">
        <v>0.58099999999999996</v>
      </c>
      <c r="K139">
        <v>0.186</v>
      </c>
      <c r="L139">
        <v>6.5</v>
      </c>
      <c r="M139">
        <v>15.5</v>
      </c>
      <c r="N139">
        <v>11</v>
      </c>
      <c r="O139">
        <v>3</v>
      </c>
      <c r="P139">
        <v>0.9</v>
      </c>
      <c r="Q139">
        <v>0</v>
      </c>
      <c r="R139">
        <v>6.1</v>
      </c>
      <c r="S139">
        <v>21.1</v>
      </c>
      <c r="U139">
        <v>0.1</v>
      </c>
      <c r="V139">
        <v>0.1</v>
      </c>
      <c r="W139">
        <v>0.1</v>
      </c>
      <c r="X139">
        <v>5.7000000000000002E-2</v>
      </c>
      <c r="Z139">
        <v>-1.5</v>
      </c>
      <c r="AA139">
        <v>-3.1</v>
      </c>
      <c r="AB139">
        <v>-4.5999999999999996</v>
      </c>
      <c r="AC139">
        <f>IF(Advanced_Table[[#This Row],[MP]]&lt;400,0,Advanced_Table[[#This Row],[BPM]])</f>
        <v>0</v>
      </c>
      <c r="AD139">
        <v>-0.1</v>
      </c>
    </row>
    <row r="140" spans="1:30" x14ac:dyDescent="0.3">
      <c r="A140">
        <v>348</v>
      </c>
      <c r="B140" t="s">
        <v>43</v>
      </c>
      <c r="C140" t="s">
        <v>56</v>
      </c>
      <c r="D140">
        <v>33</v>
      </c>
      <c r="E140" t="s">
        <v>121</v>
      </c>
      <c r="F140">
        <v>8</v>
      </c>
      <c r="G140">
        <v>70</v>
      </c>
      <c r="H140">
        <v>9.1</v>
      </c>
      <c r="I140">
        <v>0.54500000000000004</v>
      </c>
      <c r="J140">
        <v>0.66700000000000004</v>
      </c>
      <c r="K140">
        <v>0</v>
      </c>
      <c r="L140">
        <v>0</v>
      </c>
      <c r="M140">
        <v>20.2</v>
      </c>
      <c r="N140">
        <v>10</v>
      </c>
      <c r="O140">
        <v>13.7</v>
      </c>
      <c r="P140">
        <v>0.7</v>
      </c>
      <c r="Q140">
        <v>0</v>
      </c>
      <c r="R140">
        <v>10.8</v>
      </c>
      <c r="S140">
        <v>23.9</v>
      </c>
      <c r="U140">
        <v>0</v>
      </c>
      <c r="V140">
        <v>0.1</v>
      </c>
      <c r="W140">
        <v>0</v>
      </c>
      <c r="X140">
        <v>2E-3</v>
      </c>
      <c r="Z140">
        <v>-4.4000000000000004</v>
      </c>
      <c r="AA140">
        <v>-1.4</v>
      </c>
      <c r="AB140">
        <v>-5.8</v>
      </c>
      <c r="AC140">
        <f>IF(Advanced_Table[[#This Row],[MP]]&lt;400,0,Advanced_Table[[#This Row],[BPM]])</f>
        <v>0</v>
      </c>
      <c r="AD140">
        <v>-0.1</v>
      </c>
    </row>
    <row r="141" spans="1:30" x14ac:dyDescent="0.3">
      <c r="A141">
        <v>365</v>
      </c>
      <c r="B141" t="s">
        <v>455</v>
      </c>
      <c r="C141" t="s">
        <v>65</v>
      </c>
      <c r="D141">
        <v>24</v>
      </c>
      <c r="E141" t="s">
        <v>121</v>
      </c>
      <c r="F141">
        <v>47</v>
      </c>
      <c r="G141">
        <v>607</v>
      </c>
      <c r="H141">
        <v>5.2</v>
      </c>
      <c r="I141">
        <v>0.46100000000000002</v>
      </c>
      <c r="J141">
        <v>0.50800000000000001</v>
      </c>
      <c r="K141">
        <v>0.25</v>
      </c>
      <c r="L141">
        <v>1.3</v>
      </c>
      <c r="M141">
        <v>10.7</v>
      </c>
      <c r="N141">
        <v>5.9</v>
      </c>
      <c r="O141">
        <v>12.8</v>
      </c>
      <c r="P141">
        <v>1.3</v>
      </c>
      <c r="Q141">
        <v>1</v>
      </c>
      <c r="R141">
        <v>16.5</v>
      </c>
      <c r="S141">
        <v>13.1</v>
      </c>
      <c r="U141">
        <v>-0.5</v>
      </c>
      <c r="V141">
        <v>0.4</v>
      </c>
      <c r="W141">
        <v>-0.1</v>
      </c>
      <c r="X141">
        <v>-0.01</v>
      </c>
      <c r="Z141">
        <v>-6.1</v>
      </c>
      <c r="AA141">
        <v>-0.7</v>
      </c>
      <c r="AB141">
        <v>-6.7</v>
      </c>
      <c r="AC141">
        <f>IF(Advanced_Table[[#This Row],[MP]]&lt;400,0,Advanced_Table[[#This Row],[BPM]])</f>
        <v>-6.7</v>
      </c>
      <c r="AD141">
        <v>-0.7</v>
      </c>
    </row>
    <row r="142" spans="1:30" x14ac:dyDescent="0.3">
      <c r="A142">
        <v>443</v>
      </c>
      <c r="B142" t="s">
        <v>534</v>
      </c>
      <c r="C142" t="s">
        <v>56</v>
      </c>
      <c r="D142">
        <v>26</v>
      </c>
      <c r="E142" t="s">
        <v>121</v>
      </c>
      <c r="F142">
        <v>1</v>
      </c>
      <c r="G142">
        <v>3</v>
      </c>
      <c r="H142">
        <v>-2.2000000000000002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50</v>
      </c>
      <c r="S142">
        <v>30.1</v>
      </c>
      <c r="U142">
        <v>0</v>
      </c>
      <c r="V142">
        <v>0</v>
      </c>
      <c r="W142">
        <v>0</v>
      </c>
      <c r="X142">
        <v>-0.26</v>
      </c>
      <c r="Z142">
        <v>-22.5</v>
      </c>
      <c r="AA142">
        <v>-0.1</v>
      </c>
      <c r="AB142">
        <v>-22.6</v>
      </c>
      <c r="AC142">
        <f>IF(Advanced_Table[[#This Row],[MP]]&lt;400,0,Advanced_Table[[#This Row],[BPM]])</f>
        <v>0</v>
      </c>
      <c r="AD142">
        <v>0</v>
      </c>
    </row>
    <row r="143" spans="1:30" x14ac:dyDescent="0.3">
      <c r="A143">
        <v>249</v>
      </c>
      <c r="B143" t="s">
        <v>340</v>
      </c>
      <c r="C143" t="s">
        <v>58</v>
      </c>
      <c r="D143">
        <v>27</v>
      </c>
      <c r="E143" t="s">
        <v>143</v>
      </c>
      <c r="F143">
        <v>69</v>
      </c>
      <c r="G143">
        <v>2323</v>
      </c>
      <c r="H143">
        <v>31.5</v>
      </c>
      <c r="I143">
        <v>0.70099999999999996</v>
      </c>
      <c r="J143">
        <v>0.14599999999999999</v>
      </c>
      <c r="K143">
        <v>0.40600000000000003</v>
      </c>
      <c r="L143">
        <v>8.5</v>
      </c>
      <c r="M143">
        <v>31.3</v>
      </c>
      <c r="N143">
        <v>20.2</v>
      </c>
      <c r="O143">
        <v>46.6</v>
      </c>
      <c r="P143">
        <v>1.8</v>
      </c>
      <c r="Q143">
        <v>1.8</v>
      </c>
      <c r="R143">
        <v>17</v>
      </c>
      <c r="S143">
        <v>27.2</v>
      </c>
      <c r="U143">
        <v>11.2</v>
      </c>
      <c r="V143">
        <v>3.8</v>
      </c>
      <c r="W143">
        <v>14.9</v>
      </c>
      <c r="X143">
        <v>0.308</v>
      </c>
      <c r="Z143">
        <v>8.5</v>
      </c>
      <c r="AA143">
        <v>4.5</v>
      </c>
      <c r="AB143">
        <v>13</v>
      </c>
      <c r="AC143">
        <f>IF(Advanced_Table[[#This Row],[MP]]&lt;400,0,Advanced_Table[[#This Row],[BPM]])</f>
        <v>13</v>
      </c>
      <c r="AD143">
        <v>8.8000000000000007</v>
      </c>
    </row>
    <row r="144" spans="1:30" x14ac:dyDescent="0.3">
      <c r="A144">
        <v>169</v>
      </c>
      <c r="B144" t="s">
        <v>260</v>
      </c>
      <c r="C144" t="s">
        <v>56</v>
      </c>
      <c r="D144">
        <v>27</v>
      </c>
      <c r="E144" t="s">
        <v>143</v>
      </c>
      <c r="F144">
        <v>68</v>
      </c>
      <c r="G144">
        <v>2055</v>
      </c>
      <c r="H144">
        <v>19.5</v>
      </c>
      <c r="I144">
        <v>0.61699999999999999</v>
      </c>
      <c r="J144">
        <v>0.22700000000000001</v>
      </c>
      <c r="K144">
        <v>0.41299999999999998</v>
      </c>
      <c r="L144">
        <v>9.4</v>
      </c>
      <c r="M144">
        <v>15.4</v>
      </c>
      <c r="N144">
        <v>12.5</v>
      </c>
      <c r="O144">
        <v>14.2</v>
      </c>
      <c r="P144">
        <v>1.3</v>
      </c>
      <c r="Q144">
        <v>2.2000000000000002</v>
      </c>
      <c r="R144">
        <v>9.8000000000000007</v>
      </c>
      <c r="S144">
        <v>21.1</v>
      </c>
      <c r="U144">
        <v>4.5999999999999996</v>
      </c>
      <c r="V144">
        <v>2.2000000000000002</v>
      </c>
      <c r="W144">
        <v>6.8</v>
      </c>
      <c r="X144">
        <v>0.158</v>
      </c>
      <c r="Z144">
        <v>2.4</v>
      </c>
      <c r="AA144">
        <v>-0.3</v>
      </c>
      <c r="AB144">
        <v>2.1</v>
      </c>
      <c r="AC144">
        <f>IF(Advanced_Table[[#This Row],[MP]]&lt;400,0,Advanced_Table[[#This Row],[BPM]])</f>
        <v>2.1</v>
      </c>
      <c r="AD144">
        <v>2.1</v>
      </c>
    </row>
    <row r="145" spans="1:30" x14ac:dyDescent="0.3">
      <c r="A145">
        <v>352</v>
      </c>
      <c r="B145" t="s">
        <v>443</v>
      </c>
      <c r="C145" t="s">
        <v>76</v>
      </c>
      <c r="D145">
        <v>25</v>
      </c>
      <c r="E145" t="s">
        <v>143</v>
      </c>
      <c r="F145">
        <v>65</v>
      </c>
      <c r="G145">
        <v>2133</v>
      </c>
      <c r="H145">
        <v>18</v>
      </c>
      <c r="I145">
        <v>0.57099999999999995</v>
      </c>
      <c r="J145">
        <v>0.41499999999999998</v>
      </c>
      <c r="K145">
        <v>0.20699999999999999</v>
      </c>
      <c r="L145">
        <v>2.7</v>
      </c>
      <c r="M145">
        <v>11</v>
      </c>
      <c r="N145">
        <v>6.9</v>
      </c>
      <c r="O145">
        <v>27.5</v>
      </c>
      <c r="P145">
        <v>1.5</v>
      </c>
      <c r="Q145">
        <v>0.7</v>
      </c>
      <c r="R145">
        <v>11.3</v>
      </c>
      <c r="S145">
        <v>26.1</v>
      </c>
      <c r="U145">
        <v>3.3</v>
      </c>
      <c r="V145">
        <v>1.9</v>
      </c>
      <c r="W145">
        <v>5.0999999999999996</v>
      </c>
      <c r="X145">
        <v>0.11600000000000001</v>
      </c>
      <c r="Z145">
        <v>2.6</v>
      </c>
      <c r="AA145">
        <v>-1.3</v>
      </c>
      <c r="AB145">
        <v>1.3</v>
      </c>
      <c r="AC145">
        <f>IF(Advanced_Table[[#This Row],[MP]]&lt;400,0,Advanced_Table[[#This Row],[BPM]])</f>
        <v>1.3</v>
      </c>
      <c r="AD145">
        <v>1.8</v>
      </c>
    </row>
    <row r="146" spans="1:30" x14ac:dyDescent="0.3">
      <c r="A146">
        <v>390</v>
      </c>
      <c r="B146" t="s">
        <v>480</v>
      </c>
      <c r="C146" t="s">
        <v>84</v>
      </c>
      <c r="D146">
        <v>24</v>
      </c>
      <c r="E146" t="s">
        <v>143</v>
      </c>
      <c r="F146">
        <v>62</v>
      </c>
      <c r="G146">
        <v>1798</v>
      </c>
      <c r="H146">
        <v>16.8</v>
      </c>
      <c r="I146">
        <v>0.621</v>
      </c>
      <c r="J146">
        <v>0.55600000000000005</v>
      </c>
      <c r="K146">
        <v>0.14699999999999999</v>
      </c>
      <c r="L146">
        <v>4.2</v>
      </c>
      <c r="M146">
        <v>17.2</v>
      </c>
      <c r="N146">
        <v>10.9</v>
      </c>
      <c r="O146">
        <v>5.3</v>
      </c>
      <c r="P146">
        <v>1</v>
      </c>
      <c r="Q146">
        <v>1.4</v>
      </c>
      <c r="R146">
        <v>7.3</v>
      </c>
      <c r="S146">
        <v>22.7</v>
      </c>
      <c r="U146">
        <v>2.6</v>
      </c>
      <c r="V146">
        <v>1.8</v>
      </c>
      <c r="W146">
        <v>4.3</v>
      </c>
      <c r="X146">
        <v>0.11600000000000001</v>
      </c>
      <c r="Z146">
        <v>2</v>
      </c>
      <c r="AA146">
        <v>-1.8</v>
      </c>
      <c r="AB146">
        <v>0.2</v>
      </c>
      <c r="AC146">
        <f>IF(Advanced_Table[[#This Row],[MP]]&lt;400,0,Advanced_Table[[#This Row],[BPM]])</f>
        <v>0.2</v>
      </c>
      <c r="AD146">
        <v>1</v>
      </c>
    </row>
    <row r="147" spans="1:30" x14ac:dyDescent="0.3">
      <c r="A147">
        <v>62</v>
      </c>
      <c r="B147" t="s">
        <v>151</v>
      </c>
      <c r="C147" t="s">
        <v>84</v>
      </c>
      <c r="D147">
        <v>26</v>
      </c>
      <c r="E147" t="s">
        <v>143</v>
      </c>
      <c r="F147">
        <v>80</v>
      </c>
      <c r="G147">
        <v>2280</v>
      </c>
      <c r="H147">
        <v>13.3</v>
      </c>
      <c r="I147">
        <v>0.57099999999999995</v>
      </c>
      <c r="J147">
        <v>0.34300000000000003</v>
      </c>
      <c r="K147">
        <v>0.20599999999999999</v>
      </c>
      <c r="L147">
        <v>3.3</v>
      </c>
      <c r="M147">
        <v>13</v>
      </c>
      <c r="N147">
        <v>8.3000000000000007</v>
      </c>
      <c r="O147">
        <v>15.7</v>
      </c>
      <c r="P147">
        <v>1.9</v>
      </c>
      <c r="Q147">
        <v>2</v>
      </c>
      <c r="R147">
        <v>13.2</v>
      </c>
      <c r="S147">
        <v>17.8</v>
      </c>
      <c r="U147">
        <v>1.7</v>
      </c>
      <c r="V147">
        <v>2.6</v>
      </c>
      <c r="W147">
        <v>4.3</v>
      </c>
      <c r="X147">
        <v>0.09</v>
      </c>
      <c r="Z147">
        <v>-1.1000000000000001</v>
      </c>
      <c r="AA147">
        <v>0.6</v>
      </c>
      <c r="AB147">
        <v>-0.5</v>
      </c>
      <c r="AC147">
        <f>IF(Advanced_Table[[#This Row],[MP]]&lt;400,0,Advanced_Table[[#This Row],[BPM]])</f>
        <v>-0.5</v>
      </c>
      <c r="AD147">
        <v>0.9</v>
      </c>
    </row>
    <row r="148" spans="1:30" x14ac:dyDescent="0.3">
      <c r="A148">
        <v>225</v>
      </c>
      <c r="B148" t="s">
        <v>316</v>
      </c>
      <c r="C148" t="s">
        <v>76</v>
      </c>
      <c r="D148">
        <v>22</v>
      </c>
      <c r="E148" t="s">
        <v>143</v>
      </c>
      <c r="F148">
        <v>42</v>
      </c>
      <c r="G148">
        <v>820</v>
      </c>
      <c r="H148">
        <v>14.5</v>
      </c>
      <c r="I148">
        <v>0.54</v>
      </c>
      <c r="J148">
        <v>0.55500000000000005</v>
      </c>
      <c r="K148">
        <v>0.189</v>
      </c>
      <c r="L148">
        <v>1.4</v>
      </c>
      <c r="M148">
        <v>10.4</v>
      </c>
      <c r="N148">
        <v>6</v>
      </c>
      <c r="O148">
        <v>22</v>
      </c>
      <c r="P148">
        <v>1.7</v>
      </c>
      <c r="Q148">
        <v>1.4</v>
      </c>
      <c r="R148">
        <v>12.5</v>
      </c>
      <c r="S148">
        <v>28.5</v>
      </c>
      <c r="U148">
        <v>0.1</v>
      </c>
      <c r="V148">
        <v>0.8</v>
      </c>
      <c r="W148">
        <v>0.9</v>
      </c>
      <c r="X148">
        <v>5.0999999999999997E-2</v>
      </c>
      <c r="Z148">
        <v>0.6</v>
      </c>
      <c r="AA148">
        <v>-1.4</v>
      </c>
      <c r="AB148">
        <v>-0.8</v>
      </c>
      <c r="AC148">
        <f>IF(Advanced_Table[[#This Row],[MP]]&lt;400,0,Advanced_Table[[#This Row],[BPM]])</f>
        <v>-0.8</v>
      </c>
      <c r="AD148">
        <v>0.3</v>
      </c>
    </row>
    <row r="149" spans="1:30" x14ac:dyDescent="0.3">
      <c r="A149">
        <v>78</v>
      </c>
      <c r="B149" t="s">
        <v>167</v>
      </c>
      <c r="C149" t="s">
        <v>65</v>
      </c>
      <c r="D149">
        <v>29</v>
      </c>
      <c r="E149" t="s">
        <v>143</v>
      </c>
      <c r="F149">
        <v>76</v>
      </c>
      <c r="G149">
        <v>2381</v>
      </c>
      <c r="H149">
        <v>11.5</v>
      </c>
      <c r="I149">
        <v>0.59799999999999998</v>
      </c>
      <c r="J149">
        <v>0.505</v>
      </c>
      <c r="K149">
        <v>0.19800000000000001</v>
      </c>
      <c r="L149">
        <v>1.7</v>
      </c>
      <c r="M149">
        <v>8.1</v>
      </c>
      <c r="N149">
        <v>5</v>
      </c>
      <c r="O149">
        <v>9.8000000000000007</v>
      </c>
      <c r="P149">
        <v>2.2999999999999998</v>
      </c>
      <c r="Q149">
        <v>1.3</v>
      </c>
      <c r="R149">
        <v>11.1</v>
      </c>
      <c r="S149">
        <v>14.1</v>
      </c>
      <c r="U149">
        <v>2</v>
      </c>
      <c r="V149">
        <v>2.5</v>
      </c>
      <c r="W149">
        <v>4.5</v>
      </c>
      <c r="X149">
        <v>9.0999999999999998E-2</v>
      </c>
      <c r="Z149">
        <v>-1.6</v>
      </c>
      <c r="AA149">
        <v>0.6</v>
      </c>
      <c r="AB149">
        <v>-1</v>
      </c>
      <c r="AC149">
        <f>IF(Advanced_Table[[#This Row],[MP]]&lt;400,0,Advanced_Table[[#This Row],[BPM]])</f>
        <v>-1</v>
      </c>
      <c r="AD149">
        <v>0.6</v>
      </c>
    </row>
    <row r="150" spans="1:30" x14ac:dyDescent="0.3">
      <c r="A150">
        <v>80</v>
      </c>
      <c r="B150" t="s">
        <v>169</v>
      </c>
      <c r="C150" t="s">
        <v>56</v>
      </c>
      <c r="D150">
        <v>25</v>
      </c>
      <c r="E150" t="s">
        <v>143</v>
      </c>
      <c r="F150">
        <v>60</v>
      </c>
      <c r="G150">
        <v>889</v>
      </c>
      <c r="H150">
        <v>11</v>
      </c>
      <c r="I150">
        <v>0.60599999999999998</v>
      </c>
      <c r="J150">
        <v>0.50700000000000001</v>
      </c>
      <c r="K150">
        <v>0.18099999999999999</v>
      </c>
      <c r="L150">
        <v>3.2</v>
      </c>
      <c r="M150">
        <v>13.1</v>
      </c>
      <c r="N150">
        <v>8.3000000000000007</v>
      </c>
      <c r="O150">
        <v>11.5</v>
      </c>
      <c r="P150">
        <v>1.2</v>
      </c>
      <c r="Q150">
        <v>1.4</v>
      </c>
      <c r="R150">
        <v>13.1</v>
      </c>
      <c r="S150">
        <v>13.8</v>
      </c>
      <c r="U150">
        <v>0.9</v>
      </c>
      <c r="V150">
        <v>0.8</v>
      </c>
      <c r="W150">
        <v>1.7</v>
      </c>
      <c r="X150">
        <v>9.2999999999999999E-2</v>
      </c>
      <c r="Z150">
        <v>-1.7</v>
      </c>
      <c r="AA150">
        <v>-0.1</v>
      </c>
      <c r="AB150">
        <v>-1.8</v>
      </c>
      <c r="AC150">
        <f>IF(Advanced_Table[[#This Row],[MP]]&lt;400,0,Advanced_Table[[#This Row],[BPM]])</f>
        <v>-1.8</v>
      </c>
      <c r="AD150">
        <v>0</v>
      </c>
    </row>
    <row r="151" spans="1:30" x14ac:dyDescent="0.3">
      <c r="A151">
        <v>257</v>
      </c>
      <c r="B151" t="s">
        <v>348</v>
      </c>
      <c r="C151" t="s">
        <v>58</v>
      </c>
      <c r="D151">
        <v>34</v>
      </c>
      <c r="E151" t="s">
        <v>143</v>
      </c>
      <c r="F151">
        <v>39</v>
      </c>
      <c r="G151">
        <v>586</v>
      </c>
      <c r="H151">
        <v>14.7</v>
      </c>
      <c r="I151">
        <v>0.73099999999999998</v>
      </c>
      <c r="J151">
        <v>8.9999999999999993E-3</v>
      </c>
      <c r="K151">
        <v>0.41699999999999998</v>
      </c>
      <c r="L151">
        <v>10.5</v>
      </c>
      <c r="M151">
        <v>28.6</v>
      </c>
      <c r="N151">
        <v>19.8</v>
      </c>
      <c r="O151">
        <v>7.7</v>
      </c>
      <c r="P151">
        <v>1</v>
      </c>
      <c r="Q151">
        <v>3.5</v>
      </c>
      <c r="R151">
        <v>26.1</v>
      </c>
      <c r="S151">
        <v>13.7</v>
      </c>
      <c r="U151">
        <v>0.5</v>
      </c>
      <c r="V151">
        <v>0.9</v>
      </c>
      <c r="W151">
        <v>1.4</v>
      </c>
      <c r="X151">
        <v>0.112</v>
      </c>
      <c r="Z151">
        <v>-2.4</v>
      </c>
      <c r="AA151">
        <v>0.7</v>
      </c>
      <c r="AB151">
        <v>-1.8</v>
      </c>
      <c r="AC151">
        <f>IF(Advanced_Table[[#This Row],[MP]]&lt;400,0,Advanced_Table[[#This Row],[BPM]])</f>
        <v>-1.8</v>
      </c>
      <c r="AD151">
        <v>0</v>
      </c>
    </row>
    <row r="152" spans="1:30" x14ac:dyDescent="0.3">
      <c r="A152">
        <v>510</v>
      </c>
      <c r="B152" t="s">
        <v>599</v>
      </c>
      <c r="C152" t="s">
        <v>84</v>
      </c>
      <c r="D152">
        <v>25</v>
      </c>
      <c r="E152" t="s">
        <v>143</v>
      </c>
      <c r="F152">
        <v>17</v>
      </c>
      <c r="G152">
        <v>66</v>
      </c>
      <c r="H152">
        <v>12.6</v>
      </c>
      <c r="I152">
        <v>0.51700000000000002</v>
      </c>
      <c r="J152">
        <v>0.47399999999999998</v>
      </c>
      <c r="K152">
        <v>0.158</v>
      </c>
      <c r="L152">
        <v>10.7</v>
      </c>
      <c r="M152">
        <v>18.600000000000001</v>
      </c>
      <c r="N152">
        <v>14.8</v>
      </c>
      <c r="O152">
        <v>7.7</v>
      </c>
      <c r="P152">
        <v>2.2000000000000002</v>
      </c>
      <c r="Q152">
        <v>2.7</v>
      </c>
      <c r="R152">
        <v>9</v>
      </c>
      <c r="S152">
        <v>14.7</v>
      </c>
      <c r="U152">
        <v>0.1</v>
      </c>
      <c r="V152">
        <v>0.1</v>
      </c>
      <c r="W152">
        <v>0.1</v>
      </c>
      <c r="X152">
        <v>0.108</v>
      </c>
      <c r="Z152">
        <v>-2.6</v>
      </c>
      <c r="AA152">
        <v>0.7</v>
      </c>
      <c r="AB152">
        <v>-1.9</v>
      </c>
      <c r="AC152">
        <f>IF(Advanced_Table[[#This Row],[MP]]&lt;400,0,Advanced_Table[[#This Row],[BPM]])</f>
        <v>0</v>
      </c>
      <c r="AD152">
        <v>0</v>
      </c>
    </row>
    <row r="153" spans="1:30" x14ac:dyDescent="0.3">
      <c r="A153">
        <v>57</v>
      </c>
      <c r="B153" t="s">
        <v>142</v>
      </c>
      <c r="C153" t="s">
        <v>65</v>
      </c>
      <c r="D153">
        <v>21</v>
      </c>
      <c r="E153" t="s">
        <v>143</v>
      </c>
      <c r="F153">
        <v>76</v>
      </c>
      <c r="G153">
        <v>1181</v>
      </c>
      <c r="H153">
        <v>10.3</v>
      </c>
      <c r="I153">
        <v>0.56799999999999995</v>
      </c>
      <c r="J153">
        <v>0.33200000000000002</v>
      </c>
      <c r="K153">
        <v>0.221</v>
      </c>
      <c r="L153">
        <v>4.8</v>
      </c>
      <c r="M153">
        <v>12.6</v>
      </c>
      <c r="N153">
        <v>8.8000000000000007</v>
      </c>
      <c r="O153">
        <v>6.4</v>
      </c>
      <c r="P153">
        <v>1.7</v>
      </c>
      <c r="Q153">
        <v>1.3</v>
      </c>
      <c r="R153">
        <v>9.9</v>
      </c>
      <c r="S153">
        <v>13</v>
      </c>
      <c r="U153">
        <v>0.7</v>
      </c>
      <c r="V153">
        <v>1.2</v>
      </c>
      <c r="W153">
        <v>1.9</v>
      </c>
      <c r="X153">
        <v>7.9000000000000001E-2</v>
      </c>
      <c r="Z153">
        <v>-2.5</v>
      </c>
      <c r="AA153">
        <v>0.1</v>
      </c>
      <c r="AB153">
        <v>-2.4</v>
      </c>
      <c r="AC153">
        <f>IF(Advanced_Table[[#This Row],[MP]]&lt;400,0,Advanced_Table[[#This Row],[BPM]])</f>
        <v>-2.4</v>
      </c>
      <c r="AD153">
        <v>-0.1</v>
      </c>
    </row>
    <row r="154" spans="1:30" x14ac:dyDescent="0.3">
      <c r="A154">
        <v>505</v>
      </c>
      <c r="B154" t="s">
        <v>594</v>
      </c>
      <c r="C154" t="s">
        <v>65</v>
      </c>
      <c r="D154">
        <v>20</v>
      </c>
      <c r="E154" t="s">
        <v>143</v>
      </c>
      <c r="F154">
        <v>23</v>
      </c>
      <c r="G154">
        <v>186</v>
      </c>
      <c r="H154">
        <v>12.8</v>
      </c>
      <c r="I154">
        <v>0.55300000000000005</v>
      </c>
      <c r="J154">
        <v>0.23699999999999999</v>
      </c>
      <c r="K154">
        <v>0.33900000000000002</v>
      </c>
      <c r="L154">
        <v>5.0999999999999996</v>
      </c>
      <c r="M154">
        <v>17.399999999999999</v>
      </c>
      <c r="N154">
        <v>11.4</v>
      </c>
      <c r="O154">
        <v>7.9</v>
      </c>
      <c r="P154">
        <v>0.5</v>
      </c>
      <c r="Q154">
        <v>5.2</v>
      </c>
      <c r="R154">
        <v>10.6</v>
      </c>
      <c r="S154">
        <v>17.7</v>
      </c>
      <c r="U154">
        <v>0.1</v>
      </c>
      <c r="V154">
        <v>0.2</v>
      </c>
      <c r="W154">
        <v>0.3</v>
      </c>
      <c r="X154">
        <v>7.2999999999999995E-2</v>
      </c>
      <c r="Z154">
        <v>-2.7</v>
      </c>
      <c r="AA154">
        <v>-0.1</v>
      </c>
      <c r="AB154">
        <v>-2.8</v>
      </c>
      <c r="AC154">
        <f>IF(Advanced_Table[[#This Row],[MP]]&lt;400,0,Advanced_Table[[#This Row],[BPM]])</f>
        <v>0</v>
      </c>
      <c r="AD154">
        <v>0</v>
      </c>
    </row>
    <row r="155" spans="1:30" x14ac:dyDescent="0.3">
      <c r="A155">
        <v>180</v>
      </c>
      <c r="B155" t="s">
        <v>271</v>
      </c>
      <c r="C155" t="s">
        <v>56</v>
      </c>
      <c r="D155">
        <v>36</v>
      </c>
      <c r="E155" t="s">
        <v>143</v>
      </c>
      <c r="F155">
        <v>56</v>
      </c>
      <c r="G155">
        <v>1091</v>
      </c>
      <c r="H155">
        <v>11</v>
      </c>
      <c r="I155">
        <v>0.57599999999999996</v>
      </c>
      <c r="J155">
        <v>0.317</v>
      </c>
      <c r="K155">
        <v>0.35699999999999998</v>
      </c>
      <c r="L155">
        <v>4.0999999999999996</v>
      </c>
      <c r="M155">
        <v>10.9</v>
      </c>
      <c r="N155">
        <v>7.6</v>
      </c>
      <c r="O155">
        <v>8.3000000000000007</v>
      </c>
      <c r="P155">
        <v>0.8</v>
      </c>
      <c r="Q155">
        <v>1.4</v>
      </c>
      <c r="R155">
        <v>10.8</v>
      </c>
      <c r="S155">
        <v>17</v>
      </c>
      <c r="U155">
        <v>0.8</v>
      </c>
      <c r="V155">
        <v>0.8</v>
      </c>
      <c r="W155">
        <v>1.7</v>
      </c>
      <c r="X155">
        <v>7.3999999999999996E-2</v>
      </c>
      <c r="Z155">
        <v>-2.4</v>
      </c>
      <c r="AA155">
        <v>-1</v>
      </c>
      <c r="AB155">
        <v>-3.4</v>
      </c>
      <c r="AC155">
        <f>IF(Advanced_Table[[#This Row],[MP]]&lt;400,0,Advanced_Table[[#This Row],[BPM]])</f>
        <v>-3.4</v>
      </c>
      <c r="AD155">
        <v>-0.4</v>
      </c>
    </row>
    <row r="156" spans="1:30" x14ac:dyDescent="0.3">
      <c r="A156">
        <v>362</v>
      </c>
      <c r="B156" t="s">
        <v>452</v>
      </c>
      <c r="C156" t="s">
        <v>56</v>
      </c>
      <c r="D156">
        <v>22</v>
      </c>
      <c r="E156" t="s">
        <v>143</v>
      </c>
      <c r="F156">
        <v>53</v>
      </c>
      <c r="G156">
        <v>728</v>
      </c>
      <c r="H156">
        <v>12.5</v>
      </c>
      <c r="I156">
        <v>0.62</v>
      </c>
      <c r="J156">
        <v>0.33200000000000002</v>
      </c>
      <c r="K156">
        <v>0.316</v>
      </c>
      <c r="L156">
        <v>10.5</v>
      </c>
      <c r="M156">
        <v>11.2</v>
      </c>
      <c r="N156">
        <v>10.9</v>
      </c>
      <c r="O156">
        <v>3.3</v>
      </c>
      <c r="P156">
        <v>1.1000000000000001</v>
      </c>
      <c r="Q156">
        <v>2.8</v>
      </c>
      <c r="R156">
        <v>12.2</v>
      </c>
      <c r="S156">
        <v>15.2</v>
      </c>
      <c r="U156">
        <v>0.9</v>
      </c>
      <c r="V156">
        <v>0.7</v>
      </c>
      <c r="W156">
        <v>1.6</v>
      </c>
      <c r="X156">
        <v>0.106</v>
      </c>
      <c r="Z156">
        <v>-2.7</v>
      </c>
      <c r="AA156">
        <v>-0.9</v>
      </c>
      <c r="AB156">
        <v>-3.7</v>
      </c>
      <c r="AC156">
        <f>IF(Advanced_Table[[#This Row],[MP]]&lt;400,0,Advanced_Table[[#This Row],[BPM]])</f>
        <v>-3.7</v>
      </c>
      <c r="AD156">
        <v>-0.3</v>
      </c>
    </row>
    <row r="157" spans="1:30" x14ac:dyDescent="0.3">
      <c r="A157">
        <v>238</v>
      </c>
      <c r="B157" t="s">
        <v>329</v>
      </c>
      <c r="C157" t="s">
        <v>76</v>
      </c>
      <c r="D157">
        <v>32</v>
      </c>
      <c r="E157" t="s">
        <v>143</v>
      </c>
      <c r="F157">
        <v>16</v>
      </c>
      <c r="G157">
        <v>319</v>
      </c>
      <c r="H157">
        <v>9</v>
      </c>
      <c r="I157">
        <v>0.47599999999999998</v>
      </c>
      <c r="J157">
        <v>0.53100000000000003</v>
      </c>
      <c r="K157">
        <v>9.4E-2</v>
      </c>
      <c r="L157">
        <v>1.1000000000000001</v>
      </c>
      <c r="M157">
        <v>8.8000000000000007</v>
      </c>
      <c r="N157">
        <v>5</v>
      </c>
      <c r="O157">
        <v>20.9</v>
      </c>
      <c r="P157">
        <v>1.4</v>
      </c>
      <c r="Q157">
        <v>0.3</v>
      </c>
      <c r="R157">
        <v>12.5</v>
      </c>
      <c r="S157">
        <v>20.8</v>
      </c>
      <c r="U157">
        <v>-0.2</v>
      </c>
      <c r="V157">
        <v>0.2</v>
      </c>
      <c r="W157">
        <v>0.1</v>
      </c>
      <c r="X157">
        <v>8.0000000000000002E-3</v>
      </c>
      <c r="Z157">
        <v>-3.8</v>
      </c>
      <c r="AA157">
        <v>-1.3</v>
      </c>
      <c r="AB157">
        <v>-5.0999999999999996</v>
      </c>
      <c r="AC157">
        <f>IF(Advanced_Table[[#This Row],[MP]]&lt;400,0,Advanced_Table[[#This Row],[BPM]])</f>
        <v>0</v>
      </c>
      <c r="AD157">
        <v>-0.3</v>
      </c>
    </row>
    <row r="158" spans="1:30" x14ac:dyDescent="0.3">
      <c r="A158">
        <v>408</v>
      </c>
      <c r="B158" t="s">
        <v>498</v>
      </c>
      <c r="C158" t="s">
        <v>65</v>
      </c>
      <c r="D158">
        <v>27</v>
      </c>
      <c r="E158" t="s">
        <v>143</v>
      </c>
      <c r="F158">
        <v>35</v>
      </c>
      <c r="G158">
        <v>315</v>
      </c>
      <c r="H158">
        <v>5.2</v>
      </c>
      <c r="I158">
        <v>0.45600000000000002</v>
      </c>
      <c r="J158">
        <v>0.55000000000000004</v>
      </c>
      <c r="K158">
        <v>0.25</v>
      </c>
      <c r="L158">
        <v>3.4</v>
      </c>
      <c r="M158">
        <v>16.3</v>
      </c>
      <c r="N158">
        <v>10</v>
      </c>
      <c r="O158">
        <v>7.3</v>
      </c>
      <c r="P158">
        <v>2</v>
      </c>
      <c r="Q158">
        <v>1.1000000000000001</v>
      </c>
      <c r="R158">
        <v>18.399999999999999</v>
      </c>
      <c r="S158">
        <v>15</v>
      </c>
      <c r="U158">
        <v>-0.4</v>
      </c>
      <c r="V158">
        <v>0.4</v>
      </c>
      <c r="W158">
        <v>-0.1</v>
      </c>
      <c r="X158">
        <v>-8.9999999999999993E-3</v>
      </c>
      <c r="Z158">
        <v>-5.8</v>
      </c>
      <c r="AA158">
        <v>-0.3</v>
      </c>
      <c r="AB158">
        <v>-6.1</v>
      </c>
      <c r="AC158">
        <f>IF(Advanced_Table[[#This Row],[MP]]&lt;400,0,Advanced_Table[[#This Row],[BPM]])</f>
        <v>0</v>
      </c>
      <c r="AD158">
        <v>-0.3</v>
      </c>
    </row>
    <row r="159" spans="1:30" x14ac:dyDescent="0.3">
      <c r="A159">
        <v>70</v>
      </c>
      <c r="B159" t="s">
        <v>159</v>
      </c>
      <c r="C159" t="s">
        <v>58</v>
      </c>
      <c r="D159">
        <v>25</v>
      </c>
      <c r="E159" t="s">
        <v>143</v>
      </c>
      <c r="F159">
        <v>18</v>
      </c>
      <c r="G159">
        <v>205</v>
      </c>
      <c r="H159">
        <v>11.8</v>
      </c>
      <c r="I159">
        <v>0.54700000000000004</v>
      </c>
      <c r="J159">
        <v>0.13200000000000001</v>
      </c>
      <c r="K159">
        <v>0.26500000000000001</v>
      </c>
      <c r="L159">
        <v>11</v>
      </c>
      <c r="M159">
        <v>22.4</v>
      </c>
      <c r="N159">
        <v>16.8</v>
      </c>
      <c r="O159">
        <v>1.3</v>
      </c>
      <c r="P159">
        <v>0.5</v>
      </c>
      <c r="Q159">
        <v>3</v>
      </c>
      <c r="R159">
        <v>11.6</v>
      </c>
      <c r="S159">
        <v>18.2</v>
      </c>
      <c r="U159">
        <v>0</v>
      </c>
      <c r="V159">
        <v>0.2</v>
      </c>
      <c r="W159">
        <v>0.3</v>
      </c>
      <c r="X159">
        <v>6.6000000000000003E-2</v>
      </c>
      <c r="Z159">
        <v>-4.4000000000000004</v>
      </c>
      <c r="AA159">
        <v>-2.2000000000000002</v>
      </c>
      <c r="AB159">
        <v>-6.6</v>
      </c>
      <c r="AC159">
        <f>IF(Advanced_Table[[#This Row],[MP]]&lt;400,0,Advanced_Table[[#This Row],[BPM]])</f>
        <v>0</v>
      </c>
      <c r="AD159">
        <v>-0.2</v>
      </c>
    </row>
    <row r="160" spans="1:30" x14ac:dyDescent="0.3">
      <c r="A160">
        <v>452</v>
      </c>
      <c r="B160" t="s">
        <v>47</v>
      </c>
      <c r="C160" t="s">
        <v>76</v>
      </c>
      <c r="D160">
        <v>34</v>
      </c>
      <c r="E160" t="s">
        <v>143</v>
      </c>
      <c r="F160">
        <v>43</v>
      </c>
      <c r="G160">
        <v>398</v>
      </c>
      <c r="H160">
        <v>6.5</v>
      </c>
      <c r="I160">
        <v>0.40699999999999997</v>
      </c>
      <c r="J160">
        <v>9.1999999999999998E-2</v>
      </c>
      <c r="K160">
        <v>3.1E-2</v>
      </c>
      <c r="L160">
        <v>1.5</v>
      </c>
      <c r="M160">
        <v>13.8</v>
      </c>
      <c r="N160">
        <v>7.8</v>
      </c>
      <c r="O160">
        <v>32.5</v>
      </c>
      <c r="P160">
        <v>1</v>
      </c>
      <c r="Q160">
        <v>1.6</v>
      </c>
      <c r="R160">
        <v>24.9</v>
      </c>
      <c r="S160">
        <v>19.3</v>
      </c>
      <c r="U160">
        <v>-0.8</v>
      </c>
      <c r="V160">
        <v>0.4</v>
      </c>
      <c r="W160">
        <v>-0.5</v>
      </c>
      <c r="X160">
        <v>-5.6000000000000001E-2</v>
      </c>
      <c r="Z160">
        <v>-5.5</v>
      </c>
      <c r="AA160">
        <v>-1.1000000000000001</v>
      </c>
      <c r="AB160">
        <v>-6.6</v>
      </c>
      <c r="AC160">
        <f>IF(Advanced_Table[[#This Row],[MP]]&lt;400,0,Advanced_Table[[#This Row],[BPM]])</f>
        <v>0</v>
      </c>
      <c r="AD160">
        <v>-0.5</v>
      </c>
    </row>
    <row r="161" spans="1:30" x14ac:dyDescent="0.3">
      <c r="A161">
        <v>482</v>
      </c>
      <c r="B161" t="s">
        <v>570</v>
      </c>
      <c r="C161" t="s">
        <v>65</v>
      </c>
      <c r="D161">
        <v>23</v>
      </c>
      <c r="E161" t="s">
        <v>94</v>
      </c>
      <c r="F161">
        <v>1</v>
      </c>
      <c r="G161">
        <v>2</v>
      </c>
      <c r="H161">
        <v>65.599999999999994</v>
      </c>
      <c r="I161">
        <v>0.53200000000000003</v>
      </c>
      <c r="J161">
        <v>1</v>
      </c>
      <c r="K161">
        <v>2</v>
      </c>
      <c r="L161">
        <v>0</v>
      </c>
      <c r="M161">
        <v>0</v>
      </c>
      <c r="N161">
        <v>0</v>
      </c>
      <c r="O161">
        <v>0</v>
      </c>
      <c r="P161">
        <v>24.2</v>
      </c>
      <c r="Q161">
        <v>44.1</v>
      </c>
      <c r="R161">
        <v>0</v>
      </c>
      <c r="S161">
        <v>40</v>
      </c>
      <c r="U161">
        <v>0</v>
      </c>
      <c r="V161">
        <v>0</v>
      </c>
      <c r="W161">
        <v>0</v>
      </c>
      <c r="X161">
        <v>0.626</v>
      </c>
      <c r="Z161">
        <v>15.9</v>
      </c>
      <c r="AA161">
        <v>32.700000000000003</v>
      </c>
      <c r="AB161">
        <v>48.6</v>
      </c>
      <c r="AC161">
        <f>IF(Advanced_Table[[#This Row],[MP]]&lt;400,0,Advanced_Table[[#This Row],[BPM]])</f>
        <v>0</v>
      </c>
      <c r="AD161">
        <v>0</v>
      </c>
    </row>
    <row r="162" spans="1:30" x14ac:dyDescent="0.3">
      <c r="A162">
        <v>266</v>
      </c>
      <c r="B162" t="s">
        <v>357</v>
      </c>
      <c r="C162" t="s">
        <v>84</v>
      </c>
      <c r="D162">
        <v>25</v>
      </c>
      <c r="E162" t="s">
        <v>94</v>
      </c>
      <c r="F162">
        <v>3</v>
      </c>
      <c r="G162">
        <v>9</v>
      </c>
      <c r="H162">
        <v>18.600000000000001</v>
      </c>
      <c r="I162">
        <v>1.0640000000000001</v>
      </c>
      <c r="J162">
        <v>0</v>
      </c>
      <c r="K162">
        <v>2</v>
      </c>
      <c r="L162">
        <v>0</v>
      </c>
      <c r="M162">
        <v>12.7</v>
      </c>
      <c r="N162">
        <v>6.2</v>
      </c>
      <c r="O162">
        <v>0</v>
      </c>
      <c r="P162">
        <v>0</v>
      </c>
      <c r="Q162">
        <v>0</v>
      </c>
      <c r="R162">
        <v>0</v>
      </c>
      <c r="S162">
        <v>8.9</v>
      </c>
      <c r="U162">
        <v>0</v>
      </c>
      <c r="V162">
        <v>0</v>
      </c>
      <c r="W162">
        <v>0</v>
      </c>
      <c r="X162">
        <v>0.24199999999999999</v>
      </c>
      <c r="Z162">
        <v>2.1</v>
      </c>
      <c r="AA162">
        <v>0.8</v>
      </c>
      <c r="AB162">
        <v>2.9</v>
      </c>
      <c r="AC162">
        <f>IF(Advanced_Table[[#This Row],[MP]]&lt;400,0,Advanced_Table[[#This Row],[BPM]])</f>
        <v>0</v>
      </c>
      <c r="AD162">
        <v>0</v>
      </c>
    </row>
    <row r="163" spans="1:30" x14ac:dyDescent="0.3">
      <c r="A163">
        <v>72</v>
      </c>
      <c r="B163" t="s">
        <v>161</v>
      </c>
      <c r="C163" t="s">
        <v>65</v>
      </c>
      <c r="D163">
        <v>31</v>
      </c>
      <c r="E163" t="s">
        <v>94</v>
      </c>
      <c r="F163">
        <v>51</v>
      </c>
      <c r="G163">
        <v>1122</v>
      </c>
      <c r="H163">
        <v>16.5</v>
      </c>
      <c r="I163">
        <v>0.60199999999999998</v>
      </c>
      <c r="J163">
        <v>0.52100000000000002</v>
      </c>
      <c r="K163">
        <v>0.41</v>
      </c>
      <c r="L163">
        <v>1.8</v>
      </c>
      <c r="M163">
        <v>14.2</v>
      </c>
      <c r="N163">
        <v>7.8</v>
      </c>
      <c r="O163">
        <v>15.9</v>
      </c>
      <c r="P163">
        <v>1.6</v>
      </c>
      <c r="Q163">
        <v>0.6</v>
      </c>
      <c r="R163">
        <v>9.6999999999999993</v>
      </c>
      <c r="S163">
        <v>22.8</v>
      </c>
      <c r="U163">
        <v>1.9</v>
      </c>
      <c r="V163">
        <v>0.6</v>
      </c>
      <c r="W163">
        <v>2.5</v>
      </c>
      <c r="X163">
        <v>0.109</v>
      </c>
      <c r="Z163">
        <v>1.8</v>
      </c>
      <c r="AA163">
        <v>-0.5</v>
      </c>
      <c r="AB163">
        <v>1.2</v>
      </c>
      <c r="AC163">
        <f>IF(Advanced_Table[[#This Row],[MP]]&lt;400,0,Advanced_Table[[#This Row],[BPM]])</f>
        <v>1.2</v>
      </c>
      <c r="AD163">
        <v>0.9</v>
      </c>
    </row>
    <row r="164" spans="1:30" x14ac:dyDescent="0.3">
      <c r="A164">
        <v>46</v>
      </c>
      <c r="B164" t="s">
        <v>133</v>
      </c>
      <c r="C164" t="s">
        <v>56</v>
      </c>
      <c r="D164">
        <v>33</v>
      </c>
      <c r="E164" t="s">
        <v>94</v>
      </c>
      <c r="F164">
        <v>59</v>
      </c>
      <c r="G164">
        <v>1893</v>
      </c>
      <c r="H164">
        <v>17.399999999999999</v>
      </c>
      <c r="I164">
        <v>0.627</v>
      </c>
      <c r="J164">
        <v>0.4</v>
      </c>
      <c r="K164">
        <v>0.34399999999999997</v>
      </c>
      <c r="L164">
        <v>2</v>
      </c>
      <c r="M164">
        <v>11.3</v>
      </c>
      <c r="N164">
        <v>6.5</v>
      </c>
      <c r="O164">
        <v>13.6</v>
      </c>
      <c r="P164">
        <v>0.9</v>
      </c>
      <c r="Q164">
        <v>0.4</v>
      </c>
      <c r="R164">
        <v>11.7</v>
      </c>
      <c r="S164">
        <v>25.9</v>
      </c>
      <c r="U164">
        <v>3.1</v>
      </c>
      <c r="V164">
        <v>0.4</v>
      </c>
      <c r="W164">
        <v>3.5</v>
      </c>
      <c r="X164">
        <v>0.09</v>
      </c>
      <c r="Z164">
        <v>2.6</v>
      </c>
      <c r="AA164">
        <v>-1.8</v>
      </c>
      <c r="AB164">
        <v>0.8</v>
      </c>
      <c r="AC164">
        <f>IF(Advanced_Table[[#This Row],[MP]]&lt;400,0,Advanced_Table[[#This Row],[BPM]])</f>
        <v>0.8</v>
      </c>
      <c r="AD164">
        <v>1.4</v>
      </c>
    </row>
    <row r="165" spans="1:30" x14ac:dyDescent="0.3">
      <c r="A165">
        <v>40</v>
      </c>
      <c r="B165" t="s">
        <v>125</v>
      </c>
      <c r="C165" t="s">
        <v>84</v>
      </c>
      <c r="D165">
        <v>23</v>
      </c>
      <c r="E165" t="s">
        <v>94</v>
      </c>
      <c r="F165">
        <v>52</v>
      </c>
      <c r="G165">
        <v>1500</v>
      </c>
      <c r="H165">
        <v>14.3</v>
      </c>
      <c r="I165">
        <v>0.55200000000000005</v>
      </c>
      <c r="J165">
        <v>0.48299999999999998</v>
      </c>
      <c r="K165">
        <v>0.34499999999999997</v>
      </c>
      <c r="L165">
        <v>4.2</v>
      </c>
      <c r="M165">
        <v>13.9</v>
      </c>
      <c r="N165">
        <v>8.9</v>
      </c>
      <c r="O165">
        <v>8.5</v>
      </c>
      <c r="P165">
        <v>1.6</v>
      </c>
      <c r="Q165">
        <v>0.7</v>
      </c>
      <c r="R165">
        <v>7.2</v>
      </c>
      <c r="S165">
        <v>21.3</v>
      </c>
      <c r="U165">
        <v>1.5</v>
      </c>
      <c r="V165">
        <v>0.8</v>
      </c>
      <c r="W165">
        <v>2.2999999999999998</v>
      </c>
      <c r="X165">
        <v>7.3999999999999996E-2</v>
      </c>
      <c r="Z165">
        <v>0.5</v>
      </c>
      <c r="AA165">
        <v>-1.1000000000000001</v>
      </c>
      <c r="AB165">
        <v>-0.7</v>
      </c>
      <c r="AC165">
        <f>IF(Advanced_Table[[#This Row],[MP]]&lt;400,0,Advanced_Table[[#This Row],[BPM]])</f>
        <v>-0.7</v>
      </c>
      <c r="AD165">
        <v>0.5</v>
      </c>
    </row>
    <row r="166" spans="1:30" x14ac:dyDescent="0.3">
      <c r="A166">
        <v>106</v>
      </c>
      <c r="B166" t="s">
        <v>197</v>
      </c>
      <c r="C166" t="s">
        <v>76</v>
      </c>
      <c r="D166">
        <v>21</v>
      </c>
      <c r="E166" t="s">
        <v>94</v>
      </c>
      <c r="F166">
        <v>12</v>
      </c>
      <c r="G166">
        <v>400</v>
      </c>
      <c r="H166">
        <v>14</v>
      </c>
      <c r="I166">
        <v>0.49199999999999999</v>
      </c>
      <c r="J166">
        <v>0.27200000000000002</v>
      </c>
      <c r="K166">
        <v>0.192</v>
      </c>
      <c r="L166">
        <v>3.2</v>
      </c>
      <c r="M166">
        <v>17.7</v>
      </c>
      <c r="N166">
        <v>10.3</v>
      </c>
      <c r="O166">
        <v>30.7</v>
      </c>
      <c r="P166">
        <v>1.2</v>
      </c>
      <c r="Q166">
        <v>1.5</v>
      </c>
      <c r="R166">
        <v>13.8</v>
      </c>
      <c r="S166">
        <v>30</v>
      </c>
      <c r="U166">
        <v>-0.4</v>
      </c>
      <c r="V166">
        <v>0.2</v>
      </c>
      <c r="W166">
        <v>-0.1</v>
      </c>
      <c r="X166">
        <v>-1.7999999999999999E-2</v>
      </c>
      <c r="Z166">
        <v>-0.1</v>
      </c>
      <c r="AA166">
        <v>-0.6</v>
      </c>
      <c r="AB166">
        <v>-0.7</v>
      </c>
      <c r="AC166">
        <f>IF(Advanced_Table[[#This Row],[MP]]&lt;400,0,Advanced_Table[[#This Row],[BPM]])</f>
        <v>-0.7</v>
      </c>
      <c r="AD166">
        <v>0.1</v>
      </c>
    </row>
    <row r="167" spans="1:30" x14ac:dyDescent="0.3">
      <c r="A167">
        <v>138</v>
      </c>
      <c r="B167" t="s">
        <v>229</v>
      </c>
      <c r="C167" t="s">
        <v>58</v>
      </c>
      <c r="D167">
        <v>19</v>
      </c>
      <c r="E167" t="s">
        <v>94</v>
      </c>
      <c r="F167">
        <v>67</v>
      </c>
      <c r="G167">
        <v>1670</v>
      </c>
      <c r="H167">
        <v>17.3</v>
      </c>
      <c r="I167">
        <v>0.65500000000000003</v>
      </c>
      <c r="J167">
        <v>5.0000000000000001E-3</v>
      </c>
      <c r="K167">
        <v>0.39400000000000002</v>
      </c>
      <c r="L167">
        <v>14.7</v>
      </c>
      <c r="M167">
        <v>25.1</v>
      </c>
      <c r="N167">
        <v>19.7</v>
      </c>
      <c r="O167">
        <v>6.8</v>
      </c>
      <c r="P167">
        <v>1.3</v>
      </c>
      <c r="Q167">
        <v>3.1</v>
      </c>
      <c r="R167">
        <v>16.5</v>
      </c>
      <c r="S167">
        <v>14.3</v>
      </c>
      <c r="U167">
        <v>2.9</v>
      </c>
      <c r="V167">
        <v>1.6</v>
      </c>
      <c r="W167">
        <v>4.5</v>
      </c>
      <c r="X167">
        <v>0.129</v>
      </c>
      <c r="Z167">
        <v>-0.4</v>
      </c>
      <c r="AA167">
        <v>-0.4</v>
      </c>
      <c r="AB167">
        <v>-0.8</v>
      </c>
      <c r="AC167">
        <f>IF(Advanced_Table[[#This Row],[MP]]&lt;400,0,Advanced_Table[[#This Row],[BPM]])</f>
        <v>-0.8</v>
      </c>
      <c r="AD167">
        <v>0.5</v>
      </c>
    </row>
    <row r="168" spans="1:30" x14ac:dyDescent="0.3">
      <c r="A168">
        <v>19</v>
      </c>
      <c r="B168" t="s">
        <v>93</v>
      </c>
      <c r="C168" t="s">
        <v>58</v>
      </c>
      <c r="D168">
        <v>23</v>
      </c>
      <c r="E168" t="s">
        <v>94</v>
      </c>
      <c r="F168">
        <v>42</v>
      </c>
      <c r="G168">
        <v>990</v>
      </c>
      <c r="H168">
        <v>17.2</v>
      </c>
      <c r="I168">
        <v>0.58699999999999997</v>
      </c>
      <c r="J168">
        <v>0.17299999999999999</v>
      </c>
      <c r="K168">
        <v>0.28299999999999997</v>
      </c>
      <c r="L168">
        <v>10.199999999999999</v>
      </c>
      <c r="M168">
        <v>20.2</v>
      </c>
      <c r="N168">
        <v>15.1</v>
      </c>
      <c r="O168">
        <v>5.9</v>
      </c>
      <c r="P168">
        <v>0.9</v>
      </c>
      <c r="Q168">
        <v>2.7</v>
      </c>
      <c r="R168">
        <v>9.6999999999999993</v>
      </c>
      <c r="S168">
        <v>20.399999999999999</v>
      </c>
      <c r="U168">
        <v>1.3</v>
      </c>
      <c r="V168">
        <v>0.7</v>
      </c>
      <c r="W168">
        <v>2</v>
      </c>
      <c r="X168">
        <v>9.5000000000000001E-2</v>
      </c>
      <c r="Z168">
        <v>0.3</v>
      </c>
      <c r="AA168">
        <v>-1.2</v>
      </c>
      <c r="AB168">
        <v>-0.9</v>
      </c>
      <c r="AC168">
        <f>IF(Advanced_Table[[#This Row],[MP]]&lt;400,0,Advanced_Table[[#This Row],[BPM]])</f>
        <v>-0.9</v>
      </c>
      <c r="AD168">
        <v>0.3</v>
      </c>
    </row>
    <row r="169" spans="1:30" x14ac:dyDescent="0.3">
      <c r="A169">
        <v>120</v>
      </c>
      <c r="B169" t="s">
        <v>211</v>
      </c>
      <c r="C169" t="s">
        <v>84</v>
      </c>
      <c r="D169">
        <v>24</v>
      </c>
      <c r="E169" t="s">
        <v>94</v>
      </c>
      <c r="F169">
        <v>56</v>
      </c>
      <c r="G169">
        <v>996</v>
      </c>
      <c r="H169">
        <v>15.7</v>
      </c>
      <c r="I169">
        <v>0.59299999999999997</v>
      </c>
      <c r="J169">
        <v>5.6000000000000001E-2</v>
      </c>
      <c r="K169">
        <v>0.39500000000000002</v>
      </c>
      <c r="L169">
        <v>6.2</v>
      </c>
      <c r="M169">
        <v>15.7</v>
      </c>
      <c r="N169">
        <v>10.8</v>
      </c>
      <c r="O169">
        <v>9.1999999999999993</v>
      </c>
      <c r="P169">
        <v>2.6</v>
      </c>
      <c r="Q169">
        <v>1.4</v>
      </c>
      <c r="R169">
        <v>13.9</v>
      </c>
      <c r="S169">
        <v>21.8</v>
      </c>
      <c r="U169">
        <v>0.4</v>
      </c>
      <c r="V169">
        <v>0.9</v>
      </c>
      <c r="W169">
        <v>1.3</v>
      </c>
      <c r="X169">
        <v>6.3E-2</v>
      </c>
      <c r="Z169">
        <v>-1.8</v>
      </c>
      <c r="AA169">
        <v>0.4</v>
      </c>
      <c r="AB169">
        <v>-1.4</v>
      </c>
      <c r="AC169">
        <f>IF(Advanced_Table[[#This Row],[MP]]&lt;400,0,Advanced_Table[[#This Row],[BPM]])</f>
        <v>-1.4</v>
      </c>
      <c r="AD169">
        <v>0.1</v>
      </c>
    </row>
    <row r="170" spans="1:30" x14ac:dyDescent="0.3">
      <c r="A170">
        <v>258</v>
      </c>
      <c r="B170" t="s">
        <v>349</v>
      </c>
      <c r="C170" t="s">
        <v>76</v>
      </c>
      <c r="D170">
        <v>31</v>
      </c>
      <c r="E170" t="s">
        <v>94</v>
      </c>
      <c r="F170">
        <v>62</v>
      </c>
      <c r="G170">
        <v>1227</v>
      </c>
      <c r="H170">
        <v>12.1</v>
      </c>
      <c r="I170">
        <v>0.55800000000000005</v>
      </c>
      <c r="J170">
        <v>0.51300000000000001</v>
      </c>
      <c r="K170">
        <v>0.20499999999999999</v>
      </c>
      <c r="L170">
        <v>1.8</v>
      </c>
      <c r="M170">
        <v>7.9</v>
      </c>
      <c r="N170">
        <v>4.8</v>
      </c>
      <c r="O170">
        <v>25.4</v>
      </c>
      <c r="P170">
        <v>1.3</v>
      </c>
      <c r="Q170">
        <v>0.6</v>
      </c>
      <c r="R170">
        <v>12.8</v>
      </c>
      <c r="S170">
        <v>15.2</v>
      </c>
      <c r="U170">
        <v>1.5</v>
      </c>
      <c r="V170">
        <v>0.3</v>
      </c>
      <c r="W170">
        <v>1.8</v>
      </c>
      <c r="X170">
        <v>7.0000000000000007E-2</v>
      </c>
      <c r="Z170">
        <v>-0.7</v>
      </c>
      <c r="AA170">
        <v>-0.8</v>
      </c>
      <c r="AB170">
        <v>-1.5</v>
      </c>
      <c r="AC170">
        <f>IF(Advanced_Table[[#This Row],[MP]]&lt;400,0,Advanced_Table[[#This Row],[BPM]])</f>
        <v>-1.5</v>
      </c>
      <c r="AD170">
        <v>0.2</v>
      </c>
    </row>
    <row r="171" spans="1:30" x14ac:dyDescent="0.3">
      <c r="A171">
        <v>327</v>
      </c>
      <c r="B171" t="s">
        <v>419</v>
      </c>
      <c r="C171" t="s">
        <v>65</v>
      </c>
      <c r="D171">
        <v>31</v>
      </c>
      <c r="E171" t="s">
        <v>94</v>
      </c>
      <c r="F171">
        <v>32</v>
      </c>
      <c r="G171">
        <v>524</v>
      </c>
      <c r="H171">
        <v>10.7</v>
      </c>
      <c r="I171">
        <v>0.56599999999999995</v>
      </c>
      <c r="J171">
        <v>0.63800000000000001</v>
      </c>
      <c r="K171">
        <v>0.14499999999999999</v>
      </c>
      <c r="L171">
        <v>4.0999999999999996</v>
      </c>
      <c r="M171">
        <v>11.8</v>
      </c>
      <c r="N171">
        <v>7.8</v>
      </c>
      <c r="O171">
        <v>7.6</v>
      </c>
      <c r="P171">
        <v>1.5</v>
      </c>
      <c r="Q171">
        <v>0.2</v>
      </c>
      <c r="R171">
        <v>6.4</v>
      </c>
      <c r="S171">
        <v>14</v>
      </c>
      <c r="U171">
        <v>0.5</v>
      </c>
      <c r="V171">
        <v>0.2</v>
      </c>
      <c r="W171">
        <v>0.7</v>
      </c>
      <c r="X171">
        <v>6.8000000000000005E-2</v>
      </c>
      <c r="Z171">
        <v>-0.8</v>
      </c>
      <c r="AA171">
        <v>-0.7</v>
      </c>
      <c r="AB171">
        <v>-1.5</v>
      </c>
      <c r="AC171">
        <f>IF(Advanced_Table[[#This Row],[MP]]&lt;400,0,Advanced_Table[[#This Row],[BPM]])</f>
        <v>-1.5</v>
      </c>
      <c r="AD171">
        <v>0.1</v>
      </c>
    </row>
    <row r="172" spans="1:30" x14ac:dyDescent="0.3">
      <c r="A172">
        <v>363</v>
      </c>
      <c r="B172" t="s">
        <v>453</v>
      </c>
      <c r="C172" t="s">
        <v>58</v>
      </c>
      <c r="D172">
        <v>28</v>
      </c>
      <c r="E172" t="s">
        <v>94</v>
      </c>
      <c r="F172">
        <v>14</v>
      </c>
      <c r="G172">
        <v>152</v>
      </c>
      <c r="H172">
        <v>10</v>
      </c>
      <c r="I172">
        <v>0.46500000000000002</v>
      </c>
      <c r="J172">
        <v>6.7000000000000004E-2</v>
      </c>
      <c r="K172">
        <v>0.33300000000000002</v>
      </c>
      <c r="L172">
        <v>5</v>
      </c>
      <c r="M172">
        <v>22.6</v>
      </c>
      <c r="N172">
        <v>13.5</v>
      </c>
      <c r="O172">
        <v>6.2</v>
      </c>
      <c r="P172">
        <v>4.0999999999999996</v>
      </c>
      <c r="Q172">
        <v>5.2</v>
      </c>
      <c r="R172">
        <v>18.899999999999999</v>
      </c>
      <c r="S172">
        <v>11.9</v>
      </c>
      <c r="U172">
        <v>-0.1</v>
      </c>
      <c r="V172">
        <v>0.3</v>
      </c>
      <c r="W172">
        <v>0.1</v>
      </c>
      <c r="X172">
        <v>0.04</v>
      </c>
      <c r="Z172">
        <v>-5.0999999999999996</v>
      </c>
      <c r="AA172">
        <v>3.1</v>
      </c>
      <c r="AB172">
        <v>-2</v>
      </c>
      <c r="AC172">
        <f>IF(Advanced_Table[[#This Row],[MP]]&lt;400,0,Advanced_Table[[#This Row],[BPM]])</f>
        <v>0</v>
      </c>
      <c r="AD172">
        <v>0</v>
      </c>
    </row>
    <row r="173" spans="1:30" x14ac:dyDescent="0.3">
      <c r="A173">
        <v>459</v>
      </c>
      <c r="B173" t="s">
        <v>548</v>
      </c>
      <c r="C173" t="s">
        <v>58</v>
      </c>
      <c r="D173">
        <v>21</v>
      </c>
      <c r="E173" t="s">
        <v>94</v>
      </c>
      <c r="F173">
        <v>50</v>
      </c>
      <c r="G173">
        <v>1414</v>
      </c>
      <c r="H173">
        <v>13.1</v>
      </c>
      <c r="I173">
        <v>0.56000000000000005</v>
      </c>
      <c r="J173">
        <v>0.46500000000000002</v>
      </c>
      <c r="K173">
        <v>0.33800000000000002</v>
      </c>
      <c r="L173">
        <v>8.6999999999999993</v>
      </c>
      <c r="M173">
        <v>23.3</v>
      </c>
      <c r="N173">
        <v>15.8</v>
      </c>
      <c r="O173">
        <v>7.3</v>
      </c>
      <c r="P173">
        <v>0.7</v>
      </c>
      <c r="Q173">
        <v>2.1</v>
      </c>
      <c r="R173">
        <v>11.8</v>
      </c>
      <c r="S173">
        <v>17.3</v>
      </c>
      <c r="U173">
        <v>1.1000000000000001</v>
      </c>
      <c r="V173">
        <v>0.9</v>
      </c>
      <c r="W173">
        <v>2</v>
      </c>
      <c r="X173">
        <v>6.8000000000000005E-2</v>
      </c>
      <c r="Z173">
        <v>-1</v>
      </c>
      <c r="AA173">
        <v>-1.1000000000000001</v>
      </c>
      <c r="AB173">
        <v>-2.1</v>
      </c>
      <c r="AC173">
        <f>IF(Advanced_Table[[#This Row],[MP]]&lt;400,0,Advanced_Table[[#This Row],[BPM]])</f>
        <v>-2.1</v>
      </c>
      <c r="AD173">
        <v>0</v>
      </c>
    </row>
    <row r="174" spans="1:30" x14ac:dyDescent="0.3">
      <c r="A174">
        <v>294</v>
      </c>
      <c r="B174" t="s">
        <v>386</v>
      </c>
      <c r="C174" t="s">
        <v>56</v>
      </c>
      <c r="D174">
        <v>24</v>
      </c>
      <c r="E174" t="s">
        <v>94</v>
      </c>
      <c r="F174">
        <v>52</v>
      </c>
      <c r="G174">
        <v>1199</v>
      </c>
      <c r="H174">
        <v>8.4</v>
      </c>
      <c r="I174">
        <v>0.56699999999999995</v>
      </c>
      <c r="J174">
        <v>0.70499999999999996</v>
      </c>
      <c r="K174">
        <v>0.13500000000000001</v>
      </c>
      <c r="L174">
        <v>2.5</v>
      </c>
      <c r="M174">
        <v>11</v>
      </c>
      <c r="N174">
        <v>6.6</v>
      </c>
      <c r="O174">
        <v>4.8</v>
      </c>
      <c r="P174">
        <v>1.1000000000000001</v>
      </c>
      <c r="Q174">
        <v>2.1</v>
      </c>
      <c r="R174">
        <v>9</v>
      </c>
      <c r="S174">
        <v>11.9</v>
      </c>
      <c r="U174">
        <v>0.5</v>
      </c>
      <c r="V174">
        <v>0.5</v>
      </c>
      <c r="W174">
        <v>1</v>
      </c>
      <c r="X174">
        <v>4.1000000000000002E-2</v>
      </c>
      <c r="Z174">
        <v>-2.1</v>
      </c>
      <c r="AA174">
        <v>-0.3</v>
      </c>
      <c r="AB174">
        <v>-2.4</v>
      </c>
      <c r="AC174">
        <f>IF(Advanced_Table[[#This Row],[MP]]&lt;400,0,Advanced_Table[[#This Row],[BPM]])</f>
        <v>-2.4</v>
      </c>
      <c r="AD174">
        <v>-0.1</v>
      </c>
    </row>
    <row r="175" spans="1:30" x14ac:dyDescent="0.3">
      <c r="A175">
        <v>271</v>
      </c>
      <c r="B175" t="s">
        <v>362</v>
      </c>
      <c r="C175" t="s">
        <v>84</v>
      </c>
      <c r="D175">
        <v>23</v>
      </c>
      <c r="E175" t="s">
        <v>94</v>
      </c>
      <c r="F175">
        <v>42</v>
      </c>
      <c r="G175">
        <v>593</v>
      </c>
      <c r="H175">
        <v>10.3</v>
      </c>
      <c r="I175">
        <v>0.61199999999999999</v>
      </c>
      <c r="J175">
        <v>0.64800000000000002</v>
      </c>
      <c r="K175">
        <v>0.184</v>
      </c>
      <c r="L175">
        <v>3.6</v>
      </c>
      <c r="M175">
        <v>17</v>
      </c>
      <c r="N175">
        <v>10.1</v>
      </c>
      <c r="O175">
        <v>3.7</v>
      </c>
      <c r="P175">
        <v>1.1000000000000001</v>
      </c>
      <c r="Q175">
        <v>1.8</v>
      </c>
      <c r="R175">
        <v>14.2</v>
      </c>
      <c r="S175">
        <v>16.2</v>
      </c>
      <c r="U175">
        <v>0.2</v>
      </c>
      <c r="V175">
        <v>0.3</v>
      </c>
      <c r="W175">
        <v>0.5</v>
      </c>
      <c r="X175">
        <v>4.2999999999999997E-2</v>
      </c>
      <c r="Z175">
        <v>-2.1</v>
      </c>
      <c r="AA175">
        <v>-0.6</v>
      </c>
      <c r="AB175">
        <v>-2.8</v>
      </c>
      <c r="AC175">
        <f>IF(Advanced_Table[[#This Row],[MP]]&lt;400,0,Advanced_Table[[#This Row],[BPM]])</f>
        <v>-2.8</v>
      </c>
      <c r="AD175">
        <v>-0.1</v>
      </c>
    </row>
    <row r="176" spans="1:30" x14ac:dyDescent="0.3">
      <c r="A176">
        <v>232</v>
      </c>
      <c r="B176" t="s">
        <v>323</v>
      </c>
      <c r="C176" t="s">
        <v>65</v>
      </c>
      <c r="D176">
        <v>20</v>
      </c>
      <c r="E176" t="s">
        <v>94</v>
      </c>
      <c r="F176">
        <v>74</v>
      </c>
      <c r="G176">
        <v>2304</v>
      </c>
      <c r="H176">
        <v>12.1</v>
      </c>
      <c r="I176">
        <v>0.52800000000000002</v>
      </c>
      <c r="J176">
        <v>0.35599999999999998</v>
      </c>
      <c r="K176">
        <v>0.36199999999999999</v>
      </c>
      <c r="L176">
        <v>3.4</v>
      </c>
      <c r="M176">
        <v>10.7</v>
      </c>
      <c r="N176">
        <v>6.9</v>
      </c>
      <c r="O176">
        <v>26.2</v>
      </c>
      <c r="P176">
        <v>1.3</v>
      </c>
      <c r="Q176">
        <v>0.7</v>
      </c>
      <c r="R176">
        <v>17.2</v>
      </c>
      <c r="S176">
        <v>25.4</v>
      </c>
      <c r="U176">
        <v>-0.9</v>
      </c>
      <c r="V176">
        <v>0.8</v>
      </c>
      <c r="W176">
        <v>0</v>
      </c>
      <c r="X176">
        <v>-1E-3</v>
      </c>
      <c r="Z176">
        <v>-1.4</v>
      </c>
      <c r="AA176">
        <v>-1.9</v>
      </c>
      <c r="AB176">
        <v>-3.3</v>
      </c>
      <c r="AC176">
        <f>IF(Advanced_Table[[#This Row],[MP]]&lt;400,0,Advanced_Table[[#This Row],[BPM]])</f>
        <v>-3.3</v>
      </c>
      <c r="AD176">
        <v>-0.7</v>
      </c>
    </row>
    <row r="177" spans="1:30" x14ac:dyDescent="0.3">
      <c r="A177">
        <v>204</v>
      </c>
      <c r="B177" t="s">
        <v>294</v>
      </c>
      <c r="C177" t="s">
        <v>76</v>
      </c>
      <c r="D177">
        <v>21</v>
      </c>
      <c r="E177" t="s">
        <v>94</v>
      </c>
      <c r="F177">
        <v>76</v>
      </c>
      <c r="G177">
        <v>2154</v>
      </c>
      <c r="H177">
        <v>10.199999999999999</v>
      </c>
      <c r="I177">
        <v>0.45500000000000002</v>
      </c>
      <c r="J177">
        <v>0.35099999999999998</v>
      </c>
      <c r="K177">
        <v>0.13700000000000001</v>
      </c>
      <c r="L177">
        <v>1.4</v>
      </c>
      <c r="M177">
        <v>10.199999999999999</v>
      </c>
      <c r="N177">
        <v>5.7</v>
      </c>
      <c r="O177">
        <v>32.299999999999997</v>
      </c>
      <c r="P177">
        <v>2.2999999999999998</v>
      </c>
      <c r="Q177">
        <v>1.1000000000000001</v>
      </c>
      <c r="R177">
        <v>16.7</v>
      </c>
      <c r="S177">
        <v>20.5</v>
      </c>
      <c r="U177">
        <v>-1.9</v>
      </c>
      <c r="V177">
        <v>1.4</v>
      </c>
      <c r="W177">
        <v>-0.5</v>
      </c>
      <c r="X177">
        <v>-1.2E-2</v>
      </c>
      <c r="Z177">
        <v>-3.3</v>
      </c>
      <c r="AA177">
        <v>-0.5</v>
      </c>
      <c r="AB177">
        <v>-3.8</v>
      </c>
      <c r="AC177">
        <f>IF(Advanced_Table[[#This Row],[MP]]&lt;400,0,Advanced_Table[[#This Row],[BPM]])</f>
        <v>-3.8</v>
      </c>
      <c r="AD177">
        <v>-1</v>
      </c>
    </row>
    <row r="178" spans="1:30" x14ac:dyDescent="0.3">
      <c r="A178">
        <v>377</v>
      </c>
      <c r="B178" t="s">
        <v>467</v>
      </c>
      <c r="C178" t="s">
        <v>84</v>
      </c>
      <c r="D178">
        <v>25</v>
      </c>
      <c r="E178" t="s">
        <v>94</v>
      </c>
      <c r="F178">
        <v>17</v>
      </c>
      <c r="G178">
        <v>373</v>
      </c>
      <c r="H178">
        <v>11.2</v>
      </c>
      <c r="I178">
        <v>0.53300000000000003</v>
      </c>
      <c r="J178">
        <v>0.433</v>
      </c>
      <c r="K178">
        <v>0.35099999999999998</v>
      </c>
      <c r="L178">
        <v>6.1</v>
      </c>
      <c r="M178">
        <v>11.6</v>
      </c>
      <c r="N178">
        <v>8.8000000000000007</v>
      </c>
      <c r="O178">
        <v>6.8</v>
      </c>
      <c r="P178">
        <v>1.8</v>
      </c>
      <c r="Q178">
        <v>0.7</v>
      </c>
      <c r="R178">
        <v>10.4</v>
      </c>
      <c r="S178">
        <v>19.7</v>
      </c>
      <c r="U178">
        <v>0.1</v>
      </c>
      <c r="V178">
        <v>0.2</v>
      </c>
      <c r="W178">
        <v>0.3</v>
      </c>
      <c r="X178">
        <v>3.4000000000000002E-2</v>
      </c>
      <c r="Z178">
        <v>-2.9</v>
      </c>
      <c r="AA178">
        <v>-1.2</v>
      </c>
      <c r="AB178">
        <v>-4.0999999999999996</v>
      </c>
      <c r="AC178">
        <f>IF(Advanced_Table[[#This Row],[MP]]&lt;400,0,Advanced_Table[[#This Row],[BPM]])</f>
        <v>0</v>
      </c>
      <c r="AD178">
        <v>-0.2</v>
      </c>
    </row>
    <row r="179" spans="1:30" x14ac:dyDescent="0.3">
      <c r="A179">
        <v>530</v>
      </c>
      <c r="B179" t="s">
        <v>619</v>
      </c>
      <c r="C179" t="s">
        <v>58</v>
      </c>
      <c r="D179">
        <v>21</v>
      </c>
      <c r="E179" t="s">
        <v>94</v>
      </c>
      <c r="F179">
        <v>24</v>
      </c>
      <c r="G179">
        <v>605</v>
      </c>
      <c r="H179">
        <v>15</v>
      </c>
      <c r="I179">
        <v>0.56299999999999994</v>
      </c>
      <c r="J179">
        <v>7.2999999999999995E-2</v>
      </c>
      <c r="K179">
        <v>0.24099999999999999</v>
      </c>
      <c r="L179">
        <v>9.8000000000000007</v>
      </c>
      <c r="M179">
        <v>26.3</v>
      </c>
      <c r="N179">
        <v>17.8</v>
      </c>
      <c r="O179">
        <v>4.4000000000000004</v>
      </c>
      <c r="P179">
        <v>0.3</v>
      </c>
      <c r="Q179">
        <v>2.9</v>
      </c>
      <c r="R179">
        <v>12</v>
      </c>
      <c r="S179">
        <v>21.7</v>
      </c>
      <c r="U179">
        <v>0.2</v>
      </c>
      <c r="V179">
        <v>0.4</v>
      </c>
      <c r="W179">
        <v>0.6</v>
      </c>
      <c r="X179">
        <v>4.9000000000000002E-2</v>
      </c>
      <c r="Z179">
        <v>-2.5</v>
      </c>
      <c r="AA179">
        <v>-1.8</v>
      </c>
      <c r="AB179">
        <v>-4.3</v>
      </c>
      <c r="AC179">
        <f>IF(Advanced_Table[[#This Row],[MP]]&lt;400,0,Advanced_Table[[#This Row],[BPM]])</f>
        <v>-4.3</v>
      </c>
      <c r="AD179">
        <v>-0.4</v>
      </c>
    </row>
    <row r="180" spans="1:30" x14ac:dyDescent="0.3">
      <c r="A180">
        <v>188</v>
      </c>
      <c r="B180" t="s">
        <v>278</v>
      </c>
      <c r="C180" t="s">
        <v>65</v>
      </c>
      <c r="D180">
        <v>21</v>
      </c>
      <c r="E180" t="s">
        <v>94</v>
      </c>
      <c r="F180">
        <v>21</v>
      </c>
      <c r="G180">
        <v>389</v>
      </c>
      <c r="H180">
        <v>9.3000000000000007</v>
      </c>
      <c r="I180">
        <v>0.54600000000000004</v>
      </c>
      <c r="J180">
        <v>0.51200000000000001</v>
      </c>
      <c r="K180">
        <v>0.317</v>
      </c>
      <c r="L180">
        <v>2.5</v>
      </c>
      <c r="M180">
        <v>11.5</v>
      </c>
      <c r="N180">
        <v>6.8</v>
      </c>
      <c r="O180">
        <v>7.5</v>
      </c>
      <c r="P180">
        <v>1.4</v>
      </c>
      <c r="Q180">
        <v>1.1000000000000001</v>
      </c>
      <c r="R180">
        <v>13</v>
      </c>
      <c r="S180">
        <v>17.600000000000001</v>
      </c>
      <c r="U180">
        <v>-0.1</v>
      </c>
      <c r="V180">
        <v>0.2</v>
      </c>
      <c r="W180">
        <v>0.1</v>
      </c>
      <c r="X180">
        <v>0.01</v>
      </c>
      <c r="Z180">
        <v>-3</v>
      </c>
      <c r="AA180">
        <v>-1.4</v>
      </c>
      <c r="AB180">
        <v>-4.4000000000000004</v>
      </c>
      <c r="AC180">
        <f>IF(Advanced_Table[[#This Row],[MP]]&lt;400,0,Advanced_Table[[#This Row],[BPM]])</f>
        <v>0</v>
      </c>
      <c r="AD180">
        <v>-0.2</v>
      </c>
    </row>
    <row r="181" spans="1:30" x14ac:dyDescent="0.3">
      <c r="A181">
        <v>411</v>
      </c>
      <c r="B181" t="s">
        <v>501</v>
      </c>
      <c r="C181" t="s">
        <v>65</v>
      </c>
      <c r="D181">
        <v>23</v>
      </c>
      <c r="E181" t="s">
        <v>94</v>
      </c>
      <c r="F181">
        <v>14</v>
      </c>
      <c r="G181">
        <v>198</v>
      </c>
      <c r="H181">
        <v>6.5</v>
      </c>
      <c r="I181">
        <v>0.48199999999999998</v>
      </c>
      <c r="J181">
        <v>0.45500000000000002</v>
      </c>
      <c r="K181">
        <v>0.13600000000000001</v>
      </c>
      <c r="L181">
        <v>6</v>
      </c>
      <c r="M181">
        <v>15</v>
      </c>
      <c r="N181">
        <v>10.4</v>
      </c>
      <c r="O181">
        <v>2.8</v>
      </c>
      <c r="P181">
        <v>1</v>
      </c>
      <c r="Q181">
        <v>0.4</v>
      </c>
      <c r="R181">
        <v>6</v>
      </c>
      <c r="S181">
        <v>10.7</v>
      </c>
      <c r="U181">
        <v>0</v>
      </c>
      <c r="V181">
        <v>0.1</v>
      </c>
      <c r="W181">
        <v>0.1</v>
      </c>
      <c r="X181">
        <v>2.7E-2</v>
      </c>
      <c r="Z181">
        <v>-5</v>
      </c>
      <c r="AA181">
        <v>-1.1000000000000001</v>
      </c>
      <c r="AB181">
        <v>-6.1</v>
      </c>
      <c r="AC181">
        <f>IF(Advanced_Table[[#This Row],[MP]]&lt;400,0,Advanced_Table[[#This Row],[BPM]])</f>
        <v>0</v>
      </c>
      <c r="AD181">
        <v>-0.2</v>
      </c>
    </row>
    <row r="182" spans="1:30" x14ac:dyDescent="0.3">
      <c r="A182">
        <v>44</v>
      </c>
      <c r="B182" t="s">
        <v>131</v>
      </c>
      <c r="C182" t="s">
        <v>84</v>
      </c>
      <c r="D182">
        <v>23</v>
      </c>
      <c r="E182" t="s">
        <v>94</v>
      </c>
      <c r="F182">
        <v>10</v>
      </c>
      <c r="G182">
        <v>90</v>
      </c>
      <c r="H182">
        <v>0.5</v>
      </c>
      <c r="I182">
        <v>0.28699999999999998</v>
      </c>
      <c r="J182">
        <v>0.92600000000000005</v>
      </c>
      <c r="K182">
        <v>7.3999999999999996E-2</v>
      </c>
      <c r="L182">
        <v>2.4</v>
      </c>
      <c r="M182">
        <v>5.0999999999999996</v>
      </c>
      <c r="N182">
        <v>3.7</v>
      </c>
      <c r="O182">
        <v>5.8</v>
      </c>
      <c r="P182">
        <v>1.1000000000000001</v>
      </c>
      <c r="Q182">
        <v>0</v>
      </c>
      <c r="R182">
        <v>0</v>
      </c>
      <c r="S182">
        <v>13.2</v>
      </c>
      <c r="U182">
        <v>-0.2</v>
      </c>
      <c r="V182">
        <v>0</v>
      </c>
      <c r="W182">
        <v>-0.2</v>
      </c>
      <c r="X182">
        <v>-9.0999999999999998E-2</v>
      </c>
      <c r="Z182">
        <v>-7.5</v>
      </c>
      <c r="AA182">
        <v>-2</v>
      </c>
      <c r="AB182">
        <v>-9.5</v>
      </c>
      <c r="AC182">
        <f>IF(Advanced_Table[[#This Row],[MP]]&lt;400,0,Advanced_Table[[#This Row],[BPM]])</f>
        <v>0</v>
      </c>
      <c r="AD182">
        <v>-0.2</v>
      </c>
    </row>
    <row r="183" spans="1:30" x14ac:dyDescent="0.3">
      <c r="A183">
        <v>108</v>
      </c>
      <c r="B183" t="s">
        <v>199</v>
      </c>
      <c r="C183" t="s">
        <v>76</v>
      </c>
      <c r="D183">
        <v>34</v>
      </c>
      <c r="E183" t="s">
        <v>96</v>
      </c>
      <c r="F183">
        <v>56</v>
      </c>
      <c r="G183">
        <v>1941</v>
      </c>
      <c r="H183">
        <v>24.1</v>
      </c>
      <c r="I183">
        <v>0.65600000000000003</v>
      </c>
      <c r="J183">
        <v>0.56399999999999995</v>
      </c>
      <c r="K183">
        <v>0.248</v>
      </c>
      <c r="L183">
        <v>2.2999999999999998</v>
      </c>
      <c r="M183">
        <v>16.8</v>
      </c>
      <c r="N183">
        <v>9.6999999999999993</v>
      </c>
      <c r="O183">
        <v>30</v>
      </c>
      <c r="P183">
        <v>1.3</v>
      </c>
      <c r="Q183">
        <v>0.9</v>
      </c>
      <c r="R183">
        <v>12.5</v>
      </c>
      <c r="S183">
        <v>31</v>
      </c>
      <c r="U183">
        <v>5.8</v>
      </c>
      <c r="V183">
        <v>2</v>
      </c>
      <c r="W183">
        <v>7.8</v>
      </c>
      <c r="X183">
        <v>0.192</v>
      </c>
      <c r="Z183">
        <v>7.5</v>
      </c>
      <c r="AA183">
        <v>0.1</v>
      </c>
      <c r="AB183">
        <v>7.5</v>
      </c>
      <c r="AC183">
        <f>IF(Advanced_Table[[#This Row],[MP]]&lt;400,0,Advanced_Table[[#This Row],[BPM]])</f>
        <v>7.5</v>
      </c>
      <c r="AD183">
        <v>4.7</v>
      </c>
    </row>
    <row r="184" spans="1:30" x14ac:dyDescent="0.3">
      <c r="A184">
        <v>382</v>
      </c>
      <c r="B184" t="s">
        <v>472</v>
      </c>
      <c r="C184" t="s">
        <v>65</v>
      </c>
      <c r="D184">
        <v>30</v>
      </c>
      <c r="E184" t="s">
        <v>96</v>
      </c>
      <c r="F184">
        <v>7</v>
      </c>
      <c r="G184">
        <v>112</v>
      </c>
      <c r="H184">
        <v>17.7</v>
      </c>
      <c r="I184">
        <v>0.68200000000000005</v>
      </c>
      <c r="J184">
        <v>0.32100000000000001</v>
      </c>
      <c r="K184">
        <v>0.107</v>
      </c>
      <c r="L184">
        <v>14</v>
      </c>
      <c r="M184">
        <v>15.4</v>
      </c>
      <c r="N184">
        <v>14.7</v>
      </c>
      <c r="O184">
        <v>9.6</v>
      </c>
      <c r="P184">
        <v>2.5</v>
      </c>
      <c r="Q184">
        <v>3.1</v>
      </c>
      <c r="R184">
        <v>12</v>
      </c>
      <c r="S184">
        <v>12.5</v>
      </c>
      <c r="U184">
        <v>0.3</v>
      </c>
      <c r="V184">
        <v>0.2</v>
      </c>
      <c r="W184">
        <v>0.4</v>
      </c>
      <c r="X184">
        <v>0.191</v>
      </c>
      <c r="Z184">
        <v>0.5</v>
      </c>
      <c r="AA184">
        <v>1.9</v>
      </c>
      <c r="AB184">
        <v>2.4</v>
      </c>
      <c r="AC184">
        <f>IF(Advanced_Table[[#This Row],[MP]]&lt;400,0,Advanced_Table[[#This Row],[BPM]])</f>
        <v>0</v>
      </c>
      <c r="AD184">
        <v>0.1</v>
      </c>
    </row>
    <row r="185" spans="1:30" x14ac:dyDescent="0.3">
      <c r="A185">
        <v>296</v>
      </c>
      <c r="B185" t="s">
        <v>388</v>
      </c>
      <c r="C185" t="s">
        <v>58</v>
      </c>
      <c r="D185">
        <v>26</v>
      </c>
      <c r="E185" t="s">
        <v>96</v>
      </c>
      <c r="F185">
        <v>82</v>
      </c>
      <c r="G185">
        <v>1958</v>
      </c>
      <c r="H185">
        <v>17.8</v>
      </c>
      <c r="I185">
        <v>0.63900000000000001</v>
      </c>
      <c r="J185">
        <v>3.0000000000000001E-3</v>
      </c>
      <c r="K185">
        <v>0.40400000000000003</v>
      </c>
      <c r="L185">
        <v>15.7</v>
      </c>
      <c r="M185">
        <v>26.8</v>
      </c>
      <c r="N185">
        <v>21.4</v>
      </c>
      <c r="O185">
        <v>13.8</v>
      </c>
      <c r="P185">
        <v>1.3</v>
      </c>
      <c r="Q185">
        <v>2.2000000000000002</v>
      </c>
      <c r="R185">
        <v>9.1</v>
      </c>
      <c r="S185">
        <v>10.6</v>
      </c>
      <c r="U185">
        <v>5.9</v>
      </c>
      <c r="V185">
        <v>2.8</v>
      </c>
      <c r="W185">
        <v>8.6999999999999993</v>
      </c>
      <c r="X185">
        <v>0.21199999999999999</v>
      </c>
      <c r="Z185">
        <v>0.9</v>
      </c>
      <c r="AA185">
        <v>1.3</v>
      </c>
      <c r="AB185">
        <v>2.1</v>
      </c>
      <c r="AC185">
        <f>IF(Advanced_Table[[#This Row],[MP]]&lt;400,0,Advanced_Table[[#This Row],[BPM]])</f>
        <v>2.1</v>
      </c>
      <c r="AD185">
        <v>2</v>
      </c>
    </row>
    <row r="186" spans="1:30" x14ac:dyDescent="0.3">
      <c r="A186">
        <v>176</v>
      </c>
      <c r="B186" t="s">
        <v>267</v>
      </c>
      <c r="C186" t="s">
        <v>56</v>
      </c>
      <c r="D186">
        <v>32</v>
      </c>
      <c r="E186" t="s">
        <v>96</v>
      </c>
      <c r="F186">
        <v>73</v>
      </c>
      <c r="G186">
        <v>2297</v>
      </c>
      <c r="H186">
        <v>12.2</v>
      </c>
      <c r="I186">
        <v>0.59199999999999997</v>
      </c>
      <c r="J186">
        <v>0.27600000000000002</v>
      </c>
      <c r="K186">
        <v>0.22800000000000001</v>
      </c>
      <c r="L186">
        <v>3.2</v>
      </c>
      <c r="M186">
        <v>21.6</v>
      </c>
      <c r="N186">
        <v>12.6</v>
      </c>
      <c r="O186">
        <v>27.8</v>
      </c>
      <c r="P186">
        <v>1.5</v>
      </c>
      <c r="Q186">
        <v>2.2999999999999998</v>
      </c>
      <c r="R186">
        <v>28.1</v>
      </c>
      <c r="S186">
        <v>13.2</v>
      </c>
      <c r="U186">
        <v>1.6</v>
      </c>
      <c r="V186">
        <v>3.1</v>
      </c>
      <c r="W186">
        <v>4.7</v>
      </c>
      <c r="X186">
        <v>9.8000000000000004E-2</v>
      </c>
      <c r="Z186">
        <v>-1.8</v>
      </c>
      <c r="AA186">
        <v>2.6</v>
      </c>
      <c r="AB186">
        <v>0.8</v>
      </c>
      <c r="AC186">
        <f>IF(Advanced_Table[[#This Row],[MP]]&lt;400,0,Advanced_Table[[#This Row],[BPM]])</f>
        <v>0.8</v>
      </c>
      <c r="AD186">
        <v>1.6</v>
      </c>
    </row>
    <row r="187" spans="1:30" x14ac:dyDescent="0.3">
      <c r="A187">
        <v>124</v>
      </c>
      <c r="B187" t="s">
        <v>215</v>
      </c>
      <c r="C187" t="s">
        <v>65</v>
      </c>
      <c r="D187">
        <v>26</v>
      </c>
      <c r="E187" t="s">
        <v>96</v>
      </c>
      <c r="F187">
        <v>72</v>
      </c>
      <c r="G187">
        <v>1894</v>
      </c>
      <c r="H187">
        <v>12.8</v>
      </c>
      <c r="I187">
        <v>0.59299999999999997</v>
      </c>
      <c r="J187">
        <v>0.7</v>
      </c>
      <c r="K187">
        <v>0.13100000000000001</v>
      </c>
      <c r="L187">
        <v>4.7</v>
      </c>
      <c r="M187">
        <v>14</v>
      </c>
      <c r="N187">
        <v>9.4</v>
      </c>
      <c r="O187">
        <v>17.3</v>
      </c>
      <c r="P187">
        <v>2.4</v>
      </c>
      <c r="Q187">
        <v>0.5</v>
      </c>
      <c r="R187">
        <v>16.399999999999999</v>
      </c>
      <c r="S187">
        <v>15.1</v>
      </c>
      <c r="U187">
        <v>1.9</v>
      </c>
      <c r="V187">
        <v>2.2999999999999998</v>
      </c>
      <c r="W187">
        <v>4.2</v>
      </c>
      <c r="X187">
        <v>0.106</v>
      </c>
      <c r="Z187">
        <v>-0.6</v>
      </c>
      <c r="AA187">
        <v>1.3</v>
      </c>
      <c r="AB187">
        <v>0.7</v>
      </c>
      <c r="AC187">
        <f>IF(Advanced_Table[[#This Row],[MP]]&lt;400,0,Advanced_Table[[#This Row],[BPM]])</f>
        <v>0.7</v>
      </c>
      <c r="AD187">
        <v>1.3</v>
      </c>
    </row>
    <row r="188" spans="1:30" x14ac:dyDescent="0.3">
      <c r="A188">
        <v>471</v>
      </c>
      <c r="B188" t="s">
        <v>560</v>
      </c>
      <c r="C188" t="s">
        <v>84</v>
      </c>
      <c r="D188">
        <v>32</v>
      </c>
      <c r="E188" t="s">
        <v>96</v>
      </c>
      <c r="F188">
        <v>69</v>
      </c>
      <c r="G188">
        <v>2279</v>
      </c>
      <c r="H188">
        <v>14.7</v>
      </c>
      <c r="I188">
        <v>0.57599999999999996</v>
      </c>
      <c r="J188">
        <v>0.58399999999999996</v>
      </c>
      <c r="K188">
        <v>0.105</v>
      </c>
      <c r="L188">
        <v>1.9</v>
      </c>
      <c r="M188">
        <v>11.7</v>
      </c>
      <c r="N188">
        <v>6.9</v>
      </c>
      <c r="O188">
        <v>11</v>
      </c>
      <c r="P188">
        <v>1</v>
      </c>
      <c r="Q188">
        <v>1.1000000000000001</v>
      </c>
      <c r="R188">
        <v>8.6</v>
      </c>
      <c r="S188">
        <v>26.4</v>
      </c>
      <c r="U188">
        <v>1.2</v>
      </c>
      <c r="V188">
        <v>1.9</v>
      </c>
      <c r="W188">
        <v>3.1</v>
      </c>
      <c r="X188">
        <v>6.6000000000000003E-2</v>
      </c>
      <c r="Z188">
        <v>1.5</v>
      </c>
      <c r="AA188">
        <v>-1.7</v>
      </c>
      <c r="AB188">
        <v>-0.3</v>
      </c>
      <c r="AC188">
        <f>IF(Advanced_Table[[#This Row],[MP]]&lt;400,0,Advanced_Table[[#This Row],[BPM]])</f>
        <v>-0.3</v>
      </c>
      <c r="AD188">
        <v>1</v>
      </c>
    </row>
    <row r="189" spans="1:30" x14ac:dyDescent="0.3">
      <c r="A189">
        <v>178</v>
      </c>
      <c r="B189" t="s">
        <v>269</v>
      </c>
      <c r="C189" t="s">
        <v>56</v>
      </c>
      <c r="D189">
        <v>32</v>
      </c>
      <c r="E189" t="s">
        <v>96</v>
      </c>
      <c r="F189">
        <v>57</v>
      </c>
      <c r="G189">
        <v>797</v>
      </c>
      <c r="H189">
        <v>15.5</v>
      </c>
      <c r="I189">
        <v>0.65</v>
      </c>
      <c r="J189">
        <v>0.44</v>
      </c>
      <c r="K189">
        <v>0.26600000000000001</v>
      </c>
      <c r="L189">
        <v>10.1</v>
      </c>
      <c r="M189">
        <v>18</v>
      </c>
      <c r="N189">
        <v>14.1</v>
      </c>
      <c r="O189">
        <v>8.9</v>
      </c>
      <c r="P189">
        <v>1.5</v>
      </c>
      <c r="Q189">
        <v>2.5</v>
      </c>
      <c r="R189">
        <v>15.6</v>
      </c>
      <c r="S189">
        <v>17.5</v>
      </c>
      <c r="U189">
        <v>1.2</v>
      </c>
      <c r="V189">
        <v>1</v>
      </c>
      <c r="W189">
        <v>2.2000000000000002</v>
      </c>
      <c r="X189">
        <v>0.13300000000000001</v>
      </c>
      <c r="Z189">
        <v>-0.7</v>
      </c>
      <c r="AA189">
        <v>0.2</v>
      </c>
      <c r="AB189">
        <v>-0.5</v>
      </c>
      <c r="AC189">
        <f>IF(Advanced_Table[[#This Row],[MP]]&lt;400,0,Advanced_Table[[#This Row],[BPM]])</f>
        <v>-0.5</v>
      </c>
      <c r="AD189">
        <v>0.3</v>
      </c>
    </row>
    <row r="190" spans="1:30" x14ac:dyDescent="0.3">
      <c r="A190">
        <v>513</v>
      </c>
      <c r="B190" t="s">
        <v>602</v>
      </c>
      <c r="C190" t="s">
        <v>84</v>
      </c>
      <c r="D190">
        <v>27</v>
      </c>
      <c r="E190" t="s">
        <v>96</v>
      </c>
      <c r="F190">
        <v>37</v>
      </c>
      <c r="G190">
        <v>1190</v>
      </c>
      <c r="H190">
        <v>14.7</v>
      </c>
      <c r="I190">
        <v>0.56399999999999995</v>
      </c>
      <c r="J190">
        <v>0.42499999999999999</v>
      </c>
      <c r="K190">
        <v>0.13600000000000001</v>
      </c>
      <c r="L190">
        <v>5.7</v>
      </c>
      <c r="M190">
        <v>11.3</v>
      </c>
      <c r="N190">
        <v>8.6</v>
      </c>
      <c r="O190">
        <v>10.5</v>
      </c>
      <c r="P190">
        <v>1.8</v>
      </c>
      <c r="Q190">
        <v>2.1</v>
      </c>
      <c r="R190">
        <v>7.9</v>
      </c>
      <c r="S190">
        <v>21.5</v>
      </c>
      <c r="U190">
        <v>1</v>
      </c>
      <c r="V190">
        <v>1.3</v>
      </c>
      <c r="W190">
        <v>2.2999999999999998</v>
      </c>
      <c r="X190">
        <v>9.0999999999999998E-2</v>
      </c>
      <c r="Z190">
        <v>-0.1</v>
      </c>
      <c r="AA190">
        <v>-0.4</v>
      </c>
      <c r="AB190">
        <v>-0.5</v>
      </c>
      <c r="AC190">
        <f>IF(Advanced_Table[[#This Row],[MP]]&lt;400,0,Advanced_Table[[#This Row],[BPM]])</f>
        <v>-0.5</v>
      </c>
      <c r="AD190">
        <v>0.5</v>
      </c>
    </row>
    <row r="191" spans="1:30" x14ac:dyDescent="0.3">
      <c r="A191">
        <v>240</v>
      </c>
      <c r="B191" t="s">
        <v>331</v>
      </c>
      <c r="C191" t="s">
        <v>65</v>
      </c>
      <c r="D191">
        <v>25</v>
      </c>
      <c r="E191" t="s">
        <v>96</v>
      </c>
      <c r="F191">
        <v>45</v>
      </c>
      <c r="G191">
        <v>816</v>
      </c>
      <c r="H191">
        <v>12.8</v>
      </c>
      <c r="I191">
        <v>0.59399999999999997</v>
      </c>
      <c r="J191">
        <v>0.372</v>
      </c>
      <c r="K191">
        <v>0.16900000000000001</v>
      </c>
      <c r="L191">
        <v>1</v>
      </c>
      <c r="M191">
        <v>9.4</v>
      </c>
      <c r="N191">
        <v>5.3</v>
      </c>
      <c r="O191">
        <v>22.1</v>
      </c>
      <c r="P191">
        <v>1.3</v>
      </c>
      <c r="Q191">
        <v>0.5</v>
      </c>
      <c r="R191">
        <v>10.3</v>
      </c>
      <c r="S191">
        <v>14.9</v>
      </c>
      <c r="U191">
        <v>1.4</v>
      </c>
      <c r="V191">
        <v>0.7</v>
      </c>
      <c r="W191">
        <v>2.1</v>
      </c>
      <c r="X191">
        <v>0.124</v>
      </c>
      <c r="Z191">
        <v>-1.1000000000000001</v>
      </c>
      <c r="AA191">
        <v>0.3</v>
      </c>
      <c r="AB191">
        <v>-0.8</v>
      </c>
      <c r="AC191">
        <f>IF(Advanced_Table[[#This Row],[MP]]&lt;400,0,Advanced_Table[[#This Row],[BPM]])</f>
        <v>-0.8</v>
      </c>
      <c r="AD191">
        <v>0.3</v>
      </c>
    </row>
    <row r="192" spans="1:30" x14ac:dyDescent="0.3">
      <c r="A192">
        <v>279</v>
      </c>
      <c r="B192" t="s">
        <v>371</v>
      </c>
      <c r="C192" t="s">
        <v>84</v>
      </c>
      <c r="D192">
        <v>25</v>
      </c>
      <c r="E192" t="s">
        <v>96</v>
      </c>
      <c r="F192">
        <v>62</v>
      </c>
      <c r="G192">
        <v>1195</v>
      </c>
      <c r="H192">
        <v>10.9</v>
      </c>
      <c r="I192">
        <v>0.61</v>
      </c>
      <c r="J192">
        <v>0.63400000000000001</v>
      </c>
      <c r="K192">
        <v>0.191</v>
      </c>
      <c r="L192">
        <v>5.3</v>
      </c>
      <c r="M192">
        <v>14.4</v>
      </c>
      <c r="N192">
        <v>9.9</v>
      </c>
      <c r="O192">
        <v>10.5</v>
      </c>
      <c r="P192">
        <v>1.1000000000000001</v>
      </c>
      <c r="Q192">
        <v>1.5</v>
      </c>
      <c r="R192">
        <v>13.7</v>
      </c>
      <c r="S192">
        <v>13.8</v>
      </c>
      <c r="U192">
        <v>1.2</v>
      </c>
      <c r="V192">
        <v>1.2</v>
      </c>
      <c r="W192">
        <v>2.4</v>
      </c>
      <c r="X192">
        <v>9.6000000000000002E-2</v>
      </c>
      <c r="Z192">
        <v>-1.6</v>
      </c>
      <c r="AA192">
        <v>0.4</v>
      </c>
      <c r="AB192">
        <v>-1.1000000000000001</v>
      </c>
      <c r="AC192">
        <f>IF(Advanced_Table[[#This Row],[MP]]&lt;400,0,Advanced_Table[[#This Row],[BPM]])</f>
        <v>-1.1000000000000001</v>
      </c>
      <c r="AD192">
        <v>0.3</v>
      </c>
    </row>
    <row r="193" spans="1:30" x14ac:dyDescent="0.3">
      <c r="A193">
        <v>277</v>
      </c>
      <c r="B193" t="s">
        <v>369</v>
      </c>
      <c r="C193" t="s">
        <v>56</v>
      </c>
      <c r="D193">
        <v>20</v>
      </c>
      <c r="E193" t="s">
        <v>96</v>
      </c>
      <c r="F193">
        <v>67</v>
      </c>
      <c r="G193">
        <v>1394</v>
      </c>
      <c r="H193">
        <v>13.3</v>
      </c>
      <c r="I193">
        <v>0.59699999999999998</v>
      </c>
      <c r="J193">
        <v>0.29399999999999998</v>
      </c>
      <c r="K193">
        <v>0.27800000000000002</v>
      </c>
      <c r="L193">
        <v>5.6</v>
      </c>
      <c r="M193">
        <v>12.5</v>
      </c>
      <c r="N193">
        <v>9.1</v>
      </c>
      <c r="O193">
        <v>12.7</v>
      </c>
      <c r="P193">
        <v>1.4</v>
      </c>
      <c r="Q193">
        <v>2</v>
      </c>
      <c r="R193">
        <v>14.6</v>
      </c>
      <c r="S193">
        <v>19.600000000000001</v>
      </c>
      <c r="U193">
        <v>1</v>
      </c>
      <c r="V193">
        <v>1.4</v>
      </c>
      <c r="W193">
        <v>2.4</v>
      </c>
      <c r="X193">
        <v>8.4000000000000005E-2</v>
      </c>
      <c r="Z193">
        <v>-1.7</v>
      </c>
      <c r="AA193">
        <v>-0.1</v>
      </c>
      <c r="AB193">
        <v>-1.7</v>
      </c>
      <c r="AC193">
        <f>IF(Advanced_Table[[#This Row],[MP]]&lt;400,0,Advanced_Table[[#This Row],[BPM]])</f>
        <v>-1.7</v>
      </c>
      <c r="AD193">
        <v>0.1</v>
      </c>
    </row>
    <row r="194" spans="1:30" x14ac:dyDescent="0.3">
      <c r="A194">
        <v>530</v>
      </c>
      <c r="B194" t="s">
        <v>619</v>
      </c>
      <c r="C194" t="s">
        <v>58</v>
      </c>
      <c r="D194">
        <v>21</v>
      </c>
      <c r="E194" t="s">
        <v>96</v>
      </c>
      <c r="F194">
        <v>21</v>
      </c>
      <c r="G194">
        <v>262</v>
      </c>
      <c r="H194">
        <v>17.100000000000001</v>
      </c>
      <c r="I194">
        <v>0.65500000000000003</v>
      </c>
      <c r="J194">
        <v>2.1000000000000001E-2</v>
      </c>
      <c r="K194">
        <v>0.40400000000000003</v>
      </c>
      <c r="L194">
        <v>7.7</v>
      </c>
      <c r="M194">
        <v>22.7</v>
      </c>
      <c r="N194">
        <v>15.3</v>
      </c>
      <c r="O194">
        <v>8</v>
      </c>
      <c r="P194">
        <v>0.5</v>
      </c>
      <c r="Q194">
        <v>2.4</v>
      </c>
      <c r="R194">
        <v>11.2</v>
      </c>
      <c r="S194">
        <v>20</v>
      </c>
      <c r="U194">
        <v>0.5</v>
      </c>
      <c r="V194">
        <v>0.3</v>
      </c>
      <c r="W194">
        <v>0.8</v>
      </c>
      <c r="X194">
        <v>0.14399999999999999</v>
      </c>
      <c r="Z194">
        <v>-1.3</v>
      </c>
      <c r="AA194">
        <v>-0.5</v>
      </c>
      <c r="AB194">
        <v>-1.7</v>
      </c>
      <c r="AC194">
        <f>IF(Advanced_Table[[#This Row],[MP]]&lt;400,0,Advanced_Table[[#This Row],[BPM]])</f>
        <v>0</v>
      </c>
      <c r="AD194">
        <v>0</v>
      </c>
    </row>
    <row r="195" spans="1:30" x14ac:dyDescent="0.3">
      <c r="A195">
        <v>388</v>
      </c>
      <c r="B195" t="s">
        <v>478</v>
      </c>
      <c r="C195" t="s">
        <v>76</v>
      </c>
      <c r="D195">
        <v>23</v>
      </c>
      <c r="E195" t="s">
        <v>96</v>
      </c>
      <c r="F195">
        <v>82</v>
      </c>
      <c r="G195">
        <v>2458</v>
      </c>
      <c r="H195">
        <v>14.6</v>
      </c>
      <c r="I195">
        <v>0.57299999999999995</v>
      </c>
      <c r="J195">
        <v>0.498</v>
      </c>
      <c r="K195">
        <v>0.32500000000000001</v>
      </c>
      <c r="L195">
        <v>1.5</v>
      </c>
      <c r="M195">
        <v>8.5</v>
      </c>
      <c r="N195">
        <v>5</v>
      </c>
      <c r="O195">
        <v>22.5</v>
      </c>
      <c r="P195">
        <v>1.2</v>
      </c>
      <c r="Q195">
        <v>0.8</v>
      </c>
      <c r="R195">
        <v>14.7</v>
      </c>
      <c r="S195">
        <v>29.2</v>
      </c>
      <c r="U195">
        <v>1.4</v>
      </c>
      <c r="V195">
        <v>1.9</v>
      </c>
      <c r="W195">
        <v>3.2</v>
      </c>
      <c r="X195">
        <v>6.3E-2</v>
      </c>
      <c r="Z195">
        <v>-0.1</v>
      </c>
      <c r="AA195">
        <v>-1.8</v>
      </c>
      <c r="AB195">
        <v>-1.9</v>
      </c>
      <c r="AC195">
        <f>IF(Advanced_Table[[#This Row],[MP]]&lt;400,0,Advanced_Table[[#This Row],[BPM]])</f>
        <v>-1.9</v>
      </c>
      <c r="AD195">
        <v>0.1</v>
      </c>
    </row>
    <row r="196" spans="1:30" x14ac:dyDescent="0.3">
      <c r="A196">
        <v>20</v>
      </c>
      <c r="B196" t="s">
        <v>95</v>
      </c>
      <c r="C196" t="s">
        <v>84</v>
      </c>
      <c r="D196">
        <v>20</v>
      </c>
      <c r="E196" t="s">
        <v>96</v>
      </c>
      <c r="F196">
        <v>31</v>
      </c>
      <c r="G196">
        <v>226</v>
      </c>
      <c r="H196">
        <v>11.3</v>
      </c>
      <c r="I196">
        <v>0.54600000000000004</v>
      </c>
      <c r="J196">
        <v>0.77100000000000002</v>
      </c>
      <c r="K196">
        <v>5.5E-2</v>
      </c>
      <c r="L196">
        <v>0.5</v>
      </c>
      <c r="M196">
        <v>18.600000000000001</v>
      </c>
      <c r="N196">
        <v>9.6999999999999993</v>
      </c>
      <c r="O196">
        <v>6.9</v>
      </c>
      <c r="P196">
        <v>1.3</v>
      </c>
      <c r="Q196">
        <v>1.6</v>
      </c>
      <c r="R196">
        <v>9</v>
      </c>
      <c r="S196">
        <v>22.8</v>
      </c>
      <c r="U196">
        <v>-0.1</v>
      </c>
      <c r="V196">
        <v>0.3</v>
      </c>
      <c r="W196">
        <v>0.1</v>
      </c>
      <c r="X196">
        <v>2.9000000000000001E-2</v>
      </c>
      <c r="Z196">
        <v>-0.7</v>
      </c>
      <c r="AA196">
        <v>-1.4</v>
      </c>
      <c r="AB196">
        <v>-2.1</v>
      </c>
      <c r="AC196">
        <f>IF(Advanced_Table[[#This Row],[MP]]&lt;400,0,Advanced_Table[[#This Row],[BPM]])</f>
        <v>0</v>
      </c>
      <c r="AD196">
        <v>0</v>
      </c>
    </row>
    <row r="197" spans="1:30" x14ac:dyDescent="0.3">
      <c r="A197">
        <v>227</v>
      </c>
      <c r="B197" t="s">
        <v>318</v>
      </c>
      <c r="C197" t="s">
        <v>56</v>
      </c>
      <c r="D197">
        <v>39</v>
      </c>
      <c r="E197" t="s">
        <v>96</v>
      </c>
      <c r="F197">
        <v>8</v>
      </c>
      <c r="G197">
        <v>113</v>
      </c>
      <c r="H197">
        <v>7.3</v>
      </c>
      <c r="I197">
        <v>0.52100000000000002</v>
      </c>
      <c r="J197">
        <v>0.6</v>
      </c>
      <c r="K197">
        <v>0.2</v>
      </c>
      <c r="L197">
        <v>3</v>
      </c>
      <c r="M197">
        <v>13.4</v>
      </c>
      <c r="N197">
        <v>8.3000000000000007</v>
      </c>
      <c r="O197">
        <v>20.3</v>
      </c>
      <c r="P197">
        <v>1.7</v>
      </c>
      <c r="Q197">
        <v>2.2999999999999998</v>
      </c>
      <c r="R197">
        <v>35.5</v>
      </c>
      <c r="S197">
        <v>9.4</v>
      </c>
      <c r="U197">
        <v>0</v>
      </c>
      <c r="V197">
        <v>0.1</v>
      </c>
      <c r="W197">
        <v>0.1</v>
      </c>
      <c r="X197">
        <v>4.3999999999999997E-2</v>
      </c>
      <c r="Z197">
        <v>-4.3</v>
      </c>
      <c r="AA197">
        <v>1.7</v>
      </c>
      <c r="AB197">
        <v>-2.5</v>
      </c>
      <c r="AC197">
        <f>IF(Advanced_Table[[#This Row],[MP]]&lt;400,0,Advanced_Table[[#This Row],[BPM]])</f>
        <v>0</v>
      </c>
      <c r="AD197">
        <v>0</v>
      </c>
    </row>
    <row r="198" spans="1:30" x14ac:dyDescent="0.3">
      <c r="A198">
        <v>343</v>
      </c>
      <c r="B198" t="s">
        <v>435</v>
      </c>
      <c r="C198" t="s">
        <v>65</v>
      </c>
      <c r="D198">
        <v>20</v>
      </c>
      <c r="E198" t="s">
        <v>96</v>
      </c>
      <c r="F198">
        <v>63</v>
      </c>
      <c r="G198">
        <v>817</v>
      </c>
      <c r="H198">
        <v>10.3</v>
      </c>
      <c r="I198">
        <v>0.60299999999999998</v>
      </c>
      <c r="J198">
        <v>0.59499999999999997</v>
      </c>
      <c r="K198">
        <v>0.23300000000000001</v>
      </c>
      <c r="L198">
        <v>3.8</v>
      </c>
      <c r="M198">
        <v>10.199999999999999</v>
      </c>
      <c r="N198">
        <v>7.1</v>
      </c>
      <c r="O198">
        <v>8.1999999999999993</v>
      </c>
      <c r="P198">
        <v>1</v>
      </c>
      <c r="Q198">
        <v>0.8</v>
      </c>
      <c r="R198">
        <v>12</v>
      </c>
      <c r="S198">
        <v>14.6</v>
      </c>
      <c r="U198">
        <v>0.7</v>
      </c>
      <c r="V198">
        <v>0.6</v>
      </c>
      <c r="W198">
        <v>1.3</v>
      </c>
      <c r="X198">
        <v>7.5999999999999998E-2</v>
      </c>
      <c r="Z198">
        <v>-1.7</v>
      </c>
      <c r="AA198">
        <v>-0.9</v>
      </c>
      <c r="AB198">
        <v>-2.6</v>
      </c>
      <c r="AC198">
        <f>IF(Advanced_Table[[#This Row],[MP]]&lt;400,0,Advanced_Table[[#This Row],[BPM]])</f>
        <v>-2.6</v>
      </c>
      <c r="AD198">
        <v>-0.1</v>
      </c>
    </row>
    <row r="199" spans="1:30" x14ac:dyDescent="0.3">
      <c r="A199">
        <v>404</v>
      </c>
      <c r="B199" t="s">
        <v>494</v>
      </c>
      <c r="C199" t="s">
        <v>65</v>
      </c>
      <c r="D199">
        <v>22</v>
      </c>
      <c r="E199" t="s">
        <v>96</v>
      </c>
      <c r="F199">
        <v>4</v>
      </c>
      <c r="G199">
        <v>18</v>
      </c>
      <c r="H199">
        <v>8.6</v>
      </c>
      <c r="I199">
        <v>0.65400000000000003</v>
      </c>
      <c r="J199">
        <v>0.8</v>
      </c>
      <c r="K199">
        <v>1.2</v>
      </c>
      <c r="L199">
        <v>6.2</v>
      </c>
      <c r="M199">
        <v>12</v>
      </c>
      <c r="N199">
        <v>9.1999999999999993</v>
      </c>
      <c r="O199">
        <v>14.2</v>
      </c>
      <c r="P199">
        <v>2.6</v>
      </c>
      <c r="Q199">
        <v>0</v>
      </c>
      <c r="R199">
        <v>39.6</v>
      </c>
      <c r="S199">
        <v>29.4</v>
      </c>
      <c r="U199">
        <v>-0.1</v>
      </c>
      <c r="V199">
        <v>0</v>
      </c>
      <c r="W199">
        <v>0</v>
      </c>
      <c r="X199">
        <v>-0.10299999999999999</v>
      </c>
      <c r="Z199">
        <v>-6.4</v>
      </c>
      <c r="AA199">
        <v>-3.7</v>
      </c>
      <c r="AB199">
        <v>-10.199999999999999</v>
      </c>
      <c r="AC199">
        <f>IF(Advanced_Table[[#This Row],[MP]]&lt;400,0,Advanced_Table[[#This Row],[BPM]])</f>
        <v>0</v>
      </c>
      <c r="AD199">
        <v>0</v>
      </c>
    </row>
    <row r="200" spans="1:30" x14ac:dyDescent="0.3">
      <c r="A200">
        <v>421</v>
      </c>
      <c r="B200" t="s">
        <v>511</v>
      </c>
      <c r="C200" t="s">
        <v>76</v>
      </c>
      <c r="D200">
        <v>20</v>
      </c>
      <c r="E200" t="s">
        <v>96</v>
      </c>
      <c r="F200">
        <v>12</v>
      </c>
      <c r="G200">
        <v>62</v>
      </c>
      <c r="H200">
        <v>-1.4</v>
      </c>
      <c r="I200">
        <v>0.50800000000000001</v>
      </c>
      <c r="J200">
        <v>0.45</v>
      </c>
      <c r="K200">
        <v>0.3</v>
      </c>
      <c r="L200">
        <v>5.4</v>
      </c>
      <c r="M200">
        <v>15.7</v>
      </c>
      <c r="N200">
        <v>10.6</v>
      </c>
      <c r="O200">
        <v>12.4</v>
      </c>
      <c r="P200">
        <v>0.8</v>
      </c>
      <c r="Q200">
        <v>1.4</v>
      </c>
      <c r="R200">
        <v>41.4</v>
      </c>
      <c r="S200">
        <v>26.1</v>
      </c>
      <c r="U200">
        <v>-0.3</v>
      </c>
      <c r="V200">
        <v>0.1</v>
      </c>
      <c r="W200">
        <v>-0.3</v>
      </c>
      <c r="X200">
        <v>-0.218</v>
      </c>
      <c r="Z200">
        <v>-11.3</v>
      </c>
      <c r="AA200">
        <v>-3.7</v>
      </c>
      <c r="AB200">
        <v>-15</v>
      </c>
      <c r="AC200">
        <f>IF(Advanced_Table[[#This Row],[MP]]&lt;400,0,Advanced_Table[[#This Row],[BPM]])</f>
        <v>0</v>
      </c>
      <c r="AD200">
        <v>-0.2</v>
      </c>
    </row>
    <row r="201" spans="1:30" x14ac:dyDescent="0.3">
      <c r="A201">
        <v>262</v>
      </c>
      <c r="B201" t="s">
        <v>353</v>
      </c>
      <c r="C201" t="s">
        <v>58</v>
      </c>
      <c r="D201">
        <v>29</v>
      </c>
      <c r="E201" t="s">
        <v>182</v>
      </c>
      <c r="F201">
        <v>10</v>
      </c>
      <c r="G201">
        <v>59</v>
      </c>
      <c r="H201">
        <v>16.600000000000001</v>
      </c>
      <c r="I201">
        <v>0.434</v>
      </c>
      <c r="J201">
        <v>0.52600000000000002</v>
      </c>
      <c r="K201">
        <v>0.21099999999999999</v>
      </c>
      <c r="L201">
        <v>7.4</v>
      </c>
      <c r="M201">
        <v>22.6</v>
      </c>
      <c r="N201">
        <v>14.9</v>
      </c>
      <c r="O201">
        <v>25.2</v>
      </c>
      <c r="P201">
        <v>0.8</v>
      </c>
      <c r="Q201">
        <v>5</v>
      </c>
      <c r="R201">
        <v>0</v>
      </c>
      <c r="S201">
        <v>14.6</v>
      </c>
      <c r="U201">
        <v>0.1</v>
      </c>
      <c r="V201">
        <v>0</v>
      </c>
      <c r="W201">
        <v>0.2</v>
      </c>
      <c r="X201">
        <v>0.122</v>
      </c>
      <c r="Z201">
        <v>2.5</v>
      </c>
      <c r="AA201">
        <v>1.2</v>
      </c>
      <c r="AB201">
        <v>3.7</v>
      </c>
      <c r="AC201">
        <f>IF(Advanced_Table[[#This Row],[MP]]&lt;400,0,Advanced_Table[[#This Row],[BPM]])</f>
        <v>0</v>
      </c>
      <c r="AD201">
        <v>0.1</v>
      </c>
    </row>
    <row r="202" spans="1:30" x14ac:dyDescent="0.3">
      <c r="A202">
        <v>114</v>
      </c>
      <c r="B202" t="s">
        <v>205</v>
      </c>
      <c r="C202" t="s">
        <v>84</v>
      </c>
      <c r="D202">
        <v>23</v>
      </c>
      <c r="E202" t="s">
        <v>182</v>
      </c>
      <c r="F202">
        <v>4</v>
      </c>
      <c r="G202">
        <v>25</v>
      </c>
      <c r="H202">
        <v>18.3</v>
      </c>
      <c r="I202">
        <v>0.58199999999999996</v>
      </c>
      <c r="J202">
        <v>0.83299999999999996</v>
      </c>
      <c r="K202">
        <v>0.16700000000000001</v>
      </c>
      <c r="L202">
        <v>4.3</v>
      </c>
      <c r="M202">
        <v>22.2</v>
      </c>
      <c r="N202">
        <v>13.2</v>
      </c>
      <c r="O202">
        <v>6.2</v>
      </c>
      <c r="P202">
        <v>0</v>
      </c>
      <c r="Q202">
        <v>3.9</v>
      </c>
      <c r="R202">
        <v>0</v>
      </c>
      <c r="S202">
        <v>21.4</v>
      </c>
      <c r="U202">
        <v>0.1</v>
      </c>
      <c r="V202">
        <v>0</v>
      </c>
      <c r="W202">
        <v>0.1</v>
      </c>
      <c r="X202">
        <v>0.156</v>
      </c>
      <c r="Z202">
        <v>4.7</v>
      </c>
      <c r="AA202">
        <v>-1.2</v>
      </c>
      <c r="AB202">
        <v>3.5</v>
      </c>
      <c r="AC202">
        <f>IF(Advanced_Table[[#This Row],[MP]]&lt;400,0,Advanced_Table[[#This Row],[BPM]])</f>
        <v>0</v>
      </c>
      <c r="AD202">
        <v>0</v>
      </c>
    </row>
    <row r="203" spans="1:30" x14ac:dyDescent="0.3">
      <c r="A203">
        <v>306</v>
      </c>
      <c r="B203" t="s">
        <v>398</v>
      </c>
      <c r="C203" t="s">
        <v>58</v>
      </c>
      <c r="D203">
        <v>34</v>
      </c>
      <c r="E203" t="s">
        <v>182</v>
      </c>
      <c r="F203">
        <v>31</v>
      </c>
      <c r="G203">
        <v>171</v>
      </c>
      <c r="H203">
        <v>23.4</v>
      </c>
      <c r="I203">
        <v>0.71</v>
      </c>
      <c r="J203">
        <v>1.7000000000000001E-2</v>
      </c>
      <c r="K203">
        <v>0.45</v>
      </c>
      <c r="L203">
        <v>12.7</v>
      </c>
      <c r="M203">
        <v>26</v>
      </c>
      <c r="N203">
        <v>19.3</v>
      </c>
      <c r="O203">
        <v>8.6999999999999993</v>
      </c>
      <c r="P203">
        <v>1.4</v>
      </c>
      <c r="Q203">
        <v>1.1000000000000001</v>
      </c>
      <c r="R203">
        <v>16.3</v>
      </c>
      <c r="S203">
        <v>20.8</v>
      </c>
      <c r="U203">
        <v>0.4</v>
      </c>
      <c r="V203">
        <v>0.1</v>
      </c>
      <c r="W203">
        <v>0.6</v>
      </c>
      <c r="X203">
        <v>0.158</v>
      </c>
      <c r="Z203">
        <v>3</v>
      </c>
      <c r="AA203">
        <v>-1.5</v>
      </c>
      <c r="AB203">
        <v>1.6</v>
      </c>
      <c r="AC203">
        <f>IF(Advanced_Table[[#This Row],[MP]]&lt;400,0,Advanced_Table[[#This Row],[BPM]])</f>
        <v>0</v>
      </c>
      <c r="AD203">
        <v>0.2</v>
      </c>
    </row>
    <row r="204" spans="1:30" x14ac:dyDescent="0.3">
      <c r="A204">
        <v>437</v>
      </c>
      <c r="B204" t="s">
        <v>528</v>
      </c>
      <c r="C204" t="s">
        <v>58</v>
      </c>
      <c r="D204">
        <v>20</v>
      </c>
      <c r="E204" t="s">
        <v>182</v>
      </c>
      <c r="F204">
        <v>75</v>
      </c>
      <c r="G204">
        <v>2171</v>
      </c>
      <c r="H204">
        <v>19.7</v>
      </c>
      <c r="I204">
        <v>0.59899999999999998</v>
      </c>
      <c r="J204">
        <v>7.0999999999999994E-2</v>
      </c>
      <c r="K204">
        <v>0.36</v>
      </c>
      <c r="L204">
        <v>12.1</v>
      </c>
      <c r="M204">
        <v>22.3</v>
      </c>
      <c r="N204">
        <v>17.100000000000001</v>
      </c>
      <c r="O204">
        <v>21</v>
      </c>
      <c r="P204">
        <v>1.6</v>
      </c>
      <c r="Q204">
        <v>3.2</v>
      </c>
      <c r="R204">
        <v>17.3</v>
      </c>
      <c r="S204">
        <v>21.4</v>
      </c>
      <c r="U204">
        <v>3.4</v>
      </c>
      <c r="V204">
        <v>1.8</v>
      </c>
      <c r="W204">
        <v>5.2</v>
      </c>
      <c r="X204">
        <v>0.115</v>
      </c>
      <c r="Z204">
        <v>1.1000000000000001</v>
      </c>
      <c r="AA204">
        <v>0.4</v>
      </c>
      <c r="AB204">
        <v>1.4</v>
      </c>
      <c r="AC204">
        <f>IF(Advanced_Table[[#This Row],[MP]]&lt;400,0,Advanced_Table[[#This Row],[BPM]])</f>
        <v>1.4</v>
      </c>
      <c r="AD204">
        <v>1.9</v>
      </c>
    </row>
    <row r="205" spans="1:30" x14ac:dyDescent="0.3">
      <c r="A205">
        <v>389</v>
      </c>
      <c r="B205" t="s">
        <v>479</v>
      </c>
      <c r="C205" t="s">
        <v>76</v>
      </c>
      <c r="D205">
        <v>22</v>
      </c>
      <c r="E205" t="s">
        <v>182</v>
      </c>
      <c r="F205">
        <v>59</v>
      </c>
      <c r="G205">
        <v>2024</v>
      </c>
      <c r="H205">
        <v>16.2</v>
      </c>
      <c r="I205">
        <v>0.56499999999999995</v>
      </c>
      <c r="J205">
        <v>0.436</v>
      </c>
      <c r="K205">
        <v>0.29899999999999999</v>
      </c>
      <c r="L205">
        <v>4.0999999999999996</v>
      </c>
      <c r="M205">
        <v>13.1</v>
      </c>
      <c r="N205">
        <v>8.5</v>
      </c>
      <c r="O205">
        <v>25.7</v>
      </c>
      <c r="P205">
        <v>2</v>
      </c>
      <c r="Q205">
        <v>0.8</v>
      </c>
      <c r="R205">
        <v>15.8</v>
      </c>
      <c r="S205">
        <v>24.3</v>
      </c>
      <c r="U205">
        <v>1.9</v>
      </c>
      <c r="V205">
        <v>1</v>
      </c>
      <c r="W205">
        <v>2.9</v>
      </c>
      <c r="X205">
        <v>6.8000000000000005E-2</v>
      </c>
      <c r="Z205">
        <v>1.4</v>
      </c>
      <c r="AA205">
        <v>-0.8</v>
      </c>
      <c r="AB205">
        <v>0.6</v>
      </c>
      <c r="AC205">
        <f>IF(Advanced_Table[[#This Row],[MP]]&lt;400,0,Advanced_Table[[#This Row],[BPM]])</f>
        <v>0.6</v>
      </c>
      <c r="AD205">
        <v>1.3</v>
      </c>
    </row>
    <row r="206" spans="1:30" x14ac:dyDescent="0.3">
      <c r="A206">
        <v>311</v>
      </c>
      <c r="B206" t="s">
        <v>403</v>
      </c>
      <c r="C206" t="s">
        <v>84</v>
      </c>
      <c r="D206">
        <v>22</v>
      </c>
      <c r="E206" t="s">
        <v>182</v>
      </c>
      <c r="F206">
        <v>82</v>
      </c>
      <c r="G206">
        <v>2292</v>
      </c>
      <c r="H206">
        <v>15.4</v>
      </c>
      <c r="I206">
        <v>0.63500000000000001</v>
      </c>
      <c r="J206">
        <v>0.3</v>
      </c>
      <c r="K206">
        <v>0.308</v>
      </c>
      <c r="L206">
        <v>6</v>
      </c>
      <c r="M206">
        <v>15.8</v>
      </c>
      <c r="N206">
        <v>10.8</v>
      </c>
      <c r="O206">
        <v>8.1</v>
      </c>
      <c r="P206">
        <v>0.9</v>
      </c>
      <c r="Q206">
        <v>1.3</v>
      </c>
      <c r="R206">
        <v>10</v>
      </c>
      <c r="S206">
        <v>16.399999999999999</v>
      </c>
      <c r="U206">
        <v>4.2</v>
      </c>
      <c r="V206">
        <v>0.7</v>
      </c>
      <c r="W206">
        <v>4.9000000000000004</v>
      </c>
      <c r="X206">
        <v>0.10299999999999999</v>
      </c>
      <c r="Z206">
        <v>0.6</v>
      </c>
      <c r="AA206">
        <v>-1.3</v>
      </c>
      <c r="AB206">
        <v>-0.7</v>
      </c>
      <c r="AC206">
        <f>IF(Advanced_Table[[#This Row],[MP]]&lt;400,0,Advanced_Table[[#This Row],[BPM]])</f>
        <v>-0.7</v>
      </c>
      <c r="AD206">
        <v>0.7</v>
      </c>
    </row>
    <row r="207" spans="1:30" x14ac:dyDescent="0.3">
      <c r="A207">
        <v>158</v>
      </c>
      <c r="B207" t="s">
        <v>249</v>
      </c>
      <c r="C207" t="s">
        <v>58</v>
      </c>
      <c r="D207">
        <v>20</v>
      </c>
      <c r="E207" t="s">
        <v>182</v>
      </c>
      <c r="F207">
        <v>75</v>
      </c>
      <c r="G207">
        <v>970</v>
      </c>
      <c r="H207">
        <v>12.9</v>
      </c>
      <c r="I207">
        <v>0.56899999999999995</v>
      </c>
      <c r="J207">
        <v>0.33300000000000002</v>
      </c>
      <c r="K207">
        <v>0.26600000000000001</v>
      </c>
      <c r="L207">
        <v>13.4</v>
      </c>
      <c r="M207">
        <v>21.4</v>
      </c>
      <c r="N207">
        <v>17.399999999999999</v>
      </c>
      <c r="O207">
        <v>8.8000000000000007</v>
      </c>
      <c r="P207">
        <v>2.2000000000000002</v>
      </c>
      <c r="Q207">
        <v>2.9</v>
      </c>
      <c r="R207">
        <v>19.2</v>
      </c>
      <c r="S207">
        <v>10.5</v>
      </c>
      <c r="U207">
        <v>0.9</v>
      </c>
      <c r="V207">
        <v>0.9</v>
      </c>
      <c r="W207">
        <v>1.8</v>
      </c>
      <c r="X207">
        <v>9.0999999999999998E-2</v>
      </c>
      <c r="Z207">
        <v>-2</v>
      </c>
      <c r="AA207">
        <v>0.6</v>
      </c>
      <c r="AB207">
        <v>-1.4</v>
      </c>
      <c r="AC207">
        <f>IF(Advanced_Table[[#This Row],[MP]]&lt;400,0,Advanced_Table[[#This Row],[BPM]])</f>
        <v>-1.4</v>
      </c>
      <c r="AD207">
        <v>0.2</v>
      </c>
    </row>
    <row r="208" spans="1:30" x14ac:dyDescent="0.3">
      <c r="A208">
        <v>139</v>
      </c>
      <c r="B208" t="s">
        <v>230</v>
      </c>
      <c r="C208" t="s">
        <v>56</v>
      </c>
      <c r="D208">
        <v>21</v>
      </c>
      <c r="E208" t="s">
        <v>182</v>
      </c>
      <c r="F208">
        <v>82</v>
      </c>
      <c r="G208">
        <v>1767</v>
      </c>
      <c r="H208">
        <v>15.2</v>
      </c>
      <c r="I208">
        <v>0.52500000000000002</v>
      </c>
      <c r="J208">
        <v>0.26100000000000001</v>
      </c>
      <c r="K208">
        <v>0.22</v>
      </c>
      <c r="L208">
        <v>12</v>
      </c>
      <c r="M208">
        <v>18.899999999999999</v>
      </c>
      <c r="N208">
        <v>15.4</v>
      </c>
      <c r="O208">
        <v>7.4</v>
      </c>
      <c r="P208">
        <v>2.6</v>
      </c>
      <c r="Q208">
        <v>2.6</v>
      </c>
      <c r="R208">
        <v>12.2</v>
      </c>
      <c r="S208">
        <v>19.3</v>
      </c>
      <c r="U208">
        <v>0.9</v>
      </c>
      <c r="V208">
        <v>1.7</v>
      </c>
      <c r="W208">
        <v>2.6</v>
      </c>
      <c r="X208">
        <v>7.0000000000000007E-2</v>
      </c>
      <c r="Z208">
        <v>-1.3</v>
      </c>
      <c r="AA208">
        <v>-0.4</v>
      </c>
      <c r="AB208">
        <v>-1.7</v>
      </c>
      <c r="AC208">
        <f>IF(Advanced_Table[[#This Row],[MP]]&lt;400,0,Advanced_Table[[#This Row],[BPM]])</f>
        <v>-1.7</v>
      </c>
      <c r="AD208">
        <v>0.1</v>
      </c>
    </row>
    <row r="209" spans="1:30" x14ac:dyDescent="0.3">
      <c r="A209">
        <v>145</v>
      </c>
      <c r="B209" t="s">
        <v>236</v>
      </c>
      <c r="C209" t="s">
        <v>58</v>
      </c>
      <c r="D209">
        <v>24</v>
      </c>
      <c r="E209" t="s">
        <v>182</v>
      </c>
      <c r="F209">
        <v>31</v>
      </c>
      <c r="G209">
        <v>364</v>
      </c>
      <c r="H209">
        <v>16.100000000000001</v>
      </c>
      <c r="I209">
        <v>0.56100000000000005</v>
      </c>
      <c r="J209">
        <v>1.0999999999999999E-2</v>
      </c>
      <c r="K209">
        <v>0.47299999999999998</v>
      </c>
      <c r="L209">
        <v>14.3</v>
      </c>
      <c r="M209">
        <v>22.6</v>
      </c>
      <c r="N209">
        <v>18.399999999999999</v>
      </c>
      <c r="O209">
        <v>11.6</v>
      </c>
      <c r="P209">
        <v>0.8</v>
      </c>
      <c r="Q209">
        <v>8.3000000000000007</v>
      </c>
      <c r="R209">
        <v>15.1</v>
      </c>
      <c r="S209">
        <v>15.1</v>
      </c>
      <c r="U209">
        <v>0.5</v>
      </c>
      <c r="V209">
        <v>0.4</v>
      </c>
      <c r="W209">
        <v>0.8</v>
      </c>
      <c r="X209">
        <v>0.111</v>
      </c>
      <c r="Z209">
        <v>-2.8</v>
      </c>
      <c r="AA209">
        <v>1.1000000000000001</v>
      </c>
      <c r="AB209">
        <v>-1.7</v>
      </c>
      <c r="AC209">
        <f>IF(Advanced_Table[[#This Row],[MP]]&lt;400,0,Advanced_Table[[#This Row],[BPM]])</f>
        <v>0</v>
      </c>
      <c r="AD209">
        <v>0</v>
      </c>
    </row>
    <row r="210" spans="1:30" x14ac:dyDescent="0.3">
      <c r="A210">
        <v>177</v>
      </c>
      <c r="B210" t="s">
        <v>268</v>
      </c>
      <c r="C210" t="s">
        <v>65</v>
      </c>
      <c r="D210">
        <v>20</v>
      </c>
      <c r="E210" t="s">
        <v>182</v>
      </c>
      <c r="F210">
        <v>76</v>
      </c>
      <c r="G210">
        <v>2602</v>
      </c>
      <c r="H210">
        <v>14.5</v>
      </c>
      <c r="I210">
        <v>0.53800000000000003</v>
      </c>
      <c r="J210">
        <v>0.40799999999999997</v>
      </c>
      <c r="K210">
        <v>0.34100000000000003</v>
      </c>
      <c r="L210">
        <v>1.8</v>
      </c>
      <c r="M210">
        <v>10.3</v>
      </c>
      <c r="N210">
        <v>6</v>
      </c>
      <c r="O210">
        <v>17.3</v>
      </c>
      <c r="P210">
        <v>1.1000000000000001</v>
      </c>
      <c r="Q210">
        <v>0.7</v>
      </c>
      <c r="R210">
        <v>11.3</v>
      </c>
      <c r="S210">
        <v>28.1</v>
      </c>
      <c r="U210">
        <v>1.4</v>
      </c>
      <c r="V210">
        <v>0.5</v>
      </c>
      <c r="W210">
        <v>1.8</v>
      </c>
      <c r="X210">
        <v>3.4000000000000002E-2</v>
      </c>
      <c r="Z210">
        <v>0.5</v>
      </c>
      <c r="AA210">
        <v>-2.6</v>
      </c>
      <c r="AB210">
        <v>-2.1</v>
      </c>
      <c r="AC210">
        <f>IF(Advanced_Table[[#This Row],[MP]]&lt;400,0,Advanced_Table[[#This Row],[BPM]])</f>
        <v>-2.1</v>
      </c>
      <c r="AD210">
        <v>0</v>
      </c>
    </row>
    <row r="211" spans="1:30" x14ac:dyDescent="0.3">
      <c r="A211">
        <v>313</v>
      </c>
      <c r="B211" t="s">
        <v>405</v>
      </c>
      <c r="C211" t="s">
        <v>65</v>
      </c>
      <c r="D211">
        <v>26</v>
      </c>
      <c r="E211" t="s">
        <v>182</v>
      </c>
      <c r="F211">
        <v>45</v>
      </c>
      <c r="G211">
        <v>602</v>
      </c>
      <c r="H211">
        <v>9.1</v>
      </c>
      <c r="I211">
        <v>0.56399999999999995</v>
      </c>
      <c r="J211">
        <v>0.91200000000000003</v>
      </c>
      <c r="K211">
        <v>0.26500000000000001</v>
      </c>
      <c r="L211">
        <v>1.8</v>
      </c>
      <c r="M211">
        <v>9.6</v>
      </c>
      <c r="N211">
        <v>5.7</v>
      </c>
      <c r="O211">
        <v>5.0999999999999996</v>
      </c>
      <c r="P211">
        <v>1.9</v>
      </c>
      <c r="Q211">
        <v>0.6</v>
      </c>
      <c r="R211">
        <v>8.6999999999999993</v>
      </c>
      <c r="S211">
        <v>14.3</v>
      </c>
      <c r="U211">
        <v>0.5</v>
      </c>
      <c r="V211">
        <v>0.2</v>
      </c>
      <c r="W211">
        <v>0.7</v>
      </c>
      <c r="X211">
        <v>5.8000000000000003E-2</v>
      </c>
      <c r="Z211">
        <v>-2.2999999999999998</v>
      </c>
      <c r="AA211">
        <v>-0.2</v>
      </c>
      <c r="AB211">
        <v>-2.5</v>
      </c>
      <c r="AC211">
        <f>IF(Advanced_Table[[#This Row],[MP]]&lt;400,0,Advanced_Table[[#This Row],[BPM]])</f>
        <v>-2.5</v>
      </c>
      <c r="AD211">
        <v>-0.1</v>
      </c>
    </row>
    <row r="212" spans="1:30" x14ac:dyDescent="0.3">
      <c r="A212">
        <v>170</v>
      </c>
      <c r="B212" t="s">
        <v>261</v>
      </c>
      <c r="C212" t="s">
        <v>65</v>
      </c>
      <c r="D212">
        <v>34</v>
      </c>
      <c r="E212" t="s">
        <v>182</v>
      </c>
      <c r="F212">
        <v>47</v>
      </c>
      <c r="G212">
        <v>1418</v>
      </c>
      <c r="H212">
        <v>11.4</v>
      </c>
      <c r="I212">
        <v>0.57199999999999995</v>
      </c>
      <c r="J212">
        <v>0.51300000000000001</v>
      </c>
      <c r="K212">
        <v>0.28199999999999997</v>
      </c>
      <c r="L212">
        <v>0.9</v>
      </c>
      <c r="M212">
        <v>6.7</v>
      </c>
      <c r="N212">
        <v>3.8</v>
      </c>
      <c r="O212">
        <v>13.8</v>
      </c>
      <c r="P212">
        <v>1</v>
      </c>
      <c r="Q212">
        <v>1.2</v>
      </c>
      <c r="R212">
        <v>13.4</v>
      </c>
      <c r="S212">
        <v>18.100000000000001</v>
      </c>
      <c r="U212">
        <v>1</v>
      </c>
      <c r="V212">
        <v>0.1</v>
      </c>
      <c r="W212">
        <v>1.1000000000000001</v>
      </c>
      <c r="X212">
        <v>3.6999999999999998E-2</v>
      </c>
      <c r="Z212">
        <v>-0.9</v>
      </c>
      <c r="AA212">
        <v>-1.7</v>
      </c>
      <c r="AB212">
        <v>-2.6</v>
      </c>
      <c r="AC212">
        <f>IF(Advanced_Table[[#This Row],[MP]]&lt;400,0,Advanced_Table[[#This Row],[BPM]])</f>
        <v>-2.6</v>
      </c>
      <c r="AD212">
        <v>-0.2</v>
      </c>
    </row>
    <row r="213" spans="1:30" x14ac:dyDescent="0.3">
      <c r="A213">
        <v>464</v>
      </c>
      <c r="B213" t="s">
        <v>553</v>
      </c>
      <c r="C213" t="s">
        <v>84</v>
      </c>
      <c r="D213">
        <v>27</v>
      </c>
      <c r="E213" t="s">
        <v>182</v>
      </c>
      <c r="F213">
        <v>31</v>
      </c>
      <c r="G213">
        <v>677</v>
      </c>
      <c r="H213">
        <v>12.2</v>
      </c>
      <c r="I213">
        <v>0.54600000000000004</v>
      </c>
      <c r="J213">
        <v>0.20100000000000001</v>
      </c>
      <c r="K213">
        <v>0.30099999999999999</v>
      </c>
      <c r="L213">
        <v>6.6</v>
      </c>
      <c r="M213">
        <v>12.6</v>
      </c>
      <c r="N213">
        <v>9.6</v>
      </c>
      <c r="O213">
        <v>18.2</v>
      </c>
      <c r="P213">
        <v>1.5</v>
      </c>
      <c r="Q213">
        <v>1</v>
      </c>
      <c r="R213">
        <v>15.3</v>
      </c>
      <c r="S213">
        <v>18.8</v>
      </c>
      <c r="U213">
        <v>0.4</v>
      </c>
      <c r="V213">
        <v>0.3</v>
      </c>
      <c r="W213">
        <v>0.7</v>
      </c>
      <c r="X213">
        <v>4.9000000000000002E-2</v>
      </c>
      <c r="Z213">
        <v>-2.8</v>
      </c>
      <c r="AA213">
        <v>-0.7</v>
      </c>
      <c r="AB213">
        <v>-3.5</v>
      </c>
      <c r="AC213">
        <f>IF(Advanced_Table[[#This Row],[MP]]&lt;400,0,Advanced_Table[[#This Row],[BPM]])</f>
        <v>-3.5</v>
      </c>
      <c r="AD213">
        <v>-0.3</v>
      </c>
    </row>
    <row r="214" spans="1:30" x14ac:dyDescent="0.3">
      <c r="A214">
        <v>453</v>
      </c>
      <c r="B214" t="s">
        <v>542</v>
      </c>
      <c r="C214" t="s">
        <v>56</v>
      </c>
      <c r="D214">
        <v>19</v>
      </c>
      <c r="E214" t="s">
        <v>182</v>
      </c>
      <c r="F214">
        <v>79</v>
      </c>
      <c r="G214">
        <v>2451</v>
      </c>
      <c r="H214">
        <v>11.2</v>
      </c>
      <c r="I214">
        <v>0.51400000000000001</v>
      </c>
      <c r="J214">
        <v>0.438</v>
      </c>
      <c r="K214">
        <v>0.23100000000000001</v>
      </c>
      <c r="L214">
        <v>5.4</v>
      </c>
      <c r="M214">
        <v>20.3</v>
      </c>
      <c r="N214">
        <v>12.7</v>
      </c>
      <c r="O214">
        <v>5.9</v>
      </c>
      <c r="P214">
        <v>0.9</v>
      </c>
      <c r="Q214">
        <v>3</v>
      </c>
      <c r="R214">
        <v>9.6</v>
      </c>
      <c r="S214">
        <v>18.399999999999999</v>
      </c>
      <c r="U214">
        <v>0.5</v>
      </c>
      <c r="V214">
        <v>1.4</v>
      </c>
      <c r="W214">
        <v>1.9</v>
      </c>
      <c r="X214">
        <v>3.6999999999999998E-2</v>
      </c>
      <c r="Z214">
        <v>-2.2999999999999998</v>
      </c>
      <c r="AA214">
        <v>-1.3</v>
      </c>
      <c r="AB214">
        <v>-3.7</v>
      </c>
      <c r="AC214">
        <f>IF(Advanced_Table[[#This Row],[MP]]&lt;400,0,Advanced_Table[[#This Row],[BPM]])</f>
        <v>-3.7</v>
      </c>
      <c r="AD214">
        <v>-1.1000000000000001</v>
      </c>
    </row>
    <row r="215" spans="1:30" x14ac:dyDescent="0.3">
      <c r="A215">
        <v>91</v>
      </c>
      <c r="B215" t="s">
        <v>181</v>
      </c>
      <c r="C215" t="s">
        <v>65</v>
      </c>
      <c r="D215">
        <v>21</v>
      </c>
      <c r="E215" t="s">
        <v>182</v>
      </c>
      <c r="F215">
        <v>64</v>
      </c>
      <c r="G215">
        <v>786</v>
      </c>
      <c r="H215">
        <v>11.5</v>
      </c>
      <c r="I215">
        <v>0.52300000000000002</v>
      </c>
      <c r="J215">
        <v>0.27100000000000002</v>
      </c>
      <c r="K215">
        <v>0.182</v>
      </c>
      <c r="L215">
        <v>2.8</v>
      </c>
      <c r="M215">
        <v>7.2</v>
      </c>
      <c r="N215">
        <v>5</v>
      </c>
      <c r="O215">
        <v>14.3</v>
      </c>
      <c r="P215">
        <v>2</v>
      </c>
      <c r="Q215">
        <v>1.9</v>
      </c>
      <c r="R215">
        <v>14.4</v>
      </c>
      <c r="S215">
        <v>21.9</v>
      </c>
      <c r="U215">
        <v>-0.3</v>
      </c>
      <c r="V215">
        <v>0.3</v>
      </c>
      <c r="W215">
        <v>0</v>
      </c>
      <c r="X215">
        <v>-1E-3</v>
      </c>
      <c r="Z215">
        <v>-3</v>
      </c>
      <c r="AA215">
        <v>-1.4</v>
      </c>
      <c r="AB215">
        <v>-4.3</v>
      </c>
      <c r="AC215">
        <f>IF(Advanced_Table[[#This Row],[MP]]&lt;400,0,Advanced_Table[[#This Row],[BPM]])</f>
        <v>-4.3</v>
      </c>
      <c r="AD215">
        <v>-0.5</v>
      </c>
    </row>
    <row r="216" spans="1:30" x14ac:dyDescent="0.3">
      <c r="A216">
        <v>501</v>
      </c>
      <c r="B216" t="s">
        <v>590</v>
      </c>
      <c r="C216" t="s">
        <v>76</v>
      </c>
      <c r="D216">
        <v>21</v>
      </c>
      <c r="E216" t="s">
        <v>182</v>
      </c>
      <c r="F216">
        <v>31</v>
      </c>
      <c r="G216">
        <v>433</v>
      </c>
      <c r="H216">
        <v>7.5</v>
      </c>
      <c r="I216">
        <v>0.432</v>
      </c>
      <c r="J216">
        <v>0.5</v>
      </c>
      <c r="K216">
        <v>0.113</v>
      </c>
      <c r="L216">
        <v>0.5</v>
      </c>
      <c r="M216">
        <v>11</v>
      </c>
      <c r="N216">
        <v>5.7</v>
      </c>
      <c r="O216">
        <v>15.3</v>
      </c>
      <c r="P216">
        <v>1.7</v>
      </c>
      <c r="Q216">
        <v>0.5</v>
      </c>
      <c r="R216">
        <v>7.7</v>
      </c>
      <c r="S216">
        <v>17.399999999999999</v>
      </c>
      <c r="U216">
        <v>-0.3</v>
      </c>
      <c r="V216">
        <v>0.1</v>
      </c>
      <c r="W216">
        <v>-0.1</v>
      </c>
      <c r="X216">
        <v>-1.6E-2</v>
      </c>
      <c r="Z216">
        <v>-5</v>
      </c>
      <c r="AA216">
        <v>-1.3</v>
      </c>
      <c r="AB216">
        <v>-6.3</v>
      </c>
      <c r="AC216">
        <f>IF(Advanced_Table[[#This Row],[MP]]&lt;400,0,Advanced_Table[[#This Row],[BPM]])</f>
        <v>-6.3</v>
      </c>
      <c r="AD216">
        <v>-0.5</v>
      </c>
    </row>
    <row r="217" spans="1:30" x14ac:dyDescent="0.3">
      <c r="A217">
        <v>361</v>
      </c>
      <c r="B217" t="s">
        <v>451</v>
      </c>
      <c r="C217" t="s">
        <v>76</v>
      </c>
      <c r="D217">
        <v>20</v>
      </c>
      <c r="E217" t="s">
        <v>182</v>
      </c>
      <c r="F217">
        <v>57</v>
      </c>
      <c r="G217">
        <v>914</v>
      </c>
      <c r="H217">
        <v>5.3</v>
      </c>
      <c r="I217">
        <v>0.44700000000000001</v>
      </c>
      <c r="J217">
        <v>0.59099999999999997</v>
      </c>
      <c r="K217">
        <v>0.152</v>
      </c>
      <c r="L217">
        <v>2.1</v>
      </c>
      <c r="M217">
        <v>9.6999999999999993</v>
      </c>
      <c r="N217">
        <v>5.9</v>
      </c>
      <c r="O217">
        <v>19.2</v>
      </c>
      <c r="P217">
        <v>1.6</v>
      </c>
      <c r="Q217">
        <v>0.7</v>
      </c>
      <c r="R217">
        <v>25.4</v>
      </c>
      <c r="S217">
        <v>15.4</v>
      </c>
      <c r="U217">
        <v>-1.5</v>
      </c>
      <c r="V217">
        <v>0.3</v>
      </c>
      <c r="W217">
        <v>-1.2</v>
      </c>
      <c r="X217">
        <v>-6.2E-2</v>
      </c>
      <c r="Z217">
        <v>-5</v>
      </c>
      <c r="AA217">
        <v>-1.5</v>
      </c>
      <c r="AB217">
        <v>-6.5</v>
      </c>
      <c r="AC217">
        <f>IF(Advanced_Table[[#This Row],[MP]]&lt;400,0,Advanced_Table[[#This Row],[BPM]])</f>
        <v>-6.5</v>
      </c>
      <c r="AD217">
        <v>-1</v>
      </c>
    </row>
    <row r="218" spans="1:30" x14ac:dyDescent="0.3">
      <c r="A218">
        <v>221</v>
      </c>
      <c r="B218" t="s">
        <v>312</v>
      </c>
      <c r="C218" t="s">
        <v>76</v>
      </c>
      <c r="D218">
        <v>23</v>
      </c>
      <c r="E218" t="s">
        <v>182</v>
      </c>
      <c r="F218">
        <v>5</v>
      </c>
      <c r="G218">
        <v>28</v>
      </c>
      <c r="H218">
        <v>4.2</v>
      </c>
      <c r="I218">
        <v>0.436</v>
      </c>
      <c r="J218">
        <v>0.88900000000000001</v>
      </c>
      <c r="K218">
        <v>0.33300000000000002</v>
      </c>
      <c r="L218">
        <v>0</v>
      </c>
      <c r="M218">
        <v>0</v>
      </c>
      <c r="N218">
        <v>0</v>
      </c>
      <c r="O218">
        <v>13.9</v>
      </c>
      <c r="P218">
        <v>0</v>
      </c>
      <c r="Q218">
        <v>0</v>
      </c>
      <c r="R218">
        <v>8.8000000000000007</v>
      </c>
      <c r="S218">
        <v>16.8</v>
      </c>
      <c r="U218">
        <v>0</v>
      </c>
      <c r="V218">
        <v>0</v>
      </c>
      <c r="W218">
        <v>0</v>
      </c>
      <c r="X218">
        <v>-3.5000000000000003E-2</v>
      </c>
      <c r="Z218">
        <v>-3.8</v>
      </c>
      <c r="AA218">
        <v>-4.7</v>
      </c>
      <c r="AB218">
        <v>-8.4</v>
      </c>
      <c r="AC218">
        <f>IF(Advanced_Table[[#This Row],[MP]]&lt;400,0,Advanced_Table[[#This Row],[BPM]])</f>
        <v>0</v>
      </c>
      <c r="AD218">
        <v>0</v>
      </c>
    </row>
    <row r="219" spans="1:30" x14ac:dyDescent="0.3">
      <c r="A219">
        <v>186</v>
      </c>
      <c r="B219" t="s">
        <v>276</v>
      </c>
      <c r="C219" t="s">
        <v>76</v>
      </c>
      <c r="D219">
        <v>22</v>
      </c>
      <c r="E219" t="s">
        <v>129</v>
      </c>
      <c r="F219">
        <v>56</v>
      </c>
      <c r="G219">
        <v>1883</v>
      </c>
      <c r="H219">
        <v>23.6</v>
      </c>
      <c r="I219">
        <v>0.624</v>
      </c>
      <c r="J219">
        <v>0.47799999999999998</v>
      </c>
      <c r="K219">
        <v>0.23899999999999999</v>
      </c>
      <c r="L219">
        <v>1.9</v>
      </c>
      <c r="M219">
        <v>10.1</v>
      </c>
      <c r="N219">
        <v>6</v>
      </c>
      <c r="O219">
        <v>47.6</v>
      </c>
      <c r="P219">
        <v>2.2999999999999998</v>
      </c>
      <c r="Q219">
        <v>1.1000000000000001</v>
      </c>
      <c r="R219">
        <v>13.2</v>
      </c>
      <c r="S219">
        <v>23.8</v>
      </c>
      <c r="U219">
        <v>6.4</v>
      </c>
      <c r="V219">
        <v>1.2</v>
      </c>
      <c r="W219">
        <v>7.6</v>
      </c>
      <c r="X219">
        <v>0.19500000000000001</v>
      </c>
      <c r="Z219">
        <v>7</v>
      </c>
      <c r="AA219">
        <v>0.2</v>
      </c>
      <c r="AB219">
        <v>7.2</v>
      </c>
      <c r="AC219">
        <f>IF(Advanced_Table[[#This Row],[MP]]&lt;400,0,Advanced_Table[[#This Row],[BPM]])</f>
        <v>7.2</v>
      </c>
      <c r="AD219">
        <v>4.4000000000000004</v>
      </c>
    </row>
    <row r="220" spans="1:30" x14ac:dyDescent="0.3">
      <c r="A220">
        <v>481</v>
      </c>
      <c r="B220" t="s">
        <v>569</v>
      </c>
      <c r="C220" t="s">
        <v>58</v>
      </c>
      <c r="D220">
        <v>26</v>
      </c>
      <c r="E220" t="s">
        <v>129</v>
      </c>
      <c r="F220">
        <v>62</v>
      </c>
      <c r="G220">
        <v>1825</v>
      </c>
      <c r="H220">
        <v>20</v>
      </c>
      <c r="I220">
        <v>0.65100000000000002</v>
      </c>
      <c r="J220">
        <v>0.34</v>
      </c>
      <c r="K220">
        <v>0.377</v>
      </c>
      <c r="L220">
        <v>5.4</v>
      </c>
      <c r="M220">
        <v>22.9</v>
      </c>
      <c r="N220">
        <v>14.2</v>
      </c>
      <c r="O220">
        <v>7.5</v>
      </c>
      <c r="P220">
        <v>0.9</v>
      </c>
      <c r="Q220">
        <v>6.6</v>
      </c>
      <c r="R220">
        <v>10.8</v>
      </c>
      <c r="S220">
        <v>22</v>
      </c>
      <c r="U220">
        <v>3.4</v>
      </c>
      <c r="V220">
        <v>2</v>
      </c>
      <c r="W220">
        <v>5.4</v>
      </c>
      <c r="X220">
        <v>0.14199999999999999</v>
      </c>
      <c r="Z220">
        <v>1.4</v>
      </c>
      <c r="AA220">
        <v>0.7</v>
      </c>
      <c r="AB220">
        <v>2.1</v>
      </c>
      <c r="AC220">
        <f>IF(Advanced_Table[[#This Row],[MP]]&lt;400,0,Advanced_Table[[#This Row],[BPM]])</f>
        <v>2.1</v>
      </c>
      <c r="AD220">
        <v>1.9</v>
      </c>
    </row>
    <row r="221" spans="1:30" x14ac:dyDescent="0.3">
      <c r="A221">
        <v>209</v>
      </c>
      <c r="B221" t="s">
        <v>299</v>
      </c>
      <c r="C221" t="s">
        <v>84</v>
      </c>
      <c r="D221">
        <v>30</v>
      </c>
      <c r="E221" t="s">
        <v>129</v>
      </c>
      <c r="F221">
        <v>80</v>
      </c>
      <c r="G221">
        <v>2482</v>
      </c>
      <c r="H221">
        <v>15.4</v>
      </c>
      <c r="I221">
        <v>0.61399999999999999</v>
      </c>
      <c r="J221">
        <v>0.65200000000000002</v>
      </c>
      <c r="K221">
        <v>0.124</v>
      </c>
      <c r="L221">
        <v>3</v>
      </c>
      <c r="M221">
        <v>14.9</v>
      </c>
      <c r="N221">
        <v>8.9</v>
      </c>
      <c r="O221">
        <v>13.3</v>
      </c>
      <c r="P221">
        <v>1.8</v>
      </c>
      <c r="Q221">
        <v>0.9</v>
      </c>
      <c r="R221">
        <v>11.3</v>
      </c>
      <c r="S221">
        <v>20.8</v>
      </c>
      <c r="U221">
        <v>2.7</v>
      </c>
      <c r="V221">
        <v>1.6</v>
      </c>
      <c r="W221">
        <v>4.4000000000000004</v>
      </c>
      <c r="X221">
        <v>8.5000000000000006E-2</v>
      </c>
      <c r="Z221">
        <v>2.5</v>
      </c>
      <c r="AA221">
        <v>-0.6</v>
      </c>
      <c r="AB221">
        <v>1.9</v>
      </c>
      <c r="AC221">
        <f>IF(Advanced_Table[[#This Row],[MP]]&lt;400,0,Advanced_Table[[#This Row],[BPM]])</f>
        <v>1.9</v>
      </c>
      <c r="AD221">
        <v>2.4</v>
      </c>
    </row>
    <row r="222" spans="1:30" x14ac:dyDescent="0.3">
      <c r="A222">
        <v>321</v>
      </c>
      <c r="B222" t="s">
        <v>413</v>
      </c>
      <c r="C222" t="s">
        <v>76</v>
      </c>
      <c r="D222">
        <v>30</v>
      </c>
      <c r="E222" t="s">
        <v>129</v>
      </c>
      <c r="F222">
        <v>75</v>
      </c>
      <c r="G222">
        <v>1526</v>
      </c>
      <c r="H222">
        <v>16.8</v>
      </c>
      <c r="I222">
        <v>0.59</v>
      </c>
      <c r="J222">
        <v>0.113</v>
      </c>
      <c r="K222">
        <v>0.13100000000000001</v>
      </c>
      <c r="L222">
        <v>3.3</v>
      </c>
      <c r="M222">
        <v>13.7</v>
      </c>
      <c r="N222">
        <v>8.5</v>
      </c>
      <c r="O222">
        <v>37.9</v>
      </c>
      <c r="P222">
        <v>2.5</v>
      </c>
      <c r="Q222">
        <v>0.6</v>
      </c>
      <c r="R222">
        <v>20.6</v>
      </c>
      <c r="S222">
        <v>19.100000000000001</v>
      </c>
      <c r="U222">
        <v>1.9</v>
      </c>
      <c r="V222">
        <v>1.2</v>
      </c>
      <c r="W222">
        <v>3.1</v>
      </c>
      <c r="X222">
        <v>9.8000000000000004E-2</v>
      </c>
      <c r="Z222">
        <v>0.4</v>
      </c>
      <c r="AA222">
        <v>0.1</v>
      </c>
      <c r="AB222">
        <v>0.5</v>
      </c>
      <c r="AC222">
        <f>IF(Advanced_Table[[#This Row],[MP]]&lt;400,0,Advanced_Table[[#This Row],[BPM]])</f>
        <v>0.5</v>
      </c>
      <c r="AD222">
        <v>1</v>
      </c>
    </row>
    <row r="223" spans="1:30" x14ac:dyDescent="0.3">
      <c r="A223">
        <v>211</v>
      </c>
      <c r="B223" t="s">
        <v>301</v>
      </c>
      <c r="C223" t="s">
        <v>65</v>
      </c>
      <c r="D223">
        <v>36</v>
      </c>
      <c r="E223" t="s">
        <v>129</v>
      </c>
      <c r="F223">
        <v>11</v>
      </c>
      <c r="G223">
        <v>166</v>
      </c>
      <c r="H223">
        <v>14.1</v>
      </c>
      <c r="I223">
        <v>0.751</v>
      </c>
      <c r="J223">
        <v>0.61799999999999999</v>
      </c>
      <c r="K223">
        <v>0.26500000000000001</v>
      </c>
      <c r="L223">
        <v>1.3</v>
      </c>
      <c r="M223">
        <v>10.7</v>
      </c>
      <c r="N223">
        <v>6</v>
      </c>
      <c r="O223">
        <v>16.7</v>
      </c>
      <c r="P223">
        <v>2</v>
      </c>
      <c r="Q223">
        <v>1.6</v>
      </c>
      <c r="R223">
        <v>15.6</v>
      </c>
      <c r="S223">
        <v>11.4</v>
      </c>
      <c r="U223">
        <v>0.4</v>
      </c>
      <c r="V223">
        <v>0.1</v>
      </c>
      <c r="W223">
        <v>0.5</v>
      </c>
      <c r="X223">
        <v>0.13600000000000001</v>
      </c>
      <c r="Z223">
        <v>-0.6</v>
      </c>
      <c r="AA223">
        <v>0</v>
      </c>
      <c r="AB223">
        <v>-0.6</v>
      </c>
      <c r="AC223">
        <f>IF(Advanced_Table[[#This Row],[MP]]&lt;400,0,Advanced_Table[[#This Row],[BPM]])</f>
        <v>0</v>
      </c>
      <c r="AD223">
        <v>0.1</v>
      </c>
    </row>
    <row r="224" spans="1:30" x14ac:dyDescent="0.3">
      <c r="A224">
        <v>234</v>
      </c>
      <c r="B224" t="s">
        <v>325</v>
      </c>
      <c r="C224" t="s">
        <v>58</v>
      </c>
      <c r="D224">
        <v>21</v>
      </c>
      <c r="E224" t="s">
        <v>129</v>
      </c>
      <c r="F224">
        <v>63</v>
      </c>
      <c r="G224">
        <v>1042</v>
      </c>
      <c r="H224">
        <v>17.5</v>
      </c>
      <c r="I224">
        <v>0.59499999999999997</v>
      </c>
      <c r="J224">
        <v>4.3999999999999997E-2</v>
      </c>
      <c r="K224">
        <v>0.45900000000000002</v>
      </c>
      <c r="L224">
        <v>12.1</v>
      </c>
      <c r="M224">
        <v>18</v>
      </c>
      <c r="N224">
        <v>15</v>
      </c>
      <c r="O224">
        <v>7</v>
      </c>
      <c r="P224">
        <v>1.4</v>
      </c>
      <c r="Q224">
        <v>7.7</v>
      </c>
      <c r="R224">
        <v>11.8</v>
      </c>
      <c r="S224">
        <v>17.399999999999999</v>
      </c>
      <c r="U224">
        <v>1.5</v>
      </c>
      <c r="V224">
        <v>1.2</v>
      </c>
      <c r="W224">
        <v>2.7</v>
      </c>
      <c r="X224">
        <v>0.124</v>
      </c>
      <c r="Z224">
        <v>-1.7</v>
      </c>
      <c r="AA224">
        <v>0.9</v>
      </c>
      <c r="AB224">
        <v>-0.8</v>
      </c>
      <c r="AC224">
        <f>IF(Advanced_Table[[#This Row],[MP]]&lt;400,0,Advanced_Table[[#This Row],[BPM]])</f>
        <v>-0.8</v>
      </c>
      <c r="AD224">
        <v>0.3</v>
      </c>
    </row>
    <row r="225" spans="1:30" x14ac:dyDescent="0.3">
      <c r="A225">
        <v>42</v>
      </c>
      <c r="B225" t="s">
        <v>128</v>
      </c>
      <c r="C225" t="s">
        <v>58</v>
      </c>
      <c r="D225">
        <v>23</v>
      </c>
      <c r="E225" t="s">
        <v>129</v>
      </c>
      <c r="F225">
        <v>21</v>
      </c>
      <c r="G225">
        <v>202</v>
      </c>
      <c r="H225">
        <v>13.9</v>
      </c>
      <c r="I225">
        <v>0.55100000000000005</v>
      </c>
      <c r="J225">
        <v>0.26900000000000002</v>
      </c>
      <c r="K225">
        <v>0.46200000000000002</v>
      </c>
      <c r="L225">
        <v>13.8</v>
      </c>
      <c r="M225">
        <v>13.2</v>
      </c>
      <c r="N225">
        <v>13.5</v>
      </c>
      <c r="O225">
        <v>12.1</v>
      </c>
      <c r="P225">
        <v>2.1</v>
      </c>
      <c r="Q225">
        <v>4.3</v>
      </c>
      <c r="R225">
        <v>16.100000000000001</v>
      </c>
      <c r="S225">
        <v>15.5</v>
      </c>
      <c r="U225">
        <v>0.2</v>
      </c>
      <c r="V225">
        <v>0.2</v>
      </c>
      <c r="W225">
        <v>0.4</v>
      </c>
      <c r="X225">
        <v>8.6999999999999994E-2</v>
      </c>
      <c r="Z225">
        <v>-2.2999999999999998</v>
      </c>
      <c r="AA225">
        <v>1.2</v>
      </c>
      <c r="AB225">
        <v>-1.1000000000000001</v>
      </c>
      <c r="AC225">
        <f>IF(Advanced_Table[[#This Row],[MP]]&lt;400,0,Advanced_Table[[#This Row],[BPM]])</f>
        <v>0</v>
      </c>
      <c r="AD225">
        <v>0</v>
      </c>
    </row>
    <row r="226" spans="1:30" x14ac:dyDescent="0.3">
      <c r="A226">
        <v>469</v>
      </c>
      <c r="B226" t="s">
        <v>558</v>
      </c>
      <c r="C226" t="s">
        <v>58</v>
      </c>
      <c r="D226">
        <v>30</v>
      </c>
      <c r="E226" t="s">
        <v>129</v>
      </c>
      <c r="F226">
        <v>7</v>
      </c>
      <c r="G226">
        <v>109</v>
      </c>
      <c r="H226">
        <v>14.2</v>
      </c>
      <c r="I226">
        <v>0.497</v>
      </c>
      <c r="J226">
        <v>0.25</v>
      </c>
      <c r="K226">
        <v>0.27300000000000002</v>
      </c>
      <c r="L226">
        <v>7.1</v>
      </c>
      <c r="M226">
        <v>15.2</v>
      </c>
      <c r="N226">
        <v>11.2</v>
      </c>
      <c r="O226">
        <v>12.2</v>
      </c>
      <c r="P226">
        <v>0.9</v>
      </c>
      <c r="Q226">
        <v>4.7</v>
      </c>
      <c r="R226">
        <v>5.7</v>
      </c>
      <c r="S226">
        <v>20.100000000000001</v>
      </c>
      <c r="U226">
        <v>0</v>
      </c>
      <c r="V226">
        <v>0.1</v>
      </c>
      <c r="W226">
        <v>0.1</v>
      </c>
      <c r="X226">
        <v>4.5999999999999999E-2</v>
      </c>
      <c r="Z226">
        <v>-0.9</v>
      </c>
      <c r="AA226">
        <v>-0.5</v>
      </c>
      <c r="AB226">
        <v>-1.4</v>
      </c>
      <c r="AC226">
        <f>IF(Advanced_Table[[#This Row],[MP]]&lt;400,0,Advanced_Table[[#This Row],[BPM]])</f>
        <v>0</v>
      </c>
      <c r="AD226">
        <v>0</v>
      </c>
    </row>
    <row r="227" spans="1:30" x14ac:dyDescent="0.3">
      <c r="A227">
        <v>368</v>
      </c>
      <c r="B227" t="s">
        <v>458</v>
      </c>
      <c r="C227" t="s">
        <v>84</v>
      </c>
      <c r="D227">
        <v>24</v>
      </c>
      <c r="E227" t="s">
        <v>129</v>
      </c>
      <c r="F227">
        <v>24</v>
      </c>
      <c r="G227">
        <v>591</v>
      </c>
      <c r="H227">
        <v>14.4</v>
      </c>
      <c r="I227">
        <v>0.58599999999999997</v>
      </c>
      <c r="J227">
        <v>0.44</v>
      </c>
      <c r="K227">
        <v>0.17299999999999999</v>
      </c>
      <c r="L227">
        <v>4.0999999999999996</v>
      </c>
      <c r="M227">
        <v>16.899999999999999</v>
      </c>
      <c r="N227">
        <v>10.5</v>
      </c>
      <c r="O227">
        <v>12.6</v>
      </c>
      <c r="P227">
        <v>1</v>
      </c>
      <c r="Q227">
        <v>1</v>
      </c>
      <c r="R227">
        <v>10.7</v>
      </c>
      <c r="S227">
        <v>21.2</v>
      </c>
      <c r="U227">
        <v>0.5</v>
      </c>
      <c r="V227">
        <v>0.3</v>
      </c>
      <c r="W227">
        <v>0.8</v>
      </c>
      <c r="X227">
        <v>6.4000000000000001E-2</v>
      </c>
      <c r="Z227">
        <v>0.4</v>
      </c>
      <c r="AA227">
        <v>-2.2000000000000002</v>
      </c>
      <c r="AB227">
        <v>-1.8</v>
      </c>
      <c r="AC227">
        <f>IF(Advanced_Table[[#This Row],[MP]]&lt;400,0,Advanced_Table[[#This Row],[BPM]])</f>
        <v>-1.8</v>
      </c>
      <c r="AD227">
        <v>0</v>
      </c>
    </row>
    <row r="228" spans="1:30" x14ac:dyDescent="0.3">
      <c r="A228">
        <v>454</v>
      </c>
      <c r="B228" t="s">
        <v>543</v>
      </c>
      <c r="C228" t="s">
        <v>58</v>
      </c>
      <c r="D228">
        <v>22</v>
      </c>
      <c r="E228" t="s">
        <v>129</v>
      </c>
      <c r="F228">
        <v>68</v>
      </c>
      <c r="G228">
        <v>1279</v>
      </c>
      <c r="H228">
        <v>15.9</v>
      </c>
      <c r="I228">
        <v>0.56499999999999995</v>
      </c>
      <c r="J228">
        <v>0.376</v>
      </c>
      <c r="K228">
        <v>0.27</v>
      </c>
      <c r="L228">
        <v>11.2</v>
      </c>
      <c r="M228">
        <v>22.9</v>
      </c>
      <c r="N228">
        <v>17.100000000000001</v>
      </c>
      <c r="O228">
        <v>7.6</v>
      </c>
      <c r="P228">
        <v>0.8</v>
      </c>
      <c r="Q228">
        <v>4</v>
      </c>
      <c r="R228">
        <v>11.2</v>
      </c>
      <c r="S228">
        <v>21</v>
      </c>
      <c r="U228">
        <v>1.1000000000000001</v>
      </c>
      <c r="V228">
        <v>1.1000000000000001</v>
      </c>
      <c r="W228">
        <v>2.2999999999999998</v>
      </c>
      <c r="X228">
        <v>8.5000000000000006E-2</v>
      </c>
      <c r="Z228">
        <v>-0.9</v>
      </c>
      <c r="AA228">
        <v>-1.1000000000000001</v>
      </c>
      <c r="AB228">
        <v>-2.1</v>
      </c>
      <c r="AC228">
        <f>IF(Advanced_Table[[#This Row],[MP]]&lt;400,0,Advanced_Table[[#This Row],[BPM]])</f>
        <v>-2.1</v>
      </c>
      <c r="AD228">
        <v>0</v>
      </c>
    </row>
    <row r="229" spans="1:30" x14ac:dyDescent="0.3">
      <c r="A229">
        <v>65</v>
      </c>
      <c r="B229" t="s">
        <v>154</v>
      </c>
      <c r="C229" t="s">
        <v>65</v>
      </c>
      <c r="D229">
        <v>19</v>
      </c>
      <c r="E229" t="s">
        <v>129</v>
      </c>
      <c r="F229">
        <v>6</v>
      </c>
      <c r="G229">
        <v>40</v>
      </c>
      <c r="H229">
        <v>9.1</v>
      </c>
      <c r="I229">
        <v>0.57099999999999995</v>
      </c>
      <c r="J229">
        <v>0.14299999999999999</v>
      </c>
      <c r="K229">
        <v>0.28599999999999998</v>
      </c>
      <c r="L229">
        <v>5.6</v>
      </c>
      <c r="M229">
        <v>11.1</v>
      </c>
      <c r="N229">
        <v>8.3000000000000007</v>
      </c>
      <c r="O229">
        <v>9.6999999999999993</v>
      </c>
      <c r="P229">
        <v>4.7</v>
      </c>
      <c r="Q229">
        <v>0</v>
      </c>
      <c r="R229">
        <v>20.2</v>
      </c>
      <c r="S229">
        <v>10.4</v>
      </c>
      <c r="U229">
        <v>0</v>
      </c>
      <c r="V229">
        <v>0.1</v>
      </c>
      <c r="W229">
        <v>0.1</v>
      </c>
      <c r="X229">
        <v>7.0999999999999994E-2</v>
      </c>
      <c r="Z229">
        <v>-7</v>
      </c>
      <c r="AA229">
        <v>4</v>
      </c>
      <c r="AB229">
        <v>-2.9</v>
      </c>
      <c r="AC229">
        <f>IF(Advanced_Table[[#This Row],[MP]]&lt;400,0,Advanced_Table[[#This Row],[BPM]])</f>
        <v>0</v>
      </c>
      <c r="AD229">
        <v>0</v>
      </c>
    </row>
    <row r="230" spans="1:30" x14ac:dyDescent="0.3">
      <c r="A230">
        <v>358</v>
      </c>
      <c r="B230" t="s">
        <v>448</v>
      </c>
      <c r="C230" t="s">
        <v>84</v>
      </c>
      <c r="D230">
        <v>23</v>
      </c>
      <c r="E230" t="s">
        <v>129</v>
      </c>
      <c r="F230">
        <v>73</v>
      </c>
      <c r="G230">
        <v>1816</v>
      </c>
      <c r="H230">
        <v>10.5</v>
      </c>
      <c r="I230">
        <v>0.56599999999999995</v>
      </c>
      <c r="J230">
        <v>0.53200000000000003</v>
      </c>
      <c r="K230">
        <v>0.24099999999999999</v>
      </c>
      <c r="L230">
        <v>3.8</v>
      </c>
      <c r="M230">
        <v>13.1</v>
      </c>
      <c r="N230">
        <v>8.5</v>
      </c>
      <c r="O230">
        <v>7.4</v>
      </c>
      <c r="P230">
        <v>1.4</v>
      </c>
      <c r="Q230">
        <v>1.6</v>
      </c>
      <c r="R230">
        <v>10.3</v>
      </c>
      <c r="S230">
        <v>16.8</v>
      </c>
      <c r="U230">
        <v>0.9</v>
      </c>
      <c r="V230">
        <v>1.1000000000000001</v>
      </c>
      <c r="W230">
        <v>2</v>
      </c>
      <c r="X230">
        <v>5.1999999999999998E-2</v>
      </c>
      <c r="Z230">
        <v>-2.2999999999999998</v>
      </c>
      <c r="AA230">
        <v>-0.7</v>
      </c>
      <c r="AB230">
        <v>-3</v>
      </c>
      <c r="AC230">
        <f>IF(Advanced_Table[[#This Row],[MP]]&lt;400,0,Advanced_Table[[#This Row],[BPM]])</f>
        <v>-3</v>
      </c>
      <c r="AD230">
        <v>-0.4</v>
      </c>
    </row>
    <row r="231" spans="1:30" x14ac:dyDescent="0.3">
      <c r="A231">
        <v>59</v>
      </c>
      <c r="B231" t="s">
        <v>147</v>
      </c>
      <c r="C231" t="s">
        <v>56</v>
      </c>
      <c r="D231">
        <v>24</v>
      </c>
      <c r="E231" t="s">
        <v>129</v>
      </c>
      <c r="F231">
        <v>65</v>
      </c>
      <c r="G231">
        <v>1083</v>
      </c>
      <c r="H231">
        <v>10.6</v>
      </c>
      <c r="I231">
        <v>0.52</v>
      </c>
      <c r="J231">
        <v>0.48599999999999999</v>
      </c>
      <c r="K231">
        <v>0.45500000000000002</v>
      </c>
      <c r="L231">
        <v>6.4</v>
      </c>
      <c r="M231">
        <v>16</v>
      </c>
      <c r="N231">
        <v>11.2</v>
      </c>
      <c r="O231">
        <v>5.4</v>
      </c>
      <c r="P231">
        <v>1.4</v>
      </c>
      <c r="Q231">
        <v>1</v>
      </c>
      <c r="R231">
        <v>8.1999999999999993</v>
      </c>
      <c r="S231">
        <v>16.100000000000001</v>
      </c>
      <c r="U231">
        <v>0.4</v>
      </c>
      <c r="V231">
        <v>0.7</v>
      </c>
      <c r="W231">
        <v>1.1000000000000001</v>
      </c>
      <c r="X231">
        <v>0.05</v>
      </c>
      <c r="Z231">
        <v>-2</v>
      </c>
      <c r="AA231">
        <v>-1.2</v>
      </c>
      <c r="AB231">
        <v>-3.2</v>
      </c>
      <c r="AC231">
        <f>IF(Advanced_Table[[#This Row],[MP]]&lt;400,0,Advanced_Table[[#This Row],[BPM]])</f>
        <v>-3.2</v>
      </c>
      <c r="AD231">
        <v>-0.3</v>
      </c>
    </row>
    <row r="232" spans="1:30" x14ac:dyDescent="0.3">
      <c r="A232">
        <v>357</v>
      </c>
      <c r="B232" t="s">
        <v>447</v>
      </c>
      <c r="C232" t="s">
        <v>65</v>
      </c>
      <c r="D232">
        <v>23</v>
      </c>
      <c r="E232" t="s">
        <v>129</v>
      </c>
      <c r="F232">
        <v>75</v>
      </c>
      <c r="G232">
        <v>2073</v>
      </c>
      <c r="H232">
        <v>10</v>
      </c>
      <c r="I232">
        <v>0.52800000000000002</v>
      </c>
      <c r="J232">
        <v>0.40799999999999997</v>
      </c>
      <c r="K232">
        <v>9.6000000000000002E-2</v>
      </c>
      <c r="L232">
        <v>1.9</v>
      </c>
      <c r="M232">
        <v>8.8000000000000007</v>
      </c>
      <c r="N232">
        <v>5.3</v>
      </c>
      <c r="O232">
        <v>22.4</v>
      </c>
      <c r="P232">
        <v>1.6</v>
      </c>
      <c r="Q232">
        <v>0.5</v>
      </c>
      <c r="R232">
        <v>15.8</v>
      </c>
      <c r="S232">
        <v>16.100000000000001</v>
      </c>
      <c r="U232">
        <v>0.4</v>
      </c>
      <c r="V232">
        <v>0.8</v>
      </c>
      <c r="W232">
        <v>1.2</v>
      </c>
      <c r="X232">
        <v>2.9000000000000001E-2</v>
      </c>
      <c r="Z232">
        <v>-2.4</v>
      </c>
      <c r="AA232">
        <v>-0.8</v>
      </c>
      <c r="AB232">
        <v>-3.2</v>
      </c>
      <c r="AC232">
        <f>IF(Advanced_Table[[#This Row],[MP]]&lt;400,0,Advanced_Table[[#This Row],[BPM]])</f>
        <v>-3.2</v>
      </c>
      <c r="AD232">
        <v>-0.6</v>
      </c>
    </row>
    <row r="233" spans="1:30" x14ac:dyDescent="0.3">
      <c r="A233">
        <v>534</v>
      </c>
      <c r="B233" t="s">
        <v>623</v>
      </c>
      <c r="C233" t="s">
        <v>65</v>
      </c>
      <c r="D233">
        <v>29</v>
      </c>
      <c r="E233" t="s">
        <v>129</v>
      </c>
      <c r="F233">
        <v>3</v>
      </c>
      <c r="G233">
        <v>56</v>
      </c>
      <c r="H233">
        <v>11.8</v>
      </c>
      <c r="I233">
        <v>0.54800000000000004</v>
      </c>
      <c r="J233">
        <v>0.85699999999999998</v>
      </c>
      <c r="K233">
        <v>9.5000000000000001E-2</v>
      </c>
      <c r="L233">
        <v>0</v>
      </c>
      <c r="M233">
        <v>11.9</v>
      </c>
      <c r="N233">
        <v>5.9</v>
      </c>
      <c r="O233">
        <v>12.3</v>
      </c>
      <c r="P233">
        <v>1.7</v>
      </c>
      <c r="Q233">
        <v>0</v>
      </c>
      <c r="R233">
        <v>0</v>
      </c>
      <c r="S233">
        <v>16.399999999999999</v>
      </c>
      <c r="U233">
        <v>0.1</v>
      </c>
      <c r="V233">
        <v>0</v>
      </c>
      <c r="W233">
        <v>0.1</v>
      </c>
      <c r="X233">
        <v>9.0999999999999998E-2</v>
      </c>
      <c r="Z233">
        <v>-1.7</v>
      </c>
      <c r="AA233">
        <v>-1.8</v>
      </c>
      <c r="AB233">
        <v>-3.5</v>
      </c>
      <c r="AC233">
        <f>IF(Advanced_Table[[#This Row],[MP]]&lt;400,0,Advanced_Table[[#This Row],[BPM]])</f>
        <v>0</v>
      </c>
      <c r="AD233">
        <v>0</v>
      </c>
    </row>
    <row r="234" spans="1:30" x14ac:dyDescent="0.3">
      <c r="A234">
        <v>314</v>
      </c>
      <c r="B234" t="s">
        <v>406</v>
      </c>
      <c r="C234" t="s">
        <v>65</v>
      </c>
      <c r="D234">
        <v>20</v>
      </c>
      <c r="E234" t="s">
        <v>129</v>
      </c>
      <c r="F234">
        <v>78</v>
      </c>
      <c r="G234">
        <v>2222</v>
      </c>
      <c r="H234">
        <v>13.1</v>
      </c>
      <c r="I234">
        <v>0.56599999999999995</v>
      </c>
      <c r="J234">
        <v>0.32600000000000001</v>
      </c>
      <c r="K234">
        <v>0.47699999999999998</v>
      </c>
      <c r="L234">
        <v>4.4000000000000004</v>
      </c>
      <c r="M234">
        <v>11.5</v>
      </c>
      <c r="N234">
        <v>7.9</v>
      </c>
      <c r="O234">
        <v>7.6</v>
      </c>
      <c r="P234">
        <v>1</v>
      </c>
      <c r="Q234">
        <v>0.5</v>
      </c>
      <c r="R234">
        <v>11.7</v>
      </c>
      <c r="S234">
        <v>24.6</v>
      </c>
      <c r="U234">
        <v>1</v>
      </c>
      <c r="V234">
        <v>0.8</v>
      </c>
      <c r="W234">
        <v>1.8</v>
      </c>
      <c r="X234">
        <v>3.7999999999999999E-2</v>
      </c>
      <c r="Z234">
        <v>-1.2</v>
      </c>
      <c r="AA234">
        <v>-2.5</v>
      </c>
      <c r="AB234">
        <v>-3.7</v>
      </c>
      <c r="AC234">
        <f>IF(Advanced_Table[[#This Row],[MP]]&lt;400,0,Advanced_Table[[#This Row],[BPM]])</f>
        <v>-3.7</v>
      </c>
      <c r="AD234">
        <v>-1</v>
      </c>
    </row>
    <row r="235" spans="1:30" x14ac:dyDescent="0.3">
      <c r="A235">
        <v>245</v>
      </c>
      <c r="B235" t="s">
        <v>336</v>
      </c>
      <c r="C235" t="s">
        <v>56</v>
      </c>
      <c r="D235">
        <v>35</v>
      </c>
      <c r="E235" t="s">
        <v>129</v>
      </c>
      <c r="F235">
        <v>18</v>
      </c>
      <c r="G235">
        <v>162</v>
      </c>
      <c r="H235">
        <v>8.4</v>
      </c>
      <c r="I235">
        <v>0.48599999999999999</v>
      </c>
      <c r="J235">
        <v>0.30599999999999999</v>
      </c>
      <c r="K235">
        <v>0.16300000000000001</v>
      </c>
      <c r="L235">
        <v>2.7</v>
      </c>
      <c r="M235">
        <v>17.8</v>
      </c>
      <c r="N235">
        <v>10.3</v>
      </c>
      <c r="O235">
        <v>12.6</v>
      </c>
      <c r="P235">
        <v>2.1</v>
      </c>
      <c r="Q235">
        <v>3.2</v>
      </c>
      <c r="R235">
        <v>13.2</v>
      </c>
      <c r="S235">
        <v>15.7</v>
      </c>
      <c r="U235">
        <v>-0.1</v>
      </c>
      <c r="V235">
        <v>0.2</v>
      </c>
      <c r="W235">
        <v>0.1</v>
      </c>
      <c r="X235">
        <v>1.7000000000000001E-2</v>
      </c>
      <c r="Z235">
        <v>-5.7</v>
      </c>
      <c r="AA235">
        <v>1.2</v>
      </c>
      <c r="AB235">
        <v>-4.4000000000000004</v>
      </c>
      <c r="AC235">
        <f>IF(Advanced_Table[[#This Row],[MP]]&lt;400,0,Advanced_Table[[#This Row],[BPM]])</f>
        <v>0</v>
      </c>
      <c r="AD235">
        <v>-0.1</v>
      </c>
    </row>
    <row r="236" spans="1:30" x14ac:dyDescent="0.3">
      <c r="A236">
        <v>134</v>
      </c>
      <c r="B236" t="s">
        <v>225</v>
      </c>
      <c r="C236" t="s">
        <v>84</v>
      </c>
      <c r="D236">
        <v>25</v>
      </c>
      <c r="E236" t="s">
        <v>129</v>
      </c>
      <c r="F236">
        <v>46</v>
      </c>
      <c r="G236">
        <v>897</v>
      </c>
      <c r="H236">
        <v>8.6</v>
      </c>
      <c r="I236">
        <v>0.496</v>
      </c>
      <c r="J236">
        <v>0.52300000000000002</v>
      </c>
      <c r="K236">
        <v>0.216</v>
      </c>
      <c r="L236">
        <v>2.4</v>
      </c>
      <c r="M236">
        <v>11.9</v>
      </c>
      <c r="N236">
        <v>7.1</v>
      </c>
      <c r="O236">
        <v>9.6999999999999993</v>
      </c>
      <c r="P236">
        <v>1.3</v>
      </c>
      <c r="Q236">
        <v>0.9</v>
      </c>
      <c r="R236">
        <v>10.1</v>
      </c>
      <c r="S236">
        <v>19</v>
      </c>
      <c r="U236">
        <v>-0.5</v>
      </c>
      <c r="V236">
        <v>0.4</v>
      </c>
      <c r="W236">
        <v>0</v>
      </c>
      <c r="X236">
        <v>-3.0000000000000001E-3</v>
      </c>
      <c r="Z236">
        <v>-2.9</v>
      </c>
      <c r="AA236">
        <v>-1.6</v>
      </c>
      <c r="AB236">
        <v>-4.5</v>
      </c>
      <c r="AC236">
        <f>IF(Advanced_Table[[#This Row],[MP]]&lt;400,0,Advanced_Table[[#This Row],[BPM]])</f>
        <v>-4.5</v>
      </c>
      <c r="AD236">
        <v>-0.6</v>
      </c>
    </row>
    <row r="237" spans="1:30" x14ac:dyDescent="0.3">
      <c r="A237">
        <v>466</v>
      </c>
      <c r="B237" t="s">
        <v>555</v>
      </c>
      <c r="C237" t="s">
        <v>56</v>
      </c>
      <c r="D237">
        <v>23</v>
      </c>
      <c r="E237" t="s">
        <v>129</v>
      </c>
      <c r="F237">
        <v>26</v>
      </c>
      <c r="G237">
        <v>228</v>
      </c>
      <c r="H237">
        <v>8.8000000000000007</v>
      </c>
      <c r="I237">
        <v>0.50700000000000001</v>
      </c>
      <c r="J237">
        <v>0.27700000000000002</v>
      </c>
      <c r="K237">
        <v>0.108</v>
      </c>
      <c r="L237">
        <v>10.7</v>
      </c>
      <c r="M237">
        <v>8.3000000000000007</v>
      </c>
      <c r="N237">
        <v>9.5</v>
      </c>
      <c r="O237">
        <v>5.9</v>
      </c>
      <c r="P237">
        <v>0.6</v>
      </c>
      <c r="Q237">
        <v>1.9</v>
      </c>
      <c r="R237">
        <v>11.7</v>
      </c>
      <c r="S237">
        <v>14.2</v>
      </c>
      <c r="U237">
        <v>0</v>
      </c>
      <c r="V237">
        <v>0.1</v>
      </c>
      <c r="W237">
        <v>0.1</v>
      </c>
      <c r="X237">
        <v>2.1000000000000001E-2</v>
      </c>
      <c r="Z237">
        <v>-3.4</v>
      </c>
      <c r="AA237">
        <v>-1.9</v>
      </c>
      <c r="AB237">
        <v>-5.3</v>
      </c>
      <c r="AC237">
        <f>IF(Advanced_Table[[#This Row],[MP]]&lt;400,0,Advanced_Table[[#This Row],[BPM]])</f>
        <v>0</v>
      </c>
      <c r="AD237">
        <v>-0.2</v>
      </c>
    </row>
    <row r="238" spans="1:30" x14ac:dyDescent="0.3">
      <c r="A238">
        <v>401</v>
      </c>
      <c r="B238" t="s">
        <v>491</v>
      </c>
      <c r="C238" t="s">
        <v>65</v>
      </c>
      <c r="D238">
        <v>25</v>
      </c>
      <c r="E238" t="s">
        <v>129</v>
      </c>
      <c r="F238">
        <v>7</v>
      </c>
      <c r="G238">
        <v>70</v>
      </c>
      <c r="H238">
        <v>6</v>
      </c>
      <c r="I238">
        <v>0.33700000000000002</v>
      </c>
      <c r="J238">
        <v>0.51700000000000002</v>
      </c>
      <c r="K238">
        <v>0.17199999999999999</v>
      </c>
      <c r="L238">
        <v>12.7</v>
      </c>
      <c r="M238">
        <v>14.2</v>
      </c>
      <c r="N238">
        <v>13.5</v>
      </c>
      <c r="O238">
        <v>11.1</v>
      </c>
      <c r="P238">
        <v>1.4</v>
      </c>
      <c r="Q238">
        <v>6.1</v>
      </c>
      <c r="R238">
        <v>18.3</v>
      </c>
      <c r="S238">
        <v>22.9</v>
      </c>
      <c r="U238">
        <v>-0.3</v>
      </c>
      <c r="V238">
        <v>0.1</v>
      </c>
      <c r="W238">
        <v>-0.2</v>
      </c>
      <c r="X238">
        <v>-0.13300000000000001</v>
      </c>
      <c r="Z238">
        <v>-5.6</v>
      </c>
      <c r="AA238">
        <v>-1.5</v>
      </c>
      <c r="AB238">
        <v>-7.2</v>
      </c>
      <c r="AC238">
        <f>IF(Advanced_Table[[#This Row],[MP]]&lt;400,0,Advanced_Table[[#This Row],[BPM]])</f>
        <v>0</v>
      </c>
      <c r="AD238">
        <v>-0.1</v>
      </c>
    </row>
    <row r="239" spans="1:30" x14ac:dyDescent="0.3">
      <c r="A239">
        <v>288</v>
      </c>
      <c r="B239" t="s">
        <v>380</v>
      </c>
      <c r="C239" t="s">
        <v>84</v>
      </c>
      <c r="D239">
        <v>31</v>
      </c>
      <c r="E239" t="s">
        <v>114</v>
      </c>
      <c r="F239">
        <v>52</v>
      </c>
      <c r="G239">
        <v>1748</v>
      </c>
      <c r="H239">
        <v>23.9</v>
      </c>
      <c r="I239">
        <v>0.623</v>
      </c>
      <c r="J239">
        <v>0.28699999999999998</v>
      </c>
      <c r="K239">
        <v>0.32</v>
      </c>
      <c r="L239">
        <v>3.7</v>
      </c>
      <c r="M239">
        <v>17.8</v>
      </c>
      <c r="N239">
        <v>10.8</v>
      </c>
      <c r="O239">
        <v>19.600000000000001</v>
      </c>
      <c r="P239">
        <v>2</v>
      </c>
      <c r="Q239">
        <v>1.4</v>
      </c>
      <c r="R239">
        <v>8.1</v>
      </c>
      <c r="S239">
        <v>27</v>
      </c>
      <c r="U239">
        <v>4.9000000000000004</v>
      </c>
      <c r="V239">
        <v>2.2000000000000002</v>
      </c>
      <c r="W239">
        <v>7.1</v>
      </c>
      <c r="X239">
        <v>0.19400000000000001</v>
      </c>
      <c r="Z239">
        <v>5.0999999999999996</v>
      </c>
      <c r="AA239">
        <v>0.9</v>
      </c>
      <c r="AB239">
        <v>6.1</v>
      </c>
      <c r="AC239">
        <f>IF(Advanced_Table[[#This Row],[MP]]&lt;400,0,Advanced_Table[[#This Row],[BPM]])</f>
        <v>6.1</v>
      </c>
      <c r="AD239">
        <v>3.5</v>
      </c>
    </row>
    <row r="240" spans="1:30" x14ac:dyDescent="0.3">
      <c r="A240">
        <v>161</v>
      </c>
      <c r="B240" t="s">
        <v>252</v>
      </c>
      <c r="C240" t="s">
        <v>84</v>
      </c>
      <c r="D240">
        <v>32</v>
      </c>
      <c r="E240" t="s">
        <v>114</v>
      </c>
      <c r="F240">
        <v>56</v>
      </c>
      <c r="G240">
        <v>1939</v>
      </c>
      <c r="H240">
        <v>19.600000000000001</v>
      </c>
      <c r="I240">
        <v>0.58799999999999997</v>
      </c>
      <c r="J240">
        <v>0.42399999999999999</v>
      </c>
      <c r="K240">
        <v>0.29299999999999998</v>
      </c>
      <c r="L240">
        <v>2.6</v>
      </c>
      <c r="M240">
        <v>17</v>
      </c>
      <c r="N240">
        <v>9.9</v>
      </c>
      <c r="O240">
        <v>24.2</v>
      </c>
      <c r="P240">
        <v>2.1</v>
      </c>
      <c r="Q240">
        <v>0.9</v>
      </c>
      <c r="R240">
        <v>13.4</v>
      </c>
      <c r="S240">
        <v>29.5</v>
      </c>
      <c r="U240">
        <v>2.2999999999999998</v>
      </c>
      <c r="V240">
        <v>2.2999999999999998</v>
      </c>
      <c r="W240">
        <v>4.5999999999999996</v>
      </c>
      <c r="X240">
        <v>0.114</v>
      </c>
      <c r="Z240">
        <v>2.4</v>
      </c>
      <c r="AA240">
        <v>0.3</v>
      </c>
      <c r="AB240">
        <v>2.8</v>
      </c>
      <c r="AC240">
        <f>IF(Advanced_Table[[#This Row],[MP]]&lt;400,0,Advanced_Table[[#This Row],[BPM]])</f>
        <v>2.8</v>
      </c>
      <c r="AD240">
        <v>2.2999999999999998</v>
      </c>
    </row>
    <row r="241" spans="1:30" x14ac:dyDescent="0.3">
      <c r="A241">
        <v>102</v>
      </c>
      <c r="B241" t="s">
        <v>193</v>
      </c>
      <c r="C241" t="s">
        <v>56</v>
      </c>
      <c r="D241">
        <v>32</v>
      </c>
      <c r="E241" t="s">
        <v>114</v>
      </c>
      <c r="F241">
        <v>48</v>
      </c>
      <c r="G241">
        <v>779</v>
      </c>
      <c r="H241">
        <v>14.2</v>
      </c>
      <c r="I241">
        <v>0.58399999999999996</v>
      </c>
      <c r="J241">
        <v>0.59399999999999997</v>
      </c>
      <c r="K241">
        <v>0.17499999999999999</v>
      </c>
      <c r="L241">
        <v>4.5</v>
      </c>
      <c r="M241">
        <v>19.2</v>
      </c>
      <c r="N241">
        <v>11.9</v>
      </c>
      <c r="O241">
        <v>10.199999999999999</v>
      </c>
      <c r="P241">
        <v>2.4</v>
      </c>
      <c r="Q241">
        <v>3.7</v>
      </c>
      <c r="R241">
        <v>11.5</v>
      </c>
      <c r="S241">
        <v>15.6</v>
      </c>
      <c r="U241">
        <v>0.7</v>
      </c>
      <c r="V241">
        <v>1.2</v>
      </c>
      <c r="W241">
        <v>1.9</v>
      </c>
      <c r="X241">
        <v>0.11700000000000001</v>
      </c>
      <c r="Z241">
        <v>-0.5</v>
      </c>
      <c r="AA241">
        <v>2.1</v>
      </c>
      <c r="AB241">
        <v>1.7</v>
      </c>
      <c r="AC241">
        <f>IF(Advanced_Table[[#This Row],[MP]]&lt;400,0,Advanced_Table[[#This Row],[BPM]])</f>
        <v>1.7</v>
      </c>
      <c r="AD241">
        <v>0.7</v>
      </c>
    </row>
    <row r="242" spans="1:30" x14ac:dyDescent="0.3">
      <c r="A242">
        <v>385</v>
      </c>
      <c r="B242" t="s">
        <v>475</v>
      </c>
      <c r="C242" t="s">
        <v>58</v>
      </c>
      <c r="D242">
        <v>32</v>
      </c>
      <c r="E242" t="s">
        <v>114</v>
      </c>
      <c r="F242">
        <v>23</v>
      </c>
      <c r="G242">
        <v>457</v>
      </c>
      <c r="H242">
        <v>18.2</v>
      </c>
      <c r="I242">
        <v>0.76100000000000001</v>
      </c>
      <c r="J242">
        <v>0</v>
      </c>
      <c r="K242">
        <v>0.64800000000000002</v>
      </c>
      <c r="L242">
        <v>10.4</v>
      </c>
      <c r="M242">
        <v>28.4</v>
      </c>
      <c r="N242">
        <v>19.5</v>
      </c>
      <c r="O242">
        <v>12.3</v>
      </c>
      <c r="P242">
        <v>1.2</v>
      </c>
      <c r="Q242">
        <v>2.2999999999999998</v>
      </c>
      <c r="R242">
        <v>21</v>
      </c>
      <c r="S242">
        <v>13.7</v>
      </c>
      <c r="U242">
        <v>1.2</v>
      </c>
      <c r="V242">
        <v>0.6</v>
      </c>
      <c r="W242">
        <v>1.8</v>
      </c>
      <c r="X242">
        <v>0.19</v>
      </c>
      <c r="Z242">
        <v>0.1</v>
      </c>
      <c r="AA242">
        <v>1.2</v>
      </c>
      <c r="AB242">
        <v>1.4</v>
      </c>
      <c r="AC242">
        <f>IF(Advanced_Table[[#This Row],[MP]]&lt;400,0,Advanced_Table[[#This Row],[BPM]])</f>
        <v>1.4</v>
      </c>
      <c r="AD242">
        <v>0.4</v>
      </c>
    </row>
    <row r="243" spans="1:30" x14ac:dyDescent="0.3">
      <c r="A243">
        <v>507</v>
      </c>
      <c r="B243" t="s">
        <v>596</v>
      </c>
      <c r="C243" t="s">
        <v>76</v>
      </c>
      <c r="D243">
        <v>34</v>
      </c>
      <c r="E243" t="s">
        <v>114</v>
      </c>
      <c r="F243">
        <v>21</v>
      </c>
      <c r="G243">
        <v>635</v>
      </c>
      <c r="H243">
        <v>17.8</v>
      </c>
      <c r="I243">
        <v>0.56200000000000006</v>
      </c>
      <c r="J243">
        <v>0.27900000000000003</v>
      </c>
      <c r="K243">
        <v>0.28999999999999998</v>
      </c>
      <c r="L243">
        <v>5.4</v>
      </c>
      <c r="M243">
        <v>12.6</v>
      </c>
      <c r="N243">
        <v>9</v>
      </c>
      <c r="O243">
        <v>38.9</v>
      </c>
      <c r="P243">
        <v>1.8</v>
      </c>
      <c r="Q243">
        <v>1.4</v>
      </c>
      <c r="R243">
        <v>19.399999999999999</v>
      </c>
      <c r="S243">
        <v>25.2</v>
      </c>
      <c r="U243">
        <v>0.6</v>
      </c>
      <c r="V243">
        <v>0.7</v>
      </c>
      <c r="W243">
        <v>1.2</v>
      </c>
      <c r="X243">
        <v>9.1999999999999998E-2</v>
      </c>
      <c r="Z243">
        <v>1.6</v>
      </c>
      <c r="AA243">
        <v>-0.8</v>
      </c>
      <c r="AB243">
        <v>0.8</v>
      </c>
      <c r="AC243">
        <f>IF(Advanced_Table[[#This Row],[MP]]&lt;400,0,Advanced_Table[[#This Row],[BPM]])</f>
        <v>0.8</v>
      </c>
      <c r="AD243">
        <v>0.5</v>
      </c>
    </row>
    <row r="244" spans="1:30" x14ac:dyDescent="0.3">
      <c r="A244">
        <v>33</v>
      </c>
      <c r="B244" t="s">
        <v>113</v>
      </c>
      <c r="C244" t="s">
        <v>56</v>
      </c>
      <c r="D244">
        <v>34</v>
      </c>
      <c r="E244" t="s">
        <v>114</v>
      </c>
      <c r="F244">
        <v>78</v>
      </c>
      <c r="G244">
        <v>1709</v>
      </c>
      <c r="H244">
        <v>11</v>
      </c>
      <c r="I244">
        <v>0.59399999999999997</v>
      </c>
      <c r="J244">
        <v>0.83199999999999996</v>
      </c>
      <c r="K244">
        <v>0.126</v>
      </c>
      <c r="L244">
        <v>4.0999999999999996</v>
      </c>
      <c r="M244">
        <v>15.4</v>
      </c>
      <c r="N244">
        <v>9.8000000000000007</v>
      </c>
      <c r="O244">
        <v>9.4</v>
      </c>
      <c r="P244">
        <v>1.5</v>
      </c>
      <c r="Q244">
        <v>2.2999999999999998</v>
      </c>
      <c r="R244">
        <v>11.1</v>
      </c>
      <c r="S244">
        <v>11.5</v>
      </c>
      <c r="U244">
        <v>1.7</v>
      </c>
      <c r="V244">
        <v>1.9</v>
      </c>
      <c r="W244">
        <v>3.6</v>
      </c>
      <c r="X244">
        <v>0.10100000000000001</v>
      </c>
      <c r="Z244">
        <v>-0.8</v>
      </c>
      <c r="AA244">
        <v>1.2</v>
      </c>
      <c r="AB244">
        <v>0.5</v>
      </c>
      <c r="AC244">
        <f>IF(Advanced_Table[[#This Row],[MP]]&lt;400,0,Advanced_Table[[#This Row],[BPM]])</f>
        <v>0.5</v>
      </c>
      <c r="AD244">
        <v>1</v>
      </c>
    </row>
    <row r="245" spans="1:30" x14ac:dyDescent="0.3">
      <c r="A245">
        <v>396</v>
      </c>
      <c r="B245" t="s">
        <v>486</v>
      </c>
      <c r="C245" t="s">
        <v>65</v>
      </c>
      <c r="D245">
        <v>29</v>
      </c>
      <c r="E245" t="s">
        <v>114</v>
      </c>
      <c r="F245">
        <v>60</v>
      </c>
      <c r="G245">
        <v>1567</v>
      </c>
      <c r="H245">
        <v>17.100000000000001</v>
      </c>
      <c r="I245">
        <v>0.61199999999999999</v>
      </c>
      <c r="J245">
        <v>0.40400000000000003</v>
      </c>
      <c r="K245">
        <v>0.39</v>
      </c>
      <c r="L245">
        <v>1.7</v>
      </c>
      <c r="M245">
        <v>10.7</v>
      </c>
      <c r="N245">
        <v>6.3</v>
      </c>
      <c r="O245">
        <v>11</v>
      </c>
      <c r="P245">
        <v>1.6</v>
      </c>
      <c r="Q245">
        <v>1</v>
      </c>
      <c r="R245">
        <v>10.8</v>
      </c>
      <c r="S245">
        <v>26</v>
      </c>
      <c r="U245">
        <v>2.1</v>
      </c>
      <c r="V245">
        <v>1.4</v>
      </c>
      <c r="W245">
        <v>3.5</v>
      </c>
      <c r="X245">
        <v>0.107</v>
      </c>
      <c r="Z245">
        <v>0.9</v>
      </c>
      <c r="AA245">
        <v>-0.7</v>
      </c>
      <c r="AB245">
        <v>0.3</v>
      </c>
      <c r="AC245">
        <f>IF(Advanced_Table[[#This Row],[MP]]&lt;400,0,Advanced_Table[[#This Row],[BPM]])</f>
        <v>0.3</v>
      </c>
      <c r="AD245">
        <v>0.9</v>
      </c>
    </row>
    <row r="246" spans="1:30" x14ac:dyDescent="0.3">
      <c r="A246">
        <v>170</v>
      </c>
      <c r="B246" t="s">
        <v>261</v>
      </c>
      <c r="C246" t="s">
        <v>65</v>
      </c>
      <c r="D246">
        <v>34</v>
      </c>
      <c r="E246" t="s">
        <v>114</v>
      </c>
      <c r="F246">
        <v>22</v>
      </c>
      <c r="G246">
        <v>547</v>
      </c>
      <c r="H246">
        <v>13.1</v>
      </c>
      <c r="I246">
        <v>0.629</v>
      </c>
      <c r="J246">
        <v>0.63400000000000001</v>
      </c>
      <c r="K246">
        <v>0.217</v>
      </c>
      <c r="L246">
        <v>0.8</v>
      </c>
      <c r="M246">
        <v>6.7</v>
      </c>
      <c r="N246">
        <v>3.8</v>
      </c>
      <c r="O246">
        <v>12.2</v>
      </c>
      <c r="P246">
        <v>1.2</v>
      </c>
      <c r="Q246">
        <v>1.3</v>
      </c>
      <c r="R246">
        <v>9.9</v>
      </c>
      <c r="S246">
        <v>17</v>
      </c>
      <c r="U246">
        <v>0.8</v>
      </c>
      <c r="V246">
        <v>0.4</v>
      </c>
      <c r="W246">
        <v>1.2</v>
      </c>
      <c r="X246">
        <v>0.105</v>
      </c>
      <c r="Z246">
        <v>0.5</v>
      </c>
      <c r="AA246">
        <v>-0.5</v>
      </c>
      <c r="AB246">
        <v>0</v>
      </c>
      <c r="AC246">
        <f>IF(Advanced_Table[[#This Row],[MP]]&lt;400,0,Advanced_Table[[#This Row],[BPM]])</f>
        <v>0</v>
      </c>
      <c r="AD246">
        <v>0.3</v>
      </c>
    </row>
    <row r="247" spans="1:30" x14ac:dyDescent="0.3">
      <c r="A247">
        <v>304</v>
      </c>
      <c r="B247" t="s">
        <v>396</v>
      </c>
      <c r="C247" t="s">
        <v>65</v>
      </c>
      <c r="D247">
        <v>26</v>
      </c>
      <c r="E247" t="s">
        <v>114</v>
      </c>
      <c r="F247">
        <v>81</v>
      </c>
      <c r="G247">
        <v>1872</v>
      </c>
      <c r="H247">
        <v>13.4</v>
      </c>
      <c r="I247">
        <v>0.61899999999999999</v>
      </c>
      <c r="J247">
        <v>0.378</v>
      </c>
      <c r="K247">
        <v>0.22500000000000001</v>
      </c>
      <c r="L247">
        <v>4.7</v>
      </c>
      <c r="M247">
        <v>11.8</v>
      </c>
      <c r="N247">
        <v>8.3000000000000007</v>
      </c>
      <c r="O247">
        <v>14</v>
      </c>
      <c r="P247">
        <v>1.1000000000000001</v>
      </c>
      <c r="Q247">
        <v>1</v>
      </c>
      <c r="R247">
        <v>12.2</v>
      </c>
      <c r="S247">
        <v>15.3</v>
      </c>
      <c r="U247">
        <v>2.8</v>
      </c>
      <c r="V247">
        <v>1.5</v>
      </c>
      <c r="W247">
        <v>4.3</v>
      </c>
      <c r="X247">
        <v>0.111</v>
      </c>
      <c r="Z247">
        <v>-0.3</v>
      </c>
      <c r="AA247">
        <v>0.1</v>
      </c>
      <c r="AB247">
        <v>-0.2</v>
      </c>
      <c r="AC247">
        <f>IF(Advanced_Table[[#This Row],[MP]]&lt;400,0,Advanced_Table[[#This Row],[BPM]])</f>
        <v>-0.2</v>
      </c>
      <c r="AD247">
        <v>0.8</v>
      </c>
    </row>
    <row r="248" spans="1:30" x14ac:dyDescent="0.3">
      <c r="A248">
        <v>66</v>
      </c>
      <c r="B248" t="s">
        <v>155</v>
      </c>
      <c r="C248" t="s">
        <v>58</v>
      </c>
      <c r="D248">
        <v>23</v>
      </c>
      <c r="E248" t="s">
        <v>114</v>
      </c>
      <c r="F248">
        <v>34</v>
      </c>
      <c r="G248">
        <v>288</v>
      </c>
      <c r="H248">
        <v>22.7</v>
      </c>
      <c r="I248">
        <v>0.60699999999999998</v>
      </c>
      <c r="J248">
        <v>0</v>
      </c>
      <c r="K248">
        <v>0.75</v>
      </c>
      <c r="L248">
        <v>22.4</v>
      </c>
      <c r="M248">
        <v>31.5</v>
      </c>
      <c r="N248">
        <v>27</v>
      </c>
      <c r="O248">
        <v>2.2000000000000002</v>
      </c>
      <c r="P248">
        <v>0.5</v>
      </c>
      <c r="Q248">
        <v>4.3</v>
      </c>
      <c r="R248">
        <v>9.9</v>
      </c>
      <c r="S248">
        <v>21.5</v>
      </c>
      <c r="U248">
        <v>0.7</v>
      </c>
      <c r="V248">
        <v>0.4</v>
      </c>
      <c r="W248">
        <v>1.1000000000000001</v>
      </c>
      <c r="X248">
        <v>0.185</v>
      </c>
      <c r="Z248">
        <v>0.9</v>
      </c>
      <c r="AA248">
        <v>-1.3</v>
      </c>
      <c r="AB248">
        <v>-0.4</v>
      </c>
      <c r="AC248">
        <f>IF(Advanced_Table[[#This Row],[MP]]&lt;400,0,Advanced_Table[[#This Row],[BPM]])</f>
        <v>0</v>
      </c>
      <c r="AD248">
        <v>0.1</v>
      </c>
    </row>
    <row r="249" spans="1:30" x14ac:dyDescent="0.3">
      <c r="A249">
        <v>225</v>
      </c>
      <c r="B249" t="s">
        <v>316</v>
      </c>
      <c r="C249" t="s">
        <v>76</v>
      </c>
      <c r="D249">
        <v>22</v>
      </c>
      <c r="E249" t="s">
        <v>114</v>
      </c>
      <c r="F249">
        <v>14</v>
      </c>
      <c r="G249">
        <v>265</v>
      </c>
      <c r="H249">
        <v>16.399999999999999</v>
      </c>
      <c r="I249">
        <v>0.51800000000000002</v>
      </c>
      <c r="J249">
        <v>0.54</v>
      </c>
      <c r="K249">
        <v>0.14599999999999999</v>
      </c>
      <c r="L249">
        <v>4.3</v>
      </c>
      <c r="M249">
        <v>16.3</v>
      </c>
      <c r="N249">
        <v>10.4</v>
      </c>
      <c r="O249">
        <v>27.6</v>
      </c>
      <c r="P249">
        <v>2</v>
      </c>
      <c r="Q249">
        <v>0.7</v>
      </c>
      <c r="R249">
        <v>9.3000000000000007</v>
      </c>
      <c r="S249">
        <v>26.5</v>
      </c>
      <c r="U249">
        <v>0.2</v>
      </c>
      <c r="V249">
        <v>0.3</v>
      </c>
      <c r="W249">
        <v>0.5</v>
      </c>
      <c r="X249">
        <v>9.4E-2</v>
      </c>
      <c r="Z249">
        <v>-0.2</v>
      </c>
      <c r="AA249">
        <v>-0.7</v>
      </c>
      <c r="AB249">
        <v>-0.9</v>
      </c>
      <c r="AC249">
        <f>IF(Advanced_Table[[#This Row],[MP]]&lt;400,0,Advanced_Table[[#This Row],[BPM]])</f>
        <v>0</v>
      </c>
      <c r="AD249">
        <v>0.1</v>
      </c>
    </row>
    <row r="250" spans="1:30" x14ac:dyDescent="0.3">
      <c r="A250">
        <v>539</v>
      </c>
      <c r="B250" t="s">
        <v>627</v>
      </c>
      <c r="C250" t="s">
        <v>58</v>
      </c>
      <c r="D250">
        <v>25</v>
      </c>
      <c r="E250" t="s">
        <v>114</v>
      </c>
      <c r="F250">
        <v>76</v>
      </c>
      <c r="G250">
        <v>2170</v>
      </c>
      <c r="H250">
        <v>16.7</v>
      </c>
      <c r="I250">
        <v>0.66100000000000003</v>
      </c>
      <c r="J250">
        <v>4.0000000000000001E-3</v>
      </c>
      <c r="K250">
        <v>0.46300000000000002</v>
      </c>
      <c r="L250">
        <v>12.3</v>
      </c>
      <c r="M250">
        <v>26.5</v>
      </c>
      <c r="N250">
        <v>19.5</v>
      </c>
      <c r="O250">
        <v>5.0999999999999996</v>
      </c>
      <c r="P250">
        <v>0.7</v>
      </c>
      <c r="Q250">
        <v>4</v>
      </c>
      <c r="R250">
        <v>15.9</v>
      </c>
      <c r="S250">
        <v>14.8</v>
      </c>
      <c r="U250">
        <v>3.8</v>
      </c>
      <c r="V250">
        <v>2.9</v>
      </c>
      <c r="W250">
        <v>6.7</v>
      </c>
      <c r="X250">
        <v>0.14899999999999999</v>
      </c>
      <c r="Z250">
        <v>-1.1000000000000001</v>
      </c>
      <c r="AA250">
        <v>0.2</v>
      </c>
      <c r="AB250">
        <v>-0.9</v>
      </c>
      <c r="AC250">
        <f>IF(Advanced_Table[[#This Row],[MP]]&lt;400,0,Advanced_Table[[#This Row],[BPM]])</f>
        <v>-0.9</v>
      </c>
      <c r="AD250">
        <v>0.6</v>
      </c>
    </row>
    <row r="251" spans="1:30" x14ac:dyDescent="0.3">
      <c r="A251">
        <v>497</v>
      </c>
      <c r="B251" t="s">
        <v>585</v>
      </c>
      <c r="C251" t="s">
        <v>76</v>
      </c>
      <c r="D251">
        <v>32</v>
      </c>
      <c r="E251" t="s">
        <v>114</v>
      </c>
      <c r="F251">
        <v>34</v>
      </c>
      <c r="G251">
        <v>755</v>
      </c>
      <c r="H251">
        <v>13.6</v>
      </c>
      <c r="I251">
        <v>0.498</v>
      </c>
      <c r="J251">
        <v>0.32200000000000001</v>
      </c>
      <c r="K251">
        <v>0.33400000000000002</v>
      </c>
      <c r="L251">
        <v>2.1</v>
      </c>
      <c r="M251">
        <v>11.4</v>
      </c>
      <c r="N251">
        <v>6.8</v>
      </c>
      <c r="O251">
        <v>35.299999999999997</v>
      </c>
      <c r="P251">
        <v>1.8</v>
      </c>
      <c r="Q251">
        <v>1.4</v>
      </c>
      <c r="R251">
        <v>17.100000000000001</v>
      </c>
      <c r="S251">
        <v>27</v>
      </c>
      <c r="U251">
        <v>-0.4</v>
      </c>
      <c r="V251">
        <v>0.7</v>
      </c>
      <c r="W251">
        <v>0.3</v>
      </c>
      <c r="X251">
        <v>0.02</v>
      </c>
      <c r="Z251">
        <v>-0.8</v>
      </c>
      <c r="AA251">
        <v>-0.4</v>
      </c>
      <c r="AB251">
        <v>-1.2</v>
      </c>
      <c r="AC251">
        <f>IF(Advanced_Table[[#This Row],[MP]]&lt;400,0,Advanced_Table[[#This Row],[BPM]])</f>
        <v>-1.2</v>
      </c>
      <c r="AD251">
        <v>0.1</v>
      </c>
    </row>
    <row r="252" spans="1:30" x14ac:dyDescent="0.3">
      <c r="A252">
        <v>264</v>
      </c>
      <c r="B252" t="s">
        <v>355</v>
      </c>
      <c r="C252" t="s">
        <v>65</v>
      </c>
      <c r="D252">
        <v>26</v>
      </c>
      <c r="E252" t="s">
        <v>114</v>
      </c>
      <c r="F252">
        <v>35</v>
      </c>
      <c r="G252">
        <v>725</v>
      </c>
      <c r="H252">
        <v>10.5</v>
      </c>
      <c r="I252">
        <v>0.623</v>
      </c>
      <c r="J252">
        <v>0.626</v>
      </c>
      <c r="K252">
        <v>9.5000000000000001E-2</v>
      </c>
      <c r="L252">
        <v>0.9</v>
      </c>
      <c r="M252">
        <v>11.8</v>
      </c>
      <c r="N252">
        <v>6.4</v>
      </c>
      <c r="O252">
        <v>7.1</v>
      </c>
      <c r="P252">
        <v>1.3</v>
      </c>
      <c r="Q252">
        <v>0.5</v>
      </c>
      <c r="R252">
        <v>12</v>
      </c>
      <c r="S252">
        <v>15</v>
      </c>
      <c r="U252">
        <v>0.5</v>
      </c>
      <c r="V252">
        <v>0.6</v>
      </c>
      <c r="W252">
        <v>1.1000000000000001</v>
      </c>
      <c r="X252">
        <v>7.0000000000000007E-2</v>
      </c>
      <c r="Z252">
        <v>-1.4</v>
      </c>
      <c r="AA252">
        <v>0</v>
      </c>
      <c r="AB252">
        <v>-1.4</v>
      </c>
      <c r="AC252">
        <f>IF(Advanced_Table[[#This Row],[MP]]&lt;400,0,Advanced_Table[[#This Row],[BPM]])</f>
        <v>-1.4</v>
      </c>
      <c r="AD252">
        <v>0.1</v>
      </c>
    </row>
    <row r="253" spans="1:30" x14ac:dyDescent="0.3">
      <c r="A253">
        <v>347</v>
      </c>
      <c r="B253" t="s">
        <v>439</v>
      </c>
      <c r="C253" t="s">
        <v>56</v>
      </c>
      <c r="D253">
        <v>33</v>
      </c>
      <c r="E253" t="s">
        <v>114</v>
      </c>
      <c r="F253">
        <v>65</v>
      </c>
      <c r="G253">
        <v>1825</v>
      </c>
      <c r="H253">
        <v>10.5</v>
      </c>
      <c r="I253">
        <v>0.53400000000000003</v>
      </c>
      <c r="J253">
        <v>0.47899999999999998</v>
      </c>
      <c r="K253">
        <v>0.13500000000000001</v>
      </c>
      <c r="L253">
        <v>1.8</v>
      </c>
      <c r="M253">
        <v>13.9</v>
      </c>
      <c r="N253">
        <v>7.9</v>
      </c>
      <c r="O253">
        <v>8.9</v>
      </c>
      <c r="P253">
        <v>1.1000000000000001</v>
      </c>
      <c r="Q253">
        <v>1</v>
      </c>
      <c r="R253">
        <v>7.6</v>
      </c>
      <c r="S253">
        <v>17.600000000000001</v>
      </c>
      <c r="U253">
        <v>0.4</v>
      </c>
      <c r="V253">
        <v>1.6</v>
      </c>
      <c r="W253">
        <v>2</v>
      </c>
      <c r="X253">
        <v>5.2999999999999999E-2</v>
      </c>
      <c r="Z253">
        <v>-1.8</v>
      </c>
      <c r="AA253">
        <v>-0.2</v>
      </c>
      <c r="AB253">
        <v>-1.9</v>
      </c>
      <c r="AC253">
        <f>IF(Advanced_Table[[#This Row],[MP]]&lt;400,0,Advanced_Table[[#This Row],[BPM]])</f>
        <v>-1.9</v>
      </c>
      <c r="AD253">
        <v>0</v>
      </c>
    </row>
    <row r="254" spans="1:30" x14ac:dyDescent="0.3">
      <c r="A254">
        <v>50</v>
      </c>
      <c r="B254" t="s">
        <v>137</v>
      </c>
      <c r="C254" t="s">
        <v>84</v>
      </c>
      <c r="D254">
        <v>21</v>
      </c>
      <c r="E254" t="s">
        <v>114</v>
      </c>
      <c r="F254">
        <v>22</v>
      </c>
      <c r="G254">
        <v>248</v>
      </c>
      <c r="H254">
        <v>13.4</v>
      </c>
      <c r="I254">
        <v>0.51500000000000001</v>
      </c>
      <c r="J254">
        <v>0.23799999999999999</v>
      </c>
      <c r="K254">
        <v>0.311</v>
      </c>
      <c r="L254">
        <v>3.2</v>
      </c>
      <c r="M254">
        <v>10.3</v>
      </c>
      <c r="N254">
        <v>6.8</v>
      </c>
      <c r="O254">
        <v>12.5</v>
      </c>
      <c r="P254">
        <v>1.8</v>
      </c>
      <c r="Q254">
        <v>0</v>
      </c>
      <c r="R254">
        <v>8</v>
      </c>
      <c r="S254">
        <v>26.5</v>
      </c>
      <c r="U254">
        <v>0</v>
      </c>
      <c r="V254">
        <v>0.2</v>
      </c>
      <c r="W254">
        <v>0.2</v>
      </c>
      <c r="X254">
        <v>0.04</v>
      </c>
      <c r="Z254">
        <v>-1.5</v>
      </c>
      <c r="AA254">
        <v>-0.7</v>
      </c>
      <c r="AB254">
        <v>-2.2000000000000002</v>
      </c>
      <c r="AC254">
        <f>IF(Advanced_Table[[#This Row],[MP]]&lt;400,0,Advanced_Table[[#This Row],[BPM]])</f>
        <v>0</v>
      </c>
      <c r="AD254">
        <v>0</v>
      </c>
    </row>
    <row r="255" spans="1:30" x14ac:dyDescent="0.3">
      <c r="A255">
        <v>397</v>
      </c>
      <c r="B255" t="s">
        <v>487</v>
      </c>
      <c r="C255" t="s">
        <v>76</v>
      </c>
      <c r="D255">
        <v>23</v>
      </c>
      <c r="E255" t="s">
        <v>114</v>
      </c>
      <c r="F255">
        <v>14</v>
      </c>
      <c r="G255">
        <v>124</v>
      </c>
      <c r="H255">
        <v>10.3</v>
      </c>
      <c r="I255">
        <v>0.48899999999999999</v>
      </c>
      <c r="J255">
        <v>0.439</v>
      </c>
      <c r="K255">
        <v>4.9000000000000002E-2</v>
      </c>
      <c r="L255">
        <v>1.8</v>
      </c>
      <c r="M255">
        <v>17.899999999999999</v>
      </c>
      <c r="N255">
        <v>9.9</v>
      </c>
      <c r="O255">
        <v>30.9</v>
      </c>
      <c r="P255">
        <v>0.8</v>
      </c>
      <c r="Q255">
        <v>0</v>
      </c>
      <c r="R255">
        <v>19.3</v>
      </c>
      <c r="S255">
        <v>18.3</v>
      </c>
      <c r="U255">
        <v>0</v>
      </c>
      <c r="V255">
        <v>0.1</v>
      </c>
      <c r="W255">
        <v>0.1</v>
      </c>
      <c r="X255">
        <v>2.1000000000000001E-2</v>
      </c>
      <c r="Z255">
        <v>-2.1</v>
      </c>
      <c r="AA255">
        <v>-0.5</v>
      </c>
      <c r="AB255">
        <v>-2.6</v>
      </c>
      <c r="AC255">
        <f>IF(Advanced_Table[[#This Row],[MP]]&lt;400,0,Advanced_Table[[#This Row],[BPM]])</f>
        <v>0</v>
      </c>
      <c r="AD255">
        <v>0</v>
      </c>
    </row>
    <row r="256" spans="1:30" x14ac:dyDescent="0.3">
      <c r="A256">
        <v>118</v>
      </c>
      <c r="B256" t="s">
        <v>209</v>
      </c>
      <c r="C256" t="s">
        <v>58</v>
      </c>
      <c r="D256">
        <v>21</v>
      </c>
      <c r="E256" t="s">
        <v>114</v>
      </c>
      <c r="F256">
        <v>22</v>
      </c>
      <c r="G256">
        <v>195</v>
      </c>
      <c r="H256">
        <v>14.2</v>
      </c>
      <c r="I256">
        <v>0.54600000000000004</v>
      </c>
      <c r="J256">
        <v>4.2999999999999997E-2</v>
      </c>
      <c r="K256">
        <v>0.34</v>
      </c>
      <c r="L256">
        <v>18</v>
      </c>
      <c r="M256">
        <v>10.8</v>
      </c>
      <c r="N256">
        <v>14.4</v>
      </c>
      <c r="O256">
        <v>2.8</v>
      </c>
      <c r="P256">
        <v>1.8</v>
      </c>
      <c r="Q256">
        <v>3.6</v>
      </c>
      <c r="R256">
        <v>14.3</v>
      </c>
      <c r="S256">
        <v>14.1</v>
      </c>
      <c r="U256">
        <v>0.2</v>
      </c>
      <c r="V256">
        <v>0.2</v>
      </c>
      <c r="W256">
        <v>0.4</v>
      </c>
      <c r="X256">
        <v>0.105</v>
      </c>
      <c r="Z256">
        <v>-1.9</v>
      </c>
      <c r="AA256">
        <v>-0.8</v>
      </c>
      <c r="AB256">
        <v>-2.8</v>
      </c>
      <c r="AC256">
        <f>IF(Advanced_Table[[#This Row],[MP]]&lt;400,0,Advanced_Table[[#This Row],[BPM]])</f>
        <v>0</v>
      </c>
      <c r="AD256">
        <v>0</v>
      </c>
    </row>
    <row r="257" spans="1:30" x14ac:dyDescent="0.3">
      <c r="A257">
        <v>238</v>
      </c>
      <c r="B257" t="s">
        <v>329</v>
      </c>
      <c r="C257" t="s">
        <v>76</v>
      </c>
      <c r="D257">
        <v>32</v>
      </c>
      <c r="E257" t="s">
        <v>114</v>
      </c>
      <c r="F257">
        <v>52</v>
      </c>
      <c r="G257">
        <v>1338</v>
      </c>
      <c r="H257">
        <v>10.3</v>
      </c>
      <c r="I257">
        <v>0.52300000000000002</v>
      </c>
      <c r="J257">
        <v>0.43</v>
      </c>
      <c r="K257">
        <v>0.129</v>
      </c>
      <c r="L257">
        <v>1.9</v>
      </c>
      <c r="M257">
        <v>7.8</v>
      </c>
      <c r="N257">
        <v>4.9000000000000004</v>
      </c>
      <c r="O257">
        <v>19.8</v>
      </c>
      <c r="P257">
        <v>1.4</v>
      </c>
      <c r="Q257">
        <v>0.3</v>
      </c>
      <c r="R257">
        <v>15.1</v>
      </c>
      <c r="S257">
        <v>20.8</v>
      </c>
      <c r="U257">
        <v>-0.4</v>
      </c>
      <c r="V257">
        <v>1</v>
      </c>
      <c r="W257">
        <v>0.6</v>
      </c>
      <c r="X257">
        <v>0.02</v>
      </c>
      <c r="Z257">
        <v>-2.6</v>
      </c>
      <c r="AA257">
        <v>-1</v>
      </c>
      <c r="AB257">
        <v>-3.7</v>
      </c>
      <c r="AC257">
        <f>IF(Advanced_Table[[#This Row],[MP]]&lt;400,0,Advanced_Table[[#This Row],[BPM]])</f>
        <v>-3.7</v>
      </c>
      <c r="AD257">
        <v>-0.6</v>
      </c>
    </row>
    <row r="258" spans="1:30" x14ac:dyDescent="0.3">
      <c r="A258">
        <v>95</v>
      </c>
      <c r="B258" t="s">
        <v>186</v>
      </c>
      <c r="C258" t="s">
        <v>84</v>
      </c>
      <c r="D258">
        <v>25</v>
      </c>
      <c r="E258" t="s">
        <v>114</v>
      </c>
      <c r="F258">
        <v>50</v>
      </c>
      <c r="G258">
        <v>625</v>
      </c>
      <c r="H258">
        <v>7</v>
      </c>
      <c r="I258">
        <v>0.498</v>
      </c>
      <c r="J258">
        <v>0.27600000000000002</v>
      </c>
      <c r="K258">
        <v>0.434</v>
      </c>
      <c r="L258">
        <v>3.1</v>
      </c>
      <c r="M258">
        <v>6.4</v>
      </c>
      <c r="N258">
        <v>4.7</v>
      </c>
      <c r="O258">
        <v>11.2</v>
      </c>
      <c r="P258">
        <v>0.5</v>
      </c>
      <c r="Q258">
        <v>0.7</v>
      </c>
      <c r="R258">
        <v>10.8</v>
      </c>
      <c r="S258">
        <v>13.5</v>
      </c>
      <c r="U258">
        <v>0.1</v>
      </c>
      <c r="V258">
        <v>0.3</v>
      </c>
      <c r="W258">
        <v>0.4</v>
      </c>
      <c r="X258">
        <v>3.3000000000000002E-2</v>
      </c>
      <c r="Z258">
        <v>-4.3</v>
      </c>
      <c r="AA258">
        <v>-0.7</v>
      </c>
      <c r="AB258">
        <v>-5</v>
      </c>
      <c r="AC258">
        <f>IF(Advanced_Table[[#This Row],[MP]]&lt;400,0,Advanced_Table[[#This Row],[BPM]])</f>
        <v>-5</v>
      </c>
      <c r="AD258">
        <v>-0.5</v>
      </c>
    </row>
    <row r="259" spans="1:30" x14ac:dyDescent="0.3">
      <c r="A259">
        <v>344</v>
      </c>
      <c r="B259" t="s">
        <v>436</v>
      </c>
      <c r="C259" t="s">
        <v>65</v>
      </c>
      <c r="D259">
        <v>28</v>
      </c>
      <c r="E259" t="s">
        <v>114</v>
      </c>
      <c r="F259">
        <v>4</v>
      </c>
      <c r="G259">
        <v>20</v>
      </c>
      <c r="H259">
        <v>7.2</v>
      </c>
      <c r="I259">
        <v>0.38900000000000001</v>
      </c>
      <c r="J259">
        <v>0.33300000000000002</v>
      </c>
      <c r="K259">
        <v>0</v>
      </c>
      <c r="L259">
        <v>0</v>
      </c>
      <c r="M259">
        <v>16.600000000000001</v>
      </c>
      <c r="N259">
        <v>8.4</v>
      </c>
      <c r="O259">
        <v>35.700000000000003</v>
      </c>
      <c r="P259">
        <v>0</v>
      </c>
      <c r="Q259">
        <v>0</v>
      </c>
      <c r="R259">
        <v>10</v>
      </c>
      <c r="S259">
        <v>21.8</v>
      </c>
      <c r="U259">
        <v>0</v>
      </c>
      <c r="V259">
        <v>0</v>
      </c>
      <c r="W259">
        <v>0</v>
      </c>
      <c r="X259">
        <v>-0.03</v>
      </c>
      <c r="Z259">
        <v>-4.0999999999999996</v>
      </c>
      <c r="AA259">
        <v>-1</v>
      </c>
      <c r="AB259">
        <v>-5.0999999999999996</v>
      </c>
      <c r="AC259">
        <f>IF(Advanced_Table[[#This Row],[MP]]&lt;400,0,Advanced_Table[[#This Row],[BPM]])</f>
        <v>0</v>
      </c>
      <c r="AD259">
        <v>0</v>
      </c>
    </row>
    <row r="260" spans="1:30" x14ac:dyDescent="0.3">
      <c r="A260">
        <v>110</v>
      </c>
      <c r="B260" t="s">
        <v>201</v>
      </c>
      <c r="C260" t="s">
        <v>58</v>
      </c>
      <c r="D260">
        <v>29</v>
      </c>
      <c r="E260" t="s">
        <v>100</v>
      </c>
      <c r="F260">
        <v>56</v>
      </c>
      <c r="G260">
        <v>1904</v>
      </c>
      <c r="H260">
        <v>27.8</v>
      </c>
      <c r="I260">
        <v>0.627</v>
      </c>
      <c r="J260">
        <v>7.6999999999999999E-2</v>
      </c>
      <c r="K260">
        <v>0.46200000000000002</v>
      </c>
      <c r="L260">
        <v>11.3</v>
      </c>
      <c r="M260">
        <v>27.6</v>
      </c>
      <c r="N260">
        <v>19.7</v>
      </c>
      <c r="O260">
        <v>13</v>
      </c>
      <c r="P260">
        <v>1.5</v>
      </c>
      <c r="Q260">
        <v>5.0999999999999996</v>
      </c>
      <c r="R260">
        <v>9.5</v>
      </c>
      <c r="S260">
        <v>28.4</v>
      </c>
      <c r="U260">
        <v>5.5</v>
      </c>
      <c r="V260">
        <v>3.4</v>
      </c>
      <c r="W260">
        <v>9</v>
      </c>
      <c r="X260">
        <v>0.22600000000000001</v>
      </c>
      <c r="Z260">
        <v>4.5999999999999996</v>
      </c>
      <c r="AA260">
        <v>1.7</v>
      </c>
      <c r="AB260">
        <v>6.3</v>
      </c>
      <c r="AC260">
        <f>IF(Advanced_Table[[#This Row],[MP]]&lt;400,0,Advanced_Table[[#This Row],[BPM]])</f>
        <v>6.3</v>
      </c>
      <c r="AD260">
        <v>4</v>
      </c>
    </row>
    <row r="261" spans="1:30" x14ac:dyDescent="0.3">
      <c r="A261">
        <v>239</v>
      </c>
      <c r="B261" t="s">
        <v>330</v>
      </c>
      <c r="C261" t="s">
        <v>56</v>
      </c>
      <c r="D261">
        <v>38</v>
      </c>
      <c r="E261" t="s">
        <v>100</v>
      </c>
      <c r="F261">
        <v>55</v>
      </c>
      <c r="G261">
        <v>1954</v>
      </c>
      <c r="H261">
        <v>23.9</v>
      </c>
      <c r="I261">
        <v>0.58299999999999996</v>
      </c>
      <c r="J261">
        <v>0.309</v>
      </c>
      <c r="K261">
        <v>0.26800000000000002</v>
      </c>
      <c r="L261">
        <v>3.7</v>
      </c>
      <c r="M261">
        <v>20.8</v>
      </c>
      <c r="N261">
        <v>12.5</v>
      </c>
      <c r="O261">
        <v>33.5</v>
      </c>
      <c r="P261">
        <v>1.2</v>
      </c>
      <c r="Q261">
        <v>1.4</v>
      </c>
      <c r="R261">
        <v>11.6</v>
      </c>
      <c r="S261">
        <v>33.299999999999997</v>
      </c>
      <c r="U261">
        <v>3.2</v>
      </c>
      <c r="V261">
        <v>2.4</v>
      </c>
      <c r="W261">
        <v>5.6</v>
      </c>
      <c r="X261">
        <v>0.13800000000000001</v>
      </c>
      <c r="Z261">
        <v>5.5</v>
      </c>
      <c r="AA261">
        <v>0.6</v>
      </c>
      <c r="AB261">
        <v>6.1</v>
      </c>
      <c r="AC261">
        <f>IF(Advanced_Table[[#This Row],[MP]]&lt;400,0,Advanced_Table[[#This Row],[BPM]])</f>
        <v>6.1</v>
      </c>
      <c r="AD261">
        <v>4</v>
      </c>
    </row>
    <row r="262" spans="1:30" x14ac:dyDescent="0.3">
      <c r="A262">
        <v>408</v>
      </c>
      <c r="B262" t="s">
        <v>498</v>
      </c>
      <c r="C262" t="s">
        <v>65</v>
      </c>
      <c r="D262">
        <v>27</v>
      </c>
      <c r="E262" t="s">
        <v>100</v>
      </c>
      <c r="F262">
        <v>8</v>
      </c>
      <c r="G262">
        <v>27</v>
      </c>
      <c r="H262">
        <v>16.7</v>
      </c>
      <c r="I262">
        <v>0.69399999999999995</v>
      </c>
      <c r="J262">
        <v>0.5</v>
      </c>
      <c r="K262">
        <v>1</v>
      </c>
      <c r="L262">
        <v>4.0999999999999996</v>
      </c>
      <c r="M262">
        <v>11.5</v>
      </c>
      <c r="N262">
        <v>7.9</v>
      </c>
      <c r="O262">
        <v>19.2</v>
      </c>
      <c r="P262">
        <v>3.5</v>
      </c>
      <c r="Q262">
        <v>0</v>
      </c>
      <c r="R262">
        <v>0</v>
      </c>
      <c r="S262">
        <v>9</v>
      </c>
      <c r="U262">
        <v>0.1</v>
      </c>
      <c r="V262">
        <v>0</v>
      </c>
      <c r="W262">
        <v>0.1</v>
      </c>
      <c r="X262">
        <v>0.20799999999999999</v>
      </c>
      <c r="Z262">
        <v>-0.1</v>
      </c>
      <c r="AA262">
        <v>4.4000000000000004</v>
      </c>
      <c r="AB262">
        <v>4.3</v>
      </c>
      <c r="AC262">
        <f>IF(Advanced_Table[[#This Row],[MP]]&lt;400,0,Advanced_Table[[#This Row],[BPM]])</f>
        <v>0</v>
      </c>
      <c r="AD262">
        <v>0</v>
      </c>
    </row>
    <row r="263" spans="1:30" x14ac:dyDescent="0.3">
      <c r="A263">
        <v>426</v>
      </c>
      <c r="B263" t="s">
        <v>516</v>
      </c>
      <c r="C263" t="s">
        <v>76</v>
      </c>
      <c r="D263">
        <v>26</v>
      </c>
      <c r="E263" t="s">
        <v>100</v>
      </c>
      <c r="F263">
        <v>17</v>
      </c>
      <c r="G263">
        <v>526</v>
      </c>
      <c r="H263">
        <v>17.100000000000001</v>
      </c>
      <c r="I263">
        <v>0.61</v>
      </c>
      <c r="J263">
        <v>0.502</v>
      </c>
      <c r="K263">
        <v>0.222</v>
      </c>
      <c r="L263">
        <v>1.5</v>
      </c>
      <c r="M263">
        <v>8.5</v>
      </c>
      <c r="N263">
        <v>5.0999999999999996</v>
      </c>
      <c r="O263">
        <v>28.8</v>
      </c>
      <c r="P263">
        <v>0.9</v>
      </c>
      <c r="Q263">
        <v>1.3</v>
      </c>
      <c r="R263">
        <v>13.9</v>
      </c>
      <c r="S263">
        <v>22.6</v>
      </c>
      <c r="U263">
        <v>0.9</v>
      </c>
      <c r="V263">
        <v>0.4</v>
      </c>
      <c r="W263">
        <v>1.3</v>
      </c>
      <c r="X263">
        <v>0.11799999999999999</v>
      </c>
      <c r="Z263">
        <v>3.1</v>
      </c>
      <c r="AA263">
        <v>-0.7</v>
      </c>
      <c r="AB263">
        <v>2.4</v>
      </c>
      <c r="AC263">
        <f>IF(Advanced_Table[[#This Row],[MP]]&lt;400,0,Advanced_Table[[#This Row],[BPM]])</f>
        <v>2.4</v>
      </c>
      <c r="AD263">
        <v>0.6</v>
      </c>
    </row>
    <row r="264" spans="1:30" x14ac:dyDescent="0.3">
      <c r="A264">
        <v>70</v>
      </c>
      <c r="B264" t="s">
        <v>159</v>
      </c>
      <c r="C264" t="s">
        <v>58</v>
      </c>
      <c r="D264">
        <v>25</v>
      </c>
      <c r="E264" t="s">
        <v>100</v>
      </c>
      <c r="F264">
        <v>41</v>
      </c>
      <c r="G264">
        <v>876</v>
      </c>
      <c r="H264">
        <v>21.5</v>
      </c>
      <c r="I264">
        <v>0.71199999999999997</v>
      </c>
      <c r="J264">
        <v>0.16600000000000001</v>
      </c>
      <c r="K264">
        <v>0.35899999999999999</v>
      </c>
      <c r="L264">
        <v>8.5</v>
      </c>
      <c r="M264">
        <v>25.1</v>
      </c>
      <c r="N264">
        <v>17.100000000000001</v>
      </c>
      <c r="O264">
        <v>5</v>
      </c>
      <c r="P264">
        <v>0.8</v>
      </c>
      <c r="Q264">
        <v>2.2000000000000002</v>
      </c>
      <c r="R264">
        <v>7.4</v>
      </c>
      <c r="S264">
        <v>18.2</v>
      </c>
      <c r="U264">
        <v>2.7</v>
      </c>
      <c r="V264">
        <v>1.2</v>
      </c>
      <c r="W264">
        <v>3.8</v>
      </c>
      <c r="X264">
        <v>0.21099999999999999</v>
      </c>
      <c r="Z264">
        <v>2.4</v>
      </c>
      <c r="AA264">
        <v>-0.1</v>
      </c>
      <c r="AB264">
        <v>2.2999999999999998</v>
      </c>
      <c r="AC264">
        <f>IF(Advanced_Table[[#This Row],[MP]]&lt;400,0,Advanced_Table[[#This Row],[BPM]])</f>
        <v>2.2999999999999998</v>
      </c>
      <c r="AD264">
        <v>0.9</v>
      </c>
    </row>
    <row r="265" spans="1:30" x14ac:dyDescent="0.3">
      <c r="A265">
        <v>406</v>
      </c>
      <c r="B265" t="s">
        <v>496</v>
      </c>
      <c r="C265" t="s">
        <v>65</v>
      </c>
      <c r="D265">
        <v>24</v>
      </c>
      <c r="E265" t="s">
        <v>100</v>
      </c>
      <c r="F265">
        <v>64</v>
      </c>
      <c r="G265">
        <v>1843</v>
      </c>
      <c r="H265">
        <v>14.9</v>
      </c>
      <c r="I265">
        <v>0.68700000000000006</v>
      </c>
      <c r="J265">
        <v>0.441</v>
      </c>
      <c r="K265">
        <v>0.54100000000000004</v>
      </c>
      <c r="L265">
        <v>2</v>
      </c>
      <c r="M265">
        <v>9</v>
      </c>
      <c r="N265">
        <v>5.6</v>
      </c>
      <c r="O265">
        <v>15.7</v>
      </c>
      <c r="P265">
        <v>0.8</v>
      </c>
      <c r="Q265">
        <v>0.9</v>
      </c>
      <c r="R265">
        <v>14</v>
      </c>
      <c r="S265">
        <v>16.2</v>
      </c>
      <c r="U265">
        <v>4.0999999999999996</v>
      </c>
      <c r="V265">
        <v>1.4</v>
      </c>
      <c r="W265">
        <v>5.4</v>
      </c>
      <c r="X265">
        <v>0.14199999999999999</v>
      </c>
      <c r="Z265">
        <v>0.6</v>
      </c>
      <c r="AA265">
        <v>0.1</v>
      </c>
      <c r="AB265">
        <v>0.7</v>
      </c>
      <c r="AC265">
        <f>IF(Advanced_Table[[#This Row],[MP]]&lt;400,0,Advanced_Table[[#This Row],[BPM]])</f>
        <v>0.7</v>
      </c>
      <c r="AD265">
        <v>1.2</v>
      </c>
    </row>
    <row r="266" spans="1:30" x14ac:dyDescent="0.3">
      <c r="A266">
        <v>484</v>
      </c>
      <c r="B266" t="s">
        <v>572</v>
      </c>
      <c r="C266" t="s">
        <v>56</v>
      </c>
      <c r="D266">
        <v>23</v>
      </c>
      <c r="E266" t="s">
        <v>100</v>
      </c>
      <c r="F266">
        <v>26</v>
      </c>
      <c r="G266">
        <v>625</v>
      </c>
      <c r="H266">
        <v>13.2</v>
      </c>
      <c r="I266">
        <v>0.59799999999999998</v>
      </c>
      <c r="J266">
        <v>0.23599999999999999</v>
      </c>
      <c r="K266">
        <v>0.26400000000000001</v>
      </c>
      <c r="L266">
        <v>8.6999999999999993</v>
      </c>
      <c r="M266">
        <v>20.6</v>
      </c>
      <c r="N266">
        <v>14.8</v>
      </c>
      <c r="O266">
        <v>8.8000000000000007</v>
      </c>
      <c r="P266">
        <v>2.2999999999999998</v>
      </c>
      <c r="Q266">
        <v>0.8</v>
      </c>
      <c r="R266">
        <v>15.7</v>
      </c>
      <c r="S266">
        <v>12.5</v>
      </c>
      <c r="U266">
        <v>0.6</v>
      </c>
      <c r="V266">
        <v>0.9</v>
      </c>
      <c r="W266">
        <v>1.5</v>
      </c>
      <c r="X266">
        <v>0.11799999999999999</v>
      </c>
      <c r="Z266">
        <v>-1.7</v>
      </c>
      <c r="AA266">
        <v>1.9</v>
      </c>
      <c r="AB266">
        <v>0.2</v>
      </c>
      <c r="AC266">
        <f>IF(Advanced_Table[[#This Row],[MP]]&lt;400,0,Advanced_Table[[#This Row],[BPM]])</f>
        <v>0.2</v>
      </c>
      <c r="AD266">
        <v>0.4</v>
      </c>
    </row>
    <row r="267" spans="1:30" x14ac:dyDescent="0.3">
      <c r="A267">
        <v>507</v>
      </c>
      <c r="B267" t="s">
        <v>596</v>
      </c>
      <c r="C267" t="s">
        <v>76</v>
      </c>
      <c r="D267">
        <v>34</v>
      </c>
      <c r="E267" t="s">
        <v>100</v>
      </c>
      <c r="F267">
        <v>52</v>
      </c>
      <c r="G267">
        <v>1491</v>
      </c>
      <c r="H267">
        <v>15.3</v>
      </c>
      <c r="I267">
        <v>0.496</v>
      </c>
      <c r="J267">
        <v>0.29199999999999998</v>
      </c>
      <c r="K267">
        <v>0.32600000000000001</v>
      </c>
      <c r="L267">
        <v>4.4000000000000004</v>
      </c>
      <c r="M267">
        <v>18.2</v>
      </c>
      <c r="N267">
        <v>11.5</v>
      </c>
      <c r="O267">
        <v>38.5</v>
      </c>
      <c r="P267">
        <v>1.7</v>
      </c>
      <c r="Q267">
        <v>1.3</v>
      </c>
      <c r="R267">
        <v>18.100000000000001</v>
      </c>
      <c r="S267">
        <v>28.8</v>
      </c>
      <c r="U267">
        <v>-1.2</v>
      </c>
      <c r="V267">
        <v>1.9</v>
      </c>
      <c r="W267">
        <v>0.7</v>
      </c>
      <c r="X267">
        <v>2.3E-2</v>
      </c>
      <c r="Z267">
        <v>-0.2</v>
      </c>
      <c r="AA267">
        <v>0.1</v>
      </c>
      <c r="AB267">
        <v>-0.1</v>
      </c>
      <c r="AC267">
        <f>IF(Advanced_Table[[#This Row],[MP]]&lt;400,0,Advanced_Table[[#This Row],[BPM]])</f>
        <v>-0.1</v>
      </c>
      <c r="AD267">
        <v>0.7</v>
      </c>
    </row>
    <row r="268" spans="1:30" x14ac:dyDescent="0.3">
      <c r="A268">
        <v>68</v>
      </c>
      <c r="B268" t="s">
        <v>157</v>
      </c>
      <c r="C268" t="s">
        <v>84</v>
      </c>
      <c r="D268">
        <v>23</v>
      </c>
      <c r="E268" t="s">
        <v>100</v>
      </c>
      <c r="F268">
        <v>76</v>
      </c>
      <c r="G268">
        <v>1860</v>
      </c>
      <c r="H268">
        <v>9.6</v>
      </c>
      <c r="I268">
        <v>0.56100000000000005</v>
      </c>
      <c r="J268">
        <v>0.60399999999999998</v>
      </c>
      <c r="K268">
        <v>8.4000000000000005E-2</v>
      </c>
      <c r="L268">
        <v>3.7</v>
      </c>
      <c r="M268">
        <v>13.7</v>
      </c>
      <c r="N268">
        <v>8.9</v>
      </c>
      <c r="O268">
        <v>6.6</v>
      </c>
      <c r="P268">
        <v>1.5</v>
      </c>
      <c r="Q268">
        <v>0.7</v>
      </c>
      <c r="R268">
        <v>9.1999999999999993</v>
      </c>
      <c r="S268">
        <v>12.1</v>
      </c>
      <c r="U268">
        <v>1</v>
      </c>
      <c r="V268">
        <v>2</v>
      </c>
      <c r="W268">
        <v>2.9</v>
      </c>
      <c r="X268">
        <v>7.4999999999999997E-2</v>
      </c>
      <c r="Z268">
        <v>-1.8</v>
      </c>
      <c r="AA268">
        <v>0.8</v>
      </c>
      <c r="AB268">
        <v>-1</v>
      </c>
      <c r="AC268">
        <f>IF(Advanced_Table[[#This Row],[MP]]&lt;400,0,Advanced_Table[[#This Row],[BPM]])</f>
        <v>-1</v>
      </c>
      <c r="AD268">
        <v>0.5</v>
      </c>
    </row>
    <row r="269" spans="1:30" x14ac:dyDescent="0.3">
      <c r="A269">
        <v>496</v>
      </c>
      <c r="B269" t="s">
        <v>584</v>
      </c>
      <c r="C269" t="s">
        <v>65</v>
      </c>
      <c r="D269">
        <v>24</v>
      </c>
      <c r="E269" t="s">
        <v>100</v>
      </c>
      <c r="F269">
        <v>56</v>
      </c>
      <c r="G269">
        <v>1297</v>
      </c>
      <c r="H269">
        <v>12.2</v>
      </c>
      <c r="I269">
        <v>0.56999999999999995</v>
      </c>
      <c r="J269">
        <v>0.47199999999999998</v>
      </c>
      <c r="K269">
        <v>0.20100000000000001</v>
      </c>
      <c r="L269">
        <v>1.2</v>
      </c>
      <c r="M269">
        <v>7.6</v>
      </c>
      <c r="N269">
        <v>4.5</v>
      </c>
      <c r="O269">
        <v>7</v>
      </c>
      <c r="P269">
        <v>1.1000000000000001</v>
      </c>
      <c r="Q269">
        <v>1.1000000000000001</v>
      </c>
      <c r="R269">
        <v>7.4</v>
      </c>
      <c r="S269">
        <v>20.2</v>
      </c>
      <c r="U269">
        <v>0.8</v>
      </c>
      <c r="V269">
        <v>1</v>
      </c>
      <c r="W269">
        <v>1.8</v>
      </c>
      <c r="X269">
        <v>6.6000000000000003E-2</v>
      </c>
      <c r="Z269">
        <v>-0.9</v>
      </c>
      <c r="AA269">
        <v>-0.5</v>
      </c>
      <c r="AB269">
        <v>-1.4</v>
      </c>
      <c r="AC269">
        <f>IF(Advanced_Table[[#This Row],[MP]]&lt;400,0,Advanced_Table[[#This Row],[BPM]])</f>
        <v>-1.4</v>
      </c>
      <c r="AD269">
        <v>0.2</v>
      </c>
    </row>
    <row r="270" spans="1:30" x14ac:dyDescent="0.3">
      <c r="A270">
        <v>39</v>
      </c>
      <c r="B270" t="s">
        <v>122</v>
      </c>
      <c r="C270" t="s">
        <v>65</v>
      </c>
      <c r="D270">
        <v>34</v>
      </c>
      <c r="E270" t="s">
        <v>100</v>
      </c>
      <c r="F270">
        <v>45</v>
      </c>
      <c r="G270">
        <v>1211</v>
      </c>
      <c r="H270">
        <v>8.3000000000000007</v>
      </c>
      <c r="I270">
        <v>0.54800000000000004</v>
      </c>
      <c r="J270">
        <v>0.65600000000000003</v>
      </c>
      <c r="K270">
        <v>0.20699999999999999</v>
      </c>
      <c r="L270">
        <v>2.2000000000000002</v>
      </c>
      <c r="M270">
        <v>9.9</v>
      </c>
      <c r="N270">
        <v>6.2</v>
      </c>
      <c r="O270">
        <v>12.1</v>
      </c>
      <c r="P270">
        <v>1.6</v>
      </c>
      <c r="Q270">
        <v>1.7</v>
      </c>
      <c r="R270">
        <v>13.8</v>
      </c>
      <c r="S270">
        <v>10.6</v>
      </c>
      <c r="U270">
        <v>0.5</v>
      </c>
      <c r="V270">
        <v>1.3</v>
      </c>
      <c r="W270">
        <v>1.8</v>
      </c>
      <c r="X270">
        <v>7.0999999999999994E-2</v>
      </c>
      <c r="Z270">
        <v>-3.2</v>
      </c>
      <c r="AA270">
        <v>1.4</v>
      </c>
      <c r="AB270">
        <v>-1.8</v>
      </c>
      <c r="AC270">
        <f>IF(Advanced_Table[[#This Row],[MP]]&lt;400,0,Advanced_Table[[#This Row],[BPM]])</f>
        <v>-1.8</v>
      </c>
      <c r="AD270">
        <v>0.1</v>
      </c>
    </row>
    <row r="271" spans="1:30" x14ac:dyDescent="0.3">
      <c r="A271">
        <v>185</v>
      </c>
      <c r="B271" t="s">
        <v>275</v>
      </c>
      <c r="C271" t="s">
        <v>56</v>
      </c>
      <c r="D271">
        <v>24</v>
      </c>
      <c r="E271" t="s">
        <v>100</v>
      </c>
      <c r="F271">
        <v>33</v>
      </c>
      <c r="G271">
        <v>738</v>
      </c>
      <c r="H271">
        <v>12.7</v>
      </c>
      <c r="I271">
        <v>0.55300000000000005</v>
      </c>
      <c r="J271">
        <v>0.27300000000000002</v>
      </c>
      <c r="K271">
        <v>0.23499999999999999</v>
      </c>
      <c r="L271">
        <v>5.0999999999999996</v>
      </c>
      <c r="M271">
        <v>17</v>
      </c>
      <c r="N271">
        <v>11.2</v>
      </c>
      <c r="O271">
        <v>4.4000000000000004</v>
      </c>
      <c r="P271">
        <v>0.5</v>
      </c>
      <c r="Q271">
        <v>1.6</v>
      </c>
      <c r="R271">
        <v>5.6</v>
      </c>
      <c r="S271">
        <v>17.399999999999999</v>
      </c>
      <c r="U271">
        <v>0.5</v>
      </c>
      <c r="V271">
        <v>0.7</v>
      </c>
      <c r="W271">
        <v>1.2</v>
      </c>
      <c r="X271">
        <v>8.1000000000000003E-2</v>
      </c>
      <c r="Z271">
        <v>-1.4</v>
      </c>
      <c r="AA271">
        <v>-0.5</v>
      </c>
      <c r="AB271">
        <v>-1.9</v>
      </c>
      <c r="AC271">
        <f>IF(Advanced_Table[[#This Row],[MP]]&lt;400,0,Advanced_Table[[#This Row],[BPM]])</f>
        <v>-1.9</v>
      </c>
      <c r="AD271">
        <v>0</v>
      </c>
    </row>
    <row r="272" spans="1:30" x14ac:dyDescent="0.3">
      <c r="A272">
        <v>251</v>
      </c>
      <c r="B272" t="s">
        <v>342</v>
      </c>
      <c r="C272" t="s">
        <v>58</v>
      </c>
      <c r="D272">
        <v>27</v>
      </c>
      <c r="E272" t="s">
        <v>100</v>
      </c>
      <c r="F272">
        <v>22</v>
      </c>
      <c r="G272">
        <v>176</v>
      </c>
      <c r="H272">
        <v>13.8</v>
      </c>
      <c r="I272">
        <v>0.6</v>
      </c>
      <c r="J272">
        <v>8.1000000000000003E-2</v>
      </c>
      <c r="K272">
        <v>0.54100000000000004</v>
      </c>
      <c r="L272">
        <v>11.3</v>
      </c>
      <c r="M272">
        <v>21.8</v>
      </c>
      <c r="N272">
        <v>16.7</v>
      </c>
      <c r="O272">
        <v>2.9</v>
      </c>
      <c r="P272">
        <v>0.8</v>
      </c>
      <c r="Q272">
        <v>5.8</v>
      </c>
      <c r="R272">
        <v>16.399999999999999</v>
      </c>
      <c r="S272">
        <v>13.2</v>
      </c>
      <c r="U272">
        <v>0.2</v>
      </c>
      <c r="V272">
        <v>0.3</v>
      </c>
      <c r="W272">
        <v>0.4</v>
      </c>
      <c r="X272">
        <v>0.11700000000000001</v>
      </c>
      <c r="Z272">
        <v>-2.6</v>
      </c>
      <c r="AA272">
        <v>0.7</v>
      </c>
      <c r="AB272">
        <v>-2</v>
      </c>
      <c r="AC272">
        <f>IF(Advanced_Table[[#This Row],[MP]]&lt;400,0,Advanced_Table[[#This Row],[BPM]])</f>
        <v>0</v>
      </c>
      <c r="AD272">
        <v>0</v>
      </c>
    </row>
    <row r="273" spans="1:30" x14ac:dyDescent="0.3">
      <c r="A273">
        <v>155</v>
      </c>
      <c r="B273" t="s">
        <v>246</v>
      </c>
      <c r="C273" t="s">
        <v>58</v>
      </c>
      <c r="D273">
        <v>25</v>
      </c>
      <c r="E273" t="s">
        <v>100</v>
      </c>
      <c r="F273">
        <v>68</v>
      </c>
      <c r="G273">
        <v>1024</v>
      </c>
      <c r="H273">
        <v>14.4</v>
      </c>
      <c r="I273">
        <v>0.626</v>
      </c>
      <c r="J273">
        <v>0.13800000000000001</v>
      </c>
      <c r="K273">
        <v>0.32300000000000001</v>
      </c>
      <c r="L273">
        <v>12.6</v>
      </c>
      <c r="M273">
        <v>17.2</v>
      </c>
      <c r="N273">
        <v>15</v>
      </c>
      <c r="O273">
        <v>4.8</v>
      </c>
      <c r="P273">
        <v>1.2</v>
      </c>
      <c r="Q273">
        <v>2.9</v>
      </c>
      <c r="R273">
        <v>13.4</v>
      </c>
      <c r="S273">
        <v>14.1</v>
      </c>
      <c r="U273">
        <v>1.5</v>
      </c>
      <c r="V273">
        <v>1.3</v>
      </c>
      <c r="W273">
        <v>2.8</v>
      </c>
      <c r="X273">
        <v>0.13200000000000001</v>
      </c>
      <c r="Z273">
        <v>-2.2999999999999998</v>
      </c>
      <c r="AA273">
        <v>0.1</v>
      </c>
      <c r="AB273">
        <v>-2.2000000000000002</v>
      </c>
      <c r="AC273">
        <f>IF(Advanced_Table[[#This Row],[MP]]&lt;400,0,Advanced_Table[[#This Row],[BPM]])</f>
        <v>-2.2000000000000002</v>
      </c>
      <c r="AD273">
        <v>-0.1</v>
      </c>
    </row>
    <row r="274" spans="1:30" x14ac:dyDescent="0.3">
      <c r="A274">
        <v>36</v>
      </c>
      <c r="B274" t="s">
        <v>118</v>
      </c>
      <c r="C274" t="s">
        <v>65</v>
      </c>
      <c r="D274">
        <v>26</v>
      </c>
      <c r="E274" t="s">
        <v>100</v>
      </c>
      <c r="F274">
        <v>26</v>
      </c>
      <c r="G274">
        <v>621</v>
      </c>
      <c r="H274">
        <v>9.6999999999999993</v>
      </c>
      <c r="I274">
        <v>0.52100000000000002</v>
      </c>
      <c r="J274">
        <v>0.69799999999999995</v>
      </c>
      <c r="K274">
        <v>7.8E-2</v>
      </c>
      <c r="L274">
        <v>1.4</v>
      </c>
      <c r="M274">
        <v>13</v>
      </c>
      <c r="N274">
        <v>7.4</v>
      </c>
      <c r="O274">
        <v>7</v>
      </c>
      <c r="P274">
        <v>1.6</v>
      </c>
      <c r="Q274">
        <v>0.1</v>
      </c>
      <c r="R274">
        <v>9.8000000000000007</v>
      </c>
      <c r="S274">
        <v>20.9</v>
      </c>
      <c r="U274">
        <v>-0.5</v>
      </c>
      <c r="V274">
        <v>0.6</v>
      </c>
      <c r="W274">
        <v>0.2</v>
      </c>
      <c r="X274">
        <v>1.2E-2</v>
      </c>
      <c r="Z274">
        <v>-2.2999999999999998</v>
      </c>
      <c r="AA274">
        <v>-0.6</v>
      </c>
      <c r="AB274">
        <v>-2.9</v>
      </c>
      <c r="AC274">
        <f>IF(Advanced_Table[[#This Row],[MP]]&lt;400,0,Advanced_Table[[#This Row],[BPM]])</f>
        <v>-2.9</v>
      </c>
      <c r="AD274">
        <v>-0.1</v>
      </c>
    </row>
    <row r="275" spans="1:30" x14ac:dyDescent="0.3">
      <c r="A275">
        <v>434</v>
      </c>
      <c r="B275" t="s">
        <v>525</v>
      </c>
      <c r="C275" t="s">
        <v>76</v>
      </c>
      <c r="D275">
        <v>29</v>
      </c>
      <c r="E275" t="s">
        <v>100</v>
      </c>
      <c r="F275">
        <v>66</v>
      </c>
      <c r="G275">
        <v>1986</v>
      </c>
      <c r="H275">
        <v>11.5</v>
      </c>
      <c r="I275">
        <v>0.54500000000000004</v>
      </c>
      <c r="J275">
        <v>0.34599999999999997</v>
      </c>
      <c r="K275">
        <v>0.38800000000000001</v>
      </c>
      <c r="L275">
        <v>1.2</v>
      </c>
      <c r="M275">
        <v>7.5</v>
      </c>
      <c r="N275">
        <v>4.4000000000000004</v>
      </c>
      <c r="O275">
        <v>20.100000000000001</v>
      </c>
      <c r="P275">
        <v>1.2</v>
      </c>
      <c r="Q275">
        <v>0.4</v>
      </c>
      <c r="R275">
        <v>12.8</v>
      </c>
      <c r="S275">
        <v>18.600000000000001</v>
      </c>
      <c r="U275">
        <v>1.3</v>
      </c>
      <c r="V275">
        <v>1.5</v>
      </c>
      <c r="W275">
        <v>2.8</v>
      </c>
      <c r="X275">
        <v>6.8000000000000005E-2</v>
      </c>
      <c r="Z275">
        <v>-2.4</v>
      </c>
      <c r="AA275">
        <v>-0.5</v>
      </c>
      <c r="AB275">
        <v>-2.9</v>
      </c>
      <c r="AC275">
        <f>IF(Advanced_Table[[#This Row],[MP]]&lt;400,0,Advanced_Table[[#This Row],[BPM]])</f>
        <v>-2.9</v>
      </c>
      <c r="AD275">
        <v>-0.4</v>
      </c>
    </row>
    <row r="276" spans="1:30" x14ac:dyDescent="0.3">
      <c r="A276">
        <v>90</v>
      </c>
      <c r="B276" t="s">
        <v>180</v>
      </c>
      <c r="C276" t="s">
        <v>65</v>
      </c>
      <c r="D276">
        <v>19</v>
      </c>
      <c r="E276" t="s">
        <v>100</v>
      </c>
      <c r="F276">
        <v>41</v>
      </c>
      <c r="G276">
        <v>512</v>
      </c>
      <c r="H276">
        <v>7.4</v>
      </c>
      <c r="I276">
        <v>0.56599999999999995</v>
      </c>
      <c r="J276">
        <v>0.58499999999999996</v>
      </c>
      <c r="K276">
        <v>0.151</v>
      </c>
      <c r="L276">
        <v>1.5</v>
      </c>
      <c r="M276">
        <v>13.8</v>
      </c>
      <c r="N276">
        <v>7.8</v>
      </c>
      <c r="O276">
        <v>5.0999999999999996</v>
      </c>
      <c r="P276">
        <v>0.8</v>
      </c>
      <c r="Q276">
        <v>1.2</v>
      </c>
      <c r="R276">
        <v>10.3</v>
      </c>
      <c r="S276">
        <v>10.4</v>
      </c>
      <c r="U276">
        <v>0.1</v>
      </c>
      <c r="V276">
        <v>0.5</v>
      </c>
      <c r="W276">
        <v>0.6</v>
      </c>
      <c r="X276">
        <v>5.8000000000000003E-2</v>
      </c>
      <c r="Z276">
        <v>-3.2</v>
      </c>
      <c r="AA276">
        <v>0</v>
      </c>
      <c r="AB276">
        <v>-3.1</v>
      </c>
      <c r="AC276">
        <f>IF(Advanced_Table[[#This Row],[MP]]&lt;400,0,Advanced_Table[[#This Row],[BPM]])</f>
        <v>-3.1</v>
      </c>
      <c r="AD276">
        <v>-0.1</v>
      </c>
    </row>
    <row r="277" spans="1:30" x14ac:dyDescent="0.3">
      <c r="A277">
        <v>67</v>
      </c>
      <c r="B277" t="s">
        <v>156</v>
      </c>
      <c r="C277" t="s">
        <v>84</v>
      </c>
      <c r="D277">
        <v>27</v>
      </c>
      <c r="E277" t="s">
        <v>100</v>
      </c>
      <c r="F277">
        <v>4</v>
      </c>
      <c r="G277">
        <v>24</v>
      </c>
      <c r="H277">
        <v>7</v>
      </c>
      <c r="I277">
        <v>0</v>
      </c>
      <c r="J277">
        <v>0.5</v>
      </c>
      <c r="K277">
        <v>0</v>
      </c>
      <c r="L277">
        <v>13.9</v>
      </c>
      <c r="M277">
        <v>21.6</v>
      </c>
      <c r="N277">
        <v>17.8</v>
      </c>
      <c r="O277">
        <v>9.4</v>
      </c>
      <c r="P277">
        <v>5.9</v>
      </c>
      <c r="Q277">
        <v>0</v>
      </c>
      <c r="R277">
        <v>0</v>
      </c>
      <c r="S277">
        <v>7</v>
      </c>
      <c r="U277">
        <v>0</v>
      </c>
      <c r="V277">
        <v>0.1</v>
      </c>
      <c r="W277">
        <v>0</v>
      </c>
      <c r="X277">
        <v>0.04</v>
      </c>
      <c r="Z277">
        <v>-7.7</v>
      </c>
      <c r="AA277">
        <v>4.3</v>
      </c>
      <c r="AB277">
        <v>-3.3</v>
      </c>
      <c r="AC277">
        <f>IF(Advanced_Table[[#This Row],[MP]]&lt;400,0,Advanced_Table[[#This Row],[BPM]])</f>
        <v>0</v>
      </c>
      <c r="AD277">
        <v>0</v>
      </c>
    </row>
    <row r="278" spans="1:30" x14ac:dyDescent="0.3">
      <c r="A278">
        <v>463</v>
      </c>
      <c r="B278" t="s">
        <v>552</v>
      </c>
      <c r="C278" t="s">
        <v>84</v>
      </c>
      <c r="D278">
        <v>23</v>
      </c>
      <c r="E278" t="s">
        <v>100</v>
      </c>
      <c r="F278">
        <v>7</v>
      </c>
      <c r="G278">
        <v>41</v>
      </c>
      <c r="H278">
        <v>7.4</v>
      </c>
      <c r="I278">
        <v>0.5</v>
      </c>
      <c r="J278">
        <v>0.88900000000000001</v>
      </c>
      <c r="K278">
        <v>0</v>
      </c>
      <c r="L278">
        <v>2.7</v>
      </c>
      <c r="M278">
        <v>15.2</v>
      </c>
      <c r="N278">
        <v>9.1</v>
      </c>
      <c r="O278">
        <v>12</v>
      </c>
      <c r="P278">
        <v>0</v>
      </c>
      <c r="Q278">
        <v>0</v>
      </c>
      <c r="R278">
        <v>0</v>
      </c>
      <c r="S278">
        <v>9.3000000000000007</v>
      </c>
      <c r="U278">
        <v>0</v>
      </c>
      <c r="V278">
        <v>0</v>
      </c>
      <c r="W278">
        <v>0.1</v>
      </c>
      <c r="X278">
        <v>0.08</v>
      </c>
      <c r="Z278">
        <v>-2.9</v>
      </c>
      <c r="AA278">
        <v>-0.5</v>
      </c>
      <c r="AB278">
        <v>-3.4</v>
      </c>
      <c r="AC278">
        <f>IF(Advanced_Table[[#This Row],[MP]]&lt;400,0,Advanced_Table[[#This Row],[BPM]])</f>
        <v>0</v>
      </c>
      <c r="AD278">
        <v>0</v>
      </c>
    </row>
    <row r="279" spans="1:30" x14ac:dyDescent="0.3">
      <c r="A279">
        <v>477</v>
      </c>
      <c r="B279" t="s">
        <v>565</v>
      </c>
      <c r="C279" t="s">
        <v>84</v>
      </c>
      <c r="D279">
        <v>29</v>
      </c>
      <c r="E279" t="s">
        <v>100</v>
      </c>
      <c r="F279">
        <v>30</v>
      </c>
      <c r="G279">
        <v>365</v>
      </c>
      <c r="H279">
        <v>7.5</v>
      </c>
      <c r="I279">
        <v>0.55800000000000005</v>
      </c>
      <c r="J279">
        <v>0.30299999999999999</v>
      </c>
      <c r="K279">
        <v>0.22700000000000001</v>
      </c>
      <c r="L279">
        <v>4.3</v>
      </c>
      <c r="M279">
        <v>13.3</v>
      </c>
      <c r="N279">
        <v>8.9</v>
      </c>
      <c r="O279">
        <v>8.6</v>
      </c>
      <c r="P279">
        <v>1.3</v>
      </c>
      <c r="Q279">
        <v>1.6</v>
      </c>
      <c r="R279">
        <v>19</v>
      </c>
      <c r="S279">
        <v>10.4</v>
      </c>
      <c r="U279">
        <v>0</v>
      </c>
      <c r="V279">
        <v>0.4</v>
      </c>
      <c r="W279">
        <v>0.4</v>
      </c>
      <c r="X279">
        <v>5.5E-2</v>
      </c>
      <c r="Z279">
        <v>-4.5999999999999996</v>
      </c>
      <c r="AA279">
        <v>1.2</v>
      </c>
      <c r="AB279">
        <v>-3.4</v>
      </c>
      <c r="AC279">
        <f>IF(Advanced_Table[[#This Row],[MP]]&lt;400,0,Advanced_Table[[#This Row],[BPM]])</f>
        <v>0</v>
      </c>
      <c r="AD279">
        <v>-0.1</v>
      </c>
    </row>
    <row r="280" spans="1:30" x14ac:dyDescent="0.3">
      <c r="A280">
        <v>366</v>
      </c>
      <c r="B280" t="s">
        <v>456</v>
      </c>
      <c r="C280" t="s">
        <v>65</v>
      </c>
      <c r="D280">
        <v>27</v>
      </c>
      <c r="E280" t="s">
        <v>100</v>
      </c>
      <c r="F280">
        <v>39</v>
      </c>
      <c r="G280">
        <v>528</v>
      </c>
      <c r="H280">
        <v>8.6999999999999993</v>
      </c>
      <c r="I280">
        <v>0.503</v>
      </c>
      <c r="J280">
        <v>0.502</v>
      </c>
      <c r="K280">
        <v>8.4000000000000005E-2</v>
      </c>
      <c r="L280">
        <v>1</v>
      </c>
      <c r="M280">
        <v>9.8000000000000007</v>
      </c>
      <c r="N280">
        <v>5.6</v>
      </c>
      <c r="O280">
        <v>9.3000000000000007</v>
      </c>
      <c r="P280">
        <v>1</v>
      </c>
      <c r="Q280">
        <v>0.5</v>
      </c>
      <c r="R280">
        <v>10.6</v>
      </c>
      <c r="S280">
        <v>23.3</v>
      </c>
      <c r="U280">
        <v>-0.6</v>
      </c>
      <c r="V280">
        <v>0.4</v>
      </c>
      <c r="W280">
        <v>-0.2</v>
      </c>
      <c r="X280">
        <v>-2.1000000000000001E-2</v>
      </c>
      <c r="Z280">
        <v>-3.4</v>
      </c>
      <c r="AA280">
        <v>-1.6</v>
      </c>
      <c r="AB280">
        <v>-5</v>
      </c>
      <c r="AC280">
        <f>IF(Advanced_Table[[#This Row],[MP]]&lt;400,0,Advanced_Table[[#This Row],[BPM]])</f>
        <v>-5</v>
      </c>
      <c r="AD280">
        <v>-0.4</v>
      </c>
    </row>
    <row r="281" spans="1:30" x14ac:dyDescent="0.3">
      <c r="A281">
        <v>22</v>
      </c>
      <c r="B281" t="s">
        <v>99</v>
      </c>
      <c r="C281" t="s">
        <v>58</v>
      </c>
      <c r="D281">
        <v>24</v>
      </c>
      <c r="E281" t="s">
        <v>100</v>
      </c>
      <c r="F281">
        <v>9</v>
      </c>
      <c r="G281">
        <v>88</v>
      </c>
      <c r="H281">
        <v>11.4</v>
      </c>
      <c r="I281">
        <v>0.51800000000000002</v>
      </c>
      <c r="J281">
        <v>0.59299999999999997</v>
      </c>
      <c r="K281">
        <v>0.40699999999999997</v>
      </c>
      <c r="L281">
        <v>13.9</v>
      </c>
      <c r="M281">
        <v>35.299999999999997</v>
      </c>
      <c r="N281">
        <v>24.9</v>
      </c>
      <c r="O281">
        <v>6</v>
      </c>
      <c r="P281">
        <v>0.5</v>
      </c>
      <c r="Q281">
        <v>4.8</v>
      </c>
      <c r="R281">
        <v>20.100000000000001</v>
      </c>
      <c r="S281">
        <v>19.100000000000001</v>
      </c>
      <c r="U281">
        <v>-0.1</v>
      </c>
      <c r="V281">
        <v>0.2</v>
      </c>
      <c r="W281">
        <v>0.1</v>
      </c>
      <c r="X281">
        <v>5.3999999999999999E-2</v>
      </c>
      <c r="Z281">
        <v>-5.3</v>
      </c>
      <c r="AA281">
        <v>-0.2</v>
      </c>
      <c r="AB281">
        <v>-5.5</v>
      </c>
      <c r="AC281">
        <f>IF(Advanced_Table[[#This Row],[MP]]&lt;400,0,Advanced_Table[[#This Row],[BPM]])</f>
        <v>0</v>
      </c>
      <c r="AD281">
        <v>-0.1</v>
      </c>
    </row>
    <row r="282" spans="1:30" x14ac:dyDescent="0.3">
      <c r="A282">
        <v>427</v>
      </c>
      <c r="B282" t="s">
        <v>517</v>
      </c>
      <c r="C282" t="s">
        <v>84</v>
      </c>
      <c r="D282">
        <v>25</v>
      </c>
      <c r="E282" t="s">
        <v>100</v>
      </c>
      <c r="F282">
        <v>12</v>
      </c>
      <c r="G282">
        <v>129</v>
      </c>
      <c r="H282">
        <v>4.5999999999999996</v>
      </c>
      <c r="I282">
        <v>0.45900000000000002</v>
      </c>
      <c r="J282">
        <v>0.71399999999999997</v>
      </c>
      <c r="K282">
        <v>0.10199999999999999</v>
      </c>
      <c r="L282">
        <v>1.7</v>
      </c>
      <c r="M282">
        <v>9.6</v>
      </c>
      <c r="N282">
        <v>5.8</v>
      </c>
      <c r="O282">
        <v>4</v>
      </c>
      <c r="P282">
        <v>0.7</v>
      </c>
      <c r="Q282">
        <v>0</v>
      </c>
      <c r="R282">
        <v>5.5</v>
      </c>
      <c r="S282">
        <v>17.7</v>
      </c>
      <c r="U282">
        <v>-0.1</v>
      </c>
      <c r="V282">
        <v>0.1</v>
      </c>
      <c r="W282">
        <v>0</v>
      </c>
      <c r="X282">
        <v>-1.4E-2</v>
      </c>
      <c r="Z282">
        <v>-4.3</v>
      </c>
      <c r="AA282">
        <v>-1.4</v>
      </c>
      <c r="AB282">
        <v>-5.7</v>
      </c>
      <c r="AC282">
        <f>IF(Advanced_Table[[#This Row],[MP]]&lt;400,0,Advanced_Table[[#This Row],[BPM]])</f>
        <v>0</v>
      </c>
      <c r="AD282">
        <v>-0.1</v>
      </c>
    </row>
    <row r="283" spans="1:30" x14ac:dyDescent="0.3">
      <c r="A283">
        <v>384</v>
      </c>
      <c r="B283" t="s">
        <v>474</v>
      </c>
      <c r="C283" t="s">
        <v>76</v>
      </c>
      <c r="D283">
        <v>22</v>
      </c>
      <c r="E283" t="s">
        <v>100</v>
      </c>
      <c r="F283">
        <v>6</v>
      </c>
      <c r="G283">
        <v>32</v>
      </c>
      <c r="H283">
        <v>9.6</v>
      </c>
      <c r="I283">
        <v>0.439</v>
      </c>
      <c r="J283">
        <v>0.25</v>
      </c>
      <c r="K283">
        <v>0.75</v>
      </c>
      <c r="L283">
        <v>6.9</v>
      </c>
      <c r="M283">
        <v>6.5</v>
      </c>
      <c r="N283">
        <v>6.7</v>
      </c>
      <c r="O283">
        <v>8.1999999999999993</v>
      </c>
      <c r="P283">
        <v>3</v>
      </c>
      <c r="Q283">
        <v>2.6</v>
      </c>
      <c r="R283">
        <v>11.1</v>
      </c>
      <c r="S283">
        <v>23.7</v>
      </c>
      <c r="U283">
        <v>-0.1</v>
      </c>
      <c r="V283">
        <v>0</v>
      </c>
      <c r="W283">
        <v>0</v>
      </c>
      <c r="X283">
        <v>-1.7000000000000001E-2</v>
      </c>
      <c r="Z283">
        <v>-5.0999999999999996</v>
      </c>
      <c r="AA283">
        <v>-0.8</v>
      </c>
      <c r="AB283">
        <v>-5.9</v>
      </c>
      <c r="AC283">
        <f>IF(Advanced_Table[[#This Row],[MP]]&lt;400,0,Advanced_Table[[#This Row],[BPM]])</f>
        <v>0</v>
      </c>
      <c r="AD283">
        <v>0</v>
      </c>
    </row>
    <row r="284" spans="1:30" x14ac:dyDescent="0.3">
      <c r="A284">
        <v>346</v>
      </c>
      <c r="B284" t="s">
        <v>438</v>
      </c>
      <c r="C284" t="s">
        <v>76</v>
      </c>
      <c r="D284">
        <v>23</v>
      </c>
      <c r="E284" t="s">
        <v>61</v>
      </c>
      <c r="F284">
        <v>61</v>
      </c>
      <c r="G284">
        <v>1948</v>
      </c>
      <c r="H284">
        <v>23.3</v>
      </c>
      <c r="I284">
        <v>0.55700000000000005</v>
      </c>
      <c r="J284">
        <v>0.247</v>
      </c>
      <c r="K284">
        <v>0.40899999999999997</v>
      </c>
      <c r="L284">
        <v>3.3</v>
      </c>
      <c r="M284">
        <v>16.100000000000001</v>
      </c>
      <c r="N284">
        <v>9.6999999999999993</v>
      </c>
      <c r="O284">
        <v>41.1</v>
      </c>
      <c r="P284">
        <v>1.6</v>
      </c>
      <c r="Q284">
        <v>0.7</v>
      </c>
      <c r="R284">
        <v>12.6</v>
      </c>
      <c r="S284">
        <v>34.9</v>
      </c>
      <c r="U284">
        <v>3.4</v>
      </c>
      <c r="V284">
        <v>2.6</v>
      </c>
      <c r="W284">
        <v>6</v>
      </c>
      <c r="X284">
        <v>0.14799999999999999</v>
      </c>
      <c r="Z284">
        <v>5.2</v>
      </c>
      <c r="AA284">
        <v>0.5</v>
      </c>
      <c r="AB284">
        <v>5.7</v>
      </c>
      <c r="AC284">
        <f>IF(Advanced_Table[[#This Row],[MP]]&lt;400,0,Advanced_Table[[#This Row],[BPM]])</f>
        <v>5.7</v>
      </c>
      <c r="AD284">
        <v>3.8</v>
      </c>
    </row>
    <row r="285" spans="1:30" x14ac:dyDescent="0.3">
      <c r="A285">
        <v>24</v>
      </c>
      <c r="B285" t="s">
        <v>102</v>
      </c>
      <c r="C285" t="s">
        <v>65</v>
      </c>
      <c r="D285">
        <v>24</v>
      </c>
      <c r="E285" t="s">
        <v>61</v>
      </c>
      <c r="F285">
        <v>58</v>
      </c>
      <c r="G285">
        <v>1841</v>
      </c>
      <c r="H285">
        <v>19.100000000000001</v>
      </c>
      <c r="I285">
        <v>0.60599999999999998</v>
      </c>
      <c r="J285">
        <v>0.433</v>
      </c>
      <c r="K285">
        <v>0.218</v>
      </c>
      <c r="L285">
        <v>2.5</v>
      </c>
      <c r="M285">
        <v>14.3</v>
      </c>
      <c r="N285">
        <v>8.4</v>
      </c>
      <c r="O285">
        <v>20.8</v>
      </c>
      <c r="P285">
        <v>1.4</v>
      </c>
      <c r="Q285">
        <v>1.1000000000000001</v>
      </c>
      <c r="R285">
        <v>10.9</v>
      </c>
      <c r="S285">
        <v>26.1</v>
      </c>
      <c r="U285">
        <v>3.5</v>
      </c>
      <c r="V285">
        <v>2.2999999999999998</v>
      </c>
      <c r="W285">
        <v>5.8</v>
      </c>
      <c r="X285">
        <v>0.151</v>
      </c>
      <c r="Z285">
        <v>3.3</v>
      </c>
      <c r="AA285">
        <v>0.1</v>
      </c>
      <c r="AB285">
        <v>3.5</v>
      </c>
      <c r="AC285">
        <f>IF(Advanced_Table[[#This Row],[MP]]&lt;400,0,Advanced_Table[[#This Row],[BPM]])</f>
        <v>3.5</v>
      </c>
      <c r="AD285">
        <v>2.5</v>
      </c>
    </row>
    <row r="286" spans="1:30" x14ac:dyDescent="0.3">
      <c r="A286">
        <v>264</v>
      </c>
      <c r="B286" t="s">
        <v>355</v>
      </c>
      <c r="C286" t="s">
        <v>65</v>
      </c>
      <c r="D286">
        <v>26</v>
      </c>
      <c r="E286" t="s">
        <v>61</v>
      </c>
      <c r="F286">
        <v>24</v>
      </c>
      <c r="G286">
        <v>590</v>
      </c>
      <c r="H286">
        <v>16</v>
      </c>
      <c r="I286">
        <v>0.75800000000000001</v>
      </c>
      <c r="J286">
        <v>0.80100000000000005</v>
      </c>
      <c r="K286">
        <v>0.111</v>
      </c>
      <c r="L286">
        <v>1.6</v>
      </c>
      <c r="M286">
        <v>11.8</v>
      </c>
      <c r="N286">
        <v>6.7</v>
      </c>
      <c r="O286">
        <v>12.1</v>
      </c>
      <c r="P286">
        <v>1</v>
      </c>
      <c r="Q286">
        <v>0.2</v>
      </c>
      <c r="R286">
        <v>8.1999999999999993</v>
      </c>
      <c r="S286">
        <v>13.7</v>
      </c>
      <c r="U286">
        <v>1.7</v>
      </c>
      <c r="V286">
        <v>0.6</v>
      </c>
      <c r="W286">
        <v>2.2999999999999998</v>
      </c>
      <c r="X286">
        <v>0.189</v>
      </c>
      <c r="Z286">
        <v>3</v>
      </c>
      <c r="AA286">
        <v>-0.2</v>
      </c>
      <c r="AB286">
        <v>2.9</v>
      </c>
      <c r="AC286">
        <f>IF(Advanced_Table[[#This Row],[MP]]&lt;400,0,Advanced_Table[[#This Row],[BPM]])</f>
        <v>2.9</v>
      </c>
      <c r="AD286">
        <v>0.7</v>
      </c>
    </row>
    <row r="287" spans="1:30" x14ac:dyDescent="0.3">
      <c r="A287">
        <v>235</v>
      </c>
      <c r="B287" t="s">
        <v>326</v>
      </c>
      <c r="C287" t="s">
        <v>58</v>
      </c>
      <c r="D287">
        <v>23</v>
      </c>
      <c r="E287" t="s">
        <v>61</v>
      </c>
      <c r="F287">
        <v>63</v>
      </c>
      <c r="G287">
        <v>1787</v>
      </c>
      <c r="H287">
        <v>21.6</v>
      </c>
      <c r="I287">
        <v>0.61299999999999999</v>
      </c>
      <c r="J287">
        <v>0.34300000000000003</v>
      </c>
      <c r="K287">
        <v>0.372</v>
      </c>
      <c r="L287">
        <v>6.4</v>
      </c>
      <c r="M287">
        <v>18.8</v>
      </c>
      <c r="N287">
        <v>12.6</v>
      </c>
      <c r="O287">
        <v>5</v>
      </c>
      <c r="P287">
        <v>1.7</v>
      </c>
      <c r="Q287">
        <v>9.6</v>
      </c>
      <c r="R287">
        <v>10.1</v>
      </c>
      <c r="S287">
        <v>24.7</v>
      </c>
      <c r="U287">
        <v>2.8</v>
      </c>
      <c r="V287">
        <v>3.8</v>
      </c>
      <c r="W287">
        <v>6.6</v>
      </c>
      <c r="X287">
        <v>0.17699999999999999</v>
      </c>
      <c r="Z287">
        <v>0.7</v>
      </c>
      <c r="AA287">
        <v>2</v>
      </c>
      <c r="AB287">
        <v>2.8</v>
      </c>
      <c r="AC287">
        <f>IF(Advanced_Table[[#This Row],[MP]]&lt;400,0,Advanced_Table[[#This Row],[BPM]])</f>
        <v>2.8</v>
      </c>
      <c r="AD287">
        <v>2.2000000000000002</v>
      </c>
    </row>
    <row r="288" spans="1:30" x14ac:dyDescent="0.3">
      <c r="A288">
        <v>92</v>
      </c>
      <c r="B288" t="s">
        <v>183</v>
      </c>
      <c r="C288" t="s">
        <v>56</v>
      </c>
      <c r="D288">
        <v>26</v>
      </c>
      <c r="E288" t="s">
        <v>61</v>
      </c>
      <c r="F288">
        <v>56</v>
      </c>
      <c r="G288">
        <v>1090</v>
      </c>
      <c r="H288">
        <v>20</v>
      </c>
      <c r="I288">
        <v>0.68200000000000005</v>
      </c>
      <c r="J288">
        <v>1.7000000000000001E-2</v>
      </c>
      <c r="K288">
        <v>0.39300000000000002</v>
      </c>
      <c r="L288">
        <v>9</v>
      </c>
      <c r="M288">
        <v>21.2</v>
      </c>
      <c r="N288">
        <v>15.1</v>
      </c>
      <c r="O288">
        <v>9.5</v>
      </c>
      <c r="P288">
        <v>1.5</v>
      </c>
      <c r="Q288">
        <v>3.1</v>
      </c>
      <c r="R288">
        <v>11.8</v>
      </c>
      <c r="S288">
        <v>17.7</v>
      </c>
      <c r="U288">
        <v>2.7</v>
      </c>
      <c r="V288">
        <v>1.8</v>
      </c>
      <c r="W288">
        <v>4.5</v>
      </c>
      <c r="X288">
        <v>0.19900000000000001</v>
      </c>
      <c r="Z288">
        <v>0.8</v>
      </c>
      <c r="AA288">
        <v>1.8</v>
      </c>
      <c r="AB288">
        <v>2.5</v>
      </c>
      <c r="AC288">
        <f>IF(Advanced_Table[[#This Row],[MP]]&lt;400,0,Advanced_Table[[#This Row],[BPM]])</f>
        <v>2.5</v>
      </c>
      <c r="AD288">
        <v>1.3</v>
      </c>
    </row>
    <row r="289" spans="1:30" x14ac:dyDescent="0.3">
      <c r="A289">
        <v>474</v>
      </c>
      <c r="B289" t="s">
        <v>562</v>
      </c>
      <c r="C289" t="s">
        <v>58</v>
      </c>
      <c r="D289">
        <v>24</v>
      </c>
      <c r="E289" t="s">
        <v>61</v>
      </c>
      <c r="F289">
        <v>61</v>
      </c>
      <c r="G289">
        <v>1180</v>
      </c>
      <c r="H289">
        <v>17.3</v>
      </c>
      <c r="I289">
        <v>0.621</v>
      </c>
      <c r="J289">
        <v>4.9000000000000002E-2</v>
      </c>
      <c r="K289">
        <v>0.29099999999999998</v>
      </c>
      <c r="L289">
        <v>10.9</v>
      </c>
      <c r="M289">
        <v>16.7</v>
      </c>
      <c r="N289">
        <v>13.8</v>
      </c>
      <c r="O289">
        <v>10.9</v>
      </c>
      <c r="P289">
        <v>2.2999999999999998</v>
      </c>
      <c r="Q289">
        <v>2.2000000000000002</v>
      </c>
      <c r="R289">
        <v>11.3</v>
      </c>
      <c r="S289">
        <v>13.7</v>
      </c>
      <c r="U289">
        <v>2.2999999999999998</v>
      </c>
      <c r="V289">
        <v>1.9</v>
      </c>
      <c r="W289">
        <v>4.2</v>
      </c>
      <c r="X289">
        <v>0.17100000000000001</v>
      </c>
      <c r="Z289">
        <v>0.3</v>
      </c>
      <c r="AA289">
        <v>1.7</v>
      </c>
      <c r="AB289">
        <v>1.9</v>
      </c>
      <c r="AC289">
        <f>IF(Advanced_Table[[#This Row],[MP]]&lt;400,0,Advanced_Table[[#This Row],[BPM]])</f>
        <v>1.9</v>
      </c>
      <c r="AD289">
        <v>1.2</v>
      </c>
    </row>
    <row r="290" spans="1:30" x14ac:dyDescent="0.3">
      <c r="A290">
        <v>256</v>
      </c>
      <c r="B290" t="s">
        <v>347</v>
      </c>
      <c r="C290" t="s">
        <v>76</v>
      </c>
      <c r="D290">
        <v>26</v>
      </c>
      <c r="E290" t="s">
        <v>61</v>
      </c>
      <c r="F290">
        <v>80</v>
      </c>
      <c r="G290">
        <v>1940</v>
      </c>
      <c r="H290">
        <v>16</v>
      </c>
      <c r="I290">
        <v>0.54600000000000004</v>
      </c>
      <c r="J290">
        <v>0.45900000000000002</v>
      </c>
      <c r="K290">
        <v>0.14099999999999999</v>
      </c>
      <c r="L290">
        <v>1.5</v>
      </c>
      <c r="M290">
        <v>9.4</v>
      </c>
      <c r="N290">
        <v>5.5</v>
      </c>
      <c r="O290">
        <v>28.8</v>
      </c>
      <c r="P290">
        <v>2</v>
      </c>
      <c r="Q290">
        <v>0.3</v>
      </c>
      <c r="R290">
        <v>8.9</v>
      </c>
      <c r="S290">
        <v>17.7</v>
      </c>
      <c r="U290">
        <v>3.4</v>
      </c>
      <c r="V290">
        <v>2.2999999999999998</v>
      </c>
      <c r="W290">
        <v>5.7</v>
      </c>
      <c r="X290">
        <v>0.14099999999999999</v>
      </c>
      <c r="Z290">
        <v>1.2</v>
      </c>
      <c r="AA290">
        <v>0.3</v>
      </c>
      <c r="AB290">
        <v>1.6</v>
      </c>
      <c r="AC290">
        <f>IF(Advanced_Table[[#This Row],[MP]]&lt;400,0,Advanced_Table[[#This Row],[BPM]])</f>
        <v>1.6</v>
      </c>
      <c r="AD290">
        <v>1.7</v>
      </c>
    </row>
    <row r="291" spans="1:30" x14ac:dyDescent="0.3">
      <c r="A291">
        <v>2</v>
      </c>
      <c r="B291" t="s">
        <v>60</v>
      </c>
      <c r="C291" t="s">
        <v>58</v>
      </c>
      <c r="D291">
        <v>29</v>
      </c>
      <c r="E291" t="s">
        <v>61</v>
      </c>
      <c r="F291">
        <v>42</v>
      </c>
      <c r="G291">
        <v>1133</v>
      </c>
      <c r="H291">
        <v>17.5</v>
      </c>
      <c r="I291">
        <v>0.56399999999999995</v>
      </c>
      <c r="J291">
        <v>4.0000000000000001E-3</v>
      </c>
      <c r="K291">
        <v>0.49</v>
      </c>
      <c r="L291">
        <v>20.100000000000001</v>
      </c>
      <c r="M291">
        <v>25.3</v>
      </c>
      <c r="N291">
        <v>22.7</v>
      </c>
      <c r="O291">
        <v>11.2</v>
      </c>
      <c r="P291">
        <v>1.5</v>
      </c>
      <c r="Q291">
        <v>3.7</v>
      </c>
      <c r="R291">
        <v>19.8</v>
      </c>
      <c r="S291">
        <v>14.6</v>
      </c>
      <c r="U291">
        <v>1.3</v>
      </c>
      <c r="V291">
        <v>2.1</v>
      </c>
      <c r="W291">
        <v>3.4</v>
      </c>
      <c r="X291">
        <v>0.14399999999999999</v>
      </c>
      <c r="Z291">
        <v>-0.3</v>
      </c>
      <c r="AA291">
        <v>0.9</v>
      </c>
      <c r="AB291">
        <v>0.6</v>
      </c>
      <c r="AC291">
        <f>IF(Advanced_Table[[#This Row],[MP]]&lt;400,0,Advanced_Table[[#This Row],[BPM]])</f>
        <v>0.6</v>
      </c>
      <c r="AD291">
        <v>0.7</v>
      </c>
    </row>
    <row r="292" spans="1:30" x14ac:dyDescent="0.3">
      <c r="A292">
        <v>5</v>
      </c>
      <c r="B292" t="s">
        <v>67</v>
      </c>
      <c r="C292" t="s">
        <v>56</v>
      </c>
      <c r="D292">
        <v>22</v>
      </c>
      <c r="E292" t="s">
        <v>61</v>
      </c>
      <c r="F292">
        <v>77</v>
      </c>
      <c r="G292">
        <v>1682</v>
      </c>
      <c r="H292">
        <v>13.9</v>
      </c>
      <c r="I292">
        <v>0.59099999999999997</v>
      </c>
      <c r="J292">
        <v>0.50700000000000001</v>
      </c>
      <c r="K292">
        <v>0.27400000000000002</v>
      </c>
      <c r="L292">
        <v>5.4</v>
      </c>
      <c r="M292">
        <v>18</v>
      </c>
      <c r="N292">
        <v>11.7</v>
      </c>
      <c r="O292">
        <v>7.6</v>
      </c>
      <c r="P292">
        <v>1.3</v>
      </c>
      <c r="Q292">
        <v>2.6</v>
      </c>
      <c r="R292">
        <v>9.3000000000000007</v>
      </c>
      <c r="S292">
        <v>16</v>
      </c>
      <c r="U292">
        <v>2.1</v>
      </c>
      <c r="V292">
        <v>2.4</v>
      </c>
      <c r="W292">
        <v>4.5999999999999996</v>
      </c>
      <c r="X292">
        <v>0.13</v>
      </c>
      <c r="Z292">
        <v>-0.3</v>
      </c>
      <c r="AA292">
        <v>0.8</v>
      </c>
      <c r="AB292">
        <v>0.5</v>
      </c>
      <c r="AC292">
        <f>IF(Advanced_Table[[#This Row],[MP]]&lt;400,0,Advanced_Table[[#This Row],[BPM]])</f>
        <v>0.5</v>
      </c>
      <c r="AD292">
        <v>1.1000000000000001</v>
      </c>
    </row>
    <row r="293" spans="1:30" x14ac:dyDescent="0.3">
      <c r="A293">
        <v>273</v>
      </c>
      <c r="B293" t="s">
        <v>365</v>
      </c>
      <c r="C293" t="s">
        <v>84</v>
      </c>
      <c r="D293">
        <v>26</v>
      </c>
      <c r="E293" t="s">
        <v>61</v>
      </c>
      <c r="F293">
        <v>72</v>
      </c>
      <c r="G293">
        <v>1494</v>
      </c>
      <c r="H293">
        <v>10.8</v>
      </c>
      <c r="I293">
        <v>0.54200000000000004</v>
      </c>
      <c r="J293">
        <v>0.55300000000000005</v>
      </c>
      <c r="K293">
        <v>0.113</v>
      </c>
      <c r="L293">
        <v>4.5</v>
      </c>
      <c r="M293">
        <v>17.399999999999999</v>
      </c>
      <c r="N293">
        <v>11</v>
      </c>
      <c r="O293">
        <v>8.1999999999999993</v>
      </c>
      <c r="P293">
        <v>2.4</v>
      </c>
      <c r="Q293">
        <v>1.5</v>
      </c>
      <c r="R293">
        <v>9.9</v>
      </c>
      <c r="S293">
        <v>10.4</v>
      </c>
      <c r="U293">
        <v>1</v>
      </c>
      <c r="V293">
        <v>2.5</v>
      </c>
      <c r="W293">
        <v>3.5</v>
      </c>
      <c r="X293">
        <v>0.111</v>
      </c>
      <c r="Z293">
        <v>-1.9</v>
      </c>
      <c r="AA293">
        <v>2.4</v>
      </c>
      <c r="AB293">
        <v>0.5</v>
      </c>
      <c r="AC293">
        <f>IF(Advanced_Table[[#This Row],[MP]]&lt;400,0,Advanced_Table[[#This Row],[BPM]])</f>
        <v>0.5</v>
      </c>
      <c r="AD293">
        <v>0.9</v>
      </c>
    </row>
    <row r="294" spans="1:30" x14ac:dyDescent="0.3">
      <c r="A294">
        <v>295</v>
      </c>
      <c r="B294" t="s">
        <v>387</v>
      </c>
      <c r="C294" t="s">
        <v>56</v>
      </c>
      <c r="D294">
        <v>20</v>
      </c>
      <c r="E294" t="s">
        <v>61</v>
      </c>
      <c r="F294">
        <v>24</v>
      </c>
      <c r="G294">
        <v>176</v>
      </c>
      <c r="H294">
        <v>20.2</v>
      </c>
      <c r="I294">
        <v>0.57199999999999995</v>
      </c>
      <c r="J294">
        <v>0.183</v>
      </c>
      <c r="K294">
        <v>0.28999999999999998</v>
      </c>
      <c r="L294">
        <v>11.5</v>
      </c>
      <c r="M294">
        <v>19.2</v>
      </c>
      <c r="N294">
        <v>15.4</v>
      </c>
      <c r="O294">
        <v>18.100000000000001</v>
      </c>
      <c r="P294">
        <v>1.3</v>
      </c>
      <c r="Q294">
        <v>1</v>
      </c>
      <c r="R294">
        <v>10.3</v>
      </c>
      <c r="S294">
        <v>27.6</v>
      </c>
      <c r="U294">
        <v>0.3</v>
      </c>
      <c r="V294">
        <v>0.2</v>
      </c>
      <c r="W294">
        <v>0.5</v>
      </c>
      <c r="X294">
        <v>0.14499999999999999</v>
      </c>
      <c r="Z294">
        <v>0.7</v>
      </c>
      <c r="AA294">
        <v>-1.1000000000000001</v>
      </c>
      <c r="AB294">
        <v>-0.4</v>
      </c>
      <c r="AC294">
        <f>IF(Advanced_Table[[#This Row],[MP]]&lt;400,0,Advanced_Table[[#This Row],[BPM]])</f>
        <v>0</v>
      </c>
      <c r="AD294">
        <v>0.1</v>
      </c>
    </row>
    <row r="295" spans="1:30" x14ac:dyDescent="0.3">
      <c r="A295">
        <v>89</v>
      </c>
      <c r="B295" t="s">
        <v>179</v>
      </c>
      <c r="C295" t="s">
        <v>76</v>
      </c>
      <c r="D295">
        <v>20</v>
      </c>
      <c r="E295" t="s">
        <v>61</v>
      </c>
      <c r="F295">
        <v>36</v>
      </c>
      <c r="G295">
        <v>281</v>
      </c>
      <c r="H295">
        <v>10.6</v>
      </c>
      <c r="I295">
        <v>0.44</v>
      </c>
      <c r="J295">
        <v>0.18099999999999999</v>
      </c>
      <c r="K295">
        <v>0.157</v>
      </c>
      <c r="L295">
        <v>3.4</v>
      </c>
      <c r="M295">
        <v>10.9</v>
      </c>
      <c r="N295">
        <v>7.2</v>
      </c>
      <c r="O295">
        <v>26.4</v>
      </c>
      <c r="P295">
        <v>2</v>
      </c>
      <c r="Q295">
        <v>1.6</v>
      </c>
      <c r="R295">
        <v>16.899999999999999</v>
      </c>
      <c r="S295">
        <v>15.8</v>
      </c>
      <c r="U295">
        <v>-0.1</v>
      </c>
      <c r="V295">
        <v>0.4</v>
      </c>
      <c r="W295">
        <v>0.3</v>
      </c>
      <c r="X295">
        <v>4.3999999999999997E-2</v>
      </c>
      <c r="Z295">
        <v>-3.3</v>
      </c>
      <c r="AA295">
        <v>0.6</v>
      </c>
      <c r="AB295">
        <v>-2.7</v>
      </c>
      <c r="AC295">
        <f>IF(Advanced_Table[[#This Row],[MP]]&lt;400,0,Advanced_Table[[#This Row],[BPM]])</f>
        <v>0</v>
      </c>
      <c r="AD295">
        <v>0</v>
      </c>
    </row>
    <row r="296" spans="1:30" x14ac:dyDescent="0.3">
      <c r="A296">
        <v>282</v>
      </c>
      <c r="B296" t="s">
        <v>374</v>
      </c>
      <c r="C296" t="s">
        <v>56</v>
      </c>
      <c r="D296">
        <v>21</v>
      </c>
      <c r="E296" t="s">
        <v>61</v>
      </c>
      <c r="F296">
        <v>35</v>
      </c>
      <c r="G296">
        <v>414</v>
      </c>
      <c r="H296">
        <v>6.7</v>
      </c>
      <c r="I296">
        <v>0.53100000000000003</v>
      </c>
      <c r="J296">
        <v>0.747</v>
      </c>
      <c r="K296">
        <v>9.5000000000000001E-2</v>
      </c>
      <c r="L296">
        <v>4.9000000000000004</v>
      </c>
      <c r="M296">
        <v>11.3</v>
      </c>
      <c r="N296">
        <v>8.1</v>
      </c>
      <c r="O296">
        <v>6.2</v>
      </c>
      <c r="P296">
        <v>1.4</v>
      </c>
      <c r="Q296">
        <v>0.9</v>
      </c>
      <c r="R296">
        <v>15.4</v>
      </c>
      <c r="S296">
        <v>11.7</v>
      </c>
      <c r="U296">
        <v>0</v>
      </c>
      <c r="V296">
        <v>0.5</v>
      </c>
      <c r="W296">
        <v>0.5</v>
      </c>
      <c r="X296">
        <v>5.3999999999999999E-2</v>
      </c>
      <c r="Z296">
        <v>-3.9</v>
      </c>
      <c r="AA296">
        <v>0.4</v>
      </c>
      <c r="AB296">
        <v>-3.5</v>
      </c>
      <c r="AC296">
        <f>IF(Advanced_Table[[#This Row],[MP]]&lt;400,0,Advanced_Table[[#This Row],[BPM]])</f>
        <v>-3.5</v>
      </c>
      <c r="AD296">
        <v>-0.2</v>
      </c>
    </row>
    <row r="297" spans="1:30" x14ac:dyDescent="0.3">
      <c r="A297">
        <v>61</v>
      </c>
      <c r="B297" t="s">
        <v>150</v>
      </c>
      <c r="C297" t="s">
        <v>84</v>
      </c>
      <c r="D297">
        <v>27</v>
      </c>
      <c r="E297" t="s">
        <v>61</v>
      </c>
      <c r="F297">
        <v>73</v>
      </c>
      <c r="G297">
        <v>2214</v>
      </c>
      <c r="H297">
        <v>9.4</v>
      </c>
      <c r="I297">
        <v>0.49399999999999999</v>
      </c>
      <c r="J297">
        <v>0.443</v>
      </c>
      <c r="K297">
        <v>0.155</v>
      </c>
      <c r="L297">
        <v>2.2000000000000002</v>
      </c>
      <c r="M297">
        <v>9.5</v>
      </c>
      <c r="N297">
        <v>5.8</v>
      </c>
      <c r="O297">
        <v>11.7</v>
      </c>
      <c r="P297">
        <v>1.4</v>
      </c>
      <c r="Q297">
        <v>0.7</v>
      </c>
      <c r="R297">
        <v>8.9</v>
      </c>
      <c r="S297">
        <v>21.8</v>
      </c>
      <c r="U297">
        <v>-0.8</v>
      </c>
      <c r="V297">
        <v>2.4</v>
      </c>
      <c r="W297">
        <v>1.6</v>
      </c>
      <c r="X297">
        <v>3.4000000000000002E-2</v>
      </c>
      <c r="Z297">
        <v>-3.4</v>
      </c>
      <c r="AA297">
        <v>-0.5</v>
      </c>
      <c r="AB297">
        <v>-3.9</v>
      </c>
      <c r="AC297">
        <f>IF(Advanced_Table[[#This Row],[MP]]&lt;400,0,Advanced_Table[[#This Row],[BPM]])</f>
        <v>-3.9</v>
      </c>
      <c r="AD297">
        <v>-1.1000000000000001</v>
      </c>
    </row>
    <row r="298" spans="1:30" x14ac:dyDescent="0.3">
      <c r="A298">
        <v>420</v>
      </c>
      <c r="B298" t="s">
        <v>510</v>
      </c>
      <c r="C298" t="s">
        <v>56</v>
      </c>
      <c r="D298">
        <v>21</v>
      </c>
      <c r="E298" t="s">
        <v>61</v>
      </c>
      <c r="F298">
        <v>70</v>
      </c>
      <c r="G298">
        <v>1258</v>
      </c>
      <c r="H298">
        <v>8.8000000000000007</v>
      </c>
      <c r="I298">
        <v>0.51900000000000002</v>
      </c>
      <c r="J298">
        <v>0.505</v>
      </c>
      <c r="K298">
        <v>0.155</v>
      </c>
      <c r="L298">
        <v>4.2</v>
      </c>
      <c r="M298">
        <v>12</v>
      </c>
      <c r="N298">
        <v>8.1</v>
      </c>
      <c r="O298">
        <v>6.1</v>
      </c>
      <c r="P298">
        <v>1.1000000000000001</v>
      </c>
      <c r="Q298">
        <v>1.4</v>
      </c>
      <c r="R298">
        <v>11.3</v>
      </c>
      <c r="S298">
        <v>16.7</v>
      </c>
      <c r="U298">
        <v>-0.3</v>
      </c>
      <c r="V298">
        <v>1.4</v>
      </c>
      <c r="W298">
        <v>1.1000000000000001</v>
      </c>
      <c r="X298">
        <v>4.2999999999999997E-2</v>
      </c>
      <c r="Z298">
        <v>-3.2</v>
      </c>
      <c r="AA298">
        <v>-0.7</v>
      </c>
      <c r="AB298">
        <v>-3.9</v>
      </c>
      <c r="AC298">
        <f>IF(Advanced_Table[[#This Row],[MP]]&lt;400,0,Advanced_Table[[#This Row],[BPM]])</f>
        <v>-3.9</v>
      </c>
      <c r="AD298">
        <v>-0.6</v>
      </c>
    </row>
    <row r="299" spans="1:30" x14ac:dyDescent="0.3">
      <c r="A299">
        <v>526</v>
      </c>
      <c r="B299" t="s">
        <v>615</v>
      </c>
      <c r="C299" t="s">
        <v>84</v>
      </c>
      <c r="D299">
        <v>21</v>
      </c>
      <c r="E299" t="s">
        <v>61</v>
      </c>
      <c r="F299">
        <v>37</v>
      </c>
      <c r="G299">
        <v>561</v>
      </c>
      <c r="H299">
        <v>7.4</v>
      </c>
      <c r="I299">
        <v>0.51100000000000001</v>
      </c>
      <c r="J299">
        <v>0.495</v>
      </c>
      <c r="K299">
        <v>0.112</v>
      </c>
      <c r="L299">
        <v>3</v>
      </c>
      <c r="M299">
        <v>11.9</v>
      </c>
      <c r="N299">
        <v>7.5</v>
      </c>
      <c r="O299">
        <v>8.1999999999999993</v>
      </c>
      <c r="P299">
        <v>1.2</v>
      </c>
      <c r="Q299">
        <v>1</v>
      </c>
      <c r="R299">
        <v>15.2</v>
      </c>
      <c r="S299">
        <v>18</v>
      </c>
      <c r="U299">
        <v>-0.5</v>
      </c>
      <c r="V299">
        <v>0.6</v>
      </c>
      <c r="W299">
        <v>0.1</v>
      </c>
      <c r="X299">
        <v>1.0999999999999999E-2</v>
      </c>
      <c r="Z299">
        <v>-4.7</v>
      </c>
      <c r="AA299">
        <v>-0.8</v>
      </c>
      <c r="AB299">
        <v>-5.6</v>
      </c>
      <c r="AC299">
        <f>IF(Advanced_Table[[#This Row],[MP]]&lt;400,0,Advanced_Table[[#This Row],[BPM]])</f>
        <v>-5.6</v>
      </c>
      <c r="AD299">
        <v>-0.5</v>
      </c>
    </row>
    <row r="300" spans="1:30" x14ac:dyDescent="0.3">
      <c r="A300">
        <v>166</v>
      </c>
      <c r="B300" t="s">
        <v>257</v>
      </c>
      <c r="C300" t="s">
        <v>76</v>
      </c>
      <c r="D300">
        <v>24</v>
      </c>
      <c r="E300" t="s">
        <v>61</v>
      </c>
      <c r="F300">
        <v>1</v>
      </c>
      <c r="G300">
        <v>41</v>
      </c>
      <c r="H300">
        <v>7.3</v>
      </c>
      <c r="I300">
        <v>0.5</v>
      </c>
      <c r="J300">
        <v>1</v>
      </c>
      <c r="K300">
        <v>0</v>
      </c>
      <c r="L300">
        <v>0</v>
      </c>
      <c r="M300">
        <v>10.3</v>
      </c>
      <c r="N300">
        <v>5.2</v>
      </c>
      <c r="O300">
        <v>19.399999999999999</v>
      </c>
      <c r="P300">
        <v>3.5</v>
      </c>
      <c r="Q300">
        <v>0</v>
      </c>
      <c r="R300">
        <v>40</v>
      </c>
      <c r="S300">
        <v>5.0999999999999996</v>
      </c>
      <c r="U300">
        <v>0</v>
      </c>
      <c r="V300">
        <v>0.1</v>
      </c>
      <c r="W300">
        <v>0.1</v>
      </c>
      <c r="X300">
        <v>7.9000000000000001E-2</v>
      </c>
      <c r="Z300">
        <v>-7.8</v>
      </c>
      <c r="AA300">
        <v>1.7</v>
      </c>
      <c r="AB300">
        <v>-6.1</v>
      </c>
      <c r="AC300">
        <f>IF(Advanced_Table[[#This Row],[MP]]&lt;400,0,Advanced_Table[[#This Row],[BPM]])</f>
        <v>0</v>
      </c>
      <c r="AD300">
        <v>0</v>
      </c>
    </row>
    <row r="301" spans="1:30" x14ac:dyDescent="0.3">
      <c r="A301">
        <v>525</v>
      </c>
      <c r="B301" t="s">
        <v>614</v>
      </c>
      <c r="C301" t="s">
        <v>65</v>
      </c>
      <c r="D301">
        <v>22</v>
      </c>
      <c r="E301" t="s">
        <v>61</v>
      </c>
      <c r="F301">
        <v>15</v>
      </c>
      <c r="G301">
        <v>105</v>
      </c>
      <c r="H301">
        <v>3.9</v>
      </c>
      <c r="I301">
        <v>0.36699999999999999</v>
      </c>
      <c r="J301">
        <v>0.7</v>
      </c>
      <c r="K301">
        <v>0.05</v>
      </c>
      <c r="L301">
        <v>4</v>
      </c>
      <c r="M301">
        <v>11.1</v>
      </c>
      <c r="N301">
        <v>7.6</v>
      </c>
      <c r="O301">
        <v>4.8</v>
      </c>
      <c r="P301">
        <v>2.7</v>
      </c>
      <c r="Q301">
        <v>1.7</v>
      </c>
      <c r="R301">
        <v>10.9</v>
      </c>
      <c r="S301">
        <v>18.100000000000001</v>
      </c>
      <c r="U301">
        <v>-0.3</v>
      </c>
      <c r="V301">
        <v>0.2</v>
      </c>
      <c r="W301">
        <v>-0.1</v>
      </c>
      <c r="X301">
        <v>-4.9000000000000002E-2</v>
      </c>
      <c r="Z301">
        <v>-8.3000000000000007</v>
      </c>
      <c r="AA301">
        <v>-0.2</v>
      </c>
      <c r="AB301">
        <v>-8.5</v>
      </c>
      <c r="AC301">
        <f>IF(Advanced_Table[[#This Row],[MP]]&lt;400,0,Advanced_Table[[#This Row],[BPM]])</f>
        <v>0</v>
      </c>
      <c r="AD301">
        <v>-0.2</v>
      </c>
    </row>
    <row r="302" spans="1:30" x14ac:dyDescent="0.3">
      <c r="A302">
        <v>175</v>
      </c>
      <c r="B302" t="s">
        <v>266</v>
      </c>
      <c r="C302" t="s">
        <v>65</v>
      </c>
      <c r="D302">
        <v>35</v>
      </c>
      <c r="E302" t="s">
        <v>61</v>
      </c>
      <c r="F302">
        <v>3</v>
      </c>
      <c r="G302">
        <v>43</v>
      </c>
      <c r="H302">
        <v>-0.2</v>
      </c>
      <c r="I302">
        <v>0.40899999999999997</v>
      </c>
      <c r="J302">
        <v>0.72699999999999998</v>
      </c>
      <c r="K302">
        <v>0</v>
      </c>
      <c r="L302">
        <v>2.5</v>
      </c>
      <c r="M302">
        <v>7.4</v>
      </c>
      <c r="N302">
        <v>4.9000000000000004</v>
      </c>
      <c r="O302">
        <v>5.6</v>
      </c>
      <c r="P302">
        <v>1.1000000000000001</v>
      </c>
      <c r="Q302">
        <v>0</v>
      </c>
      <c r="R302">
        <v>21.4</v>
      </c>
      <c r="S302">
        <v>13.5</v>
      </c>
      <c r="U302">
        <v>-0.1</v>
      </c>
      <c r="V302">
        <v>0</v>
      </c>
      <c r="W302">
        <v>-0.1</v>
      </c>
      <c r="X302">
        <v>-6.0999999999999999E-2</v>
      </c>
      <c r="Z302">
        <v>-7.9</v>
      </c>
      <c r="AA302">
        <v>-0.9</v>
      </c>
      <c r="AB302">
        <v>-8.8000000000000007</v>
      </c>
      <c r="AC302">
        <f>IF(Advanced_Table[[#This Row],[MP]]&lt;400,0,Advanced_Table[[#This Row],[BPM]])</f>
        <v>0</v>
      </c>
      <c r="AD302">
        <v>-0.1</v>
      </c>
    </row>
    <row r="303" spans="1:30" x14ac:dyDescent="0.3">
      <c r="A303">
        <v>75</v>
      </c>
      <c r="B303" t="s">
        <v>164</v>
      </c>
      <c r="C303" t="s">
        <v>56</v>
      </c>
      <c r="D303">
        <v>33</v>
      </c>
      <c r="E303" t="s">
        <v>63</v>
      </c>
      <c r="F303">
        <v>64</v>
      </c>
      <c r="G303">
        <v>2138</v>
      </c>
      <c r="H303">
        <v>27.6</v>
      </c>
      <c r="I303">
        <v>0.64700000000000002</v>
      </c>
      <c r="J303">
        <v>0.11600000000000001</v>
      </c>
      <c r="K303">
        <v>0.625</v>
      </c>
      <c r="L303">
        <v>7.5</v>
      </c>
      <c r="M303">
        <v>13.3</v>
      </c>
      <c r="N303">
        <v>10.3</v>
      </c>
      <c r="O303">
        <v>27.1</v>
      </c>
      <c r="P303">
        <v>2.7</v>
      </c>
      <c r="Q303">
        <v>1</v>
      </c>
      <c r="R303">
        <v>8.1999999999999993</v>
      </c>
      <c r="S303">
        <v>25.6</v>
      </c>
      <c r="U303">
        <v>9.4</v>
      </c>
      <c r="V303">
        <v>2.9</v>
      </c>
      <c r="W303">
        <v>12.3</v>
      </c>
      <c r="X303">
        <v>0.27700000000000002</v>
      </c>
      <c r="Z303">
        <v>6.7</v>
      </c>
      <c r="AA303">
        <v>2</v>
      </c>
      <c r="AB303">
        <v>8.6999999999999993</v>
      </c>
      <c r="AC303">
        <f>IF(Advanced_Table[[#This Row],[MP]]&lt;400,0,Advanced_Table[[#This Row],[BPM]])</f>
        <v>8.6999999999999993</v>
      </c>
      <c r="AD303">
        <v>5.8</v>
      </c>
    </row>
    <row r="304" spans="1:30" x14ac:dyDescent="0.3">
      <c r="A304">
        <v>3</v>
      </c>
      <c r="B304" t="s">
        <v>62</v>
      </c>
      <c r="C304" t="s">
        <v>58</v>
      </c>
      <c r="D304">
        <v>25</v>
      </c>
      <c r="E304" t="s">
        <v>63</v>
      </c>
      <c r="F304">
        <v>75</v>
      </c>
      <c r="G304">
        <v>2598</v>
      </c>
      <c r="H304">
        <v>20.100000000000001</v>
      </c>
      <c r="I304">
        <v>0.59199999999999997</v>
      </c>
      <c r="J304">
        <v>1.0999999999999999E-2</v>
      </c>
      <c r="K304">
        <v>0.36099999999999999</v>
      </c>
      <c r="L304">
        <v>8</v>
      </c>
      <c r="M304">
        <v>23.6</v>
      </c>
      <c r="N304">
        <v>15.5</v>
      </c>
      <c r="O304">
        <v>15.9</v>
      </c>
      <c r="P304">
        <v>1.7</v>
      </c>
      <c r="Q304">
        <v>2.4</v>
      </c>
      <c r="R304">
        <v>12.7</v>
      </c>
      <c r="S304">
        <v>25.2</v>
      </c>
      <c r="U304">
        <v>3.6</v>
      </c>
      <c r="V304">
        <v>3.8</v>
      </c>
      <c r="W304">
        <v>7.4</v>
      </c>
      <c r="X304">
        <v>0.13700000000000001</v>
      </c>
      <c r="Z304">
        <v>0.8</v>
      </c>
      <c r="AA304">
        <v>0.8</v>
      </c>
      <c r="AB304">
        <v>1.5</v>
      </c>
      <c r="AC304">
        <f>IF(Advanced_Table[[#This Row],[MP]]&lt;400,0,Advanced_Table[[#This Row],[BPM]])</f>
        <v>1.5</v>
      </c>
      <c r="AD304">
        <v>2.2999999999999998</v>
      </c>
    </row>
    <row r="305" spans="1:30" x14ac:dyDescent="0.3">
      <c r="A305">
        <v>77</v>
      </c>
      <c r="B305" t="s">
        <v>166</v>
      </c>
      <c r="C305" t="s">
        <v>56</v>
      </c>
      <c r="D305">
        <v>23</v>
      </c>
      <c r="E305" t="s">
        <v>63</v>
      </c>
      <c r="F305">
        <v>18</v>
      </c>
      <c r="G305">
        <v>240</v>
      </c>
      <c r="H305">
        <v>16.5</v>
      </c>
      <c r="I305">
        <v>0.64700000000000002</v>
      </c>
      <c r="J305">
        <v>0.30299999999999999</v>
      </c>
      <c r="K305">
        <v>0.33300000000000002</v>
      </c>
      <c r="L305">
        <v>7.1</v>
      </c>
      <c r="M305">
        <v>18.7</v>
      </c>
      <c r="N305">
        <v>12.7</v>
      </c>
      <c r="O305">
        <v>7.6</v>
      </c>
      <c r="P305">
        <v>2.2999999999999998</v>
      </c>
      <c r="Q305">
        <v>0.4</v>
      </c>
      <c r="R305">
        <v>7.3</v>
      </c>
      <c r="S305">
        <v>15.1</v>
      </c>
      <c r="U305">
        <v>0.5</v>
      </c>
      <c r="V305">
        <v>0.3</v>
      </c>
      <c r="W305">
        <v>0.8</v>
      </c>
      <c r="X305">
        <v>0.16900000000000001</v>
      </c>
      <c r="Z305">
        <v>-0.5</v>
      </c>
      <c r="AA305">
        <v>1.3</v>
      </c>
      <c r="AB305">
        <v>0.8</v>
      </c>
      <c r="AC305">
        <f>IF(Advanced_Table[[#This Row],[MP]]&lt;400,0,Advanced_Table[[#This Row],[BPM]])</f>
        <v>0</v>
      </c>
      <c r="AD305">
        <v>0.2</v>
      </c>
    </row>
    <row r="306" spans="1:30" x14ac:dyDescent="0.3">
      <c r="A306">
        <v>208</v>
      </c>
      <c r="B306" t="s">
        <v>298</v>
      </c>
      <c r="C306" t="s">
        <v>65</v>
      </c>
      <c r="D306">
        <v>23</v>
      </c>
      <c r="E306" t="s">
        <v>63</v>
      </c>
      <c r="F306">
        <v>67</v>
      </c>
      <c r="G306">
        <v>2337</v>
      </c>
      <c r="H306">
        <v>15.3</v>
      </c>
      <c r="I306">
        <v>0.56599999999999995</v>
      </c>
      <c r="J306">
        <v>0.48399999999999999</v>
      </c>
      <c r="K306">
        <v>0.16400000000000001</v>
      </c>
      <c r="L306">
        <v>1.3</v>
      </c>
      <c r="M306">
        <v>17.3</v>
      </c>
      <c r="N306">
        <v>9</v>
      </c>
      <c r="O306">
        <v>19.899999999999999</v>
      </c>
      <c r="P306">
        <v>1.1000000000000001</v>
      </c>
      <c r="Q306">
        <v>0.7</v>
      </c>
      <c r="R306">
        <v>11.7</v>
      </c>
      <c r="S306">
        <v>25.6</v>
      </c>
      <c r="U306">
        <v>1.1000000000000001</v>
      </c>
      <c r="V306">
        <v>2.4</v>
      </c>
      <c r="W306">
        <v>3.5</v>
      </c>
      <c r="X306">
        <v>7.1999999999999995E-2</v>
      </c>
      <c r="Z306">
        <v>1.5</v>
      </c>
      <c r="AA306">
        <v>-0.8</v>
      </c>
      <c r="AB306">
        <v>0.6</v>
      </c>
      <c r="AC306">
        <f>IF(Advanced_Table[[#This Row],[MP]]&lt;400,0,Advanced_Table[[#This Row],[BPM]])</f>
        <v>0.6</v>
      </c>
      <c r="AD306">
        <v>1.6</v>
      </c>
    </row>
    <row r="307" spans="1:30" x14ac:dyDescent="0.3">
      <c r="A307">
        <v>300</v>
      </c>
      <c r="B307" t="s">
        <v>392</v>
      </c>
      <c r="C307" t="s">
        <v>76</v>
      </c>
      <c r="D307">
        <v>36</v>
      </c>
      <c r="E307" t="s">
        <v>63</v>
      </c>
      <c r="F307">
        <v>55</v>
      </c>
      <c r="G307">
        <v>1718</v>
      </c>
      <c r="H307">
        <v>12.6</v>
      </c>
      <c r="I307">
        <v>0.56499999999999995</v>
      </c>
      <c r="J307">
        <v>0.63900000000000001</v>
      </c>
      <c r="K307">
        <v>0.27800000000000002</v>
      </c>
      <c r="L307">
        <v>2.8</v>
      </c>
      <c r="M307">
        <v>12.9</v>
      </c>
      <c r="N307">
        <v>7.7</v>
      </c>
      <c r="O307">
        <v>23.4</v>
      </c>
      <c r="P307">
        <v>1.7</v>
      </c>
      <c r="Q307">
        <v>1.2</v>
      </c>
      <c r="R307">
        <v>15.9</v>
      </c>
      <c r="S307">
        <v>16.7</v>
      </c>
      <c r="U307">
        <v>1.5</v>
      </c>
      <c r="V307">
        <v>1.9</v>
      </c>
      <c r="W307">
        <v>3.4</v>
      </c>
      <c r="X307">
        <v>9.6000000000000002E-2</v>
      </c>
      <c r="Z307">
        <v>-0.7</v>
      </c>
      <c r="AA307">
        <v>0.8</v>
      </c>
      <c r="AB307">
        <v>0.2</v>
      </c>
      <c r="AC307">
        <f>IF(Advanced_Table[[#This Row],[MP]]&lt;400,0,Advanced_Table[[#This Row],[BPM]])</f>
        <v>0.2</v>
      </c>
      <c r="AD307">
        <v>0.9</v>
      </c>
    </row>
    <row r="308" spans="1:30" x14ac:dyDescent="0.3">
      <c r="A308">
        <v>299</v>
      </c>
      <c r="B308" t="s">
        <v>391</v>
      </c>
      <c r="C308" t="s">
        <v>56</v>
      </c>
      <c r="D308">
        <v>34</v>
      </c>
      <c r="E308" t="s">
        <v>63</v>
      </c>
      <c r="F308">
        <v>21</v>
      </c>
      <c r="G308">
        <v>419</v>
      </c>
      <c r="H308">
        <v>12.3</v>
      </c>
      <c r="I308">
        <v>0.53500000000000003</v>
      </c>
      <c r="J308">
        <v>0.72699999999999998</v>
      </c>
      <c r="K308">
        <v>0.20100000000000001</v>
      </c>
      <c r="L308">
        <v>4.5999999999999996</v>
      </c>
      <c r="M308">
        <v>29.6</v>
      </c>
      <c r="N308">
        <v>16.600000000000001</v>
      </c>
      <c r="O308">
        <v>14</v>
      </c>
      <c r="P308">
        <v>1.1000000000000001</v>
      </c>
      <c r="Q308">
        <v>1.2</v>
      </c>
      <c r="R308">
        <v>13.2</v>
      </c>
      <c r="S308">
        <v>18.5</v>
      </c>
      <c r="U308">
        <v>0.1</v>
      </c>
      <c r="V308">
        <v>0.6</v>
      </c>
      <c r="W308">
        <v>0.7</v>
      </c>
      <c r="X308">
        <v>7.4999999999999997E-2</v>
      </c>
      <c r="Z308">
        <v>-1</v>
      </c>
      <c r="AA308">
        <v>-0.1</v>
      </c>
      <c r="AB308">
        <v>-1.1000000000000001</v>
      </c>
      <c r="AC308">
        <f>IF(Advanced_Table[[#This Row],[MP]]&lt;400,0,Advanced_Table[[#This Row],[BPM]])</f>
        <v>-1.1000000000000001</v>
      </c>
      <c r="AD308">
        <v>0.1</v>
      </c>
    </row>
    <row r="309" spans="1:30" x14ac:dyDescent="0.3">
      <c r="A309">
        <v>309</v>
      </c>
      <c r="B309" t="s">
        <v>401</v>
      </c>
      <c r="C309" t="s">
        <v>84</v>
      </c>
      <c r="D309">
        <v>27</v>
      </c>
      <c r="E309" t="s">
        <v>63</v>
      </c>
      <c r="F309">
        <v>71</v>
      </c>
      <c r="G309">
        <v>2077</v>
      </c>
      <c r="H309">
        <v>11.4</v>
      </c>
      <c r="I309">
        <v>0.57099999999999995</v>
      </c>
      <c r="J309">
        <v>0.43099999999999999</v>
      </c>
      <c r="K309">
        <v>0.20599999999999999</v>
      </c>
      <c r="L309">
        <v>4.8</v>
      </c>
      <c r="M309">
        <v>15</v>
      </c>
      <c r="N309">
        <v>9.6999999999999993</v>
      </c>
      <c r="O309">
        <v>8.1999999999999993</v>
      </c>
      <c r="P309">
        <v>1.7</v>
      </c>
      <c r="Q309">
        <v>1.5</v>
      </c>
      <c r="R309">
        <v>11.5</v>
      </c>
      <c r="S309">
        <v>14.4</v>
      </c>
      <c r="U309">
        <v>1.2</v>
      </c>
      <c r="V309">
        <v>2.5</v>
      </c>
      <c r="W309">
        <v>3.7</v>
      </c>
      <c r="X309">
        <v>8.5999999999999993E-2</v>
      </c>
      <c r="Z309">
        <v>-1.8</v>
      </c>
      <c r="AA309">
        <v>0.5</v>
      </c>
      <c r="AB309">
        <v>-1.2</v>
      </c>
      <c r="AC309">
        <f>IF(Advanced_Table[[#This Row],[MP]]&lt;400,0,Advanced_Table[[#This Row],[BPM]])</f>
        <v>-1.2</v>
      </c>
      <c r="AD309">
        <v>0.4</v>
      </c>
    </row>
    <row r="310" spans="1:30" x14ac:dyDescent="0.3">
      <c r="A310">
        <v>460</v>
      </c>
      <c r="B310" t="s">
        <v>549</v>
      </c>
      <c r="C310" t="s">
        <v>84</v>
      </c>
      <c r="D310">
        <v>26</v>
      </c>
      <c r="E310" t="s">
        <v>63</v>
      </c>
      <c r="F310">
        <v>80</v>
      </c>
      <c r="G310">
        <v>2272</v>
      </c>
      <c r="H310">
        <v>10.8</v>
      </c>
      <c r="I310">
        <v>0.55700000000000005</v>
      </c>
      <c r="J310">
        <v>0.71299999999999997</v>
      </c>
      <c r="K310">
        <v>0.113</v>
      </c>
      <c r="L310">
        <v>2.4</v>
      </c>
      <c r="M310">
        <v>11.2</v>
      </c>
      <c r="N310">
        <v>6.7</v>
      </c>
      <c r="O310">
        <v>11.2</v>
      </c>
      <c r="P310">
        <v>0.9</v>
      </c>
      <c r="Q310">
        <v>0.5</v>
      </c>
      <c r="R310">
        <v>7.8</v>
      </c>
      <c r="S310">
        <v>17.600000000000001</v>
      </c>
      <c r="U310">
        <v>1.5</v>
      </c>
      <c r="V310">
        <v>1.9</v>
      </c>
      <c r="W310">
        <v>3.4</v>
      </c>
      <c r="X310">
        <v>7.0999999999999994E-2</v>
      </c>
      <c r="Z310">
        <v>-0.8</v>
      </c>
      <c r="AA310">
        <v>-0.9</v>
      </c>
      <c r="AB310">
        <v>-1.7</v>
      </c>
      <c r="AC310">
        <f>IF(Advanced_Table[[#This Row],[MP]]&lt;400,0,Advanced_Table[[#This Row],[BPM]])</f>
        <v>-1.7</v>
      </c>
      <c r="AD310">
        <v>0.2</v>
      </c>
    </row>
    <row r="311" spans="1:30" x14ac:dyDescent="0.3">
      <c r="A311">
        <v>115</v>
      </c>
      <c r="B311" t="s">
        <v>206</v>
      </c>
      <c r="C311" t="s">
        <v>58</v>
      </c>
      <c r="D311">
        <v>33</v>
      </c>
      <c r="E311" t="s">
        <v>63</v>
      </c>
      <c r="F311">
        <v>30</v>
      </c>
      <c r="G311">
        <v>350</v>
      </c>
      <c r="H311">
        <v>15.6</v>
      </c>
      <c r="I311">
        <v>0.57599999999999996</v>
      </c>
      <c r="J311">
        <v>0.28699999999999998</v>
      </c>
      <c r="K311">
        <v>0.34100000000000003</v>
      </c>
      <c r="L311">
        <v>9.1</v>
      </c>
      <c r="M311">
        <v>28.1</v>
      </c>
      <c r="N311">
        <v>18.2</v>
      </c>
      <c r="O311">
        <v>7.3</v>
      </c>
      <c r="P311">
        <v>1</v>
      </c>
      <c r="Q311">
        <v>4.0999999999999996</v>
      </c>
      <c r="R311">
        <v>11.4</v>
      </c>
      <c r="S311">
        <v>21.2</v>
      </c>
      <c r="U311">
        <v>0.3</v>
      </c>
      <c r="V311">
        <v>0.5</v>
      </c>
      <c r="W311">
        <v>0.8</v>
      </c>
      <c r="X311">
        <v>0.115</v>
      </c>
      <c r="Z311">
        <v>-2.4</v>
      </c>
      <c r="AA311">
        <v>0.6</v>
      </c>
      <c r="AB311">
        <v>-1.8</v>
      </c>
      <c r="AC311">
        <f>IF(Advanced_Table[[#This Row],[MP]]&lt;400,0,Advanced_Table[[#This Row],[BPM]])</f>
        <v>0</v>
      </c>
      <c r="AD311">
        <v>0</v>
      </c>
    </row>
    <row r="312" spans="1:30" x14ac:dyDescent="0.3">
      <c r="A312">
        <v>375</v>
      </c>
      <c r="B312" t="s">
        <v>465</v>
      </c>
      <c r="C312" t="s">
        <v>65</v>
      </c>
      <c r="D312">
        <v>30</v>
      </c>
      <c r="E312" t="s">
        <v>63</v>
      </c>
      <c r="F312">
        <v>42</v>
      </c>
      <c r="G312">
        <v>1106</v>
      </c>
      <c r="H312">
        <v>10.6</v>
      </c>
      <c r="I312">
        <v>0.51300000000000001</v>
      </c>
      <c r="J312">
        <v>0.52600000000000002</v>
      </c>
      <c r="K312">
        <v>0.19600000000000001</v>
      </c>
      <c r="L312">
        <v>1.6</v>
      </c>
      <c r="M312">
        <v>12.3</v>
      </c>
      <c r="N312">
        <v>6.8</v>
      </c>
      <c r="O312">
        <v>19.8</v>
      </c>
      <c r="P312">
        <v>2.6</v>
      </c>
      <c r="Q312">
        <v>1.1000000000000001</v>
      </c>
      <c r="R312">
        <v>16.600000000000001</v>
      </c>
      <c r="S312">
        <v>21.1</v>
      </c>
      <c r="U312">
        <v>-0.9</v>
      </c>
      <c r="V312">
        <v>1.5</v>
      </c>
      <c r="W312">
        <v>0.6</v>
      </c>
      <c r="X312">
        <v>2.4E-2</v>
      </c>
      <c r="Z312">
        <v>-2.9</v>
      </c>
      <c r="AA312">
        <v>0.8</v>
      </c>
      <c r="AB312">
        <v>-2.1</v>
      </c>
      <c r="AC312">
        <f>IF(Advanced_Table[[#This Row],[MP]]&lt;400,0,Advanced_Table[[#This Row],[BPM]])</f>
        <v>-2.1</v>
      </c>
      <c r="AD312">
        <v>0</v>
      </c>
    </row>
    <row r="313" spans="1:30" x14ac:dyDescent="0.3">
      <c r="A313">
        <v>417</v>
      </c>
      <c r="B313" t="s">
        <v>507</v>
      </c>
      <c r="C313" t="s">
        <v>58</v>
      </c>
      <c r="D313">
        <v>22</v>
      </c>
      <c r="E313" t="s">
        <v>63</v>
      </c>
      <c r="F313">
        <v>31</v>
      </c>
      <c r="G313">
        <v>425</v>
      </c>
      <c r="H313">
        <v>13.4</v>
      </c>
      <c r="I313">
        <v>0.56499999999999995</v>
      </c>
      <c r="J313">
        <v>6.7000000000000004E-2</v>
      </c>
      <c r="K313">
        <v>0.34799999999999998</v>
      </c>
      <c r="L313">
        <v>12.8</v>
      </c>
      <c r="M313">
        <v>22.3</v>
      </c>
      <c r="N313">
        <v>17.399999999999999</v>
      </c>
      <c r="O313">
        <v>8.4</v>
      </c>
      <c r="P313">
        <v>1.4</v>
      </c>
      <c r="Q313">
        <v>2.9</v>
      </c>
      <c r="R313">
        <v>13.5</v>
      </c>
      <c r="S313">
        <v>12.4</v>
      </c>
      <c r="U313">
        <v>0.5</v>
      </c>
      <c r="V313">
        <v>0.6</v>
      </c>
      <c r="W313">
        <v>1.1000000000000001</v>
      </c>
      <c r="X313">
        <v>0.129</v>
      </c>
      <c r="Z313">
        <v>-2.7</v>
      </c>
      <c r="AA313">
        <v>0.7</v>
      </c>
      <c r="AB313">
        <v>-2.1</v>
      </c>
      <c r="AC313">
        <f>IF(Advanced_Table[[#This Row],[MP]]&lt;400,0,Advanced_Table[[#This Row],[BPM]])</f>
        <v>-2.1</v>
      </c>
      <c r="AD313">
        <v>0</v>
      </c>
    </row>
    <row r="314" spans="1:30" x14ac:dyDescent="0.3">
      <c r="A314">
        <v>538</v>
      </c>
      <c r="B314" t="s">
        <v>626</v>
      </c>
      <c r="C314" t="s">
        <v>58</v>
      </c>
      <c r="D314">
        <v>30</v>
      </c>
      <c r="E314" t="s">
        <v>63</v>
      </c>
      <c r="F314">
        <v>15</v>
      </c>
      <c r="G314">
        <v>217</v>
      </c>
      <c r="H314">
        <v>16.399999999999999</v>
      </c>
      <c r="I314">
        <v>0.65900000000000003</v>
      </c>
      <c r="J314">
        <v>3.4000000000000002E-2</v>
      </c>
      <c r="K314">
        <v>0.59299999999999997</v>
      </c>
      <c r="L314">
        <v>13</v>
      </c>
      <c r="M314">
        <v>21.8</v>
      </c>
      <c r="N314">
        <v>17.3</v>
      </c>
      <c r="O314">
        <v>7.2</v>
      </c>
      <c r="P314">
        <v>0.7</v>
      </c>
      <c r="Q314">
        <v>1.9</v>
      </c>
      <c r="R314">
        <v>15.8</v>
      </c>
      <c r="S314">
        <v>18.100000000000001</v>
      </c>
      <c r="U314">
        <v>0.4</v>
      </c>
      <c r="V314">
        <v>0.3</v>
      </c>
      <c r="W314">
        <v>0.7</v>
      </c>
      <c r="X314">
        <v>0.14699999999999999</v>
      </c>
      <c r="Z314">
        <v>-2</v>
      </c>
      <c r="AA314">
        <v>-0.7</v>
      </c>
      <c r="AB314">
        <v>-2.8</v>
      </c>
      <c r="AC314">
        <f>IF(Advanced_Table[[#This Row],[MP]]&lt;400,0,Advanced_Table[[#This Row],[BPM]])</f>
        <v>0</v>
      </c>
      <c r="AD314">
        <v>0</v>
      </c>
    </row>
    <row r="315" spans="1:30" x14ac:dyDescent="0.3">
      <c r="A315">
        <v>53</v>
      </c>
      <c r="B315" t="s">
        <v>51</v>
      </c>
      <c r="C315" t="s">
        <v>76</v>
      </c>
      <c r="D315">
        <v>23</v>
      </c>
      <c r="E315" t="s">
        <v>63</v>
      </c>
      <c r="F315">
        <v>4</v>
      </c>
      <c r="G315">
        <v>65</v>
      </c>
      <c r="H315">
        <v>7.8</v>
      </c>
      <c r="I315">
        <v>0.54</v>
      </c>
      <c r="J315">
        <v>0.38500000000000001</v>
      </c>
      <c r="K315">
        <v>0.154</v>
      </c>
      <c r="L315">
        <v>1.7</v>
      </c>
      <c r="M315">
        <v>7.5</v>
      </c>
      <c r="N315">
        <v>4.5</v>
      </c>
      <c r="O315">
        <v>8.6</v>
      </c>
      <c r="P315">
        <v>3.1</v>
      </c>
      <c r="Q315">
        <v>3.1</v>
      </c>
      <c r="R315">
        <v>22.4</v>
      </c>
      <c r="S315">
        <v>12.2</v>
      </c>
      <c r="U315">
        <v>-0.1</v>
      </c>
      <c r="V315">
        <v>0.1</v>
      </c>
      <c r="W315">
        <v>0</v>
      </c>
      <c r="X315">
        <v>2.9000000000000001E-2</v>
      </c>
      <c r="Z315">
        <v>-4.9000000000000004</v>
      </c>
      <c r="AA315">
        <v>1.9</v>
      </c>
      <c r="AB315">
        <v>-2.9</v>
      </c>
      <c r="AC315">
        <f>IF(Advanced_Table[[#This Row],[MP]]&lt;400,0,Advanced_Table[[#This Row],[BPM]])</f>
        <v>0</v>
      </c>
      <c r="AD315">
        <v>0</v>
      </c>
    </row>
    <row r="316" spans="1:30" x14ac:dyDescent="0.3">
      <c r="A316">
        <v>210</v>
      </c>
      <c r="B316" t="s">
        <v>300</v>
      </c>
      <c r="C316" t="s">
        <v>56</v>
      </c>
      <c r="D316">
        <v>26</v>
      </c>
      <c r="E316" t="s">
        <v>63</v>
      </c>
      <c r="F316">
        <v>54</v>
      </c>
      <c r="G316">
        <v>969</v>
      </c>
      <c r="H316">
        <v>8.5</v>
      </c>
      <c r="I316">
        <v>0.51700000000000002</v>
      </c>
      <c r="J316">
        <v>0.505</v>
      </c>
      <c r="K316">
        <v>0.13</v>
      </c>
      <c r="L316">
        <v>6.7</v>
      </c>
      <c r="M316">
        <v>16.399999999999999</v>
      </c>
      <c r="N316">
        <v>11.4</v>
      </c>
      <c r="O316">
        <v>6.2</v>
      </c>
      <c r="P316">
        <v>1.9</v>
      </c>
      <c r="Q316">
        <v>1.8</v>
      </c>
      <c r="R316">
        <v>16.5</v>
      </c>
      <c r="S316">
        <v>12.5</v>
      </c>
      <c r="U316">
        <v>-0.3</v>
      </c>
      <c r="V316">
        <v>1.3</v>
      </c>
      <c r="W316">
        <v>0.9</v>
      </c>
      <c r="X316">
        <v>4.5999999999999999E-2</v>
      </c>
      <c r="Z316">
        <v>-3.7</v>
      </c>
      <c r="AA316">
        <v>0.7</v>
      </c>
      <c r="AB316">
        <v>-3.1</v>
      </c>
      <c r="AC316">
        <f>IF(Advanced_Table[[#This Row],[MP]]&lt;400,0,Advanced_Table[[#This Row],[BPM]])</f>
        <v>-3.1</v>
      </c>
      <c r="AD316">
        <v>-0.3</v>
      </c>
    </row>
    <row r="317" spans="1:30" x14ac:dyDescent="0.3">
      <c r="A317">
        <v>451</v>
      </c>
      <c r="B317" t="s">
        <v>541</v>
      </c>
      <c r="C317" t="s">
        <v>65</v>
      </c>
      <c r="D317">
        <v>25</v>
      </c>
      <c r="E317" t="s">
        <v>63</v>
      </c>
      <c r="F317">
        <v>5</v>
      </c>
      <c r="G317">
        <v>67</v>
      </c>
      <c r="H317">
        <v>7.1</v>
      </c>
      <c r="I317">
        <v>0.39300000000000002</v>
      </c>
      <c r="J317">
        <v>0.42899999999999999</v>
      </c>
      <c r="K317">
        <v>0</v>
      </c>
      <c r="L317">
        <v>1.7</v>
      </c>
      <c r="M317">
        <v>14.5</v>
      </c>
      <c r="N317">
        <v>7.9</v>
      </c>
      <c r="O317">
        <v>10.1</v>
      </c>
      <c r="P317">
        <v>3</v>
      </c>
      <c r="Q317">
        <v>4.5999999999999996</v>
      </c>
      <c r="R317">
        <v>6.7</v>
      </c>
      <c r="S317">
        <v>9.9</v>
      </c>
      <c r="U317">
        <v>0</v>
      </c>
      <c r="V317">
        <v>0.1</v>
      </c>
      <c r="W317">
        <v>0.1</v>
      </c>
      <c r="X317">
        <v>5.2999999999999999E-2</v>
      </c>
      <c r="Z317">
        <v>-6.3</v>
      </c>
      <c r="AA317">
        <v>3.1</v>
      </c>
      <c r="AB317">
        <v>-3.1</v>
      </c>
      <c r="AC317">
        <f>IF(Advanced_Table[[#This Row],[MP]]&lt;400,0,Advanced_Table[[#This Row],[BPM]])</f>
        <v>0</v>
      </c>
      <c r="AD317">
        <v>0</v>
      </c>
    </row>
    <row r="318" spans="1:30" x14ac:dyDescent="0.3">
      <c r="A318">
        <v>259</v>
      </c>
      <c r="B318" t="s">
        <v>350</v>
      </c>
      <c r="C318" t="s">
        <v>56</v>
      </c>
      <c r="D318">
        <v>19</v>
      </c>
      <c r="E318" t="s">
        <v>63</v>
      </c>
      <c r="F318">
        <v>15</v>
      </c>
      <c r="G318">
        <v>204</v>
      </c>
      <c r="H318">
        <v>10.6</v>
      </c>
      <c r="I318">
        <v>0.53</v>
      </c>
      <c r="J318">
        <v>0.50700000000000001</v>
      </c>
      <c r="K318">
        <v>0.27500000000000002</v>
      </c>
      <c r="L318">
        <v>5</v>
      </c>
      <c r="M318">
        <v>13.1</v>
      </c>
      <c r="N318">
        <v>8.9</v>
      </c>
      <c r="O318">
        <v>7.3</v>
      </c>
      <c r="P318">
        <v>1.7</v>
      </c>
      <c r="Q318">
        <v>1</v>
      </c>
      <c r="R318">
        <v>11.4</v>
      </c>
      <c r="S318">
        <v>19</v>
      </c>
      <c r="U318">
        <v>0</v>
      </c>
      <c r="V318">
        <v>0.2</v>
      </c>
      <c r="W318">
        <v>0.2</v>
      </c>
      <c r="X318">
        <v>5.2999999999999999E-2</v>
      </c>
      <c r="Z318">
        <v>-3.4</v>
      </c>
      <c r="AA318">
        <v>0</v>
      </c>
      <c r="AB318">
        <v>-3.4</v>
      </c>
      <c r="AC318">
        <f>IF(Advanced_Table[[#This Row],[MP]]&lt;400,0,Advanced_Table[[#This Row],[BPM]])</f>
        <v>0</v>
      </c>
      <c r="AD318">
        <v>-0.1</v>
      </c>
    </row>
    <row r="319" spans="1:30" x14ac:dyDescent="0.3">
      <c r="A319">
        <v>487</v>
      </c>
      <c r="B319" t="s">
        <v>575</v>
      </c>
      <c r="C319" t="s">
        <v>76</v>
      </c>
      <c r="D319">
        <v>26</v>
      </c>
      <c r="E319" t="s">
        <v>63</v>
      </c>
      <c r="F319">
        <v>68</v>
      </c>
      <c r="G319">
        <v>1759</v>
      </c>
      <c r="H319">
        <v>9</v>
      </c>
      <c r="I319">
        <v>0.53300000000000003</v>
      </c>
      <c r="J319">
        <v>0.61699999999999999</v>
      </c>
      <c r="K319">
        <v>0.13800000000000001</v>
      </c>
      <c r="L319">
        <v>1.7</v>
      </c>
      <c r="M319">
        <v>8.1</v>
      </c>
      <c r="N319">
        <v>4.8</v>
      </c>
      <c r="O319">
        <v>13.9</v>
      </c>
      <c r="P319">
        <v>1.8</v>
      </c>
      <c r="Q319">
        <v>0.3</v>
      </c>
      <c r="R319">
        <v>13.3</v>
      </c>
      <c r="S319">
        <v>17.5</v>
      </c>
      <c r="U319">
        <v>-0.3</v>
      </c>
      <c r="V319">
        <v>1.7</v>
      </c>
      <c r="W319">
        <v>1.4</v>
      </c>
      <c r="X319">
        <v>3.7999999999999999E-2</v>
      </c>
      <c r="Z319">
        <v>-3.1</v>
      </c>
      <c r="AA319">
        <v>-0.3</v>
      </c>
      <c r="AB319">
        <v>-3.4</v>
      </c>
      <c r="AC319">
        <f>IF(Advanced_Table[[#This Row],[MP]]&lt;400,0,Advanced_Table[[#This Row],[BPM]])</f>
        <v>-3.4</v>
      </c>
      <c r="AD319">
        <v>-0.6</v>
      </c>
    </row>
    <row r="320" spans="1:30" x14ac:dyDescent="0.3">
      <c r="A320">
        <v>537</v>
      </c>
      <c r="B320" t="s">
        <v>50</v>
      </c>
      <c r="C320" t="s">
        <v>58</v>
      </c>
      <c r="D320">
        <v>24</v>
      </c>
      <c r="E320" t="s">
        <v>63</v>
      </c>
      <c r="F320">
        <v>9</v>
      </c>
      <c r="G320">
        <v>83</v>
      </c>
      <c r="H320">
        <v>16.7</v>
      </c>
      <c r="I320">
        <v>0.67500000000000004</v>
      </c>
      <c r="J320">
        <v>0.25900000000000001</v>
      </c>
      <c r="K320">
        <v>0.222</v>
      </c>
      <c r="L320">
        <v>10.9</v>
      </c>
      <c r="M320">
        <v>21.9</v>
      </c>
      <c r="N320">
        <v>16.2</v>
      </c>
      <c r="O320">
        <v>3.9</v>
      </c>
      <c r="P320">
        <v>1.2</v>
      </c>
      <c r="Q320">
        <v>2.5</v>
      </c>
      <c r="R320">
        <v>11.9</v>
      </c>
      <c r="S320">
        <v>18</v>
      </c>
      <c r="U320">
        <v>0.2</v>
      </c>
      <c r="V320">
        <v>0.1</v>
      </c>
      <c r="W320">
        <v>0.3</v>
      </c>
      <c r="X320">
        <v>0.159</v>
      </c>
      <c r="Z320">
        <v>-2.5</v>
      </c>
      <c r="AA320">
        <v>-1.5</v>
      </c>
      <c r="AB320">
        <v>-3.9</v>
      </c>
      <c r="AC320">
        <f>IF(Advanced_Table[[#This Row],[MP]]&lt;400,0,Advanced_Table[[#This Row],[BPM]])</f>
        <v>0</v>
      </c>
      <c r="AD320">
        <v>0</v>
      </c>
    </row>
    <row r="321" spans="1:30" x14ac:dyDescent="0.3">
      <c r="A321">
        <v>415</v>
      </c>
      <c r="B321" t="s">
        <v>505</v>
      </c>
      <c r="C321" t="s">
        <v>84</v>
      </c>
      <c r="D321">
        <v>28</v>
      </c>
      <c r="E321" t="s">
        <v>63</v>
      </c>
      <c r="F321">
        <v>42</v>
      </c>
      <c r="G321">
        <v>691</v>
      </c>
      <c r="H321">
        <v>7.8</v>
      </c>
      <c r="I321">
        <v>0.53400000000000003</v>
      </c>
      <c r="J321">
        <v>0.81</v>
      </c>
      <c r="K321">
        <v>0.13500000000000001</v>
      </c>
      <c r="L321">
        <v>1.3</v>
      </c>
      <c r="M321">
        <v>10.7</v>
      </c>
      <c r="N321">
        <v>5.9</v>
      </c>
      <c r="O321">
        <v>9.6999999999999993</v>
      </c>
      <c r="P321">
        <v>1</v>
      </c>
      <c r="Q321">
        <v>0</v>
      </c>
      <c r="R321">
        <v>10</v>
      </c>
      <c r="S321">
        <v>17.899999999999999</v>
      </c>
      <c r="U321">
        <v>-0.1</v>
      </c>
      <c r="V321">
        <v>0.6</v>
      </c>
      <c r="W321">
        <v>0.5</v>
      </c>
      <c r="X321">
        <v>3.5000000000000003E-2</v>
      </c>
      <c r="Z321">
        <v>-3.5</v>
      </c>
      <c r="AA321">
        <v>-1.5</v>
      </c>
      <c r="AB321">
        <v>-5</v>
      </c>
      <c r="AC321">
        <f>IF(Advanced_Table[[#This Row],[MP]]&lt;400,0,Advanced_Table[[#This Row],[BPM]])</f>
        <v>-5</v>
      </c>
      <c r="AD321">
        <v>-0.5</v>
      </c>
    </row>
    <row r="322" spans="1:30" x14ac:dyDescent="0.3">
      <c r="A322">
        <v>201</v>
      </c>
      <c r="B322" t="s">
        <v>291</v>
      </c>
      <c r="C322" t="s">
        <v>58</v>
      </c>
      <c r="D322">
        <v>42</v>
      </c>
      <c r="E322" t="s">
        <v>63</v>
      </c>
      <c r="F322">
        <v>7</v>
      </c>
      <c r="G322">
        <v>71</v>
      </c>
      <c r="H322">
        <v>6.2</v>
      </c>
      <c r="I322">
        <v>0.433</v>
      </c>
      <c r="J322">
        <v>0.31</v>
      </c>
      <c r="K322">
        <v>0.17199999999999999</v>
      </c>
      <c r="L322">
        <v>6.4</v>
      </c>
      <c r="M322">
        <v>12</v>
      </c>
      <c r="N322">
        <v>9.1</v>
      </c>
      <c r="O322">
        <v>0</v>
      </c>
      <c r="P322">
        <v>0.7</v>
      </c>
      <c r="Q322">
        <v>2.9</v>
      </c>
      <c r="R322">
        <v>3.1</v>
      </c>
      <c r="S322">
        <v>20.100000000000001</v>
      </c>
      <c r="U322">
        <v>-0.1</v>
      </c>
      <c r="V322">
        <v>0.1</v>
      </c>
      <c r="W322">
        <v>0</v>
      </c>
      <c r="X322">
        <v>-8.9999999999999993E-3</v>
      </c>
      <c r="Z322">
        <v>-8.1999999999999993</v>
      </c>
      <c r="AA322">
        <v>-3.9</v>
      </c>
      <c r="AB322">
        <v>-12.1</v>
      </c>
      <c r="AC322">
        <f>IF(Advanced_Table[[#This Row],[MP]]&lt;400,0,Advanced_Table[[#This Row],[BPM]])</f>
        <v>0</v>
      </c>
      <c r="AD322">
        <v>-0.2</v>
      </c>
    </row>
    <row r="323" spans="1:30" x14ac:dyDescent="0.3">
      <c r="A323">
        <v>11</v>
      </c>
      <c r="B323" t="s">
        <v>79</v>
      </c>
      <c r="C323" t="s">
        <v>56</v>
      </c>
      <c r="D323">
        <v>28</v>
      </c>
      <c r="E323" t="s">
        <v>72</v>
      </c>
      <c r="F323">
        <v>63</v>
      </c>
      <c r="G323">
        <v>2024</v>
      </c>
      <c r="H323">
        <v>29</v>
      </c>
      <c r="I323">
        <v>0.60499999999999998</v>
      </c>
      <c r="J323">
        <v>0.13400000000000001</v>
      </c>
      <c r="K323">
        <v>0.60399999999999998</v>
      </c>
      <c r="L323">
        <v>7.3</v>
      </c>
      <c r="M323">
        <v>30</v>
      </c>
      <c r="N323">
        <v>19.100000000000001</v>
      </c>
      <c r="O323">
        <v>33.200000000000003</v>
      </c>
      <c r="P323">
        <v>1.2</v>
      </c>
      <c r="Q323">
        <v>2.1</v>
      </c>
      <c r="R323">
        <v>13.2</v>
      </c>
      <c r="S323">
        <v>38.799999999999997</v>
      </c>
      <c r="U323">
        <v>4.9000000000000004</v>
      </c>
      <c r="V323">
        <v>3.7</v>
      </c>
      <c r="W323">
        <v>8.6</v>
      </c>
      <c r="X323">
        <v>0.20399999999999999</v>
      </c>
      <c r="Z323">
        <v>5.8</v>
      </c>
      <c r="AA323">
        <v>2.7</v>
      </c>
      <c r="AB323">
        <v>8.5</v>
      </c>
      <c r="AC323">
        <f>IF(Advanced_Table[[#This Row],[MP]]&lt;400,0,Advanced_Table[[#This Row],[BPM]])</f>
        <v>8.5</v>
      </c>
      <c r="AD323">
        <v>5.4</v>
      </c>
    </row>
    <row r="324" spans="1:30" x14ac:dyDescent="0.3">
      <c r="A324">
        <v>214</v>
      </c>
      <c r="B324" t="s">
        <v>305</v>
      </c>
      <c r="C324" t="s">
        <v>76</v>
      </c>
      <c r="D324">
        <v>32</v>
      </c>
      <c r="E324" t="s">
        <v>72</v>
      </c>
      <c r="F324">
        <v>67</v>
      </c>
      <c r="G324">
        <v>2183</v>
      </c>
      <c r="H324">
        <v>19.2</v>
      </c>
      <c r="I324">
        <v>0.58599999999999997</v>
      </c>
      <c r="J324">
        <v>0.40200000000000002</v>
      </c>
      <c r="K324">
        <v>0.17299999999999999</v>
      </c>
      <c r="L324">
        <v>3.9</v>
      </c>
      <c r="M324">
        <v>12</v>
      </c>
      <c r="N324">
        <v>8.1</v>
      </c>
      <c r="O324">
        <v>34.4</v>
      </c>
      <c r="P324">
        <v>1.7</v>
      </c>
      <c r="Q324">
        <v>0.9</v>
      </c>
      <c r="R324">
        <v>15.2</v>
      </c>
      <c r="S324">
        <v>25</v>
      </c>
      <c r="U324">
        <v>3.9</v>
      </c>
      <c r="V324">
        <v>2.8</v>
      </c>
      <c r="W324">
        <v>6.7</v>
      </c>
      <c r="X324">
        <v>0.14799999999999999</v>
      </c>
      <c r="Z324">
        <v>3</v>
      </c>
      <c r="AA324">
        <v>0.1</v>
      </c>
      <c r="AB324">
        <v>3.1</v>
      </c>
      <c r="AC324">
        <f>IF(Advanced_Table[[#This Row],[MP]]&lt;400,0,Advanced_Table[[#This Row],[BPM]])</f>
        <v>3.1</v>
      </c>
      <c r="AD324">
        <v>2.8</v>
      </c>
    </row>
    <row r="325" spans="1:30" x14ac:dyDescent="0.3">
      <c r="A325">
        <v>297</v>
      </c>
      <c r="B325" t="s">
        <v>389</v>
      </c>
      <c r="C325" t="s">
        <v>58</v>
      </c>
      <c r="D325">
        <v>34</v>
      </c>
      <c r="E325" t="s">
        <v>72</v>
      </c>
      <c r="F325">
        <v>78</v>
      </c>
      <c r="G325">
        <v>2373</v>
      </c>
      <c r="H325">
        <v>18.399999999999999</v>
      </c>
      <c r="I325">
        <v>0.63</v>
      </c>
      <c r="J325">
        <v>0.40500000000000003</v>
      </c>
      <c r="K325">
        <v>0.21099999999999999</v>
      </c>
      <c r="L325">
        <v>7.2</v>
      </c>
      <c r="M325">
        <v>15.3</v>
      </c>
      <c r="N325">
        <v>11.4</v>
      </c>
      <c r="O325">
        <v>6.1</v>
      </c>
      <c r="P325">
        <v>0.7</v>
      </c>
      <c r="Q325">
        <v>6.7</v>
      </c>
      <c r="R325">
        <v>9.8000000000000007</v>
      </c>
      <c r="S325">
        <v>19.3</v>
      </c>
      <c r="U325">
        <v>4.0999999999999996</v>
      </c>
      <c r="V325">
        <v>3.9</v>
      </c>
      <c r="W325">
        <v>8</v>
      </c>
      <c r="X325">
        <v>0.161</v>
      </c>
      <c r="Z325">
        <v>0.8</v>
      </c>
      <c r="AA325">
        <v>1.3</v>
      </c>
      <c r="AB325">
        <v>2.1</v>
      </c>
      <c r="AC325">
        <f>IF(Advanced_Table[[#This Row],[MP]]&lt;400,0,Advanced_Table[[#This Row],[BPM]])</f>
        <v>2.1</v>
      </c>
      <c r="AD325">
        <v>2.5</v>
      </c>
    </row>
    <row r="326" spans="1:30" x14ac:dyDescent="0.3">
      <c r="A326">
        <v>104</v>
      </c>
      <c r="B326" t="s">
        <v>195</v>
      </c>
      <c r="C326" t="s">
        <v>56</v>
      </c>
      <c r="D326">
        <v>32</v>
      </c>
      <c r="E326" t="s">
        <v>72</v>
      </c>
      <c r="F326">
        <v>18</v>
      </c>
      <c r="G326">
        <v>340</v>
      </c>
      <c r="H326">
        <v>14.6</v>
      </c>
      <c r="I326">
        <v>0.624</v>
      </c>
      <c r="J326">
        <v>0.58499999999999996</v>
      </c>
      <c r="K326">
        <v>0.128</v>
      </c>
      <c r="L326">
        <v>5.4</v>
      </c>
      <c r="M326">
        <v>15.3</v>
      </c>
      <c r="N326">
        <v>10.6</v>
      </c>
      <c r="O326">
        <v>10.6</v>
      </c>
      <c r="P326">
        <v>1.7</v>
      </c>
      <c r="Q326">
        <v>1.4</v>
      </c>
      <c r="R326">
        <v>6.6</v>
      </c>
      <c r="S326">
        <v>13.2</v>
      </c>
      <c r="U326">
        <v>0.7</v>
      </c>
      <c r="V326">
        <v>0.5</v>
      </c>
      <c r="W326">
        <v>1.2</v>
      </c>
      <c r="X326">
        <v>0.16500000000000001</v>
      </c>
      <c r="Z326">
        <v>0.1</v>
      </c>
      <c r="AA326">
        <v>1.1000000000000001</v>
      </c>
      <c r="AB326">
        <v>1.2</v>
      </c>
      <c r="AC326">
        <f>IF(Advanced_Table[[#This Row],[MP]]&lt;400,0,Advanced_Table[[#This Row],[BPM]])</f>
        <v>0</v>
      </c>
      <c r="AD326">
        <v>0.3</v>
      </c>
    </row>
    <row r="327" spans="1:30" x14ac:dyDescent="0.3">
      <c r="A327">
        <v>332</v>
      </c>
      <c r="B327" t="s">
        <v>424</v>
      </c>
      <c r="C327" t="s">
        <v>84</v>
      </c>
      <c r="D327">
        <v>31</v>
      </c>
      <c r="E327" t="s">
        <v>72</v>
      </c>
      <c r="F327">
        <v>33</v>
      </c>
      <c r="G327">
        <v>801</v>
      </c>
      <c r="H327">
        <v>17.399999999999999</v>
      </c>
      <c r="I327">
        <v>0.55100000000000005</v>
      </c>
      <c r="J327">
        <v>0.39900000000000002</v>
      </c>
      <c r="K327">
        <v>0.251</v>
      </c>
      <c r="L327">
        <v>3.8</v>
      </c>
      <c r="M327">
        <v>14</v>
      </c>
      <c r="N327">
        <v>9.1</v>
      </c>
      <c r="O327">
        <v>30.7</v>
      </c>
      <c r="P327">
        <v>1.4</v>
      </c>
      <c r="Q327">
        <v>0.5</v>
      </c>
      <c r="R327">
        <v>13.6</v>
      </c>
      <c r="S327">
        <v>27.4</v>
      </c>
      <c r="U327">
        <v>1</v>
      </c>
      <c r="V327">
        <v>1</v>
      </c>
      <c r="W327">
        <v>1.9</v>
      </c>
      <c r="X327">
        <v>0.11700000000000001</v>
      </c>
      <c r="Z327">
        <v>1</v>
      </c>
      <c r="AA327">
        <v>-0.3</v>
      </c>
      <c r="AB327">
        <v>0.8</v>
      </c>
      <c r="AC327">
        <f>IF(Advanced_Table[[#This Row],[MP]]&lt;400,0,Advanced_Table[[#This Row],[BPM]])</f>
        <v>0.8</v>
      </c>
      <c r="AD327">
        <v>0.6</v>
      </c>
    </row>
    <row r="328" spans="1:30" x14ac:dyDescent="0.3">
      <c r="A328">
        <v>392</v>
      </c>
      <c r="B328" t="s">
        <v>482</v>
      </c>
      <c r="C328" t="s">
        <v>56</v>
      </c>
      <c r="D328">
        <v>27</v>
      </c>
      <c r="E328" t="s">
        <v>72</v>
      </c>
      <c r="F328">
        <v>70</v>
      </c>
      <c r="G328">
        <v>1818</v>
      </c>
      <c r="H328">
        <v>17.8</v>
      </c>
      <c r="I328">
        <v>0.57499999999999996</v>
      </c>
      <c r="J328">
        <v>0.32</v>
      </c>
      <c r="K328">
        <v>0.156</v>
      </c>
      <c r="L328">
        <v>9.1999999999999993</v>
      </c>
      <c r="M328">
        <v>28.6</v>
      </c>
      <c r="N328">
        <v>19.3</v>
      </c>
      <c r="O328">
        <v>8.6999999999999993</v>
      </c>
      <c r="P328">
        <v>0.8</v>
      </c>
      <c r="Q328">
        <v>0.7</v>
      </c>
      <c r="R328">
        <v>8.6</v>
      </c>
      <c r="S328">
        <v>21.7</v>
      </c>
      <c r="U328">
        <v>2.5</v>
      </c>
      <c r="V328">
        <v>2.8</v>
      </c>
      <c r="W328">
        <v>5.3</v>
      </c>
      <c r="X328">
        <v>0.13900000000000001</v>
      </c>
      <c r="Z328">
        <v>1.2</v>
      </c>
      <c r="AA328">
        <v>-0.6</v>
      </c>
      <c r="AB328">
        <v>0.7</v>
      </c>
      <c r="AC328">
        <f>IF(Advanced_Table[[#This Row],[MP]]&lt;400,0,Advanced_Table[[#This Row],[BPM]])</f>
        <v>0.7</v>
      </c>
      <c r="AD328">
        <v>1.2</v>
      </c>
    </row>
    <row r="329" spans="1:30" x14ac:dyDescent="0.3">
      <c r="A329">
        <v>7</v>
      </c>
      <c r="B329" t="s">
        <v>71</v>
      </c>
      <c r="C329" t="s">
        <v>65</v>
      </c>
      <c r="D329">
        <v>27</v>
      </c>
      <c r="E329" t="s">
        <v>72</v>
      </c>
      <c r="F329">
        <v>72</v>
      </c>
      <c r="G329">
        <v>1972</v>
      </c>
      <c r="H329">
        <v>12.3</v>
      </c>
      <c r="I329">
        <v>0.61199999999999999</v>
      </c>
      <c r="J329">
        <v>0.65700000000000003</v>
      </c>
      <c r="K329">
        <v>0.22600000000000001</v>
      </c>
      <c r="L329">
        <v>3.4</v>
      </c>
      <c r="M329">
        <v>9</v>
      </c>
      <c r="N329">
        <v>6.3</v>
      </c>
      <c r="O329">
        <v>10.9</v>
      </c>
      <c r="P329">
        <v>1.5</v>
      </c>
      <c r="Q329">
        <v>0.6</v>
      </c>
      <c r="R329">
        <v>10.5</v>
      </c>
      <c r="S329">
        <v>14.6</v>
      </c>
      <c r="U329">
        <v>2.8</v>
      </c>
      <c r="V329">
        <v>2.2000000000000002</v>
      </c>
      <c r="W329">
        <v>5.0999999999999996</v>
      </c>
      <c r="X329">
        <v>0.123</v>
      </c>
      <c r="Z329">
        <v>-0.6</v>
      </c>
      <c r="AA329">
        <v>0.7</v>
      </c>
      <c r="AB329">
        <v>0.1</v>
      </c>
      <c r="AC329">
        <f>IF(Advanced_Table[[#This Row],[MP]]&lt;400,0,Advanced_Table[[#This Row],[BPM]])</f>
        <v>0.1</v>
      </c>
      <c r="AD329">
        <v>1</v>
      </c>
    </row>
    <row r="330" spans="1:30" x14ac:dyDescent="0.3">
      <c r="A330">
        <v>83</v>
      </c>
      <c r="B330" t="s">
        <v>172</v>
      </c>
      <c r="C330" t="s">
        <v>76</v>
      </c>
      <c r="D330">
        <v>27</v>
      </c>
      <c r="E330" t="s">
        <v>72</v>
      </c>
      <c r="F330">
        <v>81</v>
      </c>
      <c r="G330">
        <v>1810</v>
      </c>
      <c r="H330">
        <v>10.9</v>
      </c>
      <c r="I330">
        <v>0.56000000000000005</v>
      </c>
      <c r="J330">
        <v>0.59599999999999997</v>
      </c>
      <c r="K330">
        <v>6.7000000000000004E-2</v>
      </c>
      <c r="L330">
        <v>2.1</v>
      </c>
      <c r="M330">
        <v>9.3000000000000007</v>
      </c>
      <c r="N330">
        <v>5.8</v>
      </c>
      <c r="O330">
        <v>14.5</v>
      </c>
      <c r="P330">
        <v>1.7</v>
      </c>
      <c r="Q330">
        <v>1.3</v>
      </c>
      <c r="R330">
        <v>11.8</v>
      </c>
      <c r="S330">
        <v>15.3</v>
      </c>
      <c r="U330">
        <v>1.2</v>
      </c>
      <c r="V330">
        <v>2.2999999999999998</v>
      </c>
      <c r="W330">
        <v>3.5</v>
      </c>
      <c r="X330">
        <v>9.1999999999999998E-2</v>
      </c>
      <c r="Z330">
        <v>-1.9</v>
      </c>
      <c r="AA330">
        <v>1.2</v>
      </c>
      <c r="AB330">
        <v>-0.6</v>
      </c>
      <c r="AC330">
        <f>IF(Advanced_Table[[#This Row],[MP]]&lt;400,0,Advanced_Table[[#This Row],[BPM]])</f>
        <v>-0.6</v>
      </c>
      <c r="AD330">
        <v>0.6</v>
      </c>
    </row>
    <row r="331" spans="1:30" x14ac:dyDescent="0.3">
      <c r="A331">
        <v>228</v>
      </c>
      <c r="B331" t="s">
        <v>319</v>
      </c>
      <c r="C331" t="s">
        <v>84</v>
      </c>
      <c r="D331">
        <v>35</v>
      </c>
      <c r="E331" t="s">
        <v>72</v>
      </c>
      <c r="F331">
        <v>46</v>
      </c>
      <c r="G331">
        <v>1044</v>
      </c>
      <c r="H331">
        <v>10.7</v>
      </c>
      <c r="I331">
        <v>0.61599999999999999</v>
      </c>
      <c r="J331">
        <v>0.81899999999999995</v>
      </c>
      <c r="K331">
        <v>8.5000000000000006E-2</v>
      </c>
      <c r="L331">
        <v>1.4</v>
      </c>
      <c r="M331">
        <v>11.1</v>
      </c>
      <c r="N331">
        <v>6.4</v>
      </c>
      <c r="O331">
        <v>18.399999999999999</v>
      </c>
      <c r="P331">
        <v>1.5</v>
      </c>
      <c r="Q331">
        <v>0.5</v>
      </c>
      <c r="R331">
        <v>17.600000000000001</v>
      </c>
      <c r="S331">
        <v>12.6</v>
      </c>
      <c r="U331">
        <v>1.1000000000000001</v>
      </c>
      <c r="V331">
        <v>1.2</v>
      </c>
      <c r="W331">
        <v>2.2999999999999998</v>
      </c>
      <c r="X331">
        <v>0.107</v>
      </c>
      <c r="Z331">
        <v>-1.6</v>
      </c>
      <c r="AA331">
        <v>0.8</v>
      </c>
      <c r="AB331">
        <v>-0.7</v>
      </c>
      <c r="AC331">
        <f>IF(Advanced_Table[[#This Row],[MP]]&lt;400,0,Advanced_Table[[#This Row],[BPM]])</f>
        <v>-0.7</v>
      </c>
      <c r="AD331">
        <v>0.3</v>
      </c>
    </row>
    <row r="332" spans="1:30" x14ac:dyDescent="0.3">
      <c r="A332">
        <v>174</v>
      </c>
      <c r="B332" t="s">
        <v>265</v>
      </c>
      <c r="C332" t="s">
        <v>65</v>
      </c>
      <c r="D332">
        <v>23</v>
      </c>
      <c r="E332" t="s">
        <v>72</v>
      </c>
      <c r="F332">
        <v>35</v>
      </c>
      <c r="G332">
        <v>345</v>
      </c>
      <c r="H332">
        <v>11.5</v>
      </c>
      <c r="I332">
        <v>0.60699999999999998</v>
      </c>
      <c r="J332">
        <v>0.84</v>
      </c>
      <c r="K332">
        <v>3.2000000000000001E-2</v>
      </c>
      <c r="L332">
        <v>1.9</v>
      </c>
      <c r="M332">
        <v>11.3</v>
      </c>
      <c r="N332">
        <v>6.8</v>
      </c>
      <c r="O332">
        <v>8.6999999999999993</v>
      </c>
      <c r="P332">
        <v>0.8</v>
      </c>
      <c r="Q332">
        <v>0</v>
      </c>
      <c r="R332">
        <v>6.6</v>
      </c>
      <c r="S332">
        <v>16.600000000000001</v>
      </c>
      <c r="U332">
        <v>0.5</v>
      </c>
      <c r="V332">
        <v>0.3</v>
      </c>
      <c r="W332">
        <v>0.8</v>
      </c>
      <c r="X332">
        <v>0.111</v>
      </c>
      <c r="Z332">
        <v>-0.3</v>
      </c>
      <c r="AA332">
        <v>-0.6</v>
      </c>
      <c r="AB332">
        <v>-0.9</v>
      </c>
      <c r="AC332">
        <f>IF(Advanced_Table[[#This Row],[MP]]&lt;400,0,Advanced_Table[[#This Row],[BPM]])</f>
        <v>0</v>
      </c>
      <c r="AD332">
        <v>0.1</v>
      </c>
    </row>
    <row r="333" spans="1:30" x14ac:dyDescent="0.3">
      <c r="A333">
        <v>100</v>
      </c>
      <c r="B333" t="s">
        <v>191</v>
      </c>
      <c r="C333" t="s">
        <v>84</v>
      </c>
      <c r="D333">
        <v>30</v>
      </c>
      <c r="E333" t="s">
        <v>72</v>
      </c>
      <c r="F333">
        <v>61</v>
      </c>
      <c r="G333">
        <v>1443</v>
      </c>
      <c r="H333">
        <v>10</v>
      </c>
      <c r="I333">
        <v>0.53100000000000003</v>
      </c>
      <c r="J333">
        <v>0.76500000000000001</v>
      </c>
      <c r="K333">
        <v>9.7000000000000003E-2</v>
      </c>
      <c r="L333">
        <v>3.8</v>
      </c>
      <c r="M333">
        <v>16.2</v>
      </c>
      <c r="N333">
        <v>10.199999999999999</v>
      </c>
      <c r="O333">
        <v>6.9</v>
      </c>
      <c r="P333">
        <v>1.2</v>
      </c>
      <c r="Q333">
        <v>0.6</v>
      </c>
      <c r="R333">
        <v>7</v>
      </c>
      <c r="S333">
        <v>13.8</v>
      </c>
      <c r="U333">
        <v>0.7</v>
      </c>
      <c r="V333">
        <v>1.8</v>
      </c>
      <c r="W333">
        <v>2.5</v>
      </c>
      <c r="X333">
        <v>8.5000000000000006E-2</v>
      </c>
      <c r="Z333">
        <v>-1.3</v>
      </c>
      <c r="AA333">
        <v>0.3</v>
      </c>
      <c r="AB333">
        <v>-1</v>
      </c>
      <c r="AC333">
        <f>IF(Advanced_Table[[#This Row],[MP]]&lt;400,0,Advanced_Table[[#This Row],[BPM]])</f>
        <v>-1</v>
      </c>
      <c r="AD333">
        <v>0.3</v>
      </c>
    </row>
    <row r="334" spans="1:30" x14ac:dyDescent="0.3">
      <c r="A334">
        <v>211</v>
      </c>
      <c r="B334" t="s">
        <v>301</v>
      </c>
      <c r="C334" t="s">
        <v>76</v>
      </c>
      <c r="D334">
        <v>36</v>
      </c>
      <c r="E334" t="s">
        <v>72</v>
      </c>
      <c r="F334">
        <v>35</v>
      </c>
      <c r="G334">
        <v>668</v>
      </c>
      <c r="H334">
        <v>9.8000000000000007</v>
      </c>
      <c r="I334">
        <v>0.57499999999999996</v>
      </c>
      <c r="J334">
        <v>0.56100000000000005</v>
      </c>
      <c r="K334">
        <v>0.34799999999999998</v>
      </c>
      <c r="L334">
        <v>2.1</v>
      </c>
      <c r="M334">
        <v>8.1</v>
      </c>
      <c r="N334">
        <v>5.2</v>
      </c>
      <c r="O334">
        <v>16.8</v>
      </c>
      <c r="P334">
        <v>1.4</v>
      </c>
      <c r="Q334">
        <v>0.4</v>
      </c>
      <c r="R334">
        <v>15.1</v>
      </c>
      <c r="S334">
        <v>11.3</v>
      </c>
      <c r="U334">
        <v>0.7</v>
      </c>
      <c r="V334">
        <v>0.7</v>
      </c>
      <c r="W334">
        <v>1.4</v>
      </c>
      <c r="X334">
        <v>0.1</v>
      </c>
      <c r="Z334">
        <v>-2.8</v>
      </c>
      <c r="AA334">
        <v>1.2</v>
      </c>
      <c r="AB334">
        <v>-1.7</v>
      </c>
      <c r="AC334">
        <f>IF(Advanced_Table[[#This Row],[MP]]&lt;400,0,Advanced_Table[[#This Row],[BPM]])</f>
        <v>-1.7</v>
      </c>
      <c r="AD334">
        <v>0</v>
      </c>
    </row>
    <row r="335" spans="1:30" x14ac:dyDescent="0.3">
      <c r="A335">
        <v>368</v>
      </c>
      <c r="B335" t="s">
        <v>458</v>
      </c>
      <c r="C335" t="s">
        <v>84</v>
      </c>
      <c r="D335">
        <v>24</v>
      </c>
      <c r="E335" t="s">
        <v>72</v>
      </c>
      <c r="F335">
        <v>38</v>
      </c>
      <c r="G335">
        <v>597</v>
      </c>
      <c r="H335">
        <v>10</v>
      </c>
      <c r="I335">
        <v>0.53</v>
      </c>
      <c r="J335">
        <v>0.51800000000000002</v>
      </c>
      <c r="K335">
        <v>0.218</v>
      </c>
      <c r="L335">
        <v>5.3</v>
      </c>
      <c r="M335">
        <v>14.8</v>
      </c>
      <c r="N335">
        <v>10.199999999999999</v>
      </c>
      <c r="O335">
        <v>8.4</v>
      </c>
      <c r="P335">
        <v>1</v>
      </c>
      <c r="Q335">
        <v>1</v>
      </c>
      <c r="R335">
        <v>13.6</v>
      </c>
      <c r="S335">
        <v>17.600000000000001</v>
      </c>
      <c r="U335">
        <v>0</v>
      </c>
      <c r="V335">
        <v>0.7</v>
      </c>
      <c r="W335">
        <v>0.7</v>
      </c>
      <c r="X335">
        <v>5.7000000000000002E-2</v>
      </c>
      <c r="Z335">
        <v>-2</v>
      </c>
      <c r="AA335">
        <v>-0.4</v>
      </c>
      <c r="AB335">
        <v>-2.4</v>
      </c>
      <c r="AC335">
        <f>IF(Advanced_Table[[#This Row],[MP]]&lt;400,0,Advanced_Table[[#This Row],[BPM]])</f>
        <v>-2.4</v>
      </c>
      <c r="AD335">
        <v>0</v>
      </c>
    </row>
    <row r="336" spans="1:30" x14ac:dyDescent="0.3">
      <c r="A336">
        <v>315</v>
      </c>
      <c r="B336" t="s">
        <v>407</v>
      </c>
      <c r="C336" t="s">
        <v>84</v>
      </c>
      <c r="D336">
        <v>36</v>
      </c>
      <c r="E336" t="s">
        <v>72</v>
      </c>
      <c r="F336">
        <v>52</v>
      </c>
      <c r="G336">
        <v>820</v>
      </c>
      <c r="H336">
        <v>7</v>
      </c>
      <c r="I336">
        <v>0.51900000000000002</v>
      </c>
      <c r="J336">
        <v>0.77500000000000002</v>
      </c>
      <c r="K336">
        <v>0.17499999999999999</v>
      </c>
      <c r="L336">
        <v>4.5</v>
      </c>
      <c r="M336">
        <v>9.6999999999999993</v>
      </c>
      <c r="N336">
        <v>7.2</v>
      </c>
      <c r="O336">
        <v>5.0999999999999996</v>
      </c>
      <c r="P336">
        <v>1.2</v>
      </c>
      <c r="Q336">
        <v>1.3</v>
      </c>
      <c r="R336">
        <v>9.5</v>
      </c>
      <c r="S336">
        <v>9.8000000000000007</v>
      </c>
      <c r="U336">
        <v>0.3</v>
      </c>
      <c r="V336">
        <v>0.9</v>
      </c>
      <c r="W336">
        <v>1.2</v>
      </c>
      <c r="X336">
        <v>7.2999999999999995E-2</v>
      </c>
      <c r="Z336">
        <v>-3.4</v>
      </c>
      <c r="AA336">
        <v>0.8</v>
      </c>
      <c r="AB336">
        <v>-2.7</v>
      </c>
      <c r="AC336">
        <f>IF(Advanced_Table[[#This Row],[MP]]&lt;400,0,Advanced_Table[[#This Row],[BPM]])</f>
        <v>-2.7</v>
      </c>
      <c r="AD336">
        <v>-0.1</v>
      </c>
    </row>
    <row r="337" spans="1:30" x14ac:dyDescent="0.3">
      <c r="A337">
        <v>303</v>
      </c>
      <c r="B337" t="s">
        <v>395</v>
      </c>
      <c r="C337" t="s">
        <v>58</v>
      </c>
      <c r="D337">
        <v>23</v>
      </c>
      <c r="E337" t="s">
        <v>72</v>
      </c>
      <c r="F337">
        <v>24</v>
      </c>
      <c r="G337">
        <v>217</v>
      </c>
      <c r="H337">
        <v>8.5</v>
      </c>
      <c r="I337">
        <v>0.432</v>
      </c>
      <c r="J337">
        <v>0.55200000000000005</v>
      </c>
      <c r="K337">
        <v>0.31</v>
      </c>
      <c r="L337">
        <v>9</v>
      </c>
      <c r="M337">
        <v>17.600000000000001</v>
      </c>
      <c r="N337">
        <v>13.4</v>
      </c>
      <c r="O337">
        <v>9.3000000000000007</v>
      </c>
      <c r="P337">
        <v>0.9</v>
      </c>
      <c r="Q337">
        <v>1.9</v>
      </c>
      <c r="R337">
        <v>12</v>
      </c>
      <c r="S337">
        <v>14.5</v>
      </c>
      <c r="U337">
        <v>-0.1</v>
      </c>
      <c r="V337">
        <v>0.3</v>
      </c>
      <c r="W337">
        <v>0.2</v>
      </c>
      <c r="X337">
        <v>4.9000000000000002E-2</v>
      </c>
      <c r="Z337">
        <v>-4</v>
      </c>
      <c r="AA337">
        <v>0.4</v>
      </c>
      <c r="AB337">
        <v>-3.6</v>
      </c>
      <c r="AC337">
        <f>IF(Advanced_Table[[#This Row],[MP]]&lt;400,0,Advanced_Table[[#This Row],[BPM]])</f>
        <v>0</v>
      </c>
      <c r="AD337">
        <v>-0.1</v>
      </c>
    </row>
    <row r="338" spans="1:30" x14ac:dyDescent="0.3">
      <c r="A338">
        <v>226</v>
      </c>
      <c r="B338" t="s">
        <v>317</v>
      </c>
      <c r="C338" t="s">
        <v>58</v>
      </c>
      <c r="D338">
        <v>33</v>
      </c>
      <c r="E338" t="s">
        <v>72</v>
      </c>
      <c r="F338">
        <v>16</v>
      </c>
      <c r="G338">
        <v>185</v>
      </c>
      <c r="H338">
        <v>9.8000000000000007</v>
      </c>
      <c r="I338">
        <v>0.55300000000000005</v>
      </c>
      <c r="J338">
        <v>0.33300000000000002</v>
      </c>
      <c r="K338">
        <v>0.24099999999999999</v>
      </c>
      <c r="L338">
        <v>8.8000000000000007</v>
      </c>
      <c r="M338">
        <v>15.7</v>
      </c>
      <c r="N338">
        <v>12.4</v>
      </c>
      <c r="O338">
        <v>2.9</v>
      </c>
      <c r="P338">
        <v>0.5</v>
      </c>
      <c r="Q338">
        <v>3.1</v>
      </c>
      <c r="R338">
        <v>15.6</v>
      </c>
      <c r="S338">
        <v>16.100000000000001</v>
      </c>
      <c r="U338">
        <v>0</v>
      </c>
      <c r="V338">
        <v>0.2</v>
      </c>
      <c r="W338">
        <v>0.2</v>
      </c>
      <c r="X338">
        <v>5.8000000000000003E-2</v>
      </c>
      <c r="Z338">
        <v>-4.5999999999999996</v>
      </c>
      <c r="AA338">
        <v>0</v>
      </c>
      <c r="AB338">
        <v>-4.5</v>
      </c>
      <c r="AC338">
        <f>IF(Advanced_Table[[#This Row],[MP]]&lt;400,0,Advanced_Table[[#This Row],[BPM]])</f>
        <v>0</v>
      </c>
      <c r="AD338">
        <v>-0.1</v>
      </c>
    </row>
    <row r="339" spans="1:30" x14ac:dyDescent="0.3">
      <c r="A339">
        <v>37</v>
      </c>
      <c r="B339" t="s">
        <v>119</v>
      </c>
      <c r="C339" t="s">
        <v>84</v>
      </c>
      <c r="D339">
        <v>22</v>
      </c>
      <c r="E339" t="s">
        <v>72</v>
      </c>
      <c r="F339">
        <v>52</v>
      </c>
      <c r="G339">
        <v>701</v>
      </c>
      <c r="H339">
        <v>8.1999999999999993</v>
      </c>
      <c r="I339">
        <v>0.51300000000000001</v>
      </c>
      <c r="J339">
        <v>0.58399999999999996</v>
      </c>
      <c r="K339">
        <v>0.152</v>
      </c>
      <c r="L339">
        <v>5.9</v>
      </c>
      <c r="M339">
        <v>11</v>
      </c>
      <c r="N339">
        <v>8.5</v>
      </c>
      <c r="O339">
        <v>6.7</v>
      </c>
      <c r="P339">
        <v>1.4</v>
      </c>
      <c r="Q339">
        <v>0.8</v>
      </c>
      <c r="R339">
        <v>14.8</v>
      </c>
      <c r="S339">
        <v>18.3</v>
      </c>
      <c r="U339">
        <v>-0.4</v>
      </c>
      <c r="V339">
        <v>0.8</v>
      </c>
      <c r="W339">
        <v>0.4</v>
      </c>
      <c r="X339">
        <v>2.7E-2</v>
      </c>
      <c r="Z339">
        <v>-4.0999999999999996</v>
      </c>
      <c r="AA339">
        <v>-0.6</v>
      </c>
      <c r="AB339">
        <v>-4.8</v>
      </c>
      <c r="AC339">
        <f>IF(Advanced_Table[[#This Row],[MP]]&lt;400,0,Advanced_Table[[#This Row],[BPM]])</f>
        <v>-4.8</v>
      </c>
      <c r="AD339">
        <v>-0.5</v>
      </c>
    </row>
    <row r="340" spans="1:30" x14ac:dyDescent="0.3">
      <c r="A340">
        <v>289</v>
      </c>
      <c r="B340" t="s">
        <v>381</v>
      </c>
      <c r="C340" t="s">
        <v>58</v>
      </c>
      <c r="D340">
        <v>30</v>
      </c>
      <c r="E340" t="s">
        <v>72</v>
      </c>
      <c r="F340">
        <v>9</v>
      </c>
      <c r="G340">
        <v>114</v>
      </c>
      <c r="H340">
        <v>12</v>
      </c>
      <c r="I340">
        <v>0.65200000000000002</v>
      </c>
      <c r="J340">
        <v>0.621</v>
      </c>
      <c r="K340">
        <v>0.31</v>
      </c>
      <c r="L340">
        <v>11.4</v>
      </c>
      <c r="M340">
        <v>19.399999999999999</v>
      </c>
      <c r="N340">
        <v>15.5</v>
      </c>
      <c r="O340">
        <v>1.2</v>
      </c>
      <c r="P340">
        <v>0.8</v>
      </c>
      <c r="Q340">
        <v>0</v>
      </c>
      <c r="R340">
        <v>15.4</v>
      </c>
      <c r="S340">
        <v>14.4</v>
      </c>
      <c r="U340">
        <v>0.2</v>
      </c>
      <c r="V340">
        <v>0.1</v>
      </c>
      <c r="W340">
        <v>0.3</v>
      </c>
      <c r="X340">
        <v>0.126</v>
      </c>
      <c r="Z340">
        <v>-2.8</v>
      </c>
      <c r="AA340">
        <v>-2.2000000000000002</v>
      </c>
      <c r="AB340">
        <v>-5</v>
      </c>
      <c r="AC340">
        <f>IF(Advanced_Table[[#This Row],[MP]]&lt;400,0,Advanced_Table[[#This Row],[BPM]])</f>
        <v>0</v>
      </c>
      <c r="AD340">
        <v>-0.1</v>
      </c>
    </row>
    <row r="341" spans="1:30" x14ac:dyDescent="0.3">
      <c r="A341">
        <v>132</v>
      </c>
      <c r="B341" t="s">
        <v>223</v>
      </c>
      <c r="C341" t="s">
        <v>76</v>
      </c>
      <c r="D341">
        <v>36</v>
      </c>
      <c r="E341" t="s">
        <v>72</v>
      </c>
      <c r="F341">
        <v>7</v>
      </c>
      <c r="G341">
        <v>83</v>
      </c>
      <c r="H341">
        <v>11.4</v>
      </c>
      <c r="I341">
        <v>0.51600000000000001</v>
      </c>
      <c r="J341">
        <v>0.47199999999999998</v>
      </c>
      <c r="K341">
        <v>0.111</v>
      </c>
      <c r="L341">
        <v>3.9</v>
      </c>
      <c r="M341">
        <v>10.9</v>
      </c>
      <c r="N341">
        <v>7.5</v>
      </c>
      <c r="O341">
        <v>20.2</v>
      </c>
      <c r="P341">
        <v>1.2</v>
      </c>
      <c r="Q341">
        <v>0</v>
      </c>
      <c r="R341">
        <v>15.6</v>
      </c>
      <c r="S341">
        <v>22.7</v>
      </c>
      <c r="U341">
        <v>0</v>
      </c>
      <c r="V341">
        <v>0.1</v>
      </c>
      <c r="W341">
        <v>0.1</v>
      </c>
      <c r="X341">
        <v>3.6999999999999998E-2</v>
      </c>
      <c r="Z341">
        <v>-2.2999999999999998</v>
      </c>
      <c r="AA341">
        <v>-2.9</v>
      </c>
      <c r="AB341">
        <v>-5.2</v>
      </c>
      <c r="AC341">
        <f>IF(Advanced_Table[[#This Row],[MP]]&lt;400,0,Advanced_Table[[#This Row],[BPM]])</f>
        <v>0</v>
      </c>
      <c r="AD341">
        <v>-0.1</v>
      </c>
    </row>
    <row r="342" spans="1:30" x14ac:dyDescent="0.3">
      <c r="A342">
        <v>514</v>
      </c>
      <c r="B342" t="s">
        <v>603</v>
      </c>
      <c r="C342" t="s">
        <v>76</v>
      </c>
      <c r="D342">
        <v>24</v>
      </c>
      <c r="E342" t="s">
        <v>72</v>
      </c>
      <c r="F342">
        <v>7</v>
      </c>
      <c r="G342">
        <v>87</v>
      </c>
      <c r="H342">
        <v>11.8</v>
      </c>
      <c r="I342">
        <v>0.61</v>
      </c>
      <c r="J342">
        <v>0.48599999999999999</v>
      </c>
      <c r="K342">
        <v>0.24299999999999999</v>
      </c>
      <c r="L342">
        <v>0</v>
      </c>
      <c r="M342">
        <v>8.1</v>
      </c>
      <c r="N342">
        <v>4.2</v>
      </c>
      <c r="O342">
        <v>23.8</v>
      </c>
      <c r="P342">
        <v>0</v>
      </c>
      <c r="Q342">
        <v>1.9</v>
      </c>
      <c r="R342">
        <v>22.7</v>
      </c>
      <c r="S342">
        <v>25.6</v>
      </c>
      <c r="U342">
        <v>0</v>
      </c>
      <c r="V342">
        <v>0.1</v>
      </c>
      <c r="W342">
        <v>0.1</v>
      </c>
      <c r="X342">
        <v>2.8000000000000001E-2</v>
      </c>
      <c r="Z342">
        <v>-3.1</v>
      </c>
      <c r="AA342">
        <v>-3.6</v>
      </c>
      <c r="AB342">
        <v>-6.7</v>
      </c>
      <c r="AC342">
        <f>IF(Advanced_Table[[#This Row],[MP]]&lt;400,0,Advanced_Table[[#This Row],[BPM]])</f>
        <v>0</v>
      </c>
      <c r="AD342">
        <v>-0.1</v>
      </c>
    </row>
    <row r="343" spans="1:30" x14ac:dyDescent="0.3">
      <c r="A343">
        <v>12</v>
      </c>
      <c r="B343" t="s">
        <v>80</v>
      </c>
      <c r="C343" t="s">
        <v>56</v>
      </c>
      <c r="D343">
        <v>30</v>
      </c>
      <c r="E343" t="s">
        <v>72</v>
      </c>
      <c r="F343">
        <v>37</v>
      </c>
      <c r="G343">
        <v>206</v>
      </c>
      <c r="H343">
        <v>6.7</v>
      </c>
      <c r="I343">
        <v>0.45800000000000002</v>
      </c>
      <c r="J343">
        <v>0.17399999999999999</v>
      </c>
      <c r="K343">
        <v>0.47799999999999998</v>
      </c>
      <c r="L343">
        <v>7.9</v>
      </c>
      <c r="M343">
        <v>14.1</v>
      </c>
      <c r="N343">
        <v>11.1</v>
      </c>
      <c r="O343">
        <v>9.3000000000000007</v>
      </c>
      <c r="P343">
        <v>0.7</v>
      </c>
      <c r="Q343">
        <v>1.2</v>
      </c>
      <c r="R343">
        <v>17.7</v>
      </c>
      <c r="S343">
        <v>13.8</v>
      </c>
      <c r="U343">
        <v>-0.1</v>
      </c>
      <c r="V343">
        <v>0.2</v>
      </c>
      <c r="W343">
        <v>0.1</v>
      </c>
      <c r="X343">
        <v>2.1999999999999999E-2</v>
      </c>
      <c r="Z343">
        <v>-6.5</v>
      </c>
      <c r="AA343">
        <v>-1.1000000000000001</v>
      </c>
      <c r="AB343">
        <v>-7.6</v>
      </c>
      <c r="AC343">
        <f>IF(Advanced_Table[[#This Row],[MP]]&lt;400,0,Advanced_Table[[#This Row],[BPM]])</f>
        <v>0</v>
      </c>
      <c r="AD343">
        <v>-0.3</v>
      </c>
    </row>
    <row r="344" spans="1:30" x14ac:dyDescent="0.3">
      <c r="A344">
        <v>284</v>
      </c>
      <c r="B344" t="s">
        <v>376</v>
      </c>
      <c r="C344" t="s">
        <v>65</v>
      </c>
      <c r="D344">
        <v>22</v>
      </c>
      <c r="E344" t="s">
        <v>70</v>
      </c>
      <c r="F344">
        <v>1</v>
      </c>
      <c r="G344">
        <v>2</v>
      </c>
      <c r="H344">
        <v>34.4</v>
      </c>
      <c r="I344">
        <v>1</v>
      </c>
      <c r="J344">
        <v>0</v>
      </c>
      <c r="K344">
        <v>0</v>
      </c>
      <c r="L344">
        <v>0</v>
      </c>
      <c r="M344">
        <v>54.9</v>
      </c>
      <c r="N344">
        <v>27.9</v>
      </c>
      <c r="O344">
        <v>0</v>
      </c>
      <c r="P344">
        <v>0</v>
      </c>
      <c r="Q344">
        <v>0</v>
      </c>
      <c r="R344">
        <v>0</v>
      </c>
      <c r="S344">
        <v>21.4</v>
      </c>
      <c r="U344">
        <v>0</v>
      </c>
      <c r="V344">
        <v>0</v>
      </c>
      <c r="W344">
        <v>0</v>
      </c>
      <c r="X344">
        <v>0.377</v>
      </c>
      <c r="Z344">
        <v>-2.2999999999999998</v>
      </c>
      <c r="AA344">
        <v>7.5</v>
      </c>
      <c r="AB344">
        <v>5.2</v>
      </c>
      <c r="AC344">
        <f>IF(Advanced_Table[[#This Row],[MP]]&lt;400,0,Advanced_Table[[#This Row],[BPM]])</f>
        <v>0</v>
      </c>
      <c r="AD344">
        <v>0</v>
      </c>
    </row>
    <row r="345" spans="1:30" x14ac:dyDescent="0.3">
      <c r="A345">
        <v>478</v>
      </c>
      <c r="B345" t="s">
        <v>566</v>
      </c>
      <c r="C345" t="s">
        <v>56</v>
      </c>
      <c r="D345">
        <v>27</v>
      </c>
      <c r="E345" t="s">
        <v>70</v>
      </c>
      <c r="F345">
        <v>29</v>
      </c>
      <c r="G345">
        <v>957</v>
      </c>
      <c r="H345">
        <v>18.8</v>
      </c>
      <c r="I345">
        <v>0.61799999999999999</v>
      </c>
      <c r="J345">
        <v>0.38300000000000001</v>
      </c>
      <c r="K345">
        <v>0.315</v>
      </c>
      <c r="L345">
        <v>5.7</v>
      </c>
      <c r="M345">
        <v>21.6</v>
      </c>
      <c r="N345">
        <v>13.8</v>
      </c>
      <c r="O345">
        <v>22</v>
      </c>
      <c r="P345">
        <v>1</v>
      </c>
      <c r="Q345">
        <v>1.5</v>
      </c>
      <c r="R345">
        <v>15</v>
      </c>
      <c r="S345">
        <v>25.6</v>
      </c>
      <c r="U345">
        <v>1.5</v>
      </c>
      <c r="V345">
        <v>1.1000000000000001</v>
      </c>
      <c r="W345">
        <v>2.7</v>
      </c>
      <c r="X345">
        <v>0.13300000000000001</v>
      </c>
      <c r="Z345">
        <v>2.1</v>
      </c>
      <c r="AA345">
        <v>0.9</v>
      </c>
      <c r="AB345">
        <v>3</v>
      </c>
      <c r="AC345">
        <f>IF(Advanced_Table[[#This Row],[MP]]&lt;400,0,Advanced_Table[[#This Row],[BPM]])</f>
        <v>3</v>
      </c>
      <c r="AD345">
        <v>1.2</v>
      </c>
    </row>
    <row r="346" spans="1:30" x14ac:dyDescent="0.3">
      <c r="A346">
        <v>10</v>
      </c>
      <c r="B346" t="s">
        <v>78</v>
      </c>
      <c r="C346" t="s">
        <v>56</v>
      </c>
      <c r="D346">
        <v>29</v>
      </c>
      <c r="E346" t="s">
        <v>70</v>
      </c>
      <c r="F346">
        <v>69</v>
      </c>
      <c r="G346">
        <v>1957</v>
      </c>
      <c r="H346">
        <v>14.8</v>
      </c>
      <c r="I346">
        <v>0.58299999999999996</v>
      </c>
      <c r="J346">
        <v>0.21199999999999999</v>
      </c>
      <c r="K346">
        <v>0.27500000000000002</v>
      </c>
      <c r="L346">
        <v>3.8</v>
      </c>
      <c r="M346">
        <v>16.899999999999999</v>
      </c>
      <c r="N346">
        <v>10.5</v>
      </c>
      <c r="O346">
        <v>22.6</v>
      </c>
      <c r="P346">
        <v>1.9</v>
      </c>
      <c r="Q346">
        <v>2.8</v>
      </c>
      <c r="R346">
        <v>15.7</v>
      </c>
      <c r="S346">
        <v>14.4</v>
      </c>
      <c r="U346">
        <v>2.5</v>
      </c>
      <c r="V346">
        <v>2.6</v>
      </c>
      <c r="W346">
        <v>5.0999999999999996</v>
      </c>
      <c r="X346">
        <v>0.125</v>
      </c>
      <c r="Z346">
        <v>0.2</v>
      </c>
      <c r="AA346">
        <v>2.2999999999999998</v>
      </c>
      <c r="AB346">
        <v>2.5</v>
      </c>
      <c r="AC346">
        <f>IF(Advanced_Table[[#This Row],[MP]]&lt;400,0,Advanced_Table[[#This Row],[BPM]])</f>
        <v>2.5</v>
      </c>
      <c r="AD346">
        <v>2.2000000000000002</v>
      </c>
    </row>
    <row r="347" spans="1:30" x14ac:dyDescent="0.3">
      <c r="A347">
        <v>99</v>
      </c>
      <c r="B347" t="s">
        <v>190</v>
      </c>
      <c r="C347" t="s">
        <v>76</v>
      </c>
      <c r="D347">
        <v>35</v>
      </c>
      <c r="E347" t="s">
        <v>70</v>
      </c>
      <c r="F347">
        <v>24</v>
      </c>
      <c r="G347">
        <v>753</v>
      </c>
      <c r="H347">
        <v>16.100000000000001</v>
      </c>
      <c r="I347">
        <v>0.63100000000000001</v>
      </c>
      <c r="J347">
        <v>0.58699999999999997</v>
      </c>
      <c r="K347">
        <v>0.311</v>
      </c>
      <c r="L347">
        <v>2.4</v>
      </c>
      <c r="M347">
        <v>8.6</v>
      </c>
      <c r="N347">
        <v>5.6</v>
      </c>
      <c r="O347">
        <v>21.5</v>
      </c>
      <c r="P347">
        <v>1.8</v>
      </c>
      <c r="Q347">
        <v>0.5</v>
      </c>
      <c r="R347">
        <v>9.8000000000000007</v>
      </c>
      <c r="S347">
        <v>16.8</v>
      </c>
      <c r="U347">
        <v>1.8</v>
      </c>
      <c r="V347">
        <v>0.7</v>
      </c>
      <c r="W347">
        <v>2.5</v>
      </c>
      <c r="X347">
        <v>0.158</v>
      </c>
      <c r="Z347">
        <v>1.5</v>
      </c>
      <c r="AA347">
        <v>0.6</v>
      </c>
      <c r="AB347">
        <v>2</v>
      </c>
      <c r="AC347">
        <f>IF(Advanced_Table[[#This Row],[MP]]&lt;400,0,Advanced_Table[[#This Row],[BPM]])</f>
        <v>2</v>
      </c>
      <c r="AD347">
        <v>0.7</v>
      </c>
    </row>
    <row r="348" spans="1:30" x14ac:dyDescent="0.3">
      <c r="A348">
        <v>426</v>
      </c>
      <c r="B348" t="s">
        <v>516</v>
      </c>
      <c r="C348" t="s">
        <v>76</v>
      </c>
      <c r="D348">
        <v>26</v>
      </c>
      <c r="E348" t="s">
        <v>70</v>
      </c>
      <c r="F348">
        <v>54</v>
      </c>
      <c r="G348">
        <v>1778</v>
      </c>
      <c r="H348">
        <v>16.100000000000001</v>
      </c>
      <c r="I348">
        <v>0.60399999999999998</v>
      </c>
      <c r="J348">
        <v>0.52100000000000002</v>
      </c>
      <c r="K348">
        <v>0.23</v>
      </c>
      <c r="L348">
        <v>1.8</v>
      </c>
      <c r="M348">
        <v>8.5</v>
      </c>
      <c r="N348">
        <v>5.2</v>
      </c>
      <c r="O348">
        <v>27</v>
      </c>
      <c r="P348">
        <v>1.6</v>
      </c>
      <c r="Q348">
        <v>1</v>
      </c>
      <c r="R348">
        <v>15.5</v>
      </c>
      <c r="S348">
        <v>22.8</v>
      </c>
      <c r="U348">
        <v>2.2999999999999998</v>
      </c>
      <c r="V348">
        <v>1.5</v>
      </c>
      <c r="W348">
        <v>3.8</v>
      </c>
      <c r="X348">
        <v>0.10299999999999999</v>
      </c>
      <c r="Z348">
        <v>1.9</v>
      </c>
      <c r="AA348">
        <v>-0.7</v>
      </c>
      <c r="AB348">
        <v>1.2</v>
      </c>
      <c r="AC348">
        <f>IF(Advanced_Table[[#This Row],[MP]]&lt;400,0,Advanced_Table[[#This Row],[BPM]])</f>
        <v>1.2</v>
      </c>
      <c r="AD348">
        <v>1.4</v>
      </c>
    </row>
    <row r="349" spans="1:30" x14ac:dyDescent="0.3">
      <c r="A349">
        <v>140</v>
      </c>
      <c r="B349" t="s">
        <v>231</v>
      </c>
      <c r="C349" t="s">
        <v>65</v>
      </c>
      <c r="D349">
        <v>21</v>
      </c>
      <c r="E349" t="s">
        <v>70</v>
      </c>
      <c r="F349">
        <v>79</v>
      </c>
      <c r="G349">
        <v>2842</v>
      </c>
      <c r="H349">
        <v>17.399999999999999</v>
      </c>
      <c r="I349">
        <v>0.56399999999999995</v>
      </c>
      <c r="J349">
        <v>0.375</v>
      </c>
      <c r="K349">
        <v>0.27400000000000002</v>
      </c>
      <c r="L349">
        <v>1.9</v>
      </c>
      <c r="M349">
        <v>15.9</v>
      </c>
      <c r="N349">
        <v>9</v>
      </c>
      <c r="O349">
        <v>19.3</v>
      </c>
      <c r="P349">
        <v>2.1</v>
      </c>
      <c r="Q349">
        <v>1.8</v>
      </c>
      <c r="R349">
        <v>13</v>
      </c>
      <c r="S349">
        <v>29.9</v>
      </c>
      <c r="U349">
        <v>0.2</v>
      </c>
      <c r="V349">
        <v>3.6</v>
      </c>
      <c r="W349">
        <v>3.8</v>
      </c>
      <c r="X349">
        <v>6.4000000000000001E-2</v>
      </c>
      <c r="Z349">
        <v>1</v>
      </c>
      <c r="AA349">
        <v>0</v>
      </c>
      <c r="AB349">
        <v>1</v>
      </c>
      <c r="AC349">
        <f>IF(Advanced_Table[[#This Row],[MP]]&lt;400,0,Advanced_Table[[#This Row],[BPM]])</f>
        <v>1</v>
      </c>
      <c r="AD349">
        <v>2.1</v>
      </c>
    </row>
    <row r="350" spans="1:30" x14ac:dyDescent="0.3">
      <c r="A350">
        <v>410</v>
      </c>
      <c r="B350" t="s">
        <v>500</v>
      </c>
      <c r="C350" t="s">
        <v>58</v>
      </c>
      <c r="D350">
        <v>23</v>
      </c>
      <c r="E350" t="s">
        <v>70</v>
      </c>
      <c r="F350">
        <v>68</v>
      </c>
      <c r="G350">
        <v>1251</v>
      </c>
      <c r="H350">
        <v>18.5</v>
      </c>
      <c r="I350">
        <v>0.61699999999999999</v>
      </c>
      <c r="J350">
        <v>0.376</v>
      </c>
      <c r="K350">
        <v>0.22</v>
      </c>
      <c r="L350">
        <v>6.6</v>
      </c>
      <c r="M350">
        <v>22.8</v>
      </c>
      <c r="N350">
        <v>14.9</v>
      </c>
      <c r="O350">
        <v>9.6</v>
      </c>
      <c r="P350">
        <v>1.6</v>
      </c>
      <c r="Q350">
        <v>3.7</v>
      </c>
      <c r="R350">
        <v>12.7</v>
      </c>
      <c r="S350">
        <v>24.8</v>
      </c>
      <c r="U350">
        <v>1.1000000000000001</v>
      </c>
      <c r="V350">
        <v>1.9</v>
      </c>
      <c r="W350">
        <v>3</v>
      </c>
      <c r="X350">
        <v>0.114</v>
      </c>
      <c r="Z350">
        <v>0.3</v>
      </c>
      <c r="AA350">
        <v>0.8</v>
      </c>
      <c r="AB350">
        <v>1</v>
      </c>
      <c r="AC350">
        <f>IF(Advanced_Table[[#This Row],[MP]]&lt;400,0,Advanced_Table[[#This Row],[BPM]])</f>
        <v>1</v>
      </c>
      <c r="AD350">
        <v>1</v>
      </c>
    </row>
    <row r="351" spans="1:30" x14ac:dyDescent="0.3">
      <c r="A351">
        <v>167</v>
      </c>
      <c r="B351" t="s">
        <v>258</v>
      </c>
      <c r="C351" t="s">
        <v>58</v>
      </c>
      <c r="D351">
        <v>30</v>
      </c>
      <c r="E351" t="s">
        <v>70</v>
      </c>
      <c r="F351">
        <v>70</v>
      </c>
      <c r="G351">
        <v>2148</v>
      </c>
      <c r="H351">
        <v>18.899999999999999</v>
      </c>
      <c r="I351">
        <v>0.67500000000000004</v>
      </c>
      <c r="J351">
        <v>5.0000000000000001E-3</v>
      </c>
      <c r="K351">
        <v>0.623</v>
      </c>
      <c r="L351">
        <v>12.2</v>
      </c>
      <c r="M351">
        <v>29.8</v>
      </c>
      <c r="N351">
        <v>21.2</v>
      </c>
      <c r="O351">
        <v>5.6</v>
      </c>
      <c r="P351">
        <v>1.2</v>
      </c>
      <c r="Q351">
        <v>3.9</v>
      </c>
      <c r="R351">
        <v>14.9</v>
      </c>
      <c r="S351">
        <v>16.3</v>
      </c>
      <c r="U351">
        <v>4.3</v>
      </c>
      <c r="V351">
        <v>3.5</v>
      </c>
      <c r="W351">
        <v>7.8</v>
      </c>
      <c r="X351">
        <v>0.17399999999999999</v>
      </c>
      <c r="Z351">
        <v>0</v>
      </c>
      <c r="AA351">
        <v>0.7</v>
      </c>
      <c r="AB351">
        <v>0.7</v>
      </c>
      <c r="AC351">
        <f>IF(Advanced_Table[[#This Row],[MP]]&lt;400,0,Advanced_Table[[#This Row],[BPM]])</f>
        <v>0.7</v>
      </c>
      <c r="AD351">
        <v>1.4</v>
      </c>
    </row>
    <row r="352" spans="1:30" x14ac:dyDescent="0.3">
      <c r="A352">
        <v>159</v>
      </c>
      <c r="B352" t="s">
        <v>250</v>
      </c>
      <c r="C352" t="s">
        <v>58</v>
      </c>
      <c r="D352">
        <v>24</v>
      </c>
      <c r="E352" t="s">
        <v>70</v>
      </c>
      <c r="F352">
        <v>28</v>
      </c>
      <c r="G352">
        <v>243</v>
      </c>
      <c r="H352">
        <v>23</v>
      </c>
      <c r="I352">
        <v>0.65200000000000002</v>
      </c>
      <c r="J352">
        <v>0.33600000000000002</v>
      </c>
      <c r="K352">
        <v>0.44800000000000001</v>
      </c>
      <c r="L352">
        <v>15.5</v>
      </c>
      <c r="M352">
        <v>13.5</v>
      </c>
      <c r="N352">
        <v>14.5</v>
      </c>
      <c r="O352">
        <v>11.8</v>
      </c>
      <c r="P352">
        <v>0.6</v>
      </c>
      <c r="Q352">
        <v>0.7</v>
      </c>
      <c r="R352">
        <v>9.1999999999999993</v>
      </c>
      <c r="S352">
        <v>26.9</v>
      </c>
      <c r="U352">
        <v>0.9</v>
      </c>
      <c r="V352">
        <v>0.2</v>
      </c>
      <c r="W352">
        <v>1.1000000000000001</v>
      </c>
      <c r="X352">
        <v>0.21099999999999999</v>
      </c>
      <c r="Z352">
        <v>2.2000000000000002</v>
      </c>
      <c r="AA352">
        <v>-2.6</v>
      </c>
      <c r="AB352">
        <v>-0.4</v>
      </c>
      <c r="AC352">
        <f>IF(Advanced_Table[[#This Row],[MP]]&lt;400,0,Advanced_Table[[#This Row],[BPM]])</f>
        <v>0</v>
      </c>
      <c r="AD352">
        <v>0.1</v>
      </c>
    </row>
    <row r="353" spans="1:30" x14ac:dyDescent="0.3">
      <c r="A353">
        <v>328</v>
      </c>
      <c r="B353" t="s">
        <v>420</v>
      </c>
      <c r="C353" t="s">
        <v>76</v>
      </c>
      <c r="D353">
        <v>26</v>
      </c>
      <c r="E353" t="s">
        <v>70</v>
      </c>
      <c r="F353">
        <v>43</v>
      </c>
      <c r="G353">
        <v>678</v>
      </c>
      <c r="H353">
        <v>11.8</v>
      </c>
      <c r="I353">
        <v>0.52600000000000002</v>
      </c>
      <c r="J353">
        <v>0.53800000000000003</v>
      </c>
      <c r="K353">
        <v>0.124</v>
      </c>
      <c r="L353">
        <v>2.5</v>
      </c>
      <c r="M353">
        <v>7.6</v>
      </c>
      <c r="N353">
        <v>5.0999999999999996</v>
      </c>
      <c r="O353">
        <v>27.4</v>
      </c>
      <c r="P353">
        <v>2.2000000000000002</v>
      </c>
      <c r="Q353">
        <v>0.5</v>
      </c>
      <c r="R353">
        <v>17.7</v>
      </c>
      <c r="S353">
        <v>11.7</v>
      </c>
      <c r="U353">
        <v>0.7</v>
      </c>
      <c r="V353">
        <v>0.6</v>
      </c>
      <c r="W353">
        <v>1.3</v>
      </c>
      <c r="X353">
        <v>9.4E-2</v>
      </c>
      <c r="Z353">
        <v>-1.3</v>
      </c>
      <c r="AA353">
        <v>0.6</v>
      </c>
      <c r="AB353">
        <v>-0.7</v>
      </c>
      <c r="AC353">
        <f>IF(Advanced_Table[[#This Row],[MP]]&lt;400,0,Advanced_Table[[#This Row],[BPM]])</f>
        <v>-0.7</v>
      </c>
      <c r="AD353">
        <v>0.2</v>
      </c>
    </row>
    <row r="354" spans="1:30" x14ac:dyDescent="0.3">
      <c r="A354">
        <v>322</v>
      </c>
      <c r="B354" t="s">
        <v>414</v>
      </c>
      <c r="C354" t="s">
        <v>84</v>
      </c>
      <c r="D354">
        <v>22</v>
      </c>
      <c r="E354" t="s">
        <v>70</v>
      </c>
      <c r="F354">
        <v>79</v>
      </c>
      <c r="G354">
        <v>2416</v>
      </c>
      <c r="H354">
        <v>12</v>
      </c>
      <c r="I354">
        <v>0.61099999999999999</v>
      </c>
      <c r="J354">
        <v>0.376</v>
      </c>
      <c r="K354">
        <v>0.20100000000000001</v>
      </c>
      <c r="L354">
        <v>4.3</v>
      </c>
      <c r="M354">
        <v>9.8000000000000007</v>
      </c>
      <c r="N354">
        <v>7.1</v>
      </c>
      <c r="O354">
        <v>8.4</v>
      </c>
      <c r="P354">
        <v>1.5</v>
      </c>
      <c r="Q354">
        <v>2.7</v>
      </c>
      <c r="R354">
        <v>12.6</v>
      </c>
      <c r="S354">
        <v>15.8</v>
      </c>
      <c r="U354">
        <v>2</v>
      </c>
      <c r="V354">
        <v>2.4</v>
      </c>
      <c r="W354">
        <v>4.4000000000000004</v>
      </c>
      <c r="X354">
        <v>8.6999999999999994E-2</v>
      </c>
      <c r="Z354">
        <v>-1.7</v>
      </c>
      <c r="AA354">
        <v>0.5</v>
      </c>
      <c r="AB354">
        <v>-1.2</v>
      </c>
      <c r="AC354">
        <f>IF(Advanced_Table[[#This Row],[MP]]&lt;400,0,Advanced_Table[[#This Row],[BPM]])</f>
        <v>-1.2</v>
      </c>
      <c r="AD354">
        <v>0.5</v>
      </c>
    </row>
    <row r="355" spans="1:30" x14ac:dyDescent="0.3">
      <c r="A355">
        <v>336</v>
      </c>
      <c r="B355" t="s">
        <v>428</v>
      </c>
      <c r="C355" t="s">
        <v>84</v>
      </c>
      <c r="D355">
        <v>20</v>
      </c>
      <c r="E355" t="s">
        <v>70</v>
      </c>
      <c r="F355">
        <v>15</v>
      </c>
      <c r="G355">
        <v>96</v>
      </c>
      <c r="H355">
        <v>17.899999999999999</v>
      </c>
      <c r="I355">
        <v>0.58199999999999996</v>
      </c>
      <c r="J355">
        <v>0.16700000000000001</v>
      </c>
      <c r="K355">
        <v>0.222</v>
      </c>
      <c r="L355">
        <v>5.9</v>
      </c>
      <c r="M355">
        <v>22.9</v>
      </c>
      <c r="N355">
        <v>14.6</v>
      </c>
      <c r="O355">
        <v>7.5</v>
      </c>
      <c r="P355">
        <v>2</v>
      </c>
      <c r="Q355">
        <v>5.4</v>
      </c>
      <c r="R355">
        <v>7.1</v>
      </c>
      <c r="S355">
        <v>18.899999999999999</v>
      </c>
      <c r="U355">
        <v>0.1</v>
      </c>
      <c r="V355">
        <v>0.2</v>
      </c>
      <c r="W355">
        <v>0.3</v>
      </c>
      <c r="X355">
        <v>0.14599999999999999</v>
      </c>
      <c r="Z355">
        <v>-1.9</v>
      </c>
      <c r="AA355">
        <v>0.4</v>
      </c>
      <c r="AB355">
        <v>-1.6</v>
      </c>
      <c r="AC355">
        <f>IF(Advanced_Table[[#This Row],[MP]]&lt;400,0,Advanced_Table[[#This Row],[BPM]])</f>
        <v>0</v>
      </c>
      <c r="AD355">
        <v>0</v>
      </c>
    </row>
    <row r="356" spans="1:30" x14ac:dyDescent="0.3">
      <c r="A356">
        <v>427</v>
      </c>
      <c r="B356" t="s">
        <v>517</v>
      </c>
      <c r="C356" t="s">
        <v>84</v>
      </c>
      <c r="D356">
        <v>25</v>
      </c>
      <c r="E356" t="s">
        <v>70</v>
      </c>
      <c r="F356">
        <v>22</v>
      </c>
      <c r="G356">
        <v>181</v>
      </c>
      <c r="H356">
        <v>10.6</v>
      </c>
      <c r="I356">
        <v>0.60399999999999998</v>
      </c>
      <c r="J356">
        <v>0.83099999999999996</v>
      </c>
      <c r="K356">
        <v>0.11899999999999999</v>
      </c>
      <c r="L356">
        <v>1.3</v>
      </c>
      <c r="M356">
        <v>6.1</v>
      </c>
      <c r="N356">
        <v>3.7</v>
      </c>
      <c r="O356">
        <v>8.9</v>
      </c>
      <c r="P356">
        <v>0.8</v>
      </c>
      <c r="Q356">
        <v>0.5</v>
      </c>
      <c r="R356">
        <v>6.1</v>
      </c>
      <c r="S356">
        <v>15.6</v>
      </c>
      <c r="U356">
        <v>0.2</v>
      </c>
      <c r="V356">
        <v>0.1</v>
      </c>
      <c r="W356">
        <v>0.3</v>
      </c>
      <c r="X356">
        <v>8.4000000000000005E-2</v>
      </c>
      <c r="Z356">
        <v>-0.2</v>
      </c>
      <c r="AA356">
        <v>-1.6</v>
      </c>
      <c r="AB356">
        <v>-1.7</v>
      </c>
      <c r="AC356">
        <f>IF(Advanced_Table[[#This Row],[MP]]&lt;400,0,Advanced_Table[[#This Row],[BPM]])</f>
        <v>0</v>
      </c>
      <c r="AD356">
        <v>0</v>
      </c>
    </row>
    <row r="357" spans="1:30" x14ac:dyDescent="0.3">
      <c r="A357">
        <v>345</v>
      </c>
      <c r="B357" t="s">
        <v>437</v>
      </c>
      <c r="C357" t="s">
        <v>65</v>
      </c>
      <c r="D357">
        <v>21</v>
      </c>
      <c r="E357" t="s">
        <v>70</v>
      </c>
      <c r="F357">
        <v>29</v>
      </c>
      <c r="G357">
        <v>153</v>
      </c>
      <c r="H357">
        <v>9.3000000000000007</v>
      </c>
      <c r="I357">
        <v>0.46500000000000002</v>
      </c>
      <c r="J357">
        <v>0.39500000000000002</v>
      </c>
      <c r="K357">
        <v>0.11600000000000001</v>
      </c>
      <c r="L357">
        <v>3</v>
      </c>
      <c r="M357">
        <v>10</v>
      </c>
      <c r="N357">
        <v>6.6</v>
      </c>
      <c r="O357">
        <v>15.3</v>
      </c>
      <c r="P357">
        <v>2.5</v>
      </c>
      <c r="Q357">
        <v>2.8</v>
      </c>
      <c r="R357">
        <v>15</v>
      </c>
      <c r="S357">
        <v>14.9</v>
      </c>
      <c r="U357">
        <v>-0.1</v>
      </c>
      <c r="V357">
        <v>0.2</v>
      </c>
      <c r="W357">
        <v>0.1</v>
      </c>
      <c r="X357">
        <v>2.8000000000000001E-2</v>
      </c>
      <c r="Z357">
        <v>-3.8</v>
      </c>
      <c r="AA357">
        <v>1.3</v>
      </c>
      <c r="AB357">
        <v>-2.4</v>
      </c>
      <c r="AC357">
        <f>IF(Advanced_Table[[#This Row],[MP]]&lt;400,0,Advanced_Table[[#This Row],[BPM]])</f>
        <v>0</v>
      </c>
      <c r="AD357">
        <v>0</v>
      </c>
    </row>
    <row r="358" spans="1:30" x14ac:dyDescent="0.3">
      <c r="A358">
        <v>364</v>
      </c>
      <c r="B358" t="s">
        <v>454</v>
      </c>
      <c r="C358" t="s">
        <v>65</v>
      </c>
      <c r="D358">
        <v>23</v>
      </c>
      <c r="E358" t="s">
        <v>70</v>
      </c>
      <c r="F358">
        <v>65</v>
      </c>
      <c r="G358">
        <v>1252</v>
      </c>
      <c r="H358">
        <v>13.7</v>
      </c>
      <c r="I358">
        <v>0.52700000000000002</v>
      </c>
      <c r="J358">
        <v>0.371</v>
      </c>
      <c r="K358">
        <v>0.158</v>
      </c>
      <c r="L358">
        <v>3.3</v>
      </c>
      <c r="M358">
        <v>11.7</v>
      </c>
      <c r="N358">
        <v>7.6</v>
      </c>
      <c r="O358">
        <v>15.9</v>
      </c>
      <c r="P358">
        <v>1.6</v>
      </c>
      <c r="Q358">
        <v>0.3</v>
      </c>
      <c r="R358">
        <v>8.9</v>
      </c>
      <c r="S358">
        <v>25</v>
      </c>
      <c r="U358">
        <v>0</v>
      </c>
      <c r="V358">
        <v>1.2</v>
      </c>
      <c r="W358">
        <v>1.2</v>
      </c>
      <c r="X358">
        <v>4.5999999999999999E-2</v>
      </c>
      <c r="Z358">
        <v>-1.5</v>
      </c>
      <c r="AA358">
        <v>-1</v>
      </c>
      <c r="AB358">
        <v>-2.5</v>
      </c>
      <c r="AC358">
        <f>IF(Advanced_Table[[#This Row],[MP]]&lt;400,0,Advanced_Table[[#This Row],[BPM]])</f>
        <v>-2.5</v>
      </c>
      <c r="AD358">
        <v>-0.2</v>
      </c>
    </row>
    <row r="359" spans="1:30" x14ac:dyDescent="0.3">
      <c r="A359">
        <v>414</v>
      </c>
      <c r="B359" t="s">
        <v>504</v>
      </c>
      <c r="C359" t="s">
        <v>65</v>
      </c>
      <c r="D359">
        <v>30</v>
      </c>
      <c r="E359" t="s">
        <v>70</v>
      </c>
      <c r="F359">
        <v>52</v>
      </c>
      <c r="G359">
        <v>1016</v>
      </c>
      <c r="H359">
        <v>7.4</v>
      </c>
      <c r="I359">
        <v>0.56399999999999995</v>
      </c>
      <c r="J359">
        <v>0.58899999999999997</v>
      </c>
      <c r="K359">
        <v>0.187</v>
      </c>
      <c r="L359">
        <v>0.6</v>
      </c>
      <c r="M359">
        <v>8.4</v>
      </c>
      <c r="N359">
        <v>4.5999999999999996</v>
      </c>
      <c r="O359">
        <v>9.3000000000000007</v>
      </c>
      <c r="P359">
        <v>1.3</v>
      </c>
      <c r="Q359">
        <v>0.3</v>
      </c>
      <c r="R359">
        <v>9.1999999999999993</v>
      </c>
      <c r="S359">
        <v>10.5</v>
      </c>
      <c r="U359">
        <v>0.5</v>
      </c>
      <c r="V359">
        <v>0.8</v>
      </c>
      <c r="W359">
        <v>1.3</v>
      </c>
      <c r="X359">
        <v>6.0999999999999999E-2</v>
      </c>
      <c r="Z359">
        <v>-3.3</v>
      </c>
      <c r="AA359">
        <v>0.5</v>
      </c>
      <c r="AB359">
        <v>-2.8</v>
      </c>
      <c r="AC359">
        <f>IF(Advanced_Table[[#This Row],[MP]]&lt;400,0,Advanced_Table[[#This Row],[BPM]])</f>
        <v>-2.8</v>
      </c>
      <c r="AD359">
        <v>-0.2</v>
      </c>
    </row>
    <row r="360" spans="1:30" x14ac:dyDescent="0.3">
      <c r="A360">
        <v>6</v>
      </c>
      <c r="B360" t="s">
        <v>68</v>
      </c>
      <c r="C360" t="s">
        <v>65</v>
      </c>
      <c r="D360">
        <v>24</v>
      </c>
      <c r="E360" t="s">
        <v>70</v>
      </c>
      <c r="F360">
        <v>23</v>
      </c>
      <c r="G360">
        <v>356</v>
      </c>
      <c r="H360">
        <v>9.6</v>
      </c>
      <c r="I360">
        <v>0.503</v>
      </c>
      <c r="J360">
        <v>0.57599999999999996</v>
      </c>
      <c r="K360">
        <v>0.16800000000000001</v>
      </c>
      <c r="L360">
        <v>2.2000000000000002</v>
      </c>
      <c r="M360">
        <v>10.8</v>
      </c>
      <c r="N360">
        <v>6.6</v>
      </c>
      <c r="O360">
        <v>12</v>
      </c>
      <c r="P360">
        <v>1.1000000000000001</v>
      </c>
      <c r="Q360">
        <v>1.7</v>
      </c>
      <c r="R360">
        <v>6.9</v>
      </c>
      <c r="S360">
        <v>17.3</v>
      </c>
      <c r="U360">
        <v>0</v>
      </c>
      <c r="V360">
        <v>0.3</v>
      </c>
      <c r="W360">
        <v>0.3</v>
      </c>
      <c r="X360">
        <v>4.3999999999999997E-2</v>
      </c>
      <c r="Z360">
        <v>-2.5</v>
      </c>
      <c r="AA360">
        <v>-0.5</v>
      </c>
      <c r="AB360">
        <v>-3</v>
      </c>
      <c r="AC360">
        <f>IF(Advanced_Table[[#This Row],[MP]]&lt;400,0,Advanced_Table[[#This Row],[BPM]])</f>
        <v>0</v>
      </c>
      <c r="AD360">
        <v>-0.1</v>
      </c>
    </row>
    <row r="361" spans="1:30" x14ac:dyDescent="0.3">
      <c r="A361">
        <v>270</v>
      </c>
      <c r="B361" t="s">
        <v>361</v>
      </c>
      <c r="C361" t="s">
        <v>58</v>
      </c>
      <c r="D361">
        <v>25</v>
      </c>
      <c r="E361" t="s">
        <v>70</v>
      </c>
      <c r="F361">
        <v>38</v>
      </c>
      <c r="G361">
        <v>291</v>
      </c>
      <c r="H361">
        <v>14.5</v>
      </c>
      <c r="I361">
        <v>0.65500000000000003</v>
      </c>
      <c r="J361">
        <v>0.27200000000000002</v>
      </c>
      <c r="K361">
        <v>0.70399999999999996</v>
      </c>
      <c r="L361">
        <v>8.6</v>
      </c>
      <c r="M361">
        <v>12.8</v>
      </c>
      <c r="N361">
        <v>10.8</v>
      </c>
      <c r="O361">
        <v>6.1</v>
      </c>
      <c r="P361">
        <v>1.6</v>
      </c>
      <c r="Q361">
        <v>1.8</v>
      </c>
      <c r="R361">
        <v>16.5</v>
      </c>
      <c r="S361">
        <v>18.7</v>
      </c>
      <c r="U361">
        <v>0.4</v>
      </c>
      <c r="V361">
        <v>0.3</v>
      </c>
      <c r="W361">
        <v>0.7</v>
      </c>
      <c r="X361">
        <v>0.11600000000000001</v>
      </c>
      <c r="Z361">
        <v>-2.4</v>
      </c>
      <c r="AA361">
        <v>-0.8</v>
      </c>
      <c r="AB361">
        <v>-3.2</v>
      </c>
      <c r="AC361">
        <f>IF(Advanced_Table[[#This Row],[MP]]&lt;400,0,Advanced_Table[[#This Row],[BPM]])</f>
        <v>0</v>
      </c>
      <c r="AD361">
        <v>-0.1</v>
      </c>
    </row>
    <row r="362" spans="1:30" x14ac:dyDescent="0.3">
      <c r="A362">
        <v>399</v>
      </c>
      <c r="B362" t="s">
        <v>489</v>
      </c>
      <c r="C362" t="s">
        <v>56</v>
      </c>
      <c r="D362">
        <v>28</v>
      </c>
      <c r="E362" t="s">
        <v>70</v>
      </c>
      <c r="F362">
        <v>54</v>
      </c>
      <c r="G362">
        <v>1192</v>
      </c>
      <c r="H362">
        <v>10</v>
      </c>
      <c r="I362">
        <v>0.59699999999999998</v>
      </c>
      <c r="J362">
        <v>0.51200000000000001</v>
      </c>
      <c r="K362">
        <v>0.20300000000000001</v>
      </c>
      <c r="L362">
        <v>1.4</v>
      </c>
      <c r="M362">
        <v>10.8</v>
      </c>
      <c r="N362">
        <v>6.2</v>
      </c>
      <c r="O362">
        <v>9.6</v>
      </c>
      <c r="P362">
        <v>1.1000000000000001</v>
      </c>
      <c r="Q362">
        <v>1.1000000000000001</v>
      </c>
      <c r="R362">
        <v>14.3</v>
      </c>
      <c r="S362">
        <v>17.3</v>
      </c>
      <c r="U362">
        <v>0.3</v>
      </c>
      <c r="V362">
        <v>1</v>
      </c>
      <c r="W362">
        <v>1.3</v>
      </c>
      <c r="X362">
        <v>5.1999999999999998E-2</v>
      </c>
      <c r="Z362">
        <v>-2.6</v>
      </c>
      <c r="AA362">
        <v>-0.6</v>
      </c>
      <c r="AB362">
        <v>-3.3</v>
      </c>
      <c r="AC362">
        <f>IF(Advanced_Table[[#This Row],[MP]]&lt;400,0,Advanced_Table[[#This Row],[BPM]])</f>
        <v>-3.3</v>
      </c>
      <c r="AD362">
        <v>-0.4</v>
      </c>
    </row>
    <row r="363" spans="1:30" x14ac:dyDescent="0.3">
      <c r="A363">
        <v>149</v>
      </c>
      <c r="B363" t="s">
        <v>240</v>
      </c>
      <c r="C363" t="s">
        <v>65</v>
      </c>
      <c r="D363">
        <v>29</v>
      </c>
      <c r="E363" t="s">
        <v>70</v>
      </c>
      <c r="F363">
        <v>25</v>
      </c>
      <c r="G363">
        <v>268</v>
      </c>
      <c r="H363">
        <v>6.2</v>
      </c>
      <c r="I363">
        <v>0.497</v>
      </c>
      <c r="J363">
        <v>0.55400000000000005</v>
      </c>
      <c r="K363">
        <v>0.18099999999999999</v>
      </c>
      <c r="L363">
        <v>1.7</v>
      </c>
      <c r="M363">
        <v>4.5</v>
      </c>
      <c r="N363">
        <v>3.1</v>
      </c>
      <c r="O363">
        <v>8.1999999999999993</v>
      </c>
      <c r="P363">
        <v>1.2</v>
      </c>
      <c r="Q363">
        <v>0.7</v>
      </c>
      <c r="R363">
        <v>11.8</v>
      </c>
      <c r="S363">
        <v>16.2</v>
      </c>
      <c r="U363">
        <v>-0.2</v>
      </c>
      <c r="V363">
        <v>0.2</v>
      </c>
      <c r="W363">
        <v>0</v>
      </c>
      <c r="X363">
        <v>0</v>
      </c>
      <c r="Z363">
        <v>-4.8</v>
      </c>
      <c r="AA363">
        <v>-1.5</v>
      </c>
      <c r="AB363">
        <v>-6.3</v>
      </c>
      <c r="AC363">
        <f>IF(Advanced_Table[[#This Row],[MP]]&lt;400,0,Advanced_Table[[#This Row],[BPM]])</f>
        <v>0</v>
      </c>
      <c r="AD363">
        <v>-0.3</v>
      </c>
    </row>
    <row r="364" spans="1:30" x14ac:dyDescent="0.3">
      <c r="A364">
        <v>527</v>
      </c>
      <c r="B364" t="s">
        <v>616</v>
      </c>
      <c r="C364" t="s">
        <v>56</v>
      </c>
      <c r="D364">
        <v>22</v>
      </c>
      <c r="E364" t="s">
        <v>77</v>
      </c>
      <c r="F364">
        <v>29</v>
      </c>
      <c r="G364">
        <v>956</v>
      </c>
      <c r="H364">
        <v>25.2</v>
      </c>
      <c r="I364">
        <v>0.65200000000000002</v>
      </c>
      <c r="J364">
        <v>4.1000000000000002E-2</v>
      </c>
      <c r="K364">
        <v>0.52900000000000003</v>
      </c>
      <c r="L364">
        <v>6.9</v>
      </c>
      <c r="M364">
        <v>17</v>
      </c>
      <c r="N364">
        <v>12</v>
      </c>
      <c r="O364">
        <v>24.4</v>
      </c>
      <c r="P364">
        <v>1.6</v>
      </c>
      <c r="Q364">
        <v>1.6</v>
      </c>
      <c r="R364">
        <v>14.6</v>
      </c>
      <c r="S364">
        <v>30.4</v>
      </c>
      <c r="U364">
        <v>2.2999999999999998</v>
      </c>
      <c r="V364">
        <v>1.2</v>
      </c>
      <c r="W364">
        <v>3.6</v>
      </c>
      <c r="X364">
        <v>0.18</v>
      </c>
      <c r="Z364">
        <v>4.8</v>
      </c>
      <c r="AA364">
        <v>1</v>
      </c>
      <c r="AB364">
        <v>5.8</v>
      </c>
      <c r="AC364">
        <f>IF(Advanced_Table[[#This Row],[MP]]&lt;400,0,Advanced_Table[[#This Row],[BPM]])</f>
        <v>5.8</v>
      </c>
      <c r="AD364">
        <v>1.9</v>
      </c>
    </row>
    <row r="365" spans="1:30" x14ac:dyDescent="0.3">
      <c r="A365">
        <v>356</v>
      </c>
      <c r="B365" t="s">
        <v>446</v>
      </c>
      <c r="C365" t="s">
        <v>58</v>
      </c>
      <c r="D365">
        <v>30</v>
      </c>
      <c r="E365" t="s">
        <v>77</v>
      </c>
      <c r="F365">
        <v>65</v>
      </c>
      <c r="G365">
        <v>1381</v>
      </c>
      <c r="H365">
        <v>16</v>
      </c>
      <c r="I365">
        <v>0.64900000000000002</v>
      </c>
      <c r="J365">
        <v>0.13800000000000001</v>
      </c>
      <c r="K365">
        <v>0.25900000000000001</v>
      </c>
      <c r="L365">
        <v>8.6999999999999993</v>
      </c>
      <c r="M365">
        <v>20.3</v>
      </c>
      <c r="N365">
        <v>14.5</v>
      </c>
      <c r="O365">
        <v>11.7</v>
      </c>
      <c r="P365">
        <v>2</v>
      </c>
      <c r="Q365">
        <v>2.6</v>
      </c>
      <c r="R365">
        <v>11</v>
      </c>
      <c r="S365">
        <v>11.9</v>
      </c>
      <c r="U365">
        <v>2.8</v>
      </c>
      <c r="V365">
        <v>2.1</v>
      </c>
      <c r="W365">
        <v>4.9000000000000004</v>
      </c>
      <c r="X365">
        <v>0.17100000000000001</v>
      </c>
      <c r="Z365">
        <v>0</v>
      </c>
      <c r="AA365">
        <v>2</v>
      </c>
      <c r="AB365">
        <v>2</v>
      </c>
      <c r="AC365">
        <f>IF(Advanced_Table[[#This Row],[MP]]&lt;400,0,Advanced_Table[[#This Row],[BPM]])</f>
        <v>2</v>
      </c>
      <c r="AD365">
        <v>1.4</v>
      </c>
    </row>
    <row r="366" spans="1:30" x14ac:dyDescent="0.3">
      <c r="A366">
        <v>350</v>
      </c>
      <c r="B366" t="s">
        <v>441</v>
      </c>
      <c r="C366" t="s">
        <v>84</v>
      </c>
      <c r="D366">
        <v>22</v>
      </c>
      <c r="E366" t="s">
        <v>77</v>
      </c>
      <c r="F366">
        <v>79</v>
      </c>
      <c r="G366">
        <v>2448</v>
      </c>
      <c r="H366">
        <v>15.2</v>
      </c>
      <c r="I366">
        <v>0.65</v>
      </c>
      <c r="J366">
        <v>0.621</v>
      </c>
      <c r="K366">
        <v>0.23799999999999999</v>
      </c>
      <c r="L366">
        <v>2.7</v>
      </c>
      <c r="M366">
        <v>10.3</v>
      </c>
      <c r="N366">
        <v>6.5</v>
      </c>
      <c r="O366">
        <v>6.4</v>
      </c>
      <c r="P366">
        <v>1.8</v>
      </c>
      <c r="Q366">
        <v>1.7</v>
      </c>
      <c r="R366">
        <v>6.5</v>
      </c>
      <c r="S366">
        <v>16.600000000000001</v>
      </c>
      <c r="U366">
        <v>4.8</v>
      </c>
      <c r="V366">
        <v>2.8</v>
      </c>
      <c r="W366">
        <v>7.6</v>
      </c>
      <c r="X366">
        <v>0.15</v>
      </c>
      <c r="Z366">
        <v>1.4</v>
      </c>
      <c r="AA366">
        <v>0.4</v>
      </c>
      <c r="AB366">
        <v>1.8</v>
      </c>
      <c r="AC366">
        <f>IF(Advanced_Table[[#This Row],[MP]]&lt;400,0,Advanced_Table[[#This Row],[BPM]])</f>
        <v>1.8</v>
      </c>
      <c r="AD366">
        <v>2.2999999999999998</v>
      </c>
    </row>
    <row r="367" spans="1:30" x14ac:dyDescent="0.3">
      <c r="A367">
        <v>229</v>
      </c>
      <c r="B367" t="s">
        <v>320</v>
      </c>
      <c r="C367" t="s">
        <v>84</v>
      </c>
      <c r="D367">
        <v>25</v>
      </c>
      <c r="E367" t="s">
        <v>77</v>
      </c>
      <c r="F367">
        <v>45</v>
      </c>
      <c r="G367">
        <v>1538</v>
      </c>
      <c r="H367">
        <v>19.2</v>
      </c>
      <c r="I367">
        <v>0.58199999999999996</v>
      </c>
      <c r="J367">
        <v>0.19600000000000001</v>
      </c>
      <c r="K367">
        <v>0.32600000000000001</v>
      </c>
      <c r="L367">
        <v>1.7</v>
      </c>
      <c r="M367">
        <v>16.399999999999999</v>
      </c>
      <c r="N367">
        <v>9.1</v>
      </c>
      <c r="O367">
        <v>28.1</v>
      </c>
      <c r="P367">
        <v>1</v>
      </c>
      <c r="Q367">
        <v>1.2</v>
      </c>
      <c r="R367">
        <v>13.4</v>
      </c>
      <c r="S367">
        <v>30.8</v>
      </c>
      <c r="U367">
        <v>1.8</v>
      </c>
      <c r="V367">
        <v>1.7</v>
      </c>
      <c r="W367">
        <v>3.5</v>
      </c>
      <c r="X367">
        <v>0.108</v>
      </c>
      <c r="Z367">
        <v>2.2000000000000002</v>
      </c>
      <c r="AA367">
        <v>-0.4</v>
      </c>
      <c r="AB367">
        <v>1.7</v>
      </c>
      <c r="AC367">
        <f>IF(Advanced_Table[[#This Row],[MP]]&lt;400,0,Advanced_Table[[#This Row],[BPM]])</f>
        <v>1.7</v>
      </c>
      <c r="AD367">
        <v>1.5</v>
      </c>
    </row>
    <row r="368" spans="1:30" x14ac:dyDescent="0.3">
      <c r="A368">
        <v>320</v>
      </c>
      <c r="B368" t="s">
        <v>412</v>
      </c>
      <c r="C368" t="s">
        <v>76</v>
      </c>
      <c r="D368">
        <v>31</v>
      </c>
      <c r="E368" t="s">
        <v>77</v>
      </c>
      <c r="F368">
        <v>75</v>
      </c>
      <c r="G368">
        <v>2649</v>
      </c>
      <c r="H368">
        <v>15.6</v>
      </c>
      <c r="I368">
        <v>0.54100000000000004</v>
      </c>
      <c r="J368">
        <v>0.40400000000000003</v>
      </c>
      <c r="K368">
        <v>0.17699999999999999</v>
      </c>
      <c r="L368">
        <v>2.4</v>
      </c>
      <c r="M368">
        <v>11.7</v>
      </c>
      <c r="N368">
        <v>7</v>
      </c>
      <c r="O368">
        <v>25.1</v>
      </c>
      <c r="P368">
        <v>1.3</v>
      </c>
      <c r="Q368">
        <v>1.4</v>
      </c>
      <c r="R368">
        <v>11.2</v>
      </c>
      <c r="S368">
        <v>26.4</v>
      </c>
      <c r="U368">
        <v>1.5</v>
      </c>
      <c r="V368">
        <v>2.8</v>
      </c>
      <c r="W368">
        <v>4.3</v>
      </c>
      <c r="X368">
        <v>7.8E-2</v>
      </c>
      <c r="Z368">
        <v>1.5</v>
      </c>
      <c r="AA368">
        <v>-0.7</v>
      </c>
      <c r="AB368">
        <v>0.8</v>
      </c>
      <c r="AC368">
        <f>IF(Advanced_Table[[#This Row],[MP]]&lt;400,0,Advanced_Table[[#This Row],[BPM]])</f>
        <v>0.8</v>
      </c>
      <c r="AD368">
        <v>1.9</v>
      </c>
    </row>
    <row r="369" spans="1:30" x14ac:dyDescent="0.3">
      <c r="A369">
        <v>207</v>
      </c>
      <c r="B369" t="s">
        <v>297</v>
      </c>
      <c r="C369" t="s">
        <v>58</v>
      </c>
      <c r="D369">
        <v>28</v>
      </c>
      <c r="E369" t="s">
        <v>77</v>
      </c>
      <c r="F369">
        <v>38</v>
      </c>
      <c r="G369">
        <v>458</v>
      </c>
      <c r="H369">
        <v>20.7</v>
      </c>
      <c r="I369">
        <v>0.61</v>
      </c>
      <c r="J369">
        <v>6.5000000000000002E-2</v>
      </c>
      <c r="K369">
        <v>0.61499999999999999</v>
      </c>
      <c r="L369">
        <v>14.4</v>
      </c>
      <c r="M369">
        <v>30.1</v>
      </c>
      <c r="N369">
        <v>22.3</v>
      </c>
      <c r="O369">
        <v>10.7</v>
      </c>
      <c r="P369">
        <v>1.8</v>
      </c>
      <c r="Q369">
        <v>2.7</v>
      </c>
      <c r="R369">
        <v>15.4</v>
      </c>
      <c r="S369">
        <v>23.8</v>
      </c>
      <c r="U369">
        <v>0.8</v>
      </c>
      <c r="V369">
        <v>0.8</v>
      </c>
      <c r="W369">
        <v>1.6</v>
      </c>
      <c r="X369">
        <v>0.17100000000000001</v>
      </c>
      <c r="Z369">
        <v>-0.2</v>
      </c>
      <c r="AA369">
        <v>0.5</v>
      </c>
      <c r="AB369">
        <v>0.3</v>
      </c>
      <c r="AC369">
        <f>IF(Advanced_Table[[#This Row],[MP]]&lt;400,0,Advanced_Table[[#This Row],[BPM]])</f>
        <v>0.3</v>
      </c>
      <c r="AD369">
        <v>0.3</v>
      </c>
    </row>
    <row r="370" spans="1:30" x14ac:dyDescent="0.3">
      <c r="A370">
        <v>171</v>
      </c>
      <c r="B370" t="s">
        <v>262</v>
      </c>
      <c r="C370" t="s">
        <v>76</v>
      </c>
      <c r="D370">
        <v>27</v>
      </c>
      <c r="E370" t="s">
        <v>77</v>
      </c>
      <c r="F370">
        <v>53</v>
      </c>
      <c r="G370">
        <v>811</v>
      </c>
      <c r="H370">
        <v>11.8</v>
      </c>
      <c r="I370">
        <v>0.54500000000000004</v>
      </c>
      <c r="J370">
        <v>0.82299999999999995</v>
      </c>
      <c r="K370">
        <v>0.255</v>
      </c>
      <c r="L370">
        <v>1.7</v>
      </c>
      <c r="M370">
        <v>8.4</v>
      </c>
      <c r="N370">
        <v>5</v>
      </c>
      <c r="O370">
        <v>18.7</v>
      </c>
      <c r="P370">
        <v>1.8</v>
      </c>
      <c r="Q370">
        <v>1.2</v>
      </c>
      <c r="R370">
        <v>9.5</v>
      </c>
      <c r="S370">
        <v>15</v>
      </c>
      <c r="U370">
        <v>0.9</v>
      </c>
      <c r="V370">
        <v>0.9</v>
      </c>
      <c r="W370">
        <v>1.8</v>
      </c>
      <c r="X370">
        <v>0.105</v>
      </c>
      <c r="Z370">
        <v>-0.4</v>
      </c>
      <c r="AA370">
        <v>0.6</v>
      </c>
      <c r="AB370">
        <v>0.2</v>
      </c>
      <c r="AC370">
        <f>IF(Advanced_Table[[#This Row],[MP]]&lt;400,0,Advanced_Table[[#This Row],[BPM]])</f>
        <v>0.2</v>
      </c>
      <c r="AD370">
        <v>0.4</v>
      </c>
    </row>
    <row r="371" spans="1:30" x14ac:dyDescent="0.3">
      <c r="A371">
        <v>253</v>
      </c>
      <c r="B371" t="s">
        <v>344</v>
      </c>
      <c r="C371" t="s">
        <v>56</v>
      </c>
      <c r="D371">
        <v>24</v>
      </c>
      <c r="E371" t="s">
        <v>77</v>
      </c>
      <c r="F371">
        <v>66</v>
      </c>
      <c r="G371">
        <v>1951</v>
      </c>
      <c r="H371">
        <v>12.1</v>
      </c>
      <c r="I371">
        <v>0.56699999999999995</v>
      </c>
      <c r="J371">
        <v>0.33300000000000002</v>
      </c>
      <c r="K371">
        <v>0.32100000000000001</v>
      </c>
      <c r="L371">
        <v>5.6</v>
      </c>
      <c r="M371">
        <v>10</v>
      </c>
      <c r="N371">
        <v>7.8</v>
      </c>
      <c r="O371">
        <v>11.1</v>
      </c>
      <c r="P371">
        <v>2.6</v>
      </c>
      <c r="Q371">
        <v>2.1</v>
      </c>
      <c r="R371">
        <v>13.3</v>
      </c>
      <c r="S371">
        <v>14.5</v>
      </c>
      <c r="U371">
        <v>1.5</v>
      </c>
      <c r="V371">
        <v>2.7</v>
      </c>
      <c r="W371">
        <v>4.2</v>
      </c>
      <c r="X371">
        <v>0.104</v>
      </c>
      <c r="Z371">
        <v>-1.9</v>
      </c>
      <c r="AA371">
        <v>1.7</v>
      </c>
      <c r="AB371">
        <v>-0.3</v>
      </c>
      <c r="AC371">
        <f>IF(Advanced_Table[[#This Row],[MP]]&lt;400,0,Advanced_Table[[#This Row],[BPM]])</f>
        <v>-0.3</v>
      </c>
      <c r="AD371">
        <v>0.8</v>
      </c>
    </row>
    <row r="372" spans="1:30" x14ac:dyDescent="0.3">
      <c r="A372">
        <v>291</v>
      </c>
      <c r="B372" t="s">
        <v>383</v>
      </c>
      <c r="C372" t="s">
        <v>76</v>
      </c>
      <c r="D372">
        <v>21</v>
      </c>
      <c r="E372" t="s">
        <v>77</v>
      </c>
      <c r="F372">
        <v>25</v>
      </c>
      <c r="G372">
        <v>235</v>
      </c>
      <c r="H372">
        <v>14.5</v>
      </c>
      <c r="I372">
        <v>0.58399999999999996</v>
      </c>
      <c r="J372">
        <v>0.38600000000000001</v>
      </c>
      <c r="K372">
        <v>0.25</v>
      </c>
      <c r="L372">
        <v>2.4</v>
      </c>
      <c r="M372">
        <v>13.5</v>
      </c>
      <c r="N372">
        <v>8</v>
      </c>
      <c r="O372">
        <v>14</v>
      </c>
      <c r="P372">
        <v>2.1</v>
      </c>
      <c r="Q372">
        <v>0.8</v>
      </c>
      <c r="R372">
        <v>9.3000000000000007</v>
      </c>
      <c r="S372">
        <v>19.7</v>
      </c>
      <c r="U372">
        <v>0.3</v>
      </c>
      <c r="V372">
        <v>0.3</v>
      </c>
      <c r="W372">
        <v>0.6</v>
      </c>
      <c r="X372">
        <v>0.122</v>
      </c>
      <c r="Z372">
        <v>-0.8</v>
      </c>
      <c r="AA372">
        <v>0.5</v>
      </c>
      <c r="AB372">
        <v>-0.3</v>
      </c>
      <c r="AC372">
        <f>IF(Advanced_Table[[#This Row],[MP]]&lt;400,0,Advanced_Table[[#This Row],[BPM]])</f>
        <v>0</v>
      </c>
      <c r="AD372">
        <v>0.1</v>
      </c>
    </row>
    <row r="373" spans="1:30" x14ac:dyDescent="0.3">
      <c r="A373">
        <v>483</v>
      </c>
      <c r="B373" t="s">
        <v>571</v>
      </c>
      <c r="C373" t="s">
        <v>58</v>
      </c>
      <c r="D373">
        <v>30</v>
      </c>
      <c r="E373" t="s">
        <v>77</v>
      </c>
      <c r="F373">
        <v>79</v>
      </c>
      <c r="G373">
        <v>1968</v>
      </c>
      <c r="H373">
        <v>19.3</v>
      </c>
      <c r="I373">
        <v>0.61</v>
      </c>
      <c r="J373">
        <v>0.13400000000000001</v>
      </c>
      <c r="K373">
        <v>0.27500000000000002</v>
      </c>
      <c r="L373">
        <v>13</v>
      </c>
      <c r="M373">
        <v>33.299999999999997</v>
      </c>
      <c r="N373">
        <v>23.1</v>
      </c>
      <c r="O373">
        <v>11.1</v>
      </c>
      <c r="P373">
        <v>0.5</v>
      </c>
      <c r="Q373">
        <v>2.5</v>
      </c>
      <c r="R373">
        <v>14.8</v>
      </c>
      <c r="S373">
        <v>23.4</v>
      </c>
      <c r="U373">
        <v>2.8</v>
      </c>
      <c r="V373">
        <v>3</v>
      </c>
      <c r="W373">
        <v>5.8</v>
      </c>
      <c r="X373">
        <v>0.14199999999999999</v>
      </c>
      <c r="Z373">
        <v>0</v>
      </c>
      <c r="AA373">
        <v>-0.4</v>
      </c>
      <c r="AB373">
        <v>-0.4</v>
      </c>
      <c r="AC373">
        <f>IF(Advanced_Table[[#This Row],[MP]]&lt;400,0,Advanced_Table[[#This Row],[BPM]])</f>
        <v>-0.4</v>
      </c>
      <c r="AD373">
        <v>0.8</v>
      </c>
    </row>
    <row r="374" spans="1:30" x14ac:dyDescent="0.3">
      <c r="A374">
        <v>467</v>
      </c>
      <c r="B374" t="s">
        <v>556</v>
      </c>
      <c r="C374" t="s">
        <v>65</v>
      </c>
      <c r="D374">
        <v>36</v>
      </c>
      <c r="E374" t="s">
        <v>77</v>
      </c>
      <c r="F374">
        <v>25</v>
      </c>
      <c r="G374">
        <v>162</v>
      </c>
      <c r="H374">
        <v>10.5</v>
      </c>
      <c r="I374">
        <v>0.53500000000000003</v>
      </c>
      <c r="J374">
        <v>0.57799999999999996</v>
      </c>
      <c r="K374">
        <v>8.8999999999999996E-2</v>
      </c>
      <c r="L374">
        <v>3.5</v>
      </c>
      <c r="M374">
        <v>8.4</v>
      </c>
      <c r="N374">
        <v>5.9</v>
      </c>
      <c r="O374">
        <v>10.6</v>
      </c>
      <c r="P374">
        <v>2.7</v>
      </c>
      <c r="Q374">
        <v>1.2</v>
      </c>
      <c r="R374">
        <v>7.9</v>
      </c>
      <c r="S374">
        <v>13.4</v>
      </c>
      <c r="U374">
        <v>0.1</v>
      </c>
      <c r="V374">
        <v>0.2</v>
      </c>
      <c r="W374">
        <v>0.3</v>
      </c>
      <c r="X374">
        <v>9.4E-2</v>
      </c>
      <c r="Z374">
        <v>-2.5</v>
      </c>
      <c r="AA374">
        <v>1.6</v>
      </c>
      <c r="AB374">
        <v>-1</v>
      </c>
      <c r="AC374">
        <f>IF(Advanced_Table[[#This Row],[MP]]&lt;400,0,Advanced_Table[[#This Row],[BPM]])</f>
        <v>0</v>
      </c>
      <c r="AD374">
        <v>0</v>
      </c>
    </row>
    <row r="375" spans="1:30" x14ac:dyDescent="0.3">
      <c r="A375">
        <v>9</v>
      </c>
      <c r="B375" t="s">
        <v>75</v>
      </c>
      <c r="C375" t="s">
        <v>76</v>
      </c>
      <c r="D375">
        <v>24</v>
      </c>
      <c r="E375" t="s">
        <v>77</v>
      </c>
      <c r="F375">
        <v>61</v>
      </c>
      <c r="G375">
        <v>1310</v>
      </c>
      <c r="H375">
        <v>11.8</v>
      </c>
      <c r="I375">
        <v>0.52500000000000002</v>
      </c>
      <c r="J375">
        <v>0.505</v>
      </c>
      <c r="K375">
        <v>0.16400000000000001</v>
      </c>
      <c r="L375">
        <v>2.4</v>
      </c>
      <c r="M375">
        <v>9.8000000000000007</v>
      </c>
      <c r="N375">
        <v>6.1</v>
      </c>
      <c r="O375">
        <v>19.899999999999999</v>
      </c>
      <c r="P375">
        <v>2.5</v>
      </c>
      <c r="Q375">
        <v>0.7</v>
      </c>
      <c r="R375">
        <v>13.4</v>
      </c>
      <c r="S375">
        <v>19.8</v>
      </c>
      <c r="U375">
        <v>0.1</v>
      </c>
      <c r="V375">
        <v>1.7</v>
      </c>
      <c r="W375">
        <v>1.8</v>
      </c>
      <c r="X375">
        <v>6.6000000000000003E-2</v>
      </c>
      <c r="Z375">
        <v>-2</v>
      </c>
      <c r="AA375">
        <v>0.7</v>
      </c>
      <c r="AB375">
        <v>-1.2</v>
      </c>
      <c r="AC375">
        <f>IF(Advanced_Table[[#This Row],[MP]]&lt;400,0,Advanced_Table[[#This Row],[BPM]])</f>
        <v>-1.2</v>
      </c>
      <c r="AD375">
        <v>0.3</v>
      </c>
    </row>
    <row r="376" spans="1:30" x14ac:dyDescent="0.3">
      <c r="A376">
        <v>203</v>
      </c>
      <c r="B376" t="s">
        <v>293</v>
      </c>
      <c r="C376" t="s">
        <v>58</v>
      </c>
      <c r="D376">
        <v>22</v>
      </c>
      <c r="E376" t="s">
        <v>77</v>
      </c>
      <c r="F376">
        <v>47</v>
      </c>
      <c r="G376">
        <v>610</v>
      </c>
      <c r="H376">
        <v>13.7</v>
      </c>
      <c r="I376">
        <v>0.60499999999999998</v>
      </c>
      <c r="J376">
        <v>0.186</v>
      </c>
      <c r="K376">
        <v>0.53200000000000003</v>
      </c>
      <c r="L376">
        <v>7.3</v>
      </c>
      <c r="M376">
        <v>17.3</v>
      </c>
      <c r="N376">
        <v>12.3</v>
      </c>
      <c r="O376">
        <v>7.7</v>
      </c>
      <c r="P376">
        <v>1.6</v>
      </c>
      <c r="Q376">
        <v>3</v>
      </c>
      <c r="R376">
        <v>13.9</v>
      </c>
      <c r="S376">
        <v>15.7</v>
      </c>
      <c r="U376">
        <v>0.6</v>
      </c>
      <c r="V376">
        <v>0.9</v>
      </c>
      <c r="W376">
        <v>1.5</v>
      </c>
      <c r="X376">
        <v>0.11799999999999999</v>
      </c>
      <c r="Z376">
        <v>-2.2000000000000002</v>
      </c>
      <c r="AA376">
        <v>1</v>
      </c>
      <c r="AB376">
        <v>-1.2</v>
      </c>
      <c r="AC376">
        <f>IF(Advanced_Table[[#This Row],[MP]]&lt;400,0,Advanced_Table[[#This Row],[BPM]])</f>
        <v>-1.2</v>
      </c>
      <c r="AD376">
        <v>0.1</v>
      </c>
    </row>
    <row r="377" spans="1:30" x14ac:dyDescent="0.3">
      <c r="A377">
        <v>413</v>
      </c>
      <c r="B377" t="s">
        <v>503</v>
      </c>
      <c r="C377" t="s">
        <v>65</v>
      </c>
      <c r="D377">
        <v>29</v>
      </c>
      <c r="E377" t="s">
        <v>77</v>
      </c>
      <c r="F377">
        <v>23</v>
      </c>
      <c r="G377">
        <v>533</v>
      </c>
      <c r="H377">
        <v>9.9</v>
      </c>
      <c r="I377">
        <v>0.55000000000000004</v>
      </c>
      <c r="J377">
        <v>0.58099999999999996</v>
      </c>
      <c r="K377">
        <v>0.14199999999999999</v>
      </c>
      <c r="L377">
        <v>2.2999999999999998</v>
      </c>
      <c r="M377">
        <v>9.6</v>
      </c>
      <c r="N377">
        <v>6</v>
      </c>
      <c r="O377">
        <v>9.1999999999999993</v>
      </c>
      <c r="P377">
        <v>2.6</v>
      </c>
      <c r="Q377">
        <v>1.6</v>
      </c>
      <c r="R377">
        <v>12.8</v>
      </c>
      <c r="S377">
        <v>14.5</v>
      </c>
      <c r="U377">
        <v>0.1</v>
      </c>
      <c r="V377">
        <v>0.7</v>
      </c>
      <c r="W377">
        <v>0.8</v>
      </c>
      <c r="X377">
        <v>7.0999999999999994E-2</v>
      </c>
      <c r="Z377">
        <v>-2.9</v>
      </c>
      <c r="AA377">
        <v>1.5</v>
      </c>
      <c r="AB377">
        <v>-1.3</v>
      </c>
      <c r="AC377">
        <f>IF(Advanced_Table[[#This Row],[MP]]&lt;400,0,Advanced_Table[[#This Row],[BPM]])</f>
        <v>-1.3</v>
      </c>
      <c r="AD377">
        <v>0.1</v>
      </c>
    </row>
    <row r="378" spans="1:30" x14ac:dyDescent="0.3">
      <c r="A378">
        <v>109</v>
      </c>
      <c r="B378" t="s">
        <v>200</v>
      </c>
      <c r="C378" t="s">
        <v>76</v>
      </c>
      <c r="D378">
        <v>19</v>
      </c>
      <c r="E378" t="s">
        <v>77</v>
      </c>
      <c r="F378">
        <v>59</v>
      </c>
      <c r="G378">
        <v>1042</v>
      </c>
      <c r="H378">
        <v>8.8000000000000007</v>
      </c>
      <c r="I378">
        <v>0.503</v>
      </c>
      <c r="J378">
        <v>0.41299999999999998</v>
      </c>
      <c r="K378">
        <v>0.192</v>
      </c>
      <c r="L378">
        <v>3.9</v>
      </c>
      <c r="M378">
        <v>16.5</v>
      </c>
      <c r="N378">
        <v>10.199999999999999</v>
      </c>
      <c r="O378">
        <v>16.399999999999999</v>
      </c>
      <c r="P378">
        <v>2</v>
      </c>
      <c r="Q378">
        <v>1</v>
      </c>
      <c r="R378">
        <v>20.2</v>
      </c>
      <c r="S378">
        <v>11.6</v>
      </c>
      <c r="U378">
        <v>-0.1</v>
      </c>
      <c r="V378">
        <v>1.4</v>
      </c>
      <c r="W378">
        <v>1.3</v>
      </c>
      <c r="X378">
        <v>6.0999999999999999E-2</v>
      </c>
      <c r="Z378">
        <v>-3.4</v>
      </c>
      <c r="AA378">
        <v>1.6</v>
      </c>
      <c r="AB378">
        <v>-1.8</v>
      </c>
      <c r="AC378">
        <f>IF(Advanced_Table[[#This Row],[MP]]&lt;400,0,Advanced_Table[[#This Row],[BPM]])</f>
        <v>-1.8</v>
      </c>
      <c r="AD378">
        <v>0</v>
      </c>
    </row>
    <row r="379" spans="1:30" x14ac:dyDescent="0.3">
      <c r="A379">
        <v>308</v>
      </c>
      <c r="B379" t="s">
        <v>400</v>
      </c>
      <c r="C379" t="s">
        <v>84</v>
      </c>
      <c r="D379">
        <v>25</v>
      </c>
      <c r="E379" t="s">
        <v>77</v>
      </c>
      <c r="F379">
        <v>77</v>
      </c>
      <c r="G379">
        <v>1792</v>
      </c>
      <c r="H379">
        <v>11.4</v>
      </c>
      <c r="I379">
        <v>0.53900000000000003</v>
      </c>
      <c r="J379">
        <v>0.38200000000000001</v>
      </c>
      <c r="K379">
        <v>0.30599999999999999</v>
      </c>
      <c r="L379">
        <v>3</v>
      </c>
      <c r="M379">
        <v>14.6</v>
      </c>
      <c r="N379">
        <v>8.8000000000000007</v>
      </c>
      <c r="O379">
        <v>14.4</v>
      </c>
      <c r="P379">
        <v>1.5</v>
      </c>
      <c r="Q379">
        <v>0.7</v>
      </c>
      <c r="R379">
        <v>13</v>
      </c>
      <c r="S379">
        <v>17.8</v>
      </c>
      <c r="U379">
        <v>0.5</v>
      </c>
      <c r="V379">
        <v>2</v>
      </c>
      <c r="W379">
        <v>2.5</v>
      </c>
      <c r="X379">
        <v>6.8000000000000005E-2</v>
      </c>
      <c r="Z379">
        <v>-1.9</v>
      </c>
      <c r="AA379">
        <v>0</v>
      </c>
      <c r="AB379">
        <v>-1.9</v>
      </c>
      <c r="AC379">
        <f>IF(Advanced_Table[[#This Row],[MP]]&lt;400,0,Advanced_Table[[#This Row],[BPM]])</f>
        <v>-1.9</v>
      </c>
      <c r="AD379">
        <v>0.1</v>
      </c>
    </row>
    <row r="380" spans="1:30" x14ac:dyDescent="0.3">
      <c r="A380">
        <v>436</v>
      </c>
      <c r="B380" t="s">
        <v>527</v>
      </c>
      <c r="C380" t="s">
        <v>65</v>
      </c>
      <c r="D380">
        <v>22</v>
      </c>
      <c r="E380" t="s">
        <v>77</v>
      </c>
      <c r="F380">
        <v>5</v>
      </c>
      <c r="G380">
        <v>12</v>
      </c>
      <c r="H380">
        <v>4.5999999999999996</v>
      </c>
      <c r="I380">
        <v>0.4</v>
      </c>
      <c r="J380">
        <v>0</v>
      </c>
      <c r="K380">
        <v>0</v>
      </c>
      <c r="L380">
        <v>9.5</v>
      </c>
      <c r="M380">
        <v>0</v>
      </c>
      <c r="N380">
        <v>4.7</v>
      </c>
      <c r="O380">
        <v>0</v>
      </c>
      <c r="P380">
        <v>0</v>
      </c>
      <c r="Q380">
        <v>0</v>
      </c>
      <c r="R380">
        <v>0</v>
      </c>
      <c r="S380">
        <v>17.899999999999999</v>
      </c>
      <c r="U380">
        <v>0</v>
      </c>
      <c r="V380">
        <v>0</v>
      </c>
      <c r="W380">
        <v>0</v>
      </c>
      <c r="X380">
        <v>-3.4000000000000002E-2</v>
      </c>
      <c r="Z380">
        <v>-6.6</v>
      </c>
      <c r="AA380">
        <v>-4.7</v>
      </c>
      <c r="AB380">
        <v>-11.3</v>
      </c>
      <c r="AC380">
        <f>IF(Advanced_Table[[#This Row],[MP]]&lt;400,0,Advanced_Table[[#This Row],[BPM]])</f>
        <v>0</v>
      </c>
      <c r="AD380">
        <v>0</v>
      </c>
    </row>
    <row r="381" spans="1:30" x14ac:dyDescent="0.3">
      <c r="A381">
        <v>355</v>
      </c>
      <c r="B381" t="s">
        <v>44</v>
      </c>
      <c r="C381" t="s">
        <v>84</v>
      </c>
      <c r="D381">
        <v>25</v>
      </c>
      <c r="E381" t="s">
        <v>86</v>
      </c>
      <c r="F381">
        <v>13</v>
      </c>
      <c r="G381">
        <v>40</v>
      </c>
      <c r="H381">
        <v>15.8</v>
      </c>
      <c r="I381">
        <v>0.73899999999999999</v>
      </c>
      <c r="J381">
        <v>0.83299999999999996</v>
      </c>
      <c r="K381">
        <v>0.41699999999999998</v>
      </c>
      <c r="L381">
        <v>0</v>
      </c>
      <c r="M381">
        <v>19.3</v>
      </c>
      <c r="N381">
        <v>9.6</v>
      </c>
      <c r="O381">
        <v>3.5</v>
      </c>
      <c r="P381">
        <v>1.2</v>
      </c>
      <c r="Q381">
        <v>0</v>
      </c>
      <c r="R381">
        <v>12.3</v>
      </c>
      <c r="S381">
        <v>17.399999999999999</v>
      </c>
      <c r="U381">
        <v>0.1</v>
      </c>
      <c r="V381">
        <v>0</v>
      </c>
      <c r="W381">
        <v>0.1</v>
      </c>
      <c r="X381">
        <v>0.14099999999999999</v>
      </c>
      <c r="Z381">
        <v>3.6</v>
      </c>
      <c r="AA381">
        <v>0.5</v>
      </c>
      <c r="AB381">
        <v>4.0999999999999996</v>
      </c>
      <c r="AC381">
        <f>IF(Advanced_Table[[#This Row],[MP]]&lt;400,0,Advanced_Table[[#This Row],[BPM]])</f>
        <v>0</v>
      </c>
      <c r="AD381">
        <v>0.1</v>
      </c>
    </row>
    <row r="382" spans="1:30" x14ac:dyDescent="0.3">
      <c r="A382">
        <v>69</v>
      </c>
      <c r="B382" t="s">
        <v>158</v>
      </c>
      <c r="C382" t="s">
        <v>76</v>
      </c>
      <c r="D382">
        <v>26</v>
      </c>
      <c r="E382" t="s">
        <v>86</v>
      </c>
      <c r="F382">
        <v>68</v>
      </c>
      <c r="G382">
        <v>2379</v>
      </c>
      <c r="H382">
        <v>21.2</v>
      </c>
      <c r="I382">
        <v>0.59699999999999998</v>
      </c>
      <c r="J382">
        <v>0.26900000000000002</v>
      </c>
      <c r="K382">
        <v>0.32800000000000001</v>
      </c>
      <c r="L382">
        <v>1.8</v>
      </c>
      <c r="M382">
        <v>9.3000000000000007</v>
      </c>
      <c r="N382">
        <v>5.6</v>
      </c>
      <c r="O382">
        <v>28.7</v>
      </c>
      <c r="P382">
        <v>1.3</v>
      </c>
      <c r="Q382">
        <v>0.6</v>
      </c>
      <c r="R382">
        <v>9.4</v>
      </c>
      <c r="S382">
        <v>27.2</v>
      </c>
      <c r="U382">
        <v>6.9</v>
      </c>
      <c r="V382">
        <v>1.8</v>
      </c>
      <c r="W382">
        <v>8.6999999999999993</v>
      </c>
      <c r="X382">
        <v>0.17499999999999999</v>
      </c>
      <c r="Z382">
        <v>4.4000000000000004</v>
      </c>
      <c r="AA382">
        <v>-0.5</v>
      </c>
      <c r="AB382">
        <v>3.9</v>
      </c>
      <c r="AC382">
        <f>IF(Advanced_Table[[#This Row],[MP]]&lt;400,0,Advanced_Table[[#This Row],[BPM]])</f>
        <v>3.9</v>
      </c>
      <c r="AD382">
        <v>3.5</v>
      </c>
    </row>
    <row r="383" spans="1:30" x14ac:dyDescent="0.3">
      <c r="A383">
        <v>405</v>
      </c>
      <c r="B383" t="s">
        <v>495</v>
      </c>
      <c r="C383" t="s">
        <v>56</v>
      </c>
      <c r="D383">
        <v>28</v>
      </c>
      <c r="E383" t="s">
        <v>86</v>
      </c>
      <c r="F383">
        <v>77</v>
      </c>
      <c r="G383">
        <v>2737</v>
      </c>
      <c r="H383">
        <v>20.3</v>
      </c>
      <c r="I383">
        <v>0.58099999999999996</v>
      </c>
      <c r="J383">
        <v>0.44400000000000001</v>
      </c>
      <c r="K383">
        <v>0.371</v>
      </c>
      <c r="L383">
        <v>5.6</v>
      </c>
      <c r="M383">
        <v>25.2</v>
      </c>
      <c r="N383">
        <v>15.4</v>
      </c>
      <c r="O383">
        <v>18.5</v>
      </c>
      <c r="P383">
        <v>0.9</v>
      </c>
      <c r="Q383">
        <v>0.7</v>
      </c>
      <c r="R383">
        <v>11.5</v>
      </c>
      <c r="S383">
        <v>29.5</v>
      </c>
      <c r="U383">
        <v>5</v>
      </c>
      <c r="V383">
        <v>3.1</v>
      </c>
      <c r="W383">
        <v>8.1</v>
      </c>
      <c r="X383">
        <v>0.14199999999999999</v>
      </c>
      <c r="Z383">
        <v>3.9</v>
      </c>
      <c r="AA383">
        <v>-0.2</v>
      </c>
      <c r="AB383">
        <v>3.7</v>
      </c>
      <c r="AC383">
        <f>IF(Advanced_Table[[#This Row],[MP]]&lt;400,0,Advanced_Table[[#This Row],[BPM]])</f>
        <v>3.7</v>
      </c>
      <c r="AD383">
        <v>3.9</v>
      </c>
    </row>
    <row r="384" spans="1:30" x14ac:dyDescent="0.3">
      <c r="A384">
        <v>199</v>
      </c>
      <c r="B384" t="s">
        <v>289</v>
      </c>
      <c r="C384" t="s">
        <v>84</v>
      </c>
      <c r="D384">
        <v>27</v>
      </c>
      <c r="E384" t="s">
        <v>86</v>
      </c>
      <c r="F384">
        <v>25</v>
      </c>
      <c r="G384">
        <v>750</v>
      </c>
      <c r="H384">
        <v>17.100000000000001</v>
      </c>
      <c r="I384">
        <v>0.70299999999999996</v>
      </c>
      <c r="J384">
        <v>0.33100000000000002</v>
      </c>
      <c r="K384">
        <v>0.36299999999999999</v>
      </c>
      <c r="L384">
        <v>6.9</v>
      </c>
      <c r="M384">
        <v>19</v>
      </c>
      <c r="N384">
        <v>12.9</v>
      </c>
      <c r="O384">
        <v>16.2</v>
      </c>
      <c r="P384">
        <v>2.2000000000000002</v>
      </c>
      <c r="Q384">
        <v>1.5</v>
      </c>
      <c r="R384">
        <v>17.3</v>
      </c>
      <c r="S384">
        <v>12.6</v>
      </c>
      <c r="U384">
        <v>1.8</v>
      </c>
      <c r="V384">
        <v>1</v>
      </c>
      <c r="W384">
        <v>2.8</v>
      </c>
      <c r="X384">
        <v>0.17899999999999999</v>
      </c>
      <c r="Z384">
        <v>1.4</v>
      </c>
      <c r="AA384">
        <v>2</v>
      </c>
      <c r="AB384">
        <v>3.4</v>
      </c>
      <c r="AC384">
        <f>IF(Advanced_Table[[#This Row],[MP]]&lt;400,0,Advanced_Table[[#This Row],[BPM]])</f>
        <v>3.4</v>
      </c>
      <c r="AD384">
        <v>1</v>
      </c>
    </row>
    <row r="385" spans="1:30" x14ac:dyDescent="0.3">
      <c r="A385">
        <v>416</v>
      </c>
      <c r="B385" t="s">
        <v>506</v>
      </c>
      <c r="C385" t="s">
        <v>58</v>
      </c>
      <c r="D385">
        <v>24</v>
      </c>
      <c r="E385" t="s">
        <v>86</v>
      </c>
      <c r="F385">
        <v>59</v>
      </c>
      <c r="G385">
        <v>1591</v>
      </c>
      <c r="H385">
        <v>18.899999999999999</v>
      </c>
      <c r="I385">
        <v>0.65200000000000002</v>
      </c>
      <c r="J385">
        <v>0</v>
      </c>
      <c r="K385">
        <v>0.436</v>
      </c>
      <c r="L385">
        <v>18.399999999999999</v>
      </c>
      <c r="M385">
        <v>20</v>
      </c>
      <c r="N385">
        <v>19.2</v>
      </c>
      <c r="O385">
        <v>4.5</v>
      </c>
      <c r="P385">
        <v>1.7</v>
      </c>
      <c r="Q385">
        <v>6.5</v>
      </c>
      <c r="R385">
        <v>10.9</v>
      </c>
      <c r="S385">
        <v>10.1</v>
      </c>
      <c r="U385">
        <v>4</v>
      </c>
      <c r="V385">
        <v>2.6</v>
      </c>
      <c r="W385">
        <v>6.5</v>
      </c>
      <c r="X385">
        <v>0.19700000000000001</v>
      </c>
      <c r="Z385">
        <v>1</v>
      </c>
      <c r="AA385">
        <v>1.4</v>
      </c>
      <c r="AB385">
        <v>2.4</v>
      </c>
      <c r="AC385">
        <f>IF(Advanced_Table[[#This Row],[MP]]&lt;400,0,Advanced_Table[[#This Row],[BPM]])</f>
        <v>2.4</v>
      </c>
      <c r="AD385">
        <v>1.7</v>
      </c>
    </row>
    <row r="386" spans="1:30" x14ac:dyDescent="0.3">
      <c r="A386">
        <v>403</v>
      </c>
      <c r="B386" t="s">
        <v>493</v>
      </c>
      <c r="C386" t="s">
        <v>65</v>
      </c>
      <c r="D386">
        <v>23</v>
      </c>
      <c r="E386" t="s">
        <v>86</v>
      </c>
      <c r="F386">
        <v>81</v>
      </c>
      <c r="G386">
        <v>2344</v>
      </c>
      <c r="H386">
        <v>16.3</v>
      </c>
      <c r="I386">
        <v>0.57799999999999996</v>
      </c>
      <c r="J386">
        <v>0.48499999999999999</v>
      </c>
      <c r="K386">
        <v>0.26500000000000001</v>
      </c>
      <c r="L386">
        <v>2.7</v>
      </c>
      <c r="M386">
        <v>13.1</v>
      </c>
      <c r="N386">
        <v>7.9</v>
      </c>
      <c r="O386">
        <v>17.399999999999999</v>
      </c>
      <c r="P386">
        <v>1.7</v>
      </c>
      <c r="Q386">
        <v>0.6</v>
      </c>
      <c r="R386">
        <v>8.6999999999999993</v>
      </c>
      <c r="S386">
        <v>20.9</v>
      </c>
      <c r="U386">
        <v>4.4000000000000004</v>
      </c>
      <c r="V386">
        <v>2.2999999999999998</v>
      </c>
      <c r="W386">
        <v>6.7</v>
      </c>
      <c r="X386">
        <v>0.13700000000000001</v>
      </c>
      <c r="Z386">
        <v>1.3</v>
      </c>
      <c r="AA386">
        <v>0.4</v>
      </c>
      <c r="AB386">
        <v>1.7</v>
      </c>
      <c r="AC386">
        <f>IF(Advanced_Table[[#This Row],[MP]]&lt;400,0,Advanced_Table[[#This Row],[BPM]])</f>
        <v>1.7</v>
      </c>
      <c r="AD386">
        <v>2.1</v>
      </c>
    </row>
    <row r="387" spans="1:30" x14ac:dyDescent="0.3">
      <c r="A387">
        <v>184</v>
      </c>
      <c r="B387" t="s">
        <v>274</v>
      </c>
      <c r="C387" t="s">
        <v>65</v>
      </c>
      <c r="D387">
        <v>22</v>
      </c>
      <c r="E387" t="s">
        <v>86</v>
      </c>
      <c r="F387">
        <v>71</v>
      </c>
      <c r="G387">
        <v>2121</v>
      </c>
      <c r="H387">
        <v>11.7</v>
      </c>
      <c r="I387">
        <v>0.61899999999999999</v>
      </c>
      <c r="J387">
        <v>0.67600000000000005</v>
      </c>
      <c r="K387">
        <v>0.16300000000000001</v>
      </c>
      <c r="L387">
        <v>2.5</v>
      </c>
      <c r="M387">
        <v>9.4</v>
      </c>
      <c r="N387">
        <v>5.9</v>
      </c>
      <c r="O387">
        <v>9.6999999999999993</v>
      </c>
      <c r="P387">
        <v>1.1000000000000001</v>
      </c>
      <c r="Q387">
        <v>1.2</v>
      </c>
      <c r="R387">
        <v>9.6999999999999993</v>
      </c>
      <c r="S387">
        <v>14.4</v>
      </c>
      <c r="U387">
        <v>3.2</v>
      </c>
      <c r="V387">
        <v>1.6</v>
      </c>
      <c r="W387">
        <v>4.8</v>
      </c>
      <c r="X387">
        <v>0.108</v>
      </c>
      <c r="Z387">
        <v>-0.3</v>
      </c>
      <c r="AA387">
        <v>0.1</v>
      </c>
      <c r="AB387">
        <v>-0.1</v>
      </c>
      <c r="AC387">
        <f>IF(Advanced_Table[[#This Row],[MP]]&lt;400,0,Advanced_Table[[#This Row],[BPM]])</f>
        <v>-0.1</v>
      </c>
      <c r="AD387">
        <v>1</v>
      </c>
    </row>
    <row r="388" spans="1:30" x14ac:dyDescent="0.3">
      <c r="A388">
        <v>200</v>
      </c>
      <c r="B388" t="s">
        <v>290</v>
      </c>
      <c r="C388" t="s">
        <v>58</v>
      </c>
      <c r="D388">
        <v>24</v>
      </c>
      <c r="E388" t="s">
        <v>86</v>
      </c>
      <c r="F388">
        <v>82</v>
      </c>
      <c r="G388">
        <v>1626</v>
      </c>
      <c r="H388">
        <v>14.2</v>
      </c>
      <c r="I388">
        <v>0.56699999999999995</v>
      </c>
      <c r="J388">
        <v>0.113</v>
      </c>
      <c r="K388">
        <v>0.217</v>
      </c>
      <c r="L388">
        <v>14.1</v>
      </c>
      <c r="M388">
        <v>22.2</v>
      </c>
      <c r="N388">
        <v>18.100000000000001</v>
      </c>
      <c r="O388">
        <v>8.3000000000000007</v>
      </c>
      <c r="P388">
        <v>1.6</v>
      </c>
      <c r="Q388">
        <v>3.7</v>
      </c>
      <c r="R388">
        <v>15.6</v>
      </c>
      <c r="S388">
        <v>11.2</v>
      </c>
      <c r="U388">
        <v>2.2000000000000002</v>
      </c>
      <c r="V388">
        <v>2.4</v>
      </c>
      <c r="W388">
        <v>4.5999999999999996</v>
      </c>
      <c r="X388">
        <v>0.13600000000000001</v>
      </c>
      <c r="Z388">
        <v>-1.5</v>
      </c>
      <c r="AA388">
        <v>1.2</v>
      </c>
      <c r="AB388">
        <v>-0.3</v>
      </c>
      <c r="AC388">
        <f>IF(Advanced_Table[[#This Row],[MP]]&lt;400,0,Advanced_Table[[#This Row],[BPM]])</f>
        <v>-0.3</v>
      </c>
      <c r="AD388">
        <v>0.7</v>
      </c>
    </row>
    <row r="389" spans="1:30" x14ac:dyDescent="0.3">
      <c r="A389">
        <v>448</v>
      </c>
      <c r="B389" t="s">
        <v>46</v>
      </c>
      <c r="C389" t="s">
        <v>58</v>
      </c>
      <c r="D389">
        <v>24</v>
      </c>
      <c r="E389" t="s">
        <v>86</v>
      </c>
      <c r="F389">
        <v>52</v>
      </c>
      <c r="G389">
        <v>812</v>
      </c>
      <c r="H389">
        <v>13.8</v>
      </c>
      <c r="I389">
        <v>0.78</v>
      </c>
      <c r="J389">
        <v>8.9999999999999993E-3</v>
      </c>
      <c r="K389">
        <v>0.15</v>
      </c>
      <c r="L389">
        <v>13.3</v>
      </c>
      <c r="M389">
        <v>19.399999999999999</v>
      </c>
      <c r="N389">
        <v>16.399999999999999</v>
      </c>
      <c r="O389">
        <v>4</v>
      </c>
      <c r="P389">
        <v>0.9</v>
      </c>
      <c r="Q389">
        <v>3.2</v>
      </c>
      <c r="R389">
        <v>19.100000000000001</v>
      </c>
      <c r="S389">
        <v>7.4</v>
      </c>
      <c r="U389">
        <v>1.6</v>
      </c>
      <c r="V389">
        <v>0.9</v>
      </c>
      <c r="W389">
        <v>2.6</v>
      </c>
      <c r="X389">
        <v>0.153</v>
      </c>
      <c r="Z389">
        <v>-1</v>
      </c>
      <c r="AA389">
        <v>0.5</v>
      </c>
      <c r="AB389">
        <v>-0.5</v>
      </c>
      <c r="AC389">
        <f>IF(Advanced_Table[[#This Row],[MP]]&lt;400,0,Advanced_Table[[#This Row],[BPM]])</f>
        <v>-0.5</v>
      </c>
      <c r="AD389">
        <v>0.3</v>
      </c>
    </row>
    <row r="390" spans="1:30" x14ac:dyDescent="0.3">
      <c r="A390">
        <v>476</v>
      </c>
      <c r="B390" t="s">
        <v>564</v>
      </c>
      <c r="C390" t="s">
        <v>56</v>
      </c>
      <c r="D390">
        <v>24</v>
      </c>
      <c r="E390" t="s">
        <v>86</v>
      </c>
      <c r="F390">
        <v>67</v>
      </c>
      <c r="G390">
        <v>1050</v>
      </c>
      <c r="H390">
        <v>13.6</v>
      </c>
      <c r="I390">
        <v>0.56499999999999995</v>
      </c>
      <c r="J390">
        <v>0.58899999999999997</v>
      </c>
      <c r="K390">
        <v>0.112</v>
      </c>
      <c r="L390">
        <v>3</v>
      </c>
      <c r="M390">
        <v>16.600000000000001</v>
      </c>
      <c r="N390">
        <v>9.8000000000000007</v>
      </c>
      <c r="O390">
        <v>9.1999999999999993</v>
      </c>
      <c r="P390">
        <v>1.1000000000000001</v>
      </c>
      <c r="Q390">
        <v>1.1000000000000001</v>
      </c>
      <c r="R390">
        <v>8</v>
      </c>
      <c r="S390">
        <v>19.5</v>
      </c>
      <c r="U390">
        <v>1.1000000000000001</v>
      </c>
      <c r="V390">
        <v>1</v>
      </c>
      <c r="W390">
        <v>2.1</v>
      </c>
      <c r="X390">
        <v>9.5000000000000001E-2</v>
      </c>
      <c r="Z390">
        <v>0.3</v>
      </c>
      <c r="AA390">
        <v>-0.8</v>
      </c>
      <c r="AB390">
        <v>-0.5</v>
      </c>
      <c r="AC390">
        <f>IF(Advanced_Table[[#This Row],[MP]]&lt;400,0,Advanced_Table[[#This Row],[BPM]])</f>
        <v>-0.5</v>
      </c>
      <c r="AD390">
        <v>0.4</v>
      </c>
    </row>
    <row r="391" spans="1:30" x14ac:dyDescent="0.3">
      <c r="A391">
        <v>318</v>
      </c>
      <c r="B391" t="s">
        <v>410</v>
      </c>
      <c r="C391" t="s">
        <v>76</v>
      </c>
      <c r="D391">
        <v>22</v>
      </c>
      <c r="E391" t="s">
        <v>86</v>
      </c>
      <c r="F391">
        <v>64</v>
      </c>
      <c r="G391">
        <v>760</v>
      </c>
      <c r="H391">
        <v>8.4</v>
      </c>
      <c r="I391">
        <v>0.47499999999999998</v>
      </c>
      <c r="J391">
        <v>0.623</v>
      </c>
      <c r="K391">
        <v>0.19500000000000001</v>
      </c>
      <c r="L391">
        <v>1.9</v>
      </c>
      <c r="M391">
        <v>5.4</v>
      </c>
      <c r="N391">
        <v>3.6</v>
      </c>
      <c r="O391">
        <v>12.4</v>
      </c>
      <c r="P391">
        <v>2.4</v>
      </c>
      <c r="Q391">
        <v>1</v>
      </c>
      <c r="R391">
        <v>9.6999999999999993</v>
      </c>
      <c r="S391">
        <v>14.6</v>
      </c>
      <c r="U391">
        <v>0</v>
      </c>
      <c r="V391">
        <v>0.7</v>
      </c>
      <c r="W391">
        <v>0.7</v>
      </c>
      <c r="X391">
        <v>4.7E-2</v>
      </c>
      <c r="Z391">
        <v>-3.6</v>
      </c>
      <c r="AA391">
        <v>1.4</v>
      </c>
      <c r="AB391">
        <v>-2.2999999999999998</v>
      </c>
      <c r="AC391">
        <f>IF(Advanced_Table[[#This Row],[MP]]&lt;400,0,Advanced_Table[[#This Row],[BPM]])</f>
        <v>-2.2999999999999998</v>
      </c>
      <c r="AD391">
        <v>-0.1</v>
      </c>
    </row>
    <row r="392" spans="1:30" x14ac:dyDescent="0.3">
      <c r="A392">
        <v>407</v>
      </c>
      <c r="B392" t="s">
        <v>497</v>
      </c>
      <c r="C392" t="s">
        <v>84</v>
      </c>
      <c r="D392">
        <v>23</v>
      </c>
      <c r="E392" t="s">
        <v>86</v>
      </c>
      <c r="F392">
        <v>20</v>
      </c>
      <c r="G392">
        <v>438</v>
      </c>
      <c r="H392">
        <v>10.6</v>
      </c>
      <c r="I392">
        <v>0.55800000000000005</v>
      </c>
      <c r="J392">
        <v>0.41199999999999998</v>
      </c>
      <c r="K392">
        <v>0.24299999999999999</v>
      </c>
      <c r="L392">
        <v>1.7</v>
      </c>
      <c r="M392">
        <v>6</v>
      </c>
      <c r="N392">
        <v>3.9</v>
      </c>
      <c r="O392">
        <v>6.3</v>
      </c>
      <c r="P392">
        <v>1.7</v>
      </c>
      <c r="Q392">
        <v>1.7</v>
      </c>
      <c r="R392">
        <v>9.1</v>
      </c>
      <c r="S392">
        <v>16.2</v>
      </c>
      <c r="U392">
        <v>0.3</v>
      </c>
      <c r="V392">
        <v>0.4</v>
      </c>
      <c r="W392">
        <v>0.7</v>
      </c>
      <c r="X392">
        <v>7.0999999999999994E-2</v>
      </c>
      <c r="Z392">
        <v>-2.2000000000000002</v>
      </c>
      <c r="AA392">
        <v>0</v>
      </c>
      <c r="AB392">
        <v>-2.2999999999999998</v>
      </c>
      <c r="AC392">
        <f>IF(Advanced_Table[[#This Row],[MP]]&lt;400,0,Advanced_Table[[#This Row],[BPM]])</f>
        <v>-2.2999999999999998</v>
      </c>
      <c r="AD392">
        <v>0</v>
      </c>
    </row>
    <row r="393" spans="1:30" x14ac:dyDescent="0.3">
      <c r="A393">
        <v>29</v>
      </c>
      <c r="B393" t="s">
        <v>109</v>
      </c>
      <c r="C393" t="s">
        <v>65</v>
      </c>
      <c r="D393">
        <v>22</v>
      </c>
      <c r="E393" t="s">
        <v>86</v>
      </c>
      <c r="F393">
        <v>73</v>
      </c>
      <c r="G393">
        <v>2475</v>
      </c>
      <c r="H393">
        <v>12.9</v>
      </c>
      <c r="I393">
        <v>0.53100000000000003</v>
      </c>
      <c r="J393">
        <v>0.33200000000000002</v>
      </c>
      <c r="K393">
        <v>0.33300000000000002</v>
      </c>
      <c r="L393">
        <v>2.7</v>
      </c>
      <c r="M393">
        <v>13.7</v>
      </c>
      <c r="N393">
        <v>8.1999999999999993</v>
      </c>
      <c r="O393">
        <v>12.4</v>
      </c>
      <c r="P393">
        <v>0.6</v>
      </c>
      <c r="Q393">
        <v>0.6</v>
      </c>
      <c r="R393">
        <v>10.8</v>
      </c>
      <c r="S393">
        <v>26.2</v>
      </c>
      <c r="U393">
        <v>0.5</v>
      </c>
      <c r="V393">
        <v>1.8</v>
      </c>
      <c r="W393">
        <v>2.2000000000000002</v>
      </c>
      <c r="X393">
        <v>4.2999999999999997E-2</v>
      </c>
      <c r="Z393">
        <v>-1.2</v>
      </c>
      <c r="AA393">
        <v>-1.9</v>
      </c>
      <c r="AB393">
        <v>-3.1</v>
      </c>
      <c r="AC393">
        <f>IF(Advanced_Table[[#This Row],[MP]]&lt;400,0,Advanced_Table[[#This Row],[BPM]])</f>
        <v>-3.1</v>
      </c>
      <c r="AD393">
        <v>-0.7</v>
      </c>
    </row>
    <row r="394" spans="1:30" x14ac:dyDescent="0.3">
      <c r="A394">
        <v>422</v>
      </c>
      <c r="B394" t="s">
        <v>512</v>
      </c>
      <c r="C394" t="s">
        <v>76</v>
      </c>
      <c r="D394">
        <v>34</v>
      </c>
      <c r="E394" t="s">
        <v>86</v>
      </c>
      <c r="F394">
        <v>27</v>
      </c>
      <c r="G394">
        <v>338</v>
      </c>
      <c r="H394">
        <v>10.1</v>
      </c>
      <c r="I394">
        <v>0.46300000000000002</v>
      </c>
      <c r="J394">
        <v>0.39600000000000002</v>
      </c>
      <c r="K394">
        <v>7.4999999999999997E-2</v>
      </c>
      <c r="L394">
        <v>2.6</v>
      </c>
      <c r="M394">
        <v>10.4</v>
      </c>
      <c r="N394">
        <v>6.5</v>
      </c>
      <c r="O394">
        <v>19.899999999999999</v>
      </c>
      <c r="P394">
        <v>1</v>
      </c>
      <c r="Q394">
        <v>1.4</v>
      </c>
      <c r="R394">
        <v>11.8</v>
      </c>
      <c r="S394">
        <v>23.6</v>
      </c>
      <c r="U394">
        <v>-0.3</v>
      </c>
      <c r="V394">
        <v>0.3</v>
      </c>
      <c r="W394">
        <v>0</v>
      </c>
      <c r="X394">
        <v>-1E-3</v>
      </c>
      <c r="Z394">
        <v>-2.2000000000000002</v>
      </c>
      <c r="AA394">
        <v>-1.5</v>
      </c>
      <c r="AB394">
        <v>-3.7</v>
      </c>
      <c r="AC394">
        <f>IF(Advanced_Table[[#This Row],[MP]]&lt;400,0,Advanced_Table[[#This Row],[BPM]])</f>
        <v>0</v>
      </c>
      <c r="AD394">
        <v>-0.1</v>
      </c>
    </row>
    <row r="395" spans="1:30" x14ac:dyDescent="0.3">
      <c r="A395">
        <v>152</v>
      </c>
      <c r="B395" t="s">
        <v>243</v>
      </c>
      <c r="C395" t="s">
        <v>65</v>
      </c>
      <c r="D395">
        <v>30</v>
      </c>
      <c r="E395" t="s">
        <v>86</v>
      </c>
      <c r="F395">
        <v>27</v>
      </c>
      <c r="G395">
        <v>459</v>
      </c>
      <c r="H395">
        <v>6.9</v>
      </c>
      <c r="I395">
        <v>0.47099999999999997</v>
      </c>
      <c r="J395">
        <v>0.68700000000000006</v>
      </c>
      <c r="K395">
        <v>0.127</v>
      </c>
      <c r="L395">
        <v>1</v>
      </c>
      <c r="M395">
        <v>10.8</v>
      </c>
      <c r="N395">
        <v>5.9</v>
      </c>
      <c r="O395">
        <v>10.6</v>
      </c>
      <c r="P395">
        <v>1.7</v>
      </c>
      <c r="Q395">
        <v>0.6</v>
      </c>
      <c r="R395">
        <v>11.2</v>
      </c>
      <c r="S395">
        <v>18.399999999999999</v>
      </c>
      <c r="U395">
        <v>-0.3</v>
      </c>
      <c r="V395">
        <v>0.4</v>
      </c>
      <c r="W395">
        <v>0.1</v>
      </c>
      <c r="X395">
        <v>0.01</v>
      </c>
      <c r="Z395">
        <v>-4</v>
      </c>
      <c r="AA395">
        <v>0</v>
      </c>
      <c r="AB395">
        <v>-4</v>
      </c>
      <c r="AC395">
        <f>IF(Advanced_Table[[#This Row],[MP]]&lt;400,0,Advanced_Table[[#This Row],[BPM]])</f>
        <v>-4</v>
      </c>
      <c r="AD395">
        <v>-0.2</v>
      </c>
    </row>
    <row r="396" spans="1:30" x14ac:dyDescent="0.3">
      <c r="A396">
        <v>15</v>
      </c>
      <c r="B396" t="s">
        <v>85</v>
      </c>
      <c r="C396" t="s">
        <v>76</v>
      </c>
      <c r="D396">
        <v>28</v>
      </c>
      <c r="E396" t="s">
        <v>86</v>
      </c>
      <c r="F396">
        <v>11</v>
      </c>
      <c r="G396">
        <v>26</v>
      </c>
      <c r="H396">
        <v>3.1</v>
      </c>
      <c r="I396">
        <v>0.3</v>
      </c>
      <c r="J396">
        <v>0.6</v>
      </c>
      <c r="K396">
        <v>0</v>
      </c>
      <c r="L396">
        <v>0</v>
      </c>
      <c r="M396">
        <v>17</v>
      </c>
      <c r="N396">
        <v>8.4</v>
      </c>
      <c r="O396">
        <v>9.3000000000000007</v>
      </c>
      <c r="P396">
        <v>3.8</v>
      </c>
      <c r="Q396">
        <v>0</v>
      </c>
      <c r="R396">
        <v>16.7</v>
      </c>
      <c r="S396">
        <v>9.9</v>
      </c>
      <c r="U396">
        <v>0</v>
      </c>
      <c r="V396">
        <v>0</v>
      </c>
      <c r="W396">
        <v>0</v>
      </c>
      <c r="X396">
        <v>-1.2E-2</v>
      </c>
      <c r="Z396">
        <v>-8.9</v>
      </c>
      <c r="AA396">
        <v>3.8</v>
      </c>
      <c r="AB396">
        <v>-5.0999999999999996</v>
      </c>
      <c r="AC396">
        <f>IF(Advanced_Table[[#This Row],[MP]]&lt;400,0,Advanced_Table[[#This Row],[BPM]])</f>
        <v>0</v>
      </c>
      <c r="AD396">
        <v>0</v>
      </c>
    </row>
    <row r="397" spans="1:30" x14ac:dyDescent="0.3">
      <c r="A397">
        <v>263</v>
      </c>
      <c r="B397" t="s">
        <v>354</v>
      </c>
      <c r="C397" t="s">
        <v>65</v>
      </c>
      <c r="D397">
        <v>19</v>
      </c>
      <c r="E397" t="s">
        <v>86</v>
      </c>
      <c r="F397">
        <v>3</v>
      </c>
      <c r="G397">
        <v>8</v>
      </c>
      <c r="H397">
        <v>3.7</v>
      </c>
      <c r="I397">
        <v>0.375</v>
      </c>
      <c r="J397">
        <v>1</v>
      </c>
      <c r="K397">
        <v>0</v>
      </c>
      <c r="L397">
        <v>0</v>
      </c>
      <c r="M397">
        <v>27.6</v>
      </c>
      <c r="N397">
        <v>13.7</v>
      </c>
      <c r="O397">
        <v>0</v>
      </c>
      <c r="P397">
        <v>0</v>
      </c>
      <c r="Q397">
        <v>0</v>
      </c>
      <c r="R397">
        <v>0</v>
      </c>
      <c r="S397">
        <v>21.4</v>
      </c>
      <c r="U397">
        <v>0</v>
      </c>
      <c r="V397">
        <v>0</v>
      </c>
      <c r="W397">
        <v>0</v>
      </c>
      <c r="X397">
        <v>-6.2E-2</v>
      </c>
      <c r="Z397">
        <v>-7.4</v>
      </c>
      <c r="AA397">
        <v>-5.6</v>
      </c>
      <c r="AB397">
        <v>-13</v>
      </c>
      <c r="AC397">
        <f>IF(Advanced_Table[[#This Row],[MP]]&lt;400,0,Advanced_Table[[#This Row],[BPM]])</f>
        <v>0</v>
      </c>
      <c r="AD397">
        <v>0</v>
      </c>
    </row>
    <row r="398" spans="1:30" x14ac:dyDescent="0.3">
      <c r="A398">
        <v>164</v>
      </c>
      <c r="B398" t="s">
        <v>255</v>
      </c>
      <c r="C398" t="s">
        <v>76</v>
      </c>
      <c r="D398">
        <v>24</v>
      </c>
      <c r="E398" t="s">
        <v>116</v>
      </c>
      <c r="F398">
        <v>68</v>
      </c>
      <c r="G398">
        <v>2416</v>
      </c>
      <c r="H398">
        <v>27.2</v>
      </c>
      <c r="I398">
        <v>0.626</v>
      </c>
      <c r="J398">
        <v>0.122</v>
      </c>
      <c r="K398">
        <v>0.53500000000000003</v>
      </c>
      <c r="L398">
        <v>2.6</v>
      </c>
      <c r="M398">
        <v>12.2</v>
      </c>
      <c r="N398">
        <v>7.3</v>
      </c>
      <c r="O398">
        <v>25.7</v>
      </c>
      <c r="P398">
        <v>2.2000000000000002</v>
      </c>
      <c r="Q398">
        <v>2.5</v>
      </c>
      <c r="R398">
        <v>10.1</v>
      </c>
      <c r="S398">
        <v>32.799999999999997</v>
      </c>
      <c r="U398">
        <v>8.4</v>
      </c>
      <c r="V398">
        <v>3</v>
      </c>
      <c r="W398">
        <v>11.4</v>
      </c>
      <c r="X398">
        <v>0.22600000000000001</v>
      </c>
      <c r="Z398">
        <v>5.7</v>
      </c>
      <c r="AA398">
        <v>1.5</v>
      </c>
      <c r="AB398">
        <v>7.3</v>
      </c>
      <c r="AC398">
        <f>IF(Advanced_Table[[#This Row],[MP]]&lt;400,0,Advanced_Table[[#This Row],[BPM]])</f>
        <v>7.3</v>
      </c>
      <c r="AD398">
        <v>5.6</v>
      </c>
    </row>
    <row r="399" spans="1:30" x14ac:dyDescent="0.3">
      <c r="A399">
        <v>163</v>
      </c>
      <c r="B399" t="s">
        <v>254</v>
      </c>
      <c r="C399" t="s">
        <v>56</v>
      </c>
      <c r="D399">
        <v>20</v>
      </c>
      <c r="E399" t="s">
        <v>116</v>
      </c>
      <c r="F399">
        <v>76</v>
      </c>
      <c r="G399">
        <v>2367</v>
      </c>
      <c r="H399">
        <v>17.100000000000001</v>
      </c>
      <c r="I399">
        <v>0.53300000000000003</v>
      </c>
      <c r="J399">
        <v>0.20899999999999999</v>
      </c>
      <c r="K399">
        <v>0.13</v>
      </c>
      <c r="L399">
        <v>6.6</v>
      </c>
      <c r="M399">
        <v>20.9</v>
      </c>
      <c r="N399">
        <v>13.6</v>
      </c>
      <c r="O399">
        <v>29.9</v>
      </c>
      <c r="P399">
        <v>1.1000000000000001</v>
      </c>
      <c r="Q399">
        <v>1.2</v>
      </c>
      <c r="R399">
        <v>15.1</v>
      </c>
      <c r="S399">
        <v>24.6</v>
      </c>
      <c r="U399">
        <v>1.3</v>
      </c>
      <c r="V399">
        <v>2.7</v>
      </c>
      <c r="W399">
        <v>4</v>
      </c>
      <c r="X399">
        <v>8.1000000000000003E-2</v>
      </c>
      <c r="Z399">
        <v>1.5</v>
      </c>
      <c r="AA399">
        <v>-0.3</v>
      </c>
      <c r="AB399">
        <v>1.2</v>
      </c>
      <c r="AC399">
        <f>IF(Advanced_Table[[#This Row],[MP]]&lt;400,0,Advanced_Table[[#This Row],[BPM]])</f>
        <v>1.2</v>
      </c>
      <c r="AD399">
        <v>1.9</v>
      </c>
    </row>
    <row r="400" spans="1:30" x14ac:dyDescent="0.3">
      <c r="A400">
        <v>241</v>
      </c>
      <c r="B400" t="s">
        <v>332</v>
      </c>
      <c r="C400" t="s">
        <v>65</v>
      </c>
      <c r="D400">
        <v>23</v>
      </c>
      <c r="E400" t="s">
        <v>116</v>
      </c>
      <c r="F400">
        <v>73</v>
      </c>
      <c r="G400">
        <v>1395</v>
      </c>
      <c r="H400">
        <v>14.5</v>
      </c>
      <c r="I400">
        <v>0.626</v>
      </c>
      <c r="J400">
        <v>0.77600000000000002</v>
      </c>
      <c r="K400">
        <v>0.19700000000000001</v>
      </c>
      <c r="L400">
        <v>2</v>
      </c>
      <c r="M400">
        <v>11.6</v>
      </c>
      <c r="N400">
        <v>6.7</v>
      </c>
      <c r="O400">
        <v>8.6999999999999993</v>
      </c>
      <c r="P400">
        <v>1.6</v>
      </c>
      <c r="Q400">
        <v>0.5</v>
      </c>
      <c r="R400">
        <v>6.6</v>
      </c>
      <c r="S400">
        <v>17.7</v>
      </c>
      <c r="U400">
        <v>2.5</v>
      </c>
      <c r="V400">
        <v>1.3</v>
      </c>
      <c r="W400">
        <v>3.8</v>
      </c>
      <c r="X400">
        <v>0.13100000000000001</v>
      </c>
      <c r="Z400">
        <v>1.3</v>
      </c>
      <c r="AA400">
        <v>-0.4</v>
      </c>
      <c r="AB400">
        <v>0.9</v>
      </c>
      <c r="AC400">
        <f>IF(Advanced_Table[[#This Row],[MP]]&lt;400,0,Advanced_Table[[#This Row],[BPM]])</f>
        <v>0.9</v>
      </c>
      <c r="AD400">
        <v>1</v>
      </c>
    </row>
    <row r="401" spans="1:30" x14ac:dyDescent="0.3">
      <c r="A401">
        <v>521</v>
      </c>
      <c r="B401" t="s">
        <v>610</v>
      </c>
      <c r="C401" t="s">
        <v>56</v>
      </c>
      <c r="D401">
        <v>28</v>
      </c>
      <c r="E401" t="s">
        <v>116</v>
      </c>
      <c r="F401">
        <v>53</v>
      </c>
      <c r="G401">
        <v>1206</v>
      </c>
      <c r="H401">
        <v>14.4</v>
      </c>
      <c r="I401">
        <v>0.58499999999999996</v>
      </c>
      <c r="J401">
        <v>0.38700000000000001</v>
      </c>
      <c r="K401">
        <v>0.113</v>
      </c>
      <c r="L401">
        <v>8.5</v>
      </c>
      <c r="M401">
        <v>14.9</v>
      </c>
      <c r="N401">
        <v>11.6</v>
      </c>
      <c r="O401">
        <v>11.7</v>
      </c>
      <c r="P401">
        <v>1.8</v>
      </c>
      <c r="Q401">
        <v>1.1000000000000001</v>
      </c>
      <c r="R401">
        <v>8.1</v>
      </c>
      <c r="S401">
        <v>13.7</v>
      </c>
      <c r="U401">
        <v>2</v>
      </c>
      <c r="V401">
        <v>1.3</v>
      </c>
      <c r="W401">
        <v>3.3</v>
      </c>
      <c r="X401">
        <v>0.13300000000000001</v>
      </c>
      <c r="Z401">
        <v>0.1</v>
      </c>
      <c r="AA401">
        <v>0.4</v>
      </c>
      <c r="AB401">
        <v>0.5</v>
      </c>
      <c r="AC401">
        <f>IF(Advanced_Table[[#This Row],[MP]]&lt;400,0,Advanced_Table[[#This Row],[BPM]])</f>
        <v>0.5</v>
      </c>
      <c r="AD401">
        <v>0.8</v>
      </c>
    </row>
    <row r="402" spans="1:30" x14ac:dyDescent="0.3">
      <c r="A402">
        <v>518</v>
      </c>
      <c r="B402" t="s">
        <v>607</v>
      </c>
      <c r="C402" t="s">
        <v>65</v>
      </c>
      <c r="D402">
        <v>21</v>
      </c>
      <c r="E402" t="s">
        <v>116</v>
      </c>
      <c r="F402">
        <v>75</v>
      </c>
      <c r="G402">
        <v>2276</v>
      </c>
      <c r="H402">
        <v>15.6</v>
      </c>
      <c r="I402">
        <v>0.60099999999999998</v>
      </c>
      <c r="J402">
        <v>0.25800000000000001</v>
      </c>
      <c r="K402">
        <v>0.24099999999999999</v>
      </c>
      <c r="L402">
        <v>3.9</v>
      </c>
      <c r="M402">
        <v>12.2</v>
      </c>
      <c r="N402">
        <v>7.9</v>
      </c>
      <c r="O402">
        <v>15.4</v>
      </c>
      <c r="P402">
        <v>2.1</v>
      </c>
      <c r="Q402">
        <v>1.4</v>
      </c>
      <c r="R402">
        <v>12.3</v>
      </c>
      <c r="S402">
        <v>18.399999999999999</v>
      </c>
      <c r="U402">
        <v>3</v>
      </c>
      <c r="V402">
        <v>2.6</v>
      </c>
      <c r="W402">
        <v>5.6</v>
      </c>
      <c r="X402">
        <v>0.11899999999999999</v>
      </c>
      <c r="Z402">
        <v>-0.4</v>
      </c>
      <c r="AA402">
        <v>0.7</v>
      </c>
      <c r="AB402">
        <v>0.3</v>
      </c>
      <c r="AC402">
        <f>IF(Advanced_Table[[#This Row],[MP]]&lt;400,0,Advanced_Table[[#This Row],[BPM]])</f>
        <v>0.3</v>
      </c>
      <c r="AD402">
        <v>1.3</v>
      </c>
    </row>
    <row r="403" spans="1:30" x14ac:dyDescent="0.3">
      <c r="A403">
        <v>354</v>
      </c>
      <c r="B403" t="s">
        <v>445</v>
      </c>
      <c r="C403" t="s">
        <v>58</v>
      </c>
      <c r="D403">
        <v>31</v>
      </c>
      <c r="E403" t="s">
        <v>116</v>
      </c>
      <c r="F403">
        <v>43</v>
      </c>
      <c r="G403">
        <v>622</v>
      </c>
      <c r="H403">
        <v>13.8</v>
      </c>
      <c r="I403">
        <v>0.60199999999999998</v>
      </c>
      <c r="J403">
        <v>0.7</v>
      </c>
      <c r="K403">
        <v>0.192</v>
      </c>
      <c r="L403">
        <v>3.9</v>
      </c>
      <c r="M403">
        <v>19.7</v>
      </c>
      <c r="N403">
        <v>11.6</v>
      </c>
      <c r="O403">
        <v>8.1999999999999993</v>
      </c>
      <c r="P403">
        <v>0.8</v>
      </c>
      <c r="Q403">
        <v>2.8</v>
      </c>
      <c r="R403">
        <v>6</v>
      </c>
      <c r="S403">
        <v>15.7</v>
      </c>
      <c r="U403">
        <v>1</v>
      </c>
      <c r="V403">
        <v>0.7</v>
      </c>
      <c r="W403">
        <v>1.7</v>
      </c>
      <c r="X403">
        <v>0.13400000000000001</v>
      </c>
      <c r="Z403">
        <v>0.3</v>
      </c>
      <c r="AA403">
        <v>-0.1</v>
      </c>
      <c r="AB403">
        <v>0.1</v>
      </c>
      <c r="AC403">
        <f>IF(Advanced_Table[[#This Row],[MP]]&lt;400,0,Advanced_Table[[#This Row],[BPM]])</f>
        <v>0.1</v>
      </c>
      <c r="AD403">
        <v>0.3</v>
      </c>
    </row>
    <row r="404" spans="1:30" x14ac:dyDescent="0.3">
      <c r="A404">
        <v>503</v>
      </c>
      <c r="B404" t="s">
        <v>592</v>
      </c>
      <c r="C404" t="s">
        <v>65</v>
      </c>
      <c r="D404">
        <v>25</v>
      </c>
      <c r="E404" t="s">
        <v>116</v>
      </c>
      <c r="F404">
        <v>41</v>
      </c>
      <c r="G404">
        <v>531</v>
      </c>
      <c r="H404">
        <v>11.8</v>
      </c>
      <c r="I404">
        <v>0.57299999999999995</v>
      </c>
      <c r="J404">
        <v>0.91</v>
      </c>
      <c r="K404">
        <v>0.112</v>
      </c>
      <c r="L404">
        <v>3.2</v>
      </c>
      <c r="M404">
        <v>12.2</v>
      </c>
      <c r="N404">
        <v>7.6</v>
      </c>
      <c r="O404">
        <v>7</v>
      </c>
      <c r="P404">
        <v>1.3</v>
      </c>
      <c r="Q404">
        <v>1.9</v>
      </c>
      <c r="R404">
        <v>5.0999999999999996</v>
      </c>
      <c r="S404">
        <v>15.5</v>
      </c>
      <c r="U404">
        <v>0.6</v>
      </c>
      <c r="V404">
        <v>0.5</v>
      </c>
      <c r="W404">
        <v>1.1000000000000001</v>
      </c>
      <c r="X404">
        <v>0.10100000000000001</v>
      </c>
      <c r="Z404">
        <v>0.5</v>
      </c>
      <c r="AA404">
        <v>-0.4</v>
      </c>
      <c r="AB404">
        <v>0.1</v>
      </c>
      <c r="AC404">
        <f>IF(Advanced_Table[[#This Row],[MP]]&lt;400,0,Advanced_Table[[#This Row],[BPM]])</f>
        <v>0.1</v>
      </c>
      <c r="AD404">
        <v>0.3</v>
      </c>
    </row>
    <row r="405" spans="1:30" x14ac:dyDescent="0.3">
      <c r="A405">
        <v>387</v>
      </c>
      <c r="B405" t="s">
        <v>477</v>
      </c>
      <c r="C405" t="s">
        <v>56</v>
      </c>
      <c r="D405">
        <v>21</v>
      </c>
      <c r="E405" t="s">
        <v>116</v>
      </c>
      <c r="F405">
        <v>34</v>
      </c>
      <c r="G405">
        <v>701</v>
      </c>
      <c r="H405">
        <v>13.4</v>
      </c>
      <c r="I405">
        <v>0.52200000000000002</v>
      </c>
      <c r="J405">
        <v>0.41799999999999998</v>
      </c>
      <c r="K405">
        <v>0.14099999999999999</v>
      </c>
      <c r="L405">
        <v>6.8</v>
      </c>
      <c r="M405">
        <v>17.8</v>
      </c>
      <c r="N405">
        <v>12.2</v>
      </c>
      <c r="O405">
        <v>12.4</v>
      </c>
      <c r="P405">
        <v>1.4</v>
      </c>
      <c r="Q405">
        <v>5.7</v>
      </c>
      <c r="R405">
        <v>14</v>
      </c>
      <c r="S405">
        <v>18.3</v>
      </c>
      <c r="U405">
        <v>0</v>
      </c>
      <c r="V405">
        <v>1</v>
      </c>
      <c r="W405">
        <v>1</v>
      </c>
      <c r="X405">
        <v>6.6000000000000003E-2</v>
      </c>
      <c r="Z405">
        <v>-1</v>
      </c>
      <c r="AA405">
        <v>1</v>
      </c>
      <c r="AB405">
        <v>0</v>
      </c>
      <c r="AC405">
        <f>IF(Advanced_Table[[#This Row],[MP]]&lt;400,0,Advanced_Table[[#This Row],[BPM]])</f>
        <v>0</v>
      </c>
      <c r="AD405">
        <v>0.3</v>
      </c>
    </row>
    <row r="406" spans="1:30" x14ac:dyDescent="0.3">
      <c r="A406">
        <v>430</v>
      </c>
      <c r="B406" t="s">
        <v>520</v>
      </c>
      <c r="C406" t="s">
        <v>58</v>
      </c>
      <c r="D406">
        <v>28</v>
      </c>
      <c r="E406" t="s">
        <v>116</v>
      </c>
      <c r="F406">
        <v>20</v>
      </c>
      <c r="G406">
        <v>273</v>
      </c>
      <c r="H406">
        <v>15.9</v>
      </c>
      <c r="I406">
        <v>0.65</v>
      </c>
      <c r="J406">
        <v>0.46500000000000002</v>
      </c>
      <c r="K406">
        <v>0.32300000000000001</v>
      </c>
      <c r="L406">
        <v>5.4</v>
      </c>
      <c r="M406">
        <v>20.5</v>
      </c>
      <c r="N406">
        <v>12.8</v>
      </c>
      <c r="O406">
        <v>8.9</v>
      </c>
      <c r="P406">
        <v>1.2</v>
      </c>
      <c r="Q406">
        <v>0.7</v>
      </c>
      <c r="R406">
        <v>14.4</v>
      </c>
      <c r="S406">
        <v>20.2</v>
      </c>
      <c r="U406">
        <v>0.4</v>
      </c>
      <c r="V406">
        <v>0.3</v>
      </c>
      <c r="W406">
        <v>0.7</v>
      </c>
      <c r="X406">
        <v>0.127</v>
      </c>
      <c r="Z406">
        <v>0.1</v>
      </c>
      <c r="AA406">
        <v>-0.2</v>
      </c>
      <c r="AB406">
        <v>-0.2</v>
      </c>
      <c r="AC406">
        <f>IF(Advanced_Table[[#This Row],[MP]]&lt;400,0,Advanced_Table[[#This Row],[BPM]])</f>
        <v>0</v>
      </c>
      <c r="AD406">
        <v>0.1</v>
      </c>
    </row>
    <row r="407" spans="1:30" x14ac:dyDescent="0.3">
      <c r="A407">
        <v>34</v>
      </c>
      <c r="B407" t="s">
        <v>115</v>
      </c>
      <c r="C407" t="s">
        <v>58</v>
      </c>
      <c r="D407">
        <v>22</v>
      </c>
      <c r="E407" t="s">
        <v>116</v>
      </c>
      <c r="F407">
        <v>36</v>
      </c>
      <c r="G407">
        <v>555</v>
      </c>
      <c r="H407">
        <v>12.9</v>
      </c>
      <c r="I407">
        <v>0.52500000000000002</v>
      </c>
      <c r="J407">
        <v>0.28499999999999998</v>
      </c>
      <c r="K407">
        <v>0.41099999999999998</v>
      </c>
      <c r="L407">
        <v>5.5</v>
      </c>
      <c r="M407">
        <v>18.3</v>
      </c>
      <c r="N407">
        <v>11.8</v>
      </c>
      <c r="O407">
        <v>7.6</v>
      </c>
      <c r="P407">
        <v>1.6</v>
      </c>
      <c r="Q407">
        <v>4.8</v>
      </c>
      <c r="R407">
        <v>10.5</v>
      </c>
      <c r="S407">
        <v>15.7</v>
      </c>
      <c r="U407">
        <v>0.1</v>
      </c>
      <c r="V407">
        <v>0.8</v>
      </c>
      <c r="W407">
        <v>0.9</v>
      </c>
      <c r="X407">
        <v>7.9000000000000001E-2</v>
      </c>
      <c r="Z407">
        <v>-1.8</v>
      </c>
      <c r="AA407">
        <v>0.8</v>
      </c>
      <c r="AB407">
        <v>-1</v>
      </c>
      <c r="AC407">
        <f>IF(Advanced_Table[[#This Row],[MP]]&lt;400,0,Advanced_Table[[#This Row],[BPM]])</f>
        <v>-1</v>
      </c>
      <c r="AD407">
        <v>0.1</v>
      </c>
    </row>
    <row r="408" spans="1:30" x14ac:dyDescent="0.3">
      <c r="A408">
        <v>418</v>
      </c>
      <c r="B408" t="s">
        <v>508</v>
      </c>
      <c r="C408" t="s">
        <v>56</v>
      </c>
      <c r="D408">
        <v>22</v>
      </c>
      <c r="E408" t="s">
        <v>116</v>
      </c>
      <c r="F408">
        <v>43</v>
      </c>
      <c r="G408">
        <v>814</v>
      </c>
      <c r="H408">
        <v>13</v>
      </c>
      <c r="I408">
        <v>0.54800000000000004</v>
      </c>
      <c r="J408">
        <v>0.44800000000000001</v>
      </c>
      <c r="K408">
        <v>0.16900000000000001</v>
      </c>
      <c r="L408">
        <v>9.1999999999999993</v>
      </c>
      <c r="M408">
        <v>14.7</v>
      </c>
      <c r="N408">
        <v>11.9</v>
      </c>
      <c r="O408">
        <v>7</v>
      </c>
      <c r="P408">
        <v>1.4</v>
      </c>
      <c r="Q408">
        <v>1.2</v>
      </c>
      <c r="R408">
        <v>6.7</v>
      </c>
      <c r="S408">
        <v>14.6</v>
      </c>
      <c r="U408">
        <v>1.1000000000000001</v>
      </c>
      <c r="V408">
        <v>0.8</v>
      </c>
      <c r="W408">
        <v>1.9</v>
      </c>
      <c r="X408">
        <v>0.111</v>
      </c>
      <c r="Z408">
        <v>-0.8</v>
      </c>
      <c r="AA408">
        <v>-0.7</v>
      </c>
      <c r="AB408">
        <v>-1.5</v>
      </c>
      <c r="AC408">
        <f>IF(Advanced_Table[[#This Row],[MP]]&lt;400,0,Advanced_Table[[#This Row],[BPM]])</f>
        <v>-1.5</v>
      </c>
      <c r="AD408">
        <v>0.1</v>
      </c>
    </row>
    <row r="409" spans="1:30" x14ac:dyDescent="0.3">
      <c r="A409">
        <v>519</v>
      </c>
      <c r="B409" t="s">
        <v>608</v>
      </c>
      <c r="C409" t="s">
        <v>58</v>
      </c>
      <c r="D409">
        <v>20</v>
      </c>
      <c r="E409" t="s">
        <v>116</v>
      </c>
      <c r="F409">
        <v>49</v>
      </c>
      <c r="G409">
        <v>914</v>
      </c>
      <c r="H409">
        <v>11.2</v>
      </c>
      <c r="I409">
        <v>0.55900000000000005</v>
      </c>
      <c r="J409">
        <v>0.48299999999999998</v>
      </c>
      <c r="K409">
        <v>0.23100000000000001</v>
      </c>
      <c r="L409">
        <v>5.0999999999999996</v>
      </c>
      <c r="M409">
        <v>23.6</v>
      </c>
      <c r="N409">
        <v>14.1</v>
      </c>
      <c r="O409">
        <v>10.7</v>
      </c>
      <c r="P409">
        <v>1.5</v>
      </c>
      <c r="Q409">
        <v>1.2</v>
      </c>
      <c r="R409">
        <v>12.6</v>
      </c>
      <c r="S409">
        <v>13.5</v>
      </c>
      <c r="U409">
        <v>0.7</v>
      </c>
      <c r="V409">
        <v>1.2</v>
      </c>
      <c r="W409">
        <v>1.9</v>
      </c>
      <c r="X409">
        <v>9.9000000000000005E-2</v>
      </c>
      <c r="Z409">
        <v>-2.2999999999999998</v>
      </c>
      <c r="AA409">
        <v>0.6</v>
      </c>
      <c r="AB409">
        <v>-1.7</v>
      </c>
      <c r="AC409">
        <f>IF(Advanced_Table[[#This Row],[MP]]&lt;400,0,Advanced_Table[[#This Row],[BPM]])</f>
        <v>-1.7</v>
      </c>
      <c r="AD409">
        <v>0.1</v>
      </c>
    </row>
    <row r="410" spans="1:30" x14ac:dyDescent="0.3">
      <c r="A410">
        <v>512</v>
      </c>
      <c r="B410" t="s">
        <v>601</v>
      </c>
      <c r="C410" t="s">
        <v>65</v>
      </c>
      <c r="D410">
        <v>24</v>
      </c>
      <c r="E410" t="s">
        <v>116</v>
      </c>
      <c r="F410">
        <v>70</v>
      </c>
      <c r="G410">
        <v>1297</v>
      </c>
      <c r="H410">
        <v>12.2</v>
      </c>
      <c r="I410">
        <v>0.60699999999999998</v>
      </c>
      <c r="J410">
        <v>0.33600000000000002</v>
      </c>
      <c r="K410">
        <v>0.19600000000000001</v>
      </c>
      <c r="L410">
        <v>5.5</v>
      </c>
      <c r="M410">
        <v>12</v>
      </c>
      <c r="N410">
        <v>8.6999999999999993</v>
      </c>
      <c r="O410">
        <v>8.3000000000000007</v>
      </c>
      <c r="P410">
        <v>1.4</v>
      </c>
      <c r="Q410">
        <v>1.1000000000000001</v>
      </c>
      <c r="R410">
        <v>12.2</v>
      </c>
      <c r="S410">
        <v>14.5</v>
      </c>
      <c r="U410">
        <v>1.4</v>
      </c>
      <c r="V410">
        <v>1.2</v>
      </c>
      <c r="W410">
        <v>2.6</v>
      </c>
      <c r="X410">
        <v>9.7000000000000003E-2</v>
      </c>
      <c r="Z410">
        <v>-1.5</v>
      </c>
      <c r="AA410">
        <v>-0.5</v>
      </c>
      <c r="AB410">
        <v>-2.1</v>
      </c>
      <c r="AC410">
        <f>IF(Advanced_Table[[#This Row],[MP]]&lt;400,0,Advanced_Table[[#This Row],[BPM]])</f>
        <v>-2.1</v>
      </c>
      <c r="AD410">
        <v>0</v>
      </c>
    </row>
    <row r="411" spans="1:30" x14ac:dyDescent="0.3">
      <c r="A411">
        <v>74</v>
      </c>
      <c r="B411" t="s">
        <v>163</v>
      </c>
      <c r="C411" t="s">
        <v>76</v>
      </c>
      <c r="D411">
        <v>22</v>
      </c>
      <c r="E411" t="s">
        <v>116</v>
      </c>
      <c r="F411">
        <v>6</v>
      </c>
      <c r="G411">
        <v>77</v>
      </c>
      <c r="H411">
        <v>13</v>
      </c>
      <c r="I411">
        <v>0.57799999999999996</v>
      </c>
      <c r="J411">
        <v>0.438</v>
      </c>
      <c r="K411">
        <v>0</v>
      </c>
      <c r="L411">
        <v>1.4</v>
      </c>
      <c r="M411">
        <v>4.3</v>
      </c>
      <c r="N411">
        <v>2.8</v>
      </c>
      <c r="O411">
        <v>15</v>
      </c>
      <c r="P411">
        <v>3.1</v>
      </c>
      <c r="Q411">
        <v>0</v>
      </c>
      <c r="R411">
        <v>13.5</v>
      </c>
      <c r="S411">
        <v>20.100000000000001</v>
      </c>
      <c r="U411">
        <v>0</v>
      </c>
      <c r="V411">
        <v>0.1</v>
      </c>
      <c r="W411">
        <v>0.1</v>
      </c>
      <c r="X411">
        <v>6.0999999999999999E-2</v>
      </c>
      <c r="Z411">
        <v>-2.2000000000000002</v>
      </c>
      <c r="AA411">
        <v>-0.4</v>
      </c>
      <c r="AB411">
        <v>-2.6</v>
      </c>
      <c r="AC411">
        <f>IF(Advanced_Table[[#This Row],[MP]]&lt;400,0,Advanced_Table[[#This Row],[BPM]])</f>
        <v>0</v>
      </c>
      <c r="AD411">
        <v>0</v>
      </c>
    </row>
    <row r="412" spans="1:30" x14ac:dyDescent="0.3">
      <c r="A412">
        <v>127</v>
      </c>
      <c r="B412" t="s">
        <v>218</v>
      </c>
      <c r="C412" t="s">
        <v>84</v>
      </c>
      <c r="D412">
        <v>23</v>
      </c>
      <c r="E412" t="s">
        <v>116</v>
      </c>
      <c r="F412">
        <v>74</v>
      </c>
      <c r="G412">
        <v>2272</v>
      </c>
      <c r="H412">
        <v>11.3</v>
      </c>
      <c r="I412">
        <v>0.51300000000000001</v>
      </c>
      <c r="J412">
        <v>0.46800000000000003</v>
      </c>
      <c r="K412">
        <v>0.29699999999999999</v>
      </c>
      <c r="L412">
        <v>5.9</v>
      </c>
      <c r="M412">
        <v>10.4</v>
      </c>
      <c r="N412">
        <v>8.1</v>
      </c>
      <c r="O412">
        <v>9.1999999999999993</v>
      </c>
      <c r="P412">
        <v>1.6</v>
      </c>
      <c r="Q412">
        <v>0.9</v>
      </c>
      <c r="R412">
        <v>8.5</v>
      </c>
      <c r="S412">
        <v>19.8</v>
      </c>
      <c r="U412">
        <v>0.9</v>
      </c>
      <c r="V412">
        <v>2.1</v>
      </c>
      <c r="W412">
        <v>2.9</v>
      </c>
      <c r="X412">
        <v>6.2E-2</v>
      </c>
      <c r="Z412">
        <v>-2</v>
      </c>
      <c r="AA412">
        <v>-1</v>
      </c>
      <c r="AB412">
        <v>-3</v>
      </c>
      <c r="AC412">
        <f>IF(Advanced_Table[[#This Row],[MP]]&lt;400,0,Advanced_Table[[#This Row],[BPM]])</f>
        <v>-3</v>
      </c>
      <c r="AD412">
        <v>-0.6</v>
      </c>
    </row>
    <row r="413" spans="1:30" x14ac:dyDescent="0.3">
      <c r="A413">
        <v>122</v>
      </c>
      <c r="B413" t="s">
        <v>213</v>
      </c>
      <c r="C413" t="s">
        <v>56</v>
      </c>
      <c r="D413">
        <v>19</v>
      </c>
      <c r="E413" t="s">
        <v>116</v>
      </c>
      <c r="F413">
        <v>39</v>
      </c>
      <c r="G413">
        <v>569</v>
      </c>
      <c r="H413">
        <v>9.3000000000000007</v>
      </c>
      <c r="I413">
        <v>0.505</v>
      </c>
      <c r="J413">
        <v>0.54100000000000004</v>
      </c>
      <c r="K413">
        <v>0.127</v>
      </c>
      <c r="L413">
        <v>3.5</v>
      </c>
      <c r="M413">
        <v>16.5</v>
      </c>
      <c r="N413">
        <v>9.9</v>
      </c>
      <c r="O413">
        <v>10.7</v>
      </c>
      <c r="P413">
        <v>1.2</v>
      </c>
      <c r="Q413">
        <v>1.1000000000000001</v>
      </c>
      <c r="R413">
        <v>12</v>
      </c>
      <c r="S413">
        <v>15.9</v>
      </c>
      <c r="U413">
        <v>-0.1</v>
      </c>
      <c r="V413">
        <v>0.6</v>
      </c>
      <c r="W413">
        <v>0.4</v>
      </c>
      <c r="X413">
        <v>3.7999999999999999E-2</v>
      </c>
      <c r="Z413">
        <v>-3.1</v>
      </c>
      <c r="AA413">
        <v>-0.5</v>
      </c>
      <c r="AB413">
        <v>-3.6</v>
      </c>
      <c r="AC413">
        <f>IF(Advanced_Table[[#This Row],[MP]]&lt;400,0,Advanced_Table[[#This Row],[BPM]])</f>
        <v>-3.6</v>
      </c>
      <c r="AD413">
        <v>-0.2</v>
      </c>
    </row>
    <row r="414" spans="1:30" x14ac:dyDescent="0.3">
      <c r="A414">
        <v>305</v>
      </c>
      <c r="B414" t="s">
        <v>397</v>
      </c>
      <c r="C414" t="s">
        <v>76</v>
      </c>
      <c r="D414">
        <v>21</v>
      </c>
      <c r="E414" t="s">
        <v>116</v>
      </c>
      <c r="F414">
        <v>67</v>
      </c>
      <c r="G414">
        <v>1183</v>
      </c>
      <c r="H414">
        <v>10</v>
      </c>
      <c r="I414">
        <v>0.49199999999999999</v>
      </c>
      <c r="J414">
        <v>0.51300000000000001</v>
      </c>
      <c r="K414">
        <v>0.11</v>
      </c>
      <c r="L414">
        <v>2.4</v>
      </c>
      <c r="M414">
        <v>11.8</v>
      </c>
      <c r="N414">
        <v>7</v>
      </c>
      <c r="O414">
        <v>14</v>
      </c>
      <c r="P414">
        <v>1.6</v>
      </c>
      <c r="Q414">
        <v>0.9</v>
      </c>
      <c r="R414">
        <v>10.6</v>
      </c>
      <c r="S414">
        <v>20.7</v>
      </c>
      <c r="U414">
        <v>-0.6</v>
      </c>
      <c r="V414">
        <v>1.1000000000000001</v>
      </c>
      <c r="W414">
        <v>0.5</v>
      </c>
      <c r="X414">
        <v>2.1000000000000001E-2</v>
      </c>
      <c r="Z414">
        <v>-3</v>
      </c>
      <c r="AA414">
        <v>-1</v>
      </c>
      <c r="AB414">
        <v>-3.9</v>
      </c>
      <c r="AC414">
        <f>IF(Advanced_Table[[#This Row],[MP]]&lt;400,0,Advanced_Table[[#This Row],[BPM]])</f>
        <v>-3.9</v>
      </c>
      <c r="AD414">
        <v>-0.6</v>
      </c>
    </row>
    <row r="415" spans="1:30" x14ac:dyDescent="0.3">
      <c r="A415">
        <v>377</v>
      </c>
      <c r="B415" t="s">
        <v>467</v>
      </c>
      <c r="C415" t="s">
        <v>84</v>
      </c>
      <c r="D415">
        <v>25</v>
      </c>
      <c r="E415" t="s">
        <v>116</v>
      </c>
      <c r="F415">
        <v>23</v>
      </c>
      <c r="G415">
        <v>272</v>
      </c>
      <c r="H415">
        <v>10.6</v>
      </c>
      <c r="I415">
        <v>0.53100000000000003</v>
      </c>
      <c r="J415">
        <v>0.33</v>
      </c>
      <c r="K415">
        <v>0.29799999999999999</v>
      </c>
      <c r="L415">
        <v>8.5</v>
      </c>
      <c r="M415">
        <v>12.1</v>
      </c>
      <c r="N415">
        <v>10.3</v>
      </c>
      <c r="O415">
        <v>5.6</v>
      </c>
      <c r="P415">
        <v>2.4</v>
      </c>
      <c r="Q415">
        <v>0</v>
      </c>
      <c r="R415">
        <v>13.1</v>
      </c>
      <c r="S415">
        <v>18.8</v>
      </c>
      <c r="U415">
        <v>0</v>
      </c>
      <c r="V415">
        <v>0.3</v>
      </c>
      <c r="W415">
        <v>0.3</v>
      </c>
      <c r="X415">
        <v>5.1999999999999998E-2</v>
      </c>
      <c r="Z415">
        <v>-4.4000000000000004</v>
      </c>
      <c r="AA415">
        <v>-0.5</v>
      </c>
      <c r="AB415">
        <v>-4.9000000000000004</v>
      </c>
      <c r="AC415">
        <f>IF(Advanced_Table[[#This Row],[MP]]&lt;400,0,Advanced_Table[[#This Row],[BPM]])</f>
        <v>0</v>
      </c>
      <c r="AD415">
        <v>-0.2</v>
      </c>
    </row>
    <row r="416" spans="1:30" x14ac:dyDescent="0.3">
      <c r="A416">
        <v>431</v>
      </c>
      <c r="B416" t="s">
        <v>522</v>
      </c>
      <c r="C416" t="s">
        <v>58</v>
      </c>
      <c r="D416">
        <v>23</v>
      </c>
      <c r="E416" t="s">
        <v>116</v>
      </c>
      <c r="F416">
        <v>9</v>
      </c>
      <c r="G416">
        <v>114</v>
      </c>
      <c r="H416">
        <v>11.5</v>
      </c>
      <c r="I416">
        <v>0.54400000000000004</v>
      </c>
      <c r="J416">
        <v>0.26700000000000002</v>
      </c>
      <c r="K416">
        <v>0.23300000000000001</v>
      </c>
      <c r="L416">
        <v>11.1</v>
      </c>
      <c r="M416">
        <v>18.2</v>
      </c>
      <c r="N416">
        <v>14.6</v>
      </c>
      <c r="O416">
        <v>4.5999999999999996</v>
      </c>
      <c r="P416">
        <v>0.4</v>
      </c>
      <c r="Q416">
        <v>4.0999999999999996</v>
      </c>
      <c r="R416">
        <v>10.8</v>
      </c>
      <c r="S416">
        <v>13.6</v>
      </c>
      <c r="U416">
        <v>0.1</v>
      </c>
      <c r="V416">
        <v>0.1</v>
      </c>
      <c r="W416">
        <v>0.2</v>
      </c>
      <c r="X416">
        <v>9.4E-2</v>
      </c>
      <c r="Z416">
        <v>-4.2</v>
      </c>
      <c r="AA416">
        <v>-0.7</v>
      </c>
      <c r="AB416">
        <v>-4.9000000000000004</v>
      </c>
      <c r="AC416">
        <f>IF(Advanced_Table[[#This Row],[MP]]&lt;400,0,Advanced_Table[[#This Row],[BPM]])</f>
        <v>0</v>
      </c>
      <c r="AD416">
        <v>-0.1</v>
      </c>
    </row>
    <row r="417" spans="1:30" x14ac:dyDescent="0.3">
      <c r="A417">
        <v>231</v>
      </c>
      <c r="B417" t="s">
        <v>322</v>
      </c>
      <c r="C417" t="s">
        <v>56</v>
      </c>
      <c r="D417">
        <v>25</v>
      </c>
      <c r="E417" t="s">
        <v>82</v>
      </c>
      <c r="F417">
        <v>11</v>
      </c>
      <c r="G417">
        <v>124</v>
      </c>
      <c r="H417">
        <v>20.3</v>
      </c>
      <c r="I417">
        <v>0.48299999999999998</v>
      </c>
      <c r="J417">
        <v>0.28299999999999997</v>
      </c>
      <c r="K417">
        <v>0.17</v>
      </c>
      <c r="L417">
        <v>13.7</v>
      </c>
      <c r="M417">
        <v>26.5</v>
      </c>
      <c r="N417">
        <v>20.100000000000001</v>
      </c>
      <c r="O417">
        <v>7.3</v>
      </c>
      <c r="P417">
        <v>5.5</v>
      </c>
      <c r="Q417">
        <v>3.1</v>
      </c>
      <c r="R417">
        <v>6.6</v>
      </c>
      <c r="S417">
        <v>21.1</v>
      </c>
      <c r="U417">
        <v>0</v>
      </c>
      <c r="V417">
        <v>0.3</v>
      </c>
      <c r="W417">
        <v>0.3</v>
      </c>
      <c r="X417">
        <v>0.13</v>
      </c>
      <c r="Z417">
        <v>1</v>
      </c>
      <c r="AA417">
        <v>3</v>
      </c>
      <c r="AB417">
        <v>4</v>
      </c>
      <c r="AC417">
        <f>IF(Advanced_Table[[#This Row],[MP]]&lt;400,0,Advanced_Table[[#This Row],[BPM]])</f>
        <v>0</v>
      </c>
      <c r="AD417">
        <v>0.2</v>
      </c>
    </row>
    <row r="418" spans="1:30" x14ac:dyDescent="0.3">
      <c r="A418">
        <v>13</v>
      </c>
      <c r="B418" t="s">
        <v>81</v>
      </c>
      <c r="C418" t="s">
        <v>76</v>
      </c>
      <c r="D418">
        <v>22</v>
      </c>
      <c r="E418" t="s">
        <v>82</v>
      </c>
      <c r="F418">
        <v>60</v>
      </c>
      <c r="G418">
        <v>1552</v>
      </c>
      <c r="H418">
        <v>16</v>
      </c>
      <c r="I418">
        <v>0.56999999999999995</v>
      </c>
      <c r="J418">
        <v>0.33800000000000002</v>
      </c>
      <c r="K418">
        <v>0.27900000000000003</v>
      </c>
      <c r="L418">
        <v>3.4</v>
      </c>
      <c r="M418">
        <v>17.600000000000001</v>
      </c>
      <c r="N418">
        <v>10.5</v>
      </c>
      <c r="O418">
        <v>22.9</v>
      </c>
      <c r="P418">
        <v>1.2</v>
      </c>
      <c r="Q418">
        <v>1.9</v>
      </c>
      <c r="R418">
        <v>11.7</v>
      </c>
      <c r="S418">
        <v>21.5</v>
      </c>
      <c r="U418">
        <v>2.1</v>
      </c>
      <c r="V418">
        <v>1.7</v>
      </c>
      <c r="W418">
        <v>3.7</v>
      </c>
      <c r="X418">
        <v>0.11600000000000001</v>
      </c>
      <c r="Z418">
        <v>0.7</v>
      </c>
      <c r="AA418">
        <v>0.5</v>
      </c>
      <c r="AB418">
        <v>1.3</v>
      </c>
      <c r="AC418">
        <f>IF(Advanced_Table[[#This Row],[MP]]&lt;400,0,Advanced_Table[[#This Row],[BPM]])</f>
        <v>1.3</v>
      </c>
      <c r="AD418">
        <v>1.3</v>
      </c>
    </row>
    <row r="419" spans="1:30" x14ac:dyDescent="0.3">
      <c r="A419">
        <v>22</v>
      </c>
      <c r="B419" t="s">
        <v>99</v>
      </c>
      <c r="C419" t="s">
        <v>58</v>
      </c>
      <c r="D419">
        <v>24</v>
      </c>
      <c r="E419" t="s">
        <v>82</v>
      </c>
      <c r="F419">
        <v>40</v>
      </c>
      <c r="G419">
        <v>681</v>
      </c>
      <c r="H419">
        <v>16.3</v>
      </c>
      <c r="I419">
        <v>0.61299999999999999</v>
      </c>
      <c r="J419">
        <v>0.505</v>
      </c>
      <c r="K419">
        <v>0.23799999999999999</v>
      </c>
      <c r="L419">
        <v>7.8</v>
      </c>
      <c r="M419">
        <v>22.8</v>
      </c>
      <c r="N419">
        <v>15.3</v>
      </c>
      <c r="O419">
        <v>9</v>
      </c>
      <c r="P419">
        <v>0.9</v>
      </c>
      <c r="Q419">
        <v>5.4</v>
      </c>
      <c r="R419">
        <v>8.5</v>
      </c>
      <c r="S419">
        <v>16.3</v>
      </c>
      <c r="U419">
        <v>1.2</v>
      </c>
      <c r="V419">
        <v>0.9</v>
      </c>
      <c r="W419">
        <v>2.1</v>
      </c>
      <c r="X419">
        <v>0.15</v>
      </c>
      <c r="Z419">
        <v>0.4</v>
      </c>
      <c r="AA419">
        <v>0.9</v>
      </c>
      <c r="AB419">
        <v>1.3</v>
      </c>
      <c r="AC419">
        <f>IF(Advanced_Table[[#This Row],[MP]]&lt;400,0,Advanced_Table[[#This Row],[BPM]])</f>
        <v>1.3</v>
      </c>
      <c r="AD419">
        <v>0.6</v>
      </c>
    </row>
    <row r="420" spans="1:30" x14ac:dyDescent="0.3">
      <c r="A420">
        <v>42</v>
      </c>
      <c r="B420" t="s">
        <v>128</v>
      </c>
      <c r="C420" t="s">
        <v>58</v>
      </c>
      <c r="D420">
        <v>23</v>
      </c>
      <c r="E420" t="s">
        <v>82</v>
      </c>
      <c r="F420">
        <v>17</v>
      </c>
      <c r="G420">
        <v>255</v>
      </c>
      <c r="H420">
        <v>19.7</v>
      </c>
      <c r="I420">
        <v>0.60599999999999998</v>
      </c>
      <c r="J420">
        <v>0.16400000000000001</v>
      </c>
      <c r="K420">
        <v>0.247</v>
      </c>
      <c r="L420">
        <v>15.9</v>
      </c>
      <c r="M420">
        <v>23.1</v>
      </c>
      <c r="N420">
        <v>19.5</v>
      </c>
      <c r="O420">
        <v>12.2</v>
      </c>
      <c r="P420">
        <v>1.3</v>
      </c>
      <c r="Q420">
        <v>6.1</v>
      </c>
      <c r="R420">
        <v>11</v>
      </c>
      <c r="S420">
        <v>15.3</v>
      </c>
      <c r="U420">
        <v>0.6</v>
      </c>
      <c r="V420">
        <v>0.4</v>
      </c>
      <c r="W420">
        <v>1</v>
      </c>
      <c r="X420">
        <v>0.184</v>
      </c>
      <c r="Z420">
        <v>0.4</v>
      </c>
      <c r="AA420">
        <v>1</v>
      </c>
      <c r="AB420">
        <v>1.3</v>
      </c>
      <c r="AC420">
        <f>IF(Advanced_Table[[#This Row],[MP]]&lt;400,0,Advanced_Table[[#This Row],[BPM]])</f>
        <v>0</v>
      </c>
      <c r="AD420">
        <v>0.2</v>
      </c>
    </row>
    <row r="421" spans="1:30" x14ac:dyDescent="0.3">
      <c r="A421">
        <v>84</v>
      </c>
      <c r="B421" t="s">
        <v>173</v>
      </c>
      <c r="C421" t="s">
        <v>58</v>
      </c>
      <c r="D421">
        <v>23</v>
      </c>
      <c r="E421" t="s">
        <v>82</v>
      </c>
      <c r="F421">
        <v>57</v>
      </c>
      <c r="G421">
        <v>1690</v>
      </c>
      <c r="H421">
        <v>17.3</v>
      </c>
      <c r="I421">
        <v>0.621</v>
      </c>
      <c r="J421">
        <v>0.36699999999999999</v>
      </c>
      <c r="K421">
        <v>0.318</v>
      </c>
      <c r="L421">
        <v>8</v>
      </c>
      <c r="M421">
        <v>25.3</v>
      </c>
      <c r="N421">
        <v>16.600000000000001</v>
      </c>
      <c r="O421">
        <v>12</v>
      </c>
      <c r="P421">
        <v>0.9</v>
      </c>
      <c r="Q421">
        <v>1.9</v>
      </c>
      <c r="R421">
        <v>13.2</v>
      </c>
      <c r="S421">
        <v>20.5</v>
      </c>
      <c r="U421">
        <v>2.6</v>
      </c>
      <c r="V421">
        <v>2</v>
      </c>
      <c r="W421">
        <v>4.5999999999999996</v>
      </c>
      <c r="X421">
        <v>0.13</v>
      </c>
      <c r="Z421">
        <v>0.9</v>
      </c>
      <c r="AA421">
        <v>0.1</v>
      </c>
      <c r="AB421">
        <v>1</v>
      </c>
      <c r="AC421">
        <f>IF(Advanced_Table[[#This Row],[MP]]&lt;400,0,Advanced_Table[[#This Row],[BPM]])</f>
        <v>1</v>
      </c>
      <c r="AD421">
        <v>1.3</v>
      </c>
    </row>
    <row r="422" spans="1:30" x14ac:dyDescent="0.3">
      <c r="A422">
        <v>492</v>
      </c>
      <c r="B422" t="s">
        <v>580</v>
      </c>
      <c r="C422" t="s">
        <v>58</v>
      </c>
      <c r="D422">
        <v>25</v>
      </c>
      <c r="E422" t="s">
        <v>82</v>
      </c>
      <c r="F422">
        <v>57</v>
      </c>
      <c r="G422">
        <v>1109</v>
      </c>
      <c r="H422">
        <v>17.399999999999999</v>
      </c>
      <c r="I422">
        <v>0.63</v>
      </c>
      <c r="J422">
        <v>0.41199999999999998</v>
      </c>
      <c r="K422">
        <v>0.46</v>
      </c>
      <c r="L422">
        <v>7</v>
      </c>
      <c r="M422">
        <v>19.399999999999999</v>
      </c>
      <c r="N422">
        <v>13.2</v>
      </c>
      <c r="O422">
        <v>11.5</v>
      </c>
      <c r="P422">
        <v>1.6</v>
      </c>
      <c r="Q422">
        <v>1.1000000000000001</v>
      </c>
      <c r="R422">
        <v>12.5</v>
      </c>
      <c r="S422">
        <v>21.1</v>
      </c>
      <c r="U422">
        <v>2.1</v>
      </c>
      <c r="V422">
        <v>1.3</v>
      </c>
      <c r="W422">
        <v>3.4</v>
      </c>
      <c r="X422">
        <v>0.14899999999999999</v>
      </c>
      <c r="Z422">
        <v>0.4</v>
      </c>
      <c r="AA422">
        <v>0.2</v>
      </c>
      <c r="AB422">
        <v>0.6</v>
      </c>
      <c r="AC422">
        <f>IF(Advanced_Table[[#This Row],[MP]]&lt;400,0,Advanced_Table[[#This Row],[BPM]])</f>
        <v>0.6</v>
      </c>
      <c r="AD422">
        <v>0.7</v>
      </c>
    </row>
    <row r="423" spans="1:30" x14ac:dyDescent="0.3">
      <c r="A423">
        <v>154</v>
      </c>
      <c r="B423" t="s">
        <v>245</v>
      </c>
      <c r="C423" t="s">
        <v>76</v>
      </c>
      <c r="D423">
        <v>24</v>
      </c>
      <c r="E423" t="s">
        <v>82</v>
      </c>
      <c r="F423">
        <v>60</v>
      </c>
      <c r="G423">
        <v>1778</v>
      </c>
      <c r="H423">
        <v>16.600000000000001</v>
      </c>
      <c r="I423">
        <v>0.56399999999999995</v>
      </c>
      <c r="J423">
        <v>0.128</v>
      </c>
      <c r="K423">
        <v>0.21099999999999999</v>
      </c>
      <c r="L423">
        <v>4.4000000000000004</v>
      </c>
      <c r="M423">
        <v>10.5</v>
      </c>
      <c r="N423">
        <v>7.4</v>
      </c>
      <c r="O423">
        <v>29.8</v>
      </c>
      <c r="P423">
        <v>2.4</v>
      </c>
      <c r="Q423">
        <v>1.4</v>
      </c>
      <c r="R423">
        <v>15.8</v>
      </c>
      <c r="S423">
        <v>21.3</v>
      </c>
      <c r="U423">
        <v>1.7</v>
      </c>
      <c r="V423">
        <v>2</v>
      </c>
      <c r="W423">
        <v>3.7</v>
      </c>
      <c r="X423">
        <v>0.1</v>
      </c>
      <c r="Z423">
        <v>-0.1</v>
      </c>
      <c r="AA423">
        <v>0.7</v>
      </c>
      <c r="AB423">
        <v>0.5</v>
      </c>
      <c r="AC423">
        <f>IF(Advanced_Table[[#This Row],[MP]]&lt;400,0,Advanced_Table[[#This Row],[BPM]])</f>
        <v>0.5</v>
      </c>
      <c r="AD423">
        <v>1.2</v>
      </c>
    </row>
    <row r="424" spans="1:30" x14ac:dyDescent="0.3">
      <c r="A424">
        <v>491</v>
      </c>
      <c r="B424" t="s">
        <v>579</v>
      </c>
      <c r="C424" t="s">
        <v>84</v>
      </c>
      <c r="D424">
        <v>21</v>
      </c>
      <c r="E424" t="s">
        <v>82</v>
      </c>
      <c r="F424">
        <v>80</v>
      </c>
      <c r="G424">
        <v>2609</v>
      </c>
      <c r="H424">
        <v>15.9</v>
      </c>
      <c r="I424">
        <v>0.58899999999999997</v>
      </c>
      <c r="J424">
        <v>0.32200000000000001</v>
      </c>
      <c r="K424">
        <v>0.28799999999999998</v>
      </c>
      <c r="L424">
        <v>3</v>
      </c>
      <c r="M424">
        <v>11.2</v>
      </c>
      <c r="N424">
        <v>7.1</v>
      </c>
      <c r="O424">
        <v>17.2</v>
      </c>
      <c r="P424">
        <v>1.4</v>
      </c>
      <c r="Q424">
        <v>0.6</v>
      </c>
      <c r="R424">
        <v>11.7</v>
      </c>
      <c r="S424">
        <v>23.5</v>
      </c>
      <c r="U424">
        <v>3.1</v>
      </c>
      <c r="V424">
        <v>2.2999999999999998</v>
      </c>
      <c r="W424">
        <v>5.4</v>
      </c>
      <c r="X424">
        <v>9.9000000000000005E-2</v>
      </c>
      <c r="Z424">
        <v>0.4</v>
      </c>
      <c r="AA424">
        <v>-0.5</v>
      </c>
      <c r="AB424">
        <v>-0.1</v>
      </c>
      <c r="AC424">
        <f>IF(Advanced_Table[[#This Row],[MP]]&lt;400,0,Advanced_Table[[#This Row],[BPM]])</f>
        <v>-0.1</v>
      </c>
      <c r="AD424">
        <v>1.3</v>
      </c>
    </row>
    <row r="425" spans="1:30" x14ac:dyDescent="0.3">
      <c r="A425">
        <v>194</v>
      </c>
      <c r="B425" t="s">
        <v>284</v>
      </c>
      <c r="C425" t="s">
        <v>65</v>
      </c>
      <c r="D425">
        <v>28</v>
      </c>
      <c r="E425" t="s">
        <v>82</v>
      </c>
      <c r="F425">
        <v>48</v>
      </c>
      <c r="G425">
        <v>1184</v>
      </c>
      <c r="H425">
        <v>10.5</v>
      </c>
      <c r="I425">
        <v>0.62</v>
      </c>
      <c r="J425">
        <v>0.71</v>
      </c>
      <c r="K425">
        <v>9.8000000000000004E-2</v>
      </c>
      <c r="L425">
        <v>2</v>
      </c>
      <c r="M425">
        <v>7.4</v>
      </c>
      <c r="N425">
        <v>4.7</v>
      </c>
      <c r="O425">
        <v>6.9</v>
      </c>
      <c r="P425">
        <v>1.8</v>
      </c>
      <c r="Q425">
        <v>1</v>
      </c>
      <c r="R425">
        <v>8</v>
      </c>
      <c r="S425">
        <v>12.6</v>
      </c>
      <c r="U425">
        <v>1.3</v>
      </c>
      <c r="V425">
        <v>1.1000000000000001</v>
      </c>
      <c r="W425">
        <v>2.2999999999999998</v>
      </c>
      <c r="X425">
        <v>9.5000000000000001E-2</v>
      </c>
      <c r="Z425">
        <v>-1.4</v>
      </c>
      <c r="AA425">
        <v>0.7</v>
      </c>
      <c r="AB425">
        <v>-0.7</v>
      </c>
      <c r="AC425">
        <f>IF(Advanced_Table[[#This Row],[MP]]&lt;400,0,Advanced_Table[[#This Row],[BPM]])</f>
        <v>-0.7</v>
      </c>
      <c r="AD425">
        <v>0.4</v>
      </c>
    </row>
    <row r="426" spans="1:30" x14ac:dyDescent="0.3">
      <c r="A426">
        <v>47</v>
      </c>
      <c r="B426" t="s">
        <v>134</v>
      </c>
      <c r="C426" t="s">
        <v>56</v>
      </c>
      <c r="D426">
        <v>23</v>
      </c>
      <c r="E426" t="s">
        <v>82</v>
      </c>
      <c r="F426">
        <v>70</v>
      </c>
      <c r="G426">
        <v>1505</v>
      </c>
      <c r="H426">
        <v>14.4</v>
      </c>
      <c r="I426">
        <v>0.60299999999999998</v>
      </c>
      <c r="J426">
        <v>0.23599999999999999</v>
      </c>
      <c r="K426">
        <v>0.22600000000000001</v>
      </c>
      <c r="L426">
        <v>5.2</v>
      </c>
      <c r="M426">
        <v>25.3</v>
      </c>
      <c r="N426">
        <v>15.2</v>
      </c>
      <c r="O426">
        <v>6.9</v>
      </c>
      <c r="P426">
        <v>1</v>
      </c>
      <c r="Q426">
        <v>5.5</v>
      </c>
      <c r="R426">
        <v>17.600000000000001</v>
      </c>
      <c r="S426">
        <v>18.2</v>
      </c>
      <c r="U426">
        <v>0</v>
      </c>
      <c r="V426">
        <v>2.2000000000000002</v>
      </c>
      <c r="W426">
        <v>2.2999999999999998</v>
      </c>
      <c r="X426">
        <v>7.1999999999999995E-2</v>
      </c>
      <c r="Z426">
        <v>-1.8</v>
      </c>
      <c r="AA426">
        <v>0.9</v>
      </c>
      <c r="AB426">
        <v>-0.9</v>
      </c>
      <c r="AC426">
        <f>IF(Advanced_Table[[#This Row],[MP]]&lt;400,0,Advanced_Table[[#This Row],[BPM]])</f>
        <v>-0.9</v>
      </c>
      <c r="AD426">
        <v>0.4</v>
      </c>
    </row>
    <row r="427" spans="1:30" x14ac:dyDescent="0.3">
      <c r="A427">
        <v>461</v>
      </c>
      <c r="B427" t="s">
        <v>550</v>
      </c>
      <c r="C427" t="s">
        <v>65</v>
      </c>
      <c r="D427">
        <v>21</v>
      </c>
      <c r="E427" t="s">
        <v>82</v>
      </c>
      <c r="F427">
        <v>53</v>
      </c>
      <c r="G427">
        <v>1246</v>
      </c>
      <c r="H427">
        <v>12.5</v>
      </c>
      <c r="I427">
        <v>0.52800000000000002</v>
      </c>
      <c r="J427">
        <v>0.45500000000000002</v>
      </c>
      <c r="K427">
        <v>0.26800000000000002</v>
      </c>
      <c r="L427">
        <v>5</v>
      </c>
      <c r="M427">
        <v>9.6</v>
      </c>
      <c r="N427">
        <v>7.3</v>
      </c>
      <c r="O427">
        <v>18</v>
      </c>
      <c r="P427">
        <v>2.6</v>
      </c>
      <c r="Q427">
        <v>2.1</v>
      </c>
      <c r="R427">
        <v>15.9</v>
      </c>
      <c r="S427">
        <v>20.3</v>
      </c>
      <c r="U427">
        <v>-0.2</v>
      </c>
      <c r="V427">
        <v>1.5</v>
      </c>
      <c r="W427">
        <v>1.4</v>
      </c>
      <c r="X427">
        <v>5.2999999999999999E-2</v>
      </c>
      <c r="Z427">
        <v>-1.8</v>
      </c>
      <c r="AA427">
        <v>0.8</v>
      </c>
      <c r="AB427">
        <v>-1</v>
      </c>
      <c r="AC427">
        <f>IF(Advanced_Table[[#This Row],[MP]]&lt;400,0,Advanced_Table[[#This Row],[BPM]])</f>
        <v>-1</v>
      </c>
      <c r="AD427">
        <v>0.3</v>
      </c>
    </row>
    <row r="428" spans="1:30" x14ac:dyDescent="0.3">
      <c r="A428">
        <v>188</v>
      </c>
      <c r="B428" t="s">
        <v>278</v>
      </c>
      <c r="C428" t="s">
        <v>65</v>
      </c>
      <c r="D428">
        <v>21</v>
      </c>
      <c r="E428" t="s">
        <v>82</v>
      </c>
      <c r="F428">
        <v>26</v>
      </c>
      <c r="G428">
        <v>361</v>
      </c>
      <c r="H428">
        <v>12.5</v>
      </c>
      <c r="I428">
        <v>0.57199999999999995</v>
      </c>
      <c r="J428">
        <v>0.46500000000000002</v>
      </c>
      <c r="K428">
        <v>0.32500000000000001</v>
      </c>
      <c r="L428">
        <v>2.8</v>
      </c>
      <c r="M428">
        <v>9.4</v>
      </c>
      <c r="N428">
        <v>6.1</v>
      </c>
      <c r="O428">
        <v>13.4</v>
      </c>
      <c r="P428">
        <v>2.1</v>
      </c>
      <c r="Q428">
        <v>1.1000000000000001</v>
      </c>
      <c r="R428">
        <v>13.9</v>
      </c>
      <c r="S428">
        <v>18</v>
      </c>
      <c r="U428">
        <v>0.2</v>
      </c>
      <c r="V428">
        <v>0.4</v>
      </c>
      <c r="W428">
        <v>0.6</v>
      </c>
      <c r="X428">
        <v>7.6999999999999999E-2</v>
      </c>
      <c r="Z428">
        <v>-1.5</v>
      </c>
      <c r="AA428">
        <v>0.3</v>
      </c>
      <c r="AB428">
        <v>-1.2</v>
      </c>
      <c r="AC428">
        <f>IF(Advanced_Table[[#This Row],[MP]]&lt;400,0,Advanced_Table[[#This Row],[BPM]])</f>
        <v>0</v>
      </c>
      <c r="AD428">
        <v>0.1</v>
      </c>
    </row>
    <row r="429" spans="1:30" x14ac:dyDescent="0.3">
      <c r="A429">
        <v>23</v>
      </c>
      <c r="B429" t="s">
        <v>101</v>
      </c>
      <c r="C429" t="s">
        <v>56</v>
      </c>
      <c r="D429">
        <v>20</v>
      </c>
      <c r="E429" t="s">
        <v>82</v>
      </c>
      <c r="F429">
        <v>72</v>
      </c>
      <c r="G429">
        <v>2430</v>
      </c>
      <c r="H429">
        <v>14.9</v>
      </c>
      <c r="I429">
        <v>0.52900000000000003</v>
      </c>
      <c r="J429">
        <v>0.254</v>
      </c>
      <c r="K429">
        <v>0.47599999999999998</v>
      </c>
      <c r="L429">
        <v>3.9</v>
      </c>
      <c r="M429">
        <v>19.3</v>
      </c>
      <c r="N429">
        <v>11.6</v>
      </c>
      <c r="O429">
        <v>17.2</v>
      </c>
      <c r="P429">
        <v>1.2</v>
      </c>
      <c r="Q429">
        <v>1.5</v>
      </c>
      <c r="R429">
        <v>12.8</v>
      </c>
      <c r="S429">
        <v>27.5</v>
      </c>
      <c r="U429">
        <v>-0.3</v>
      </c>
      <c r="V429">
        <v>2.6</v>
      </c>
      <c r="W429">
        <v>2.4</v>
      </c>
      <c r="X429">
        <v>4.7E-2</v>
      </c>
      <c r="Z429">
        <v>-0.7</v>
      </c>
      <c r="AA429">
        <v>-0.7</v>
      </c>
      <c r="AB429">
        <v>-1.5</v>
      </c>
      <c r="AC429">
        <f>IF(Advanced_Table[[#This Row],[MP]]&lt;400,0,Advanced_Table[[#This Row],[BPM]])</f>
        <v>-1.5</v>
      </c>
      <c r="AD429">
        <v>0.3</v>
      </c>
    </row>
    <row r="430" spans="1:30" x14ac:dyDescent="0.3">
      <c r="A430">
        <v>370</v>
      </c>
      <c r="B430" t="s">
        <v>460</v>
      </c>
      <c r="C430" t="s">
        <v>84</v>
      </c>
      <c r="D430">
        <v>24</v>
      </c>
      <c r="E430" t="s">
        <v>82</v>
      </c>
      <c r="F430">
        <v>27</v>
      </c>
      <c r="G430">
        <v>518</v>
      </c>
      <c r="H430">
        <v>9.1</v>
      </c>
      <c r="I430">
        <v>0.48799999999999999</v>
      </c>
      <c r="J430">
        <v>0.70499999999999996</v>
      </c>
      <c r="K430">
        <v>0.17199999999999999</v>
      </c>
      <c r="L430">
        <v>5.7</v>
      </c>
      <c r="M430">
        <v>15.3</v>
      </c>
      <c r="N430">
        <v>10.5</v>
      </c>
      <c r="O430">
        <v>9.4</v>
      </c>
      <c r="P430">
        <v>1.8</v>
      </c>
      <c r="Q430">
        <v>2.1</v>
      </c>
      <c r="R430">
        <v>11.5</v>
      </c>
      <c r="S430">
        <v>12.3</v>
      </c>
      <c r="U430">
        <v>0</v>
      </c>
      <c r="V430">
        <v>0.6</v>
      </c>
      <c r="W430">
        <v>0.7</v>
      </c>
      <c r="X430">
        <v>6.0999999999999999E-2</v>
      </c>
      <c r="Z430">
        <v>-2.4</v>
      </c>
      <c r="AA430">
        <v>0.8</v>
      </c>
      <c r="AB430">
        <v>-1.6</v>
      </c>
      <c r="AC430">
        <f>IF(Advanced_Table[[#This Row],[MP]]&lt;400,0,Advanced_Table[[#This Row],[BPM]])</f>
        <v>-1.6</v>
      </c>
      <c r="AD430">
        <v>0.1</v>
      </c>
    </row>
    <row r="431" spans="1:30" x14ac:dyDescent="0.3">
      <c r="A431">
        <v>435</v>
      </c>
      <c r="B431" t="s">
        <v>526</v>
      </c>
      <c r="C431" t="s">
        <v>65</v>
      </c>
      <c r="D431">
        <v>22</v>
      </c>
      <c r="E431" t="s">
        <v>82</v>
      </c>
      <c r="F431">
        <v>2</v>
      </c>
      <c r="G431">
        <v>30</v>
      </c>
      <c r="H431">
        <v>14.2</v>
      </c>
      <c r="I431">
        <v>0.82499999999999996</v>
      </c>
      <c r="J431">
        <v>0.28599999999999998</v>
      </c>
      <c r="K431">
        <v>0.28599999999999998</v>
      </c>
      <c r="L431">
        <v>0</v>
      </c>
      <c r="M431">
        <v>22.7</v>
      </c>
      <c r="N431">
        <v>11.3</v>
      </c>
      <c r="O431">
        <v>5</v>
      </c>
      <c r="P431">
        <v>3.2</v>
      </c>
      <c r="Q431">
        <v>0</v>
      </c>
      <c r="R431">
        <v>27.6</v>
      </c>
      <c r="S431">
        <v>15.6</v>
      </c>
      <c r="U431">
        <v>0</v>
      </c>
      <c r="V431">
        <v>0</v>
      </c>
      <c r="W431">
        <v>0.1</v>
      </c>
      <c r="X431">
        <v>8.3000000000000004E-2</v>
      </c>
      <c r="Z431">
        <v>-2.9</v>
      </c>
      <c r="AA431">
        <v>1</v>
      </c>
      <c r="AB431">
        <v>-1.9</v>
      </c>
      <c r="AC431">
        <f>IF(Advanced_Table[[#This Row],[MP]]&lt;400,0,Advanced_Table[[#This Row],[BPM]])</f>
        <v>0</v>
      </c>
      <c r="AD431">
        <v>0</v>
      </c>
    </row>
    <row r="432" spans="1:30" x14ac:dyDescent="0.3">
      <c r="A432">
        <v>433</v>
      </c>
      <c r="B432" t="s">
        <v>524</v>
      </c>
      <c r="C432" t="s">
        <v>56</v>
      </c>
      <c r="D432">
        <v>25</v>
      </c>
      <c r="E432" t="s">
        <v>82</v>
      </c>
      <c r="F432">
        <v>37</v>
      </c>
      <c r="G432">
        <v>451</v>
      </c>
      <c r="H432">
        <v>10.1</v>
      </c>
      <c r="I432">
        <v>0.58699999999999997</v>
      </c>
      <c r="J432">
        <v>0.60699999999999998</v>
      </c>
      <c r="K432">
        <v>0.189</v>
      </c>
      <c r="L432">
        <v>5.8</v>
      </c>
      <c r="M432">
        <v>9.8000000000000007</v>
      </c>
      <c r="N432">
        <v>7.8</v>
      </c>
      <c r="O432">
        <v>9.6</v>
      </c>
      <c r="P432">
        <v>0.9</v>
      </c>
      <c r="Q432">
        <v>1.1000000000000001</v>
      </c>
      <c r="R432">
        <v>10.8</v>
      </c>
      <c r="S432">
        <v>14.1</v>
      </c>
      <c r="U432">
        <v>0.5</v>
      </c>
      <c r="V432">
        <v>0.3</v>
      </c>
      <c r="W432">
        <v>0.8</v>
      </c>
      <c r="X432">
        <v>8.8999999999999996E-2</v>
      </c>
      <c r="Z432">
        <v>-2.2000000000000002</v>
      </c>
      <c r="AA432">
        <v>-0.7</v>
      </c>
      <c r="AB432">
        <v>-2.9</v>
      </c>
      <c r="AC432">
        <f>IF(Advanced_Table[[#This Row],[MP]]&lt;400,0,Advanced_Table[[#This Row],[BPM]])</f>
        <v>-2.9</v>
      </c>
      <c r="AD432">
        <v>-0.1</v>
      </c>
    </row>
    <row r="433" spans="1:30" x14ac:dyDescent="0.3">
      <c r="A433">
        <v>423</v>
      </c>
      <c r="B433" t="s">
        <v>513</v>
      </c>
      <c r="C433" t="s">
        <v>65</v>
      </c>
      <c r="D433">
        <v>31</v>
      </c>
      <c r="E433" t="s">
        <v>82</v>
      </c>
      <c r="F433">
        <v>42</v>
      </c>
      <c r="G433">
        <v>944</v>
      </c>
      <c r="H433">
        <v>8.6</v>
      </c>
      <c r="I433">
        <v>0.54300000000000004</v>
      </c>
      <c r="J433">
        <v>0.53500000000000003</v>
      </c>
      <c r="K433">
        <v>6.7000000000000004E-2</v>
      </c>
      <c r="L433">
        <v>1.2</v>
      </c>
      <c r="M433">
        <v>9</v>
      </c>
      <c r="N433">
        <v>5.0999999999999996</v>
      </c>
      <c r="O433">
        <v>8.1</v>
      </c>
      <c r="P433">
        <v>1.3</v>
      </c>
      <c r="Q433">
        <v>0.8</v>
      </c>
      <c r="R433">
        <v>10.7</v>
      </c>
      <c r="S433">
        <v>15.7</v>
      </c>
      <c r="U433">
        <v>-0.1</v>
      </c>
      <c r="V433">
        <v>0.7</v>
      </c>
      <c r="W433">
        <v>0.6</v>
      </c>
      <c r="X433">
        <v>3.2000000000000001E-2</v>
      </c>
      <c r="Z433">
        <v>-2.7</v>
      </c>
      <c r="AA433">
        <v>-0.4</v>
      </c>
      <c r="AB433">
        <v>-3.1</v>
      </c>
      <c r="AC433">
        <f>IF(Advanced_Table[[#This Row],[MP]]&lt;400,0,Advanced_Table[[#This Row],[BPM]])</f>
        <v>-3.1</v>
      </c>
      <c r="AD433">
        <v>-0.3</v>
      </c>
    </row>
    <row r="434" spans="1:30" x14ac:dyDescent="0.3">
      <c r="A434">
        <v>196</v>
      </c>
      <c r="B434" t="s">
        <v>286</v>
      </c>
      <c r="C434" t="s">
        <v>65</v>
      </c>
      <c r="D434">
        <v>25</v>
      </c>
      <c r="E434" t="s">
        <v>82</v>
      </c>
      <c r="F434">
        <v>34</v>
      </c>
      <c r="G434">
        <v>457</v>
      </c>
      <c r="H434">
        <v>9.1999999999999993</v>
      </c>
      <c r="I434">
        <v>0.56399999999999995</v>
      </c>
      <c r="J434">
        <v>0.40200000000000002</v>
      </c>
      <c r="K434">
        <v>0.38300000000000001</v>
      </c>
      <c r="L434">
        <v>6.9</v>
      </c>
      <c r="M434">
        <v>10.4</v>
      </c>
      <c r="N434">
        <v>8.6999999999999993</v>
      </c>
      <c r="O434">
        <v>4.7</v>
      </c>
      <c r="P434">
        <v>1.8</v>
      </c>
      <c r="Q434">
        <v>1.1000000000000001</v>
      </c>
      <c r="R434">
        <v>14.4</v>
      </c>
      <c r="S434">
        <v>13.7</v>
      </c>
      <c r="U434">
        <v>0.2</v>
      </c>
      <c r="V434">
        <v>0.4</v>
      </c>
      <c r="W434">
        <v>0.6</v>
      </c>
      <c r="X434">
        <v>6.5000000000000002E-2</v>
      </c>
      <c r="Z434">
        <v>-3.5</v>
      </c>
      <c r="AA434">
        <v>-0.1</v>
      </c>
      <c r="AB434">
        <v>-3.6</v>
      </c>
      <c r="AC434">
        <f>IF(Advanced_Table[[#This Row],[MP]]&lt;400,0,Advanced_Table[[#This Row],[BPM]])</f>
        <v>-3.6</v>
      </c>
      <c r="AD434">
        <v>-0.2</v>
      </c>
    </row>
    <row r="435" spans="1:30" x14ac:dyDescent="0.3">
      <c r="A435">
        <v>220</v>
      </c>
      <c r="B435" t="s">
        <v>311</v>
      </c>
      <c r="C435" t="s">
        <v>84</v>
      </c>
      <c r="D435">
        <v>20</v>
      </c>
      <c r="E435" t="s">
        <v>82</v>
      </c>
      <c r="F435">
        <v>51</v>
      </c>
      <c r="G435">
        <v>812</v>
      </c>
      <c r="H435">
        <v>6.2</v>
      </c>
      <c r="I435">
        <v>0.50800000000000001</v>
      </c>
      <c r="J435">
        <v>0.747</v>
      </c>
      <c r="K435">
        <v>9.9000000000000005E-2</v>
      </c>
      <c r="L435">
        <v>4.7</v>
      </c>
      <c r="M435">
        <v>9.1</v>
      </c>
      <c r="N435">
        <v>6.9</v>
      </c>
      <c r="O435">
        <v>4.9000000000000004</v>
      </c>
      <c r="P435">
        <v>0.7</v>
      </c>
      <c r="Q435">
        <v>0.8</v>
      </c>
      <c r="R435">
        <v>8.6999999999999993</v>
      </c>
      <c r="S435">
        <v>11</v>
      </c>
      <c r="U435">
        <v>0.1</v>
      </c>
      <c r="V435">
        <v>0.5</v>
      </c>
      <c r="W435">
        <v>0.7</v>
      </c>
      <c r="X435">
        <v>3.9E-2</v>
      </c>
      <c r="Z435">
        <v>-3.1</v>
      </c>
      <c r="AA435">
        <v>-0.9</v>
      </c>
      <c r="AB435">
        <v>-4</v>
      </c>
      <c r="AC435">
        <f>IF(Advanced_Table[[#This Row],[MP]]&lt;400,0,Advanced_Table[[#This Row],[BPM]])</f>
        <v>-4</v>
      </c>
      <c r="AD435">
        <v>-0.4</v>
      </c>
    </row>
    <row r="436" spans="1:30" x14ac:dyDescent="0.3">
      <c r="A436">
        <v>85</v>
      </c>
      <c r="B436" t="s">
        <v>174</v>
      </c>
      <c r="C436" t="s">
        <v>76</v>
      </c>
      <c r="D436">
        <v>31</v>
      </c>
      <c r="E436" t="s">
        <v>82</v>
      </c>
      <c r="F436">
        <v>4</v>
      </c>
      <c r="G436">
        <v>44</v>
      </c>
      <c r="H436">
        <v>9</v>
      </c>
      <c r="I436">
        <v>0.498</v>
      </c>
      <c r="J436">
        <v>0.214</v>
      </c>
      <c r="K436">
        <v>0.5</v>
      </c>
      <c r="L436">
        <v>2.6</v>
      </c>
      <c r="M436">
        <v>10.3</v>
      </c>
      <c r="N436">
        <v>6.4</v>
      </c>
      <c r="O436">
        <v>22.6</v>
      </c>
      <c r="P436">
        <v>1.1000000000000001</v>
      </c>
      <c r="Q436">
        <v>2.2000000000000002</v>
      </c>
      <c r="R436">
        <v>19</v>
      </c>
      <c r="S436">
        <v>20.6</v>
      </c>
      <c r="U436">
        <v>0</v>
      </c>
      <c r="V436">
        <v>0</v>
      </c>
      <c r="W436">
        <v>0</v>
      </c>
      <c r="X436">
        <v>-3.0000000000000001E-3</v>
      </c>
      <c r="Z436">
        <v>-5.0999999999999996</v>
      </c>
      <c r="AA436">
        <v>-1.2</v>
      </c>
      <c r="AB436">
        <v>-6.3</v>
      </c>
      <c r="AC436">
        <f>IF(Advanced_Table[[#This Row],[MP]]&lt;400,0,Advanced_Table[[#This Row],[BPM]])</f>
        <v>0</v>
      </c>
      <c r="AD436">
        <v>0</v>
      </c>
    </row>
    <row r="437" spans="1:30" x14ac:dyDescent="0.3">
      <c r="A437">
        <v>143</v>
      </c>
      <c r="B437" t="s">
        <v>234</v>
      </c>
      <c r="C437" t="s">
        <v>58</v>
      </c>
      <c r="D437">
        <v>28</v>
      </c>
      <c r="E437" t="s">
        <v>177</v>
      </c>
      <c r="F437">
        <v>66</v>
      </c>
      <c r="G437">
        <v>2284</v>
      </c>
      <c r="H437">
        <v>31.4</v>
      </c>
      <c r="I437">
        <v>0.65500000000000003</v>
      </c>
      <c r="J437">
        <v>0.151</v>
      </c>
      <c r="K437">
        <v>0.58099999999999996</v>
      </c>
      <c r="L437">
        <v>5.9</v>
      </c>
      <c r="M437">
        <v>28.3</v>
      </c>
      <c r="N437">
        <v>17.3</v>
      </c>
      <c r="O437">
        <v>22.9</v>
      </c>
      <c r="P437">
        <v>1.4</v>
      </c>
      <c r="Q437">
        <v>4.5999999999999996</v>
      </c>
      <c r="R437">
        <v>11.9</v>
      </c>
      <c r="S437">
        <v>37</v>
      </c>
      <c r="U437">
        <v>8.4</v>
      </c>
      <c r="V437">
        <v>3.9</v>
      </c>
      <c r="W437">
        <v>12.3</v>
      </c>
      <c r="X437">
        <v>0.25900000000000001</v>
      </c>
      <c r="Z437">
        <v>6.8</v>
      </c>
      <c r="AA437">
        <v>2.2999999999999998</v>
      </c>
      <c r="AB437">
        <v>9.1999999999999993</v>
      </c>
      <c r="AC437">
        <f>IF(Advanced_Table[[#This Row],[MP]]&lt;400,0,Advanced_Table[[#This Row],[BPM]])</f>
        <v>9.1999999999999993</v>
      </c>
      <c r="AD437">
        <v>6.4</v>
      </c>
    </row>
    <row r="438" spans="1:30" x14ac:dyDescent="0.3">
      <c r="A438">
        <v>190</v>
      </c>
      <c r="B438" t="s">
        <v>280</v>
      </c>
      <c r="C438" t="s">
        <v>76</v>
      </c>
      <c r="D438">
        <v>33</v>
      </c>
      <c r="E438" t="s">
        <v>177</v>
      </c>
      <c r="F438">
        <v>58</v>
      </c>
      <c r="G438">
        <v>2135</v>
      </c>
      <c r="H438">
        <v>21.6</v>
      </c>
      <c r="I438">
        <v>0.60699999999999998</v>
      </c>
      <c r="J438">
        <v>0.496</v>
      </c>
      <c r="K438">
        <v>0.42899999999999999</v>
      </c>
      <c r="L438">
        <v>2.2999999999999998</v>
      </c>
      <c r="M438">
        <v>17.100000000000001</v>
      </c>
      <c r="N438">
        <v>9.8000000000000007</v>
      </c>
      <c r="O438">
        <v>43.3</v>
      </c>
      <c r="P438">
        <v>1.6</v>
      </c>
      <c r="Q438">
        <v>1.4</v>
      </c>
      <c r="R438">
        <v>16.3</v>
      </c>
      <c r="S438">
        <v>25</v>
      </c>
      <c r="U438">
        <v>5.8</v>
      </c>
      <c r="V438">
        <v>2.6</v>
      </c>
      <c r="W438">
        <v>8.4</v>
      </c>
      <c r="X438">
        <v>0.188</v>
      </c>
      <c r="Z438">
        <v>5.0999999999999996</v>
      </c>
      <c r="AA438">
        <v>0.3</v>
      </c>
      <c r="AB438">
        <v>5.4</v>
      </c>
      <c r="AC438">
        <f>IF(Advanced_Table[[#This Row],[MP]]&lt;400,0,Advanced_Table[[#This Row],[BPM]])</f>
        <v>5.4</v>
      </c>
      <c r="AD438">
        <v>4</v>
      </c>
    </row>
    <row r="439" spans="1:30" x14ac:dyDescent="0.3">
      <c r="A439">
        <v>267</v>
      </c>
      <c r="B439" t="s">
        <v>358</v>
      </c>
      <c r="C439" t="s">
        <v>56</v>
      </c>
      <c r="D439">
        <v>23</v>
      </c>
      <c r="E439" t="s">
        <v>177</v>
      </c>
      <c r="F439">
        <v>1</v>
      </c>
      <c r="G439">
        <v>29</v>
      </c>
      <c r="H439">
        <v>21.3</v>
      </c>
      <c r="I439">
        <v>0.74399999999999999</v>
      </c>
      <c r="J439">
        <v>0.61499999999999999</v>
      </c>
      <c r="K439">
        <v>7.6999999999999999E-2</v>
      </c>
      <c r="L439">
        <v>8.3000000000000007</v>
      </c>
      <c r="M439">
        <v>8</v>
      </c>
      <c r="N439">
        <v>8.1</v>
      </c>
      <c r="O439">
        <v>12.2</v>
      </c>
      <c r="P439">
        <v>1.7</v>
      </c>
      <c r="Q439">
        <v>0</v>
      </c>
      <c r="R439">
        <v>13</v>
      </c>
      <c r="S439">
        <v>23.8</v>
      </c>
      <c r="U439">
        <v>0.1</v>
      </c>
      <c r="V439">
        <v>0</v>
      </c>
      <c r="W439">
        <v>0.1</v>
      </c>
      <c r="X439">
        <v>0.157</v>
      </c>
      <c r="Z439">
        <v>3.3</v>
      </c>
      <c r="AA439">
        <v>-1</v>
      </c>
      <c r="AB439">
        <v>2.2999999999999998</v>
      </c>
      <c r="AC439">
        <f>IF(Advanced_Table[[#This Row],[MP]]&lt;400,0,Advanced_Table[[#This Row],[BPM]])</f>
        <v>0</v>
      </c>
      <c r="AD439">
        <v>0</v>
      </c>
    </row>
    <row r="440" spans="1:30" x14ac:dyDescent="0.3">
      <c r="A440">
        <v>329</v>
      </c>
      <c r="B440" t="s">
        <v>421</v>
      </c>
      <c r="C440" t="s">
        <v>65</v>
      </c>
      <c r="D440">
        <v>24</v>
      </c>
      <c r="E440" t="s">
        <v>177</v>
      </c>
      <c r="F440">
        <v>77</v>
      </c>
      <c r="G440">
        <v>2150</v>
      </c>
      <c r="H440">
        <v>12.7</v>
      </c>
      <c r="I440">
        <v>0.56599999999999995</v>
      </c>
      <c r="J440">
        <v>0.61899999999999999</v>
      </c>
      <c r="K440">
        <v>0.13400000000000001</v>
      </c>
      <c r="L440">
        <v>3.9</v>
      </c>
      <c r="M440">
        <v>13.1</v>
      </c>
      <c r="N440">
        <v>8.6</v>
      </c>
      <c r="O440">
        <v>12.9</v>
      </c>
      <c r="P440">
        <v>2.9</v>
      </c>
      <c r="Q440">
        <v>1.8</v>
      </c>
      <c r="R440">
        <v>12.9</v>
      </c>
      <c r="S440">
        <v>16.399999999999999</v>
      </c>
      <c r="U440">
        <v>1.1000000000000001</v>
      </c>
      <c r="V440">
        <v>3.1</v>
      </c>
      <c r="W440">
        <v>4.2</v>
      </c>
      <c r="X440">
        <v>9.5000000000000001E-2</v>
      </c>
      <c r="Z440">
        <v>-0.7</v>
      </c>
      <c r="AA440">
        <v>1.6</v>
      </c>
      <c r="AB440">
        <v>0.9</v>
      </c>
      <c r="AC440">
        <f>IF(Advanced_Table[[#This Row],[MP]]&lt;400,0,Advanced_Table[[#This Row],[BPM]])</f>
        <v>0.9</v>
      </c>
      <c r="AD440">
        <v>1.6</v>
      </c>
    </row>
    <row r="441" spans="1:30" x14ac:dyDescent="0.3">
      <c r="A441">
        <v>197</v>
      </c>
      <c r="B441" t="s">
        <v>287</v>
      </c>
      <c r="C441" t="s">
        <v>84</v>
      </c>
      <c r="D441">
        <v>30</v>
      </c>
      <c r="E441" t="s">
        <v>177</v>
      </c>
      <c r="F441">
        <v>74</v>
      </c>
      <c r="G441">
        <v>2436</v>
      </c>
      <c r="H441">
        <v>14.8</v>
      </c>
      <c r="I441">
        <v>0.60199999999999998</v>
      </c>
      <c r="J441">
        <v>0.38300000000000001</v>
      </c>
      <c r="K441">
        <v>0.153</v>
      </c>
      <c r="L441">
        <v>3.3</v>
      </c>
      <c r="M441">
        <v>17</v>
      </c>
      <c r="N441">
        <v>10.3</v>
      </c>
      <c r="O441">
        <v>11.4</v>
      </c>
      <c r="P441">
        <v>1.4</v>
      </c>
      <c r="Q441">
        <v>1.5</v>
      </c>
      <c r="R441">
        <v>9</v>
      </c>
      <c r="S441">
        <v>18.2</v>
      </c>
      <c r="U441">
        <v>3.1</v>
      </c>
      <c r="V441">
        <v>2.8</v>
      </c>
      <c r="W441">
        <v>5.9</v>
      </c>
      <c r="X441">
        <v>0.11600000000000001</v>
      </c>
      <c r="Z441">
        <v>0.6</v>
      </c>
      <c r="AA441">
        <v>0.1</v>
      </c>
      <c r="AB441">
        <v>0.7</v>
      </c>
      <c r="AC441">
        <f>IF(Advanced_Table[[#This Row],[MP]]&lt;400,0,Advanced_Table[[#This Row],[BPM]])</f>
        <v>0.7</v>
      </c>
      <c r="AD441">
        <v>1.7</v>
      </c>
    </row>
    <row r="442" spans="1:30" x14ac:dyDescent="0.3">
      <c r="A442">
        <v>316</v>
      </c>
      <c r="B442" t="s">
        <v>408</v>
      </c>
      <c r="C442" t="s">
        <v>65</v>
      </c>
      <c r="D442">
        <v>22</v>
      </c>
      <c r="E442" t="s">
        <v>177</v>
      </c>
      <c r="F442">
        <v>60</v>
      </c>
      <c r="G442">
        <v>2016</v>
      </c>
      <c r="H442">
        <v>17</v>
      </c>
      <c r="I442">
        <v>0.60499999999999998</v>
      </c>
      <c r="J442">
        <v>0.40400000000000003</v>
      </c>
      <c r="K442">
        <v>0.23300000000000001</v>
      </c>
      <c r="L442">
        <v>1.4</v>
      </c>
      <c r="M442">
        <v>8.8000000000000007</v>
      </c>
      <c r="N442">
        <v>5.2</v>
      </c>
      <c r="O442">
        <v>16.899999999999999</v>
      </c>
      <c r="P442">
        <v>1.2</v>
      </c>
      <c r="Q442">
        <v>0.4</v>
      </c>
      <c r="R442">
        <v>7.4</v>
      </c>
      <c r="S442">
        <v>24.1</v>
      </c>
      <c r="U442">
        <v>3.7</v>
      </c>
      <c r="V442">
        <v>1.6</v>
      </c>
      <c r="W442">
        <v>5.4</v>
      </c>
      <c r="X442">
        <v>0.128</v>
      </c>
      <c r="Z442">
        <v>1.9</v>
      </c>
      <c r="AA442">
        <v>-1.2</v>
      </c>
      <c r="AB442">
        <v>0.6</v>
      </c>
      <c r="AC442">
        <f>IF(Advanced_Table[[#This Row],[MP]]&lt;400,0,Advanced_Table[[#This Row],[BPM]])</f>
        <v>0.6</v>
      </c>
      <c r="AD442">
        <v>1.3</v>
      </c>
    </row>
    <row r="443" spans="1:30" x14ac:dyDescent="0.3">
      <c r="A443">
        <v>319</v>
      </c>
      <c r="B443" t="s">
        <v>411</v>
      </c>
      <c r="C443" t="s">
        <v>65</v>
      </c>
      <c r="D443">
        <v>24</v>
      </c>
      <c r="E443" t="s">
        <v>177</v>
      </c>
      <c r="F443">
        <v>2</v>
      </c>
      <c r="G443">
        <v>41</v>
      </c>
      <c r="H443">
        <v>19.2</v>
      </c>
      <c r="I443">
        <v>0.56299999999999994</v>
      </c>
      <c r="J443">
        <v>0.55000000000000004</v>
      </c>
      <c r="K443">
        <v>0.25</v>
      </c>
      <c r="L443">
        <v>8.8000000000000007</v>
      </c>
      <c r="M443">
        <v>19.8</v>
      </c>
      <c r="N443">
        <v>14.4</v>
      </c>
      <c r="O443">
        <v>35.299999999999997</v>
      </c>
      <c r="P443">
        <v>0</v>
      </c>
      <c r="Q443">
        <v>0</v>
      </c>
      <c r="R443">
        <v>11.9</v>
      </c>
      <c r="S443">
        <v>27.5</v>
      </c>
      <c r="U443">
        <v>0.1</v>
      </c>
      <c r="V443">
        <v>0</v>
      </c>
      <c r="W443">
        <v>0.1</v>
      </c>
      <c r="X443">
        <v>0.14000000000000001</v>
      </c>
      <c r="Z443">
        <v>2.2000000000000002</v>
      </c>
      <c r="AA443">
        <v>-1.7</v>
      </c>
      <c r="AB443">
        <v>0.5</v>
      </c>
      <c r="AC443">
        <f>IF(Advanced_Table[[#This Row],[MP]]&lt;400,0,Advanced_Table[[#This Row],[BPM]])</f>
        <v>0</v>
      </c>
      <c r="AD443">
        <v>0</v>
      </c>
    </row>
    <row r="444" spans="1:30" x14ac:dyDescent="0.3">
      <c r="A444">
        <v>457</v>
      </c>
      <c r="B444" t="s">
        <v>546</v>
      </c>
      <c r="C444" t="s">
        <v>65</v>
      </c>
      <c r="D444">
        <v>20</v>
      </c>
      <c r="E444" t="s">
        <v>177</v>
      </c>
      <c r="F444">
        <v>16</v>
      </c>
      <c r="G444">
        <v>89</v>
      </c>
      <c r="H444">
        <v>17.2</v>
      </c>
      <c r="I444">
        <v>0.54500000000000004</v>
      </c>
      <c r="J444">
        <v>0.14299999999999999</v>
      </c>
      <c r="K444">
        <v>0.22900000000000001</v>
      </c>
      <c r="L444">
        <v>8.1</v>
      </c>
      <c r="M444">
        <v>10.4</v>
      </c>
      <c r="N444">
        <v>9.3000000000000007</v>
      </c>
      <c r="O444">
        <v>13.8</v>
      </c>
      <c r="P444">
        <v>3.9</v>
      </c>
      <c r="Q444">
        <v>3.1</v>
      </c>
      <c r="R444">
        <v>7.2</v>
      </c>
      <c r="S444">
        <v>20.8</v>
      </c>
      <c r="U444">
        <v>0.1</v>
      </c>
      <c r="V444">
        <v>0.2</v>
      </c>
      <c r="W444">
        <v>0.3</v>
      </c>
      <c r="X444">
        <v>0.14499999999999999</v>
      </c>
      <c r="Z444">
        <v>-2.6</v>
      </c>
      <c r="AA444">
        <v>2.9</v>
      </c>
      <c r="AB444">
        <v>0.3</v>
      </c>
      <c r="AC444">
        <f>IF(Advanced_Table[[#This Row],[MP]]&lt;400,0,Advanced_Table[[#This Row],[BPM]])</f>
        <v>0</v>
      </c>
      <c r="AD444">
        <v>0.1</v>
      </c>
    </row>
    <row r="445" spans="1:30" x14ac:dyDescent="0.3">
      <c r="A445">
        <v>473</v>
      </c>
      <c r="B445" t="s">
        <v>561</v>
      </c>
      <c r="C445" t="s">
        <v>84</v>
      </c>
      <c r="D445">
        <v>25</v>
      </c>
      <c r="E445" t="s">
        <v>177</v>
      </c>
      <c r="F445">
        <v>49</v>
      </c>
      <c r="G445">
        <v>591</v>
      </c>
      <c r="H445">
        <v>10</v>
      </c>
      <c r="I445">
        <v>0.53600000000000003</v>
      </c>
      <c r="J445">
        <v>0.54300000000000004</v>
      </c>
      <c r="K445">
        <v>0.10299999999999999</v>
      </c>
      <c r="L445">
        <v>4.0999999999999996</v>
      </c>
      <c r="M445">
        <v>8.5</v>
      </c>
      <c r="N445">
        <v>6.3</v>
      </c>
      <c r="O445">
        <v>5.0999999999999996</v>
      </c>
      <c r="P445">
        <v>3.8</v>
      </c>
      <c r="Q445">
        <v>2.2000000000000002</v>
      </c>
      <c r="R445">
        <v>6.2</v>
      </c>
      <c r="S445">
        <v>9.8000000000000007</v>
      </c>
      <c r="U445">
        <v>0.3</v>
      </c>
      <c r="V445">
        <v>0.9</v>
      </c>
      <c r="W445">
        <v>1.3</v>
      </c>
      <c r="X445">
        <v>0.10199999999999999</v>
      </c>
      <c r="Z445">
        <v>-3.2</v>
      </c>
      <c r="AA445">
        <v>3.3</v>
      </c>
      <c r="AB445">
        <v>0.1</v>
      </c>
      <c r="AC445">
        <f>IF(Advanced_Table[[#This Row],[MP]]&lt;400,0,Advanced_Table[[#This Row],[BPM]])</f>
        <v>0.1</v>
      </c>
      <c r="AD445">
        <v>0.3</v>
      </c>
    </row>
    <row r="446" spans="1:30" x14ac:dyDescent="0.3">
      <c r="A446">
        <v>409</v>
      </c>
      <c r="B446" t="s">
        <v>499</v>
      </c>
      <c r="C446" t="s">
        <v>58</v>
      </c>
      <c r="D446">
        <v>23</v>
      </c>
      <c r="E446" t="s">
        <v>177</v>
      </c>
      <c r="F446">
        <v>69</v>
      </c>
      <c r="G446">
        <v>755</v>
      </c>
      <c r="H446">
        <v>19.2</v>
      </c>
      <c r="I446">
        <v>0.62</v>
      </c>
      <c r="J446">
        <v>2.9000000000000001E-2</v>
      </c>
      <c r="K446">
        <v>0.24399999999999999</v>
      </c>
      <c r="L446">
        <v>17.8</v>
      </c>
      <c r="M446">
        <v>23.1</v>
      </c>
      <c r="N446">
        <v>20.5</v>
      </c>
      <c r="O446">
        <v>5.3</v>
      </c>
      <c r="P446">
        <v>3</v>
      </c>
      <c r="Q446">
        <v>6.3</v>
      </c>
      <c r="R446">
        <v>16.3</v>
      </c>
      <c r="S446">
        <v>16.399999999999999</v>
      </c>
      <c r="U446">
        <v>1.2</v>
      </c>
      <c r="V446">
        <v>1.6</v>
      </c>
      <c r="W446">
        <v>2.8</v>
      </c>
      <c r="X446">
        <v>0.18</v>
      </c>
      <c r="Z446">
        <v>-1.6</v>
      </c>
      <c r="AA446">
        <v>1.5</v>
      </c>
      <c r="AB446">
        <v>-0.1</v>
      </c>
      <c r="AC446">
        <f>IF(Advanced_Table[[#This Row],[MP]]&lt;400,0,Advanced_Table[[#This Row],[BPM]])</f>
        <v>-0.1</v>
      </c>
      <c r="AD446">
        <v>0.4</v>
      </c>
    </row>
    <row r="447" spans="1:30" x14ac:dyDescent="0.3">
      <c r="A447">
        <v>115</v>
      </c>
      <c r="B447" t="s">
        <v>206</v>
      </c>
      <c r="C447" t="s">
        <v>58</v>
      </c>
      <c r="D447">
        <v>33</v>
      </c>
      <c r="E447" t="s">
        <v>177</v>
      </c>
      <c r="F447">
        <v>8</v>
      </c>
      <c r="G447">
        <v>76</v>
      </c>
      <c r="H447">
        <v>15.5</v>
      </c>
      <c r="I447">
        <v>0.57899999999999996</v>
      </c>
      <c r="J447">
        <v>9.0999999999999998E-2</v>
      </c>
      <c r="K447">
        <v>0.22700000000000001</v>
      </c>
      <c r="L447">
        <v>9.5</v>
      </c>
      <c r="M447">
        <v>29</v>
      </c>
      <c r="N447">
        <v>19.399999999999999</v>
      </c>
      <c r="O447">
        <v>19.600000000000001</v>
      </c>
      <c r="P447">
        <v>1.3</v>
      </c>
      <c r="Q447">
        <v>6.1</v>
      </c>
      <c r="R447">
        <v>19.899999999999999</v>
      </c>
      <c r="S447">
        <v>17.8</v>
      </c>
      <c r="U447">
        <v>0</v>
      </c>
      <c r="V447">
        <v>0.1</v>
      </c>
      <c r="W447">
        <v>0.2</v>
      </c>
      <c r="X447">
        <v>0.113</v>
      </c>
      <c r="Z447">
        <v>-3.5</v>
      </c>
      <c r="AA447">
        <v>2.8</v>
      </c>
      <c r="AB447">
        <v>-0.7</v>
      </c>
      <c r="AC447">
        <f>IF(Advanced_Table[[#This Row],[MP]]&lt;400,0,Advanced_Table[[#This Row],[BPM]])</f>
        <v>0</v>
      </c>
      <c r="AD447">
        <v>0</v>
      </c>
    </row>
    <row r="448" spans="1:30" x14ac:dyDescent="0.3">
      <c r="A448">
        <v>193</v>
      </c>
      <c r="B448" t="s">
        <v>283</v>
      </c>
      <c r="C448" t="s">
        <v>58</v>
      </c>
      <c r="D448">
        <v>29</v>
      </c>
      <c r="E448" t="s">
        <v>177</v>
      </c>
      <c r="F448">
        <v>57</v>
      </c>
      <c r="G448">
        <v>681</v>
      </c>
      <c r="H448">
        <v>17.600000000000001</v>
      </c>
      <c r="I448">
        <v>0.63100000000000001</v>
      </c>
      <c r="J448">
        <v>2.9000000000000001E-2</v>
      </c>
      <c r="K448">
        <v>0.48299999999999998</v>
      </c>
      <c r="L448">
        <v>11.8</v>
      </c>
      <c r="M448">
        <v>15.7</v>
      </c>
      <c r="N448">
        <v>13.8</v>
      </c>
      <c r="O448">
        <v>7.4</v>
      </c>
      <c r="P448">
        <v>1.2</v>
      </c>
      <c r="Q448">
        <v>3.4</v>
      </c>
      <c r="R448">
        <v>12.1</v>
      </c>
      <c r="S448">
        <v>18.899999999999999</v>
      </c>
      <c r="U448">
        <v>1.3</v>
      </c>
      <c r="V448">
        <v>0.8</v>
      </c>
      <c r="W448">
        <v>2.2000000000000002</v>
      </c>
      <c r="X448">
        <v>0.153</v>
      </c>
      <c r="Z448">
        <v>-0.9</v>
      </c>
      <c r="AA448">
        <v>-0.4</v>
      </c>
      <c r="AB448">
        <v>-1.3</v>
      </c>
      <c r="AC448">
        <f>IF(Advanced_Table[[#This Row],[MP]]&lt;400,0,Advanced_Table[[#This Row],[BPM]])</f>
        <v>-1.3</v>
      </c>
      <c r="AD448">
        <v>0.1</v>
      </c>
    </row>
    <row r="449" spans="1:30" x14ac:dyDescent="0.3">
      <c r="A449">
        <v>360</v>
      </c>
      <c r="B449" t="s">
        <v>450</v>
      </c>
      <c r="C449" t="s">
        <v>56</v>
      </c>
      <c r="D449">
        <v>29</v>
      </c>
      <c r="E449" t="s">
        <v>177</v>
      </c>
      <c r="F449">
        <v>78</v>
      </c>
      <c r="G449">
        <v>1512</v>
      </c>
      <c r="H449">
        <v>10.9</v>
      </c>
      <c r="I449">
        <v>0.61</v>
      </c>
      <c r="J449">
        <v>0.76500000000000001</v>
      </c>
      <c r="K449">
        <v>0.09</v>
      </c>
      <c r="L449">
        <v>1.5</v>
      </c>
      <c r="M449">
        <v>12.8</v>
      </c>
      <c r="N449">
        <v>7.2</v>
      </c>
      <c r="O449">
        <v>7.3</v>
      </c>
      <c r="P449">
        <v>1</v>
      </c>
      <c r="Q449">
        <v>0.9</v>
      </c>
      <c r="R449">
        <v>9.4</v>
      </c>
      <c r="S449">
        <v>17</v>
      </c>
      <c r="U449">
        <v>1.1000000000000001</v>
      </c>
      <c r="V449">
        <v>1.4</v>
      </c>
      <c r="W449">
        <v>2.5</v>
      </c>
      <c r="X449">
        <v>7.8E-2</v>
      </c>
      <c r="Z449">
        <v>-0.4</v>
      </c>
      <c r="AA449">
        <v>-1</v>
      </c>
      <c r="AB449">
        <v>-1.4</v>
      </c>
      <c r="AC449">
        <f>IF(Advanced_Table[[#This Row],[MP]]&lt;400,0,Advanced_Table[[#This Row],[BPM]])</f>
        <v>-1.4</v>
      </c>
      <c r="AD449">
        <v>0.2</v>
      </c>
    </row>
    <row r="450" spans="1:30" x14ac:dyDescent="0.3">
      <c r="A450">
        <v>334</v>
      </c>
      <c r="B450" t="s">
        <v>426</v>
      </c>
      <c r="C450" t="s">
        <v>65</v>
      </c>
      <c r="D450">
        <v>26</v>
      </c>
      <c r="E450" t="s">
        <v>177</v>
      </c>
      <c r="F450">
        <v>76</v>
      </c>
      <c r="G450">
        <v>1567</v>
      </c>
      <c r="H450">
        <v>12.7</v>
      </c>
      <c r="I450">
        <v>0.57499999999999996</v>
      </c>
      <c r="J450">
        <v>0.29399999999999998</v>
      </c>
      <c r="K450">
        <v>0.23100000000000001</v>
      </c>
      <c r="L450">
        <v>3</v>
      </c>
      <c r="M450">
        <v>11.3</v>
      </c>
      <c r="N450">
        <v>7.2</v>
      </c>
      <c r="O450">
        <v>22.3</v>
      </c>
      <c r="P450">
        <v>0.8</v>
      </c>
      <c r="Q450">
        <v>0.8</v>
      </c>
      <c r="R450">
        <v>14.5</v>
      </c>
      <c r="S450">
        <v>18.5</v>
      </c>
      <c r="U450">
        <v>1.6</v>
      </c>
      <c r="V450">
        <v>1.2</v>
      </c>
      <c r="W450">
        <v>2.9</v>
      </c>
      <c r="X450">
        <v>8.6999999999999994E-2</v>
      </c>
      <c r="Z450">
        <v>-1</v>
      </c>
      <c r="AA450">
        <v>-0.9</v>
      </c>
      <c r="AB450">
        <v>-2</v>
      </c>
      <c r="AC450">
        <f>IF(Advanced_Table[[#This Row],[MP]]&lt;400,0,Advanced_Table[[#This Row],[BPM]])</f>
        <v>-2</v>
      </c>
      <c r="AD450">
        <v>0</v>
      </c>
    </row>
    <row r="451" spans="1:30" x14ac:dyDescent="0.3">
      <c r="A451">
        <v>323</v>
      </c>
      <c r="B451" t="s">
        <v>415</v>
      </c>
      <c r="C451" t="s">
        <v>84</v>
      </c>
      <c r="D451">
        <v>25</v>
      </c>
      <c r="E451" t="s">
        <v>177</v>
      </c>
      <c r="F451">
        <v>24</v>
      </c>
      <c r="G451">
        <v>419</v>
      </c>
      <c r="H451">
        <v>12.5</v>
      </c>
      <c r="I451">
        <v>0.57999999999999996</v>
      </c>
      <c r="J451">
        <v>0.24399999999999999</v>
      </c>
      <c r="K451">
        <v>0.27600000000000002</v>
      </c>
      <c r="L451">
        <v>5.5</v>
      </c>
      <c r="M451">
        <v>15.8</v>
      </c>
      <c r="N451">
        <v>10.7</v>
      </c>
      <c r="O451">
        <v>6.5</v>
      </c>
      <c r="P451">
        <v>2</v>
      </c>
      <c r="Q451">
        <v>1.1000000000000001</v>
      </c>
      <c r="R451">
        <v>8.6</v>
      </c>
      <c r="S451">
        <v>16.100000000000001</v>
      </c>
      <c r="U451">
        <v>0.4</v>
      </c>
      <c r="V451">
        <v>0.5</v>
      </c>
      <c r="W451">
        <v>1</v>
      </c>
      <c r="X451">
        <v>0.109</v>
      </c>
      <c r="Z451">
        <v>-2.5</v>
      </c>
      <c r="AA451">
        <v>-0.1</v>
      </c>
      <c r="AB451">
        <v>-2.6</v>
      </c>
      <c r="AC451">
        <f>IF(Advanced_Table[[#This Row],[MP]]&lt;400,0,Advanced_Table[[#This Row],[BPM]])</f>
        <v>-2.6</v>
      </c>
      <c r="AD451">
        <v>-0.1</v>
      </c>
    </row>
    <row r="452" spans="1:30" x14ac:dyDescent="0.3">
      <c r="A452">
        <v>219</v>
      </c>
      <c r="B452" t="s">
        <v>310</v>
      </c>
      <c r="C452" t="s">
        <v>84</v>
      </c>
      <c r="D452">
        <v>29</v>
      </c>
      <c r="E452" t="s">
        <v>177</v>
      </c>
      <c r="F452">
        <v>56</v>
      </c>
      <c r="G452">
        <v>807</v>
      </c>
      <c r="H452">
        <v>9.4</v>
      </c>
      <c r="I452">
        <v>0.6</v>
      </c>
      <c r="J452">
        <v>0.55800000000000005</v>
      </c>
      <c r="K452">
        <v>0.30499999999999999</v>
      </c>
      <c r="L452">
        <v>1.3</v>
      </c>
      <c r="M452">
        <v>12.2</v>
      </c>
      <c r="N452">
        <v>6.9</v>
      </c>
      <c r="O452">
        <v>7.5</v>
      </c>
      <c r="P452">
        <v>0.9</v>
      </c>
      <c r="Q452">
        <v>1</v>
      </c>
      <c r="R452">
        <v>10.4</v>
      </c>
      <c r="S452">
        <v>13.8</v>
      </c>
      <c r="U452">
        <v>0.6</v>
      </c>
      <c r="V452">
        <v>0.7</v>
      </c>
      <c r="W452">
        <v>1.3</v>
      </c>
      <c r="X452">
        <v>7.4999999999999997E-2</v>
      </c>
      <c r="Z452">
        <v>-2.5</v>
      </c>
      <c r="AA452">
        <v>-0.5</v>
      </c>
      <c r="AB452">
        <v>-3</v>
      </c>
      <c r="AC452">
        <f>IF(Advanced_Table[[#This Row],[MP]]&lt;400,0,Advanced_Table[[#This Row],[BPM]])</f>
        <v>-3</v>
      </c>
      <c r="AD452">
        <v>-0.2</v>
      </c>
    </row>
    <row r="453" spans="1:30" x14ac:dyDescent="0.3">
      <c r="A453">
        <v>480</v>
      </c>
      <c r="B453" t="s">
        <v>568</v>
      </c>
      <c r="C453" t="s">
        <v>56</v>
      </c>
      <c r="D453">
        <v>37</v>
      </c>
      <c r="E453" t="s">
        <v>177</v>
      </c>
      <c r="F453">
        <v>75</v>
      </c>
      <c r="G453">
        <v>1920</v>
      </c>
      <c r="H453">
        <v>5.7</v>
      </c>
      <c r="I453">
        <v>0.56599999999999995</v>
      </c>
      <c r="J453">
        <v>0.622</v>
      </c>
      <c r="K453">
        <v>0.10199999999999999</v>
      </c>
      <c r="L453">
        <v>5.9</v>
      </c>
      <c r="M453">
        <v>12.1</v>
      </c>
      <c r="N453">
        <v>9.1</v>
      </c>
      <c r="O453">
        <v>3.9</v>
      </c>
      <c r="P453">
        <v>1</v>
      </c>
      <c r="Q453">
        <v>0.7</v>
      </c>
      <c r="R453">
        <v>15.8</v>
      </c>
      <c r="S453">
        <v>6.5</v>
      </c>
      <c r="U453">
        <v>0.9</v>
      </c>
      <c r="V453">
        <v>1.7</v>
      </c>
      <c r="W453">
        <v>2.5</v>
      </c>
      <c r="X453">
        <v>6.4000000000000001E-2</v>
      </c>
      <c r="Z453">
        <v>-3.2</v>
      </c>
      <c r="AA453">
        <v>0.2</v>
      </c>
      <c r="AB453">
        <v>-3</v>
      </c>
      <c r="AC453">
        <f>IF(Advanced_Table[[#This Row],[MP]]&lt;400,0,Advanced_Table[[#This Row],[BPM]])</f>
        <v>-3</v>
      </c>
      <c r="AD453">
        <v>-0.5</v>
      </c>
    </row>
    <row r="454" spans="1:30" x14ac:dyDescent="0.3">
      <c r="A454">
        <v>286</v>
      </c>
      <c r="B454" t="s">
        <v>378</v>
      </c>
      <c r="C454" t="s">
        <v>76</v>
      </c>
      <c r="D454">
        <v>23</v>
      </c>
      <c r="E454" t="s">
        <v>177</v>
      </c>
      <c r="F454">
        <v>2</v>
      </c>
      <c r="G454">
        <v>10</v>
      </c>
      <c r="H454">
        <v>12.8</v>
      </c>
      <c r="I454">
        <v>0.75</v>
      </c>
      <c r="J454">
        <v>0.25</v>
      </c>
      <c r="K454">
        <v>0</v>
      </c>
      <c r="L454">
        <v>0</v>
      </c>
      <c r="M454">
        <v>0</v>
      </c>
      <c r="N454">
        <v>0</v>
      </c>
      <c r="O454">
        <v>36.9</v>
      </c>
      <c r="P454">
        <v>5</v>
      </c>
      <c r="Q454">
        <v>0</v>
      </c>
      <c r="R454">
        <v>42.9</v>
      </c>
      <c r="S454">
        <v>31.3</v>
      </c>
      <c r="U454">
        <v>0</v>
      </c>
      <c r="V454">
        <v>0</v>
      </c>
      <c r="W454">
        <v>0</v>
      </c>
      <c r="X454">
        <v>-9.6000000000000002E-2</v>
      </c>
      <c r="Z454">
        <v>-3.7</v>
      </c>
      <c r="AA454">
        <v>-0.6</v>
      </c>
      <c r="AB454">
        <v>-4.3</v>
      </c>
      <c r="AC454">
        <f>IF(Advanced_Table[[#This Row],[MP]]&lt;400,0,Advanced_Table[[#This Row],[BPM]])</f>
        <v>0</v>
      </c>
      <c r="AD454">
        <v>0</v>
      </c>
    </row>
    <row r="455" spans="1:30" x14ac:dyDescent="0.3">
      <c r="A455">
        <v>274</v>
      </c>
      <c r="B455" t="s">
        <v>366</v>
      </c>
      <c r="C455" t="s">
        <v>65</v>
      </c>
      <c r="D455">
        <v>25</v>
      </c>
      <c r="E455" t="s">
        <v>177</v>
      </c>
      <c r="F455">
        <v>37</v>
      </c>
      <c r="G455">
        <v>353</v>
      </c>
      <c r="H455">
        <v>9.3000000000000007</v>
      </c>
      <c r="I455">
        <v>0.55200000000000005</v>
      </c>
      <c r="J455">
        <v>0.41399999999999998</v>
      </c>
      <c r="K455">
        <v>0.32400000000000001</v>
      </c>
      <c r="L455">
        <v>2</v>
      </c>
      <c r="M455">
        <v>11.8</v>
      </c>
      <c r="N455">
        <v>7</v>
      </c>
      <c r="O455">
        <v>8.8000000000000007</v>
      </c>
      <c r="P455">
        <v>1.4</v>
      </c>
      <c r="Q455">
        <v>0.8</v>
      </c>
      <c r="R455">
        <v>15.9</v>
      </c>
      <c r="S455">
        <v>19.100000000000001</v>
      </c>
      <c r="U455">
        <v>-0.2</v>
      </c>
      <c r="V455">
        <v>0.3</v>
      </c>
      <c r="W455">
        <v>0.1</v>
      </c>
      <c r="X455">
        <v>1.9E-2</v>
      </c>
      <c r="Z455">
        <v>-3.3</v>
      </c>
      <c r="AA455">
        <v>-1</v>
      </c>
      <c r="AB455">
        <v>-4.4000000000000004</v>
      </c>
      <c r="AC455">
        <f>IF(Advanced_Table[[#This Row],[MP]]&lt;400,0,Advanced_Table[[#This Row],[BPM]])</f>
        <v>0</v>
      </c>
      <c r="AD455">
        <v>-0.2</v>
      </c>
    </row>
    <row r="456" spans="1:30" x14ac:dyDescent="0.3">
      <c r="A456">
        <v>151</v>
      </c>
      <c r="B456" t="s">
        <v>242</v>
      </c>
      <c r="C456" t="s">
        <v>56</v>
      </c>
      <c r="D456">
        <v>20</v>
      </c>
      <c r="E456" t="s">
        <v>177</v>
      </c>
      <c r="F456">
        <v>1</v>
      </c>
      <c r="G456">
        <v>1</v>
      </c>
      <c r="H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S456">
        <v>0</v>
      </c>
      <c r="U456">
        <v>0</v>
      </c>
      <c r="V456">
        <v>0</v>
      </c>
      <c r="W456">
        <v>0</v>
      </c>
      <c r="X456">
        <v>0.01</v>
      </c>
      <c r="Z456">
        <v>-7.2</v>
      </c>
      <c r="AA456">
        <v>-1.9</v>
      </c>
      <c r="AB456">
        <v>-9.1999999999999993</v>
      </c>
      <c r="AC456">
        <f>IF(Advanced_Table[[#This Row],[MP]]&lt;400,0,Advanced_Table[[#This Row],[BPM]])</f>
        <v>0</v>
      </c>
      <c r="AD456">
        <v>0</v>
      </c>
    </row>
    <row r="457" spans="1:30" x14ac:dyDescent="0.3">
      <c r="A457">
        <v>87</v>
      </c>
      <c r="B457" t="s">
        <v>176</v>
      </c>
      <c r="C457" t="s">
        <v>84</v>
      </c>
      <c r="D457">
        <v>21</v>
      </c>
      <c r="E457" t="s">
        <v>177</v>
      </c>
      <c r="F457">
        <v>2</v>
      </c>
      <c r="G457">
        <v>7</v>
      </c>
      <c r="H457">
        <v>-3.8</v>
      </c>
      <c r="I457">
        <v>0</v>
      </c>
      <c r="J457">
        <v>0.5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7.1</v>
      </c>
      <c r="Q457">
        <v>0</v>
      </c>
      <c r="R457">
        <v>0</v>
      </c>
      <c r="S457">
        <v>12.8</v>
      </c>
      <c r="U457">
        <v>0</v>
      </c>
      <c r="V457">
        <v>0</v>
      </c>
      <c r="W457">
        <v>0</v>
      </c>
      <c r="X457">
        <v>-0.214</v>
      </c>
      <c r="Z457">
        <v>-12</v>
      </c>
      <c r="AA457">
        <v>-1.5</v>
      </c>
      <c r="AB457">
        <v>-13.5</v>
      </c>
      <c r="AC457">
        <f>IF(Advanced_Table[[#This Row],[MP]]&lt;400,0,Advanced_Table[[#This Row],[BPM]])</f>
        <v>0</v>
      </c>
      <c r="AD457">
        <v>0</v>
      </c>
    </row>
    <row r="458" spans="1:30" x14ac:dyDescent="0.3">
      <c r="A458">
        <v>137</v>
      </c>
      <c r="B458" t="s">
        <v>228</v>
      </c>
      <c r="C458" t="s">
        <v>56</v>
      </c>
      <c r="D458">
        <v>34</v>
      </c>
      <c r="E458" t="s">
        <v>91</v>
      </c>
      <c r="F458">
        <v>8</v>
      </c>
      <c r="G458">
        <v>269</v>
      </c>
      <c r="H458">
        <v>24.3</v>
      </c>
      <c r="I458">
        <v>0.69699999999999995</v>
      </c>
      <c r="J458">
        <v>0.32</v>
      </c>
      <c r="K458">
        <v>0.375</v>
      </c>
      <c r="L458">
        <v>1.2</v>
      </c>
      <c r="M458">
        <v>20.2</v>
      </c>
      <c r="N458">
        <v>10.5</v>
      </c>
      <c r="O458">
        <v>17.3</v>
      </c>
      <c r="P458">
        <v>0.4</v>
      </c>
      <c r="Q458">
        <v>3.3</v>
      </c>
      <c r="R458">
        <v>11.8</v>
      </c>
      <c r="S458">
        <v>26.8</v>
      </c>
      <c r="U458">
        <v>0.8</v>
      </c>
      <c r="V458">
        <v>0.3</v>
      </c>
      <c r="W458">
        <v>1.1000000000000001</v>
      </c>
      <c r="X458">
        <v>0.19600000000000001</v>
      </c>
      <c r="Z458">
        <v>7.1</v>
      </c>
      <c r="AA458">
        <v>0.9</v>
      </c>
      <c r="AB458">
        <v>8</v>
      </c>
      <c r="AC458">
        <f>IF(Advanced_Table[[#This Row],[MP]]&lt;400,0,Advanced_Table[[#This Row],[BPM]])</f>
        <v>0</v>
      </c>
      <c r="AD458">
        <v>0.7</v>
      </c>
    </row>
    <row r="459" spans="1:30" x14ac:dyDescent="0.3">
      <c r="A459">
        <v>49</v>
      </c>
      <c r="B459" t="s">
        <v>136</v>
      </c>
      <c r="C459" t="s">
        <v>65</v>
      </c>
      <c r="D459">
        <v>26</v>
      </c>
      <c r="E459" t="s">
        <v>91</v>
      </c>
      <c r="F459">
        <v>53</v>
      </c>
      <c r="G459">
        <v>1835</v>
      </c>
      <c r="H459">
        <v>22</v>
      </c>
      <c r="I459">
        <v>0.60099999999999998</v>
      </c>
      <c r="J459">
        <v>0.29599999999999999</v>
      </c>
      <c r="K459">
        <v>0.33600000000000002</v>
      </c>
      <c r="L459">
        <v>2.7</v>
      </c>
      <c r="M459">
        <v>12</v>
      </c>
      <c r="N459">
        <v>7.2</v>
      </c>
      <c r="O459">
        <v>27.3</v>
      </c>
      <c r="P459">
        <v>1.4</v>
      </c>
      <c r="Q459">
        <v>0.9</v>
      </c>
      <c r="R459">
        <v>10.6</v>
      </c>
      <c r="S459">
        <v>31.8</v>
      </c>
      <c r="U459">
        <v>4.2</v>
      </c>
      <c r="V459">
        <v>1.9</v>
      </c>
      <c r="W459">
        <v>6</v>
      </c>
      <c r="X459">
        <v>0.157</v>
      </c>
      <c r="Z459">
        <v>4.5</v>
      </c>
      <c r="AA459">
        <v>-0.3</v>
      </c>
      <c r="AB459">
        <v>4.2</v>
      </c>
      <c r="AC459">
        <f>IF(Advanced_Table[[#This Row],[MP]]&lt;400,0,Advanced_Table[[#This Row],[BPM]])</f>
        <v>4.2</v>
      </c>
      <c r="AD459">
        <v>2.9</v>
      </c>
    </row>
    <row r="460" spans="1:30" x14ac:dyDescent="0.3">
      <c r="A460">
        <v>243</v>
      </c>
      <c r="B460" t="s">
        <v>334</v>
      </c>
      <c r="C460" t="s">
        <v>56</v>
      </c>
      <c r="D460">
        <v>26</v>
      </c>
      <c r="E460" t="s">
        <v>91</v>
      </c>
      <c r="F460">
        <v>17</v>
      </c>
      <c r="G460">
        <v>429</v>
      </c>
      <c r="H460">
        <v>17.399999999999999</v>
      </c>
      <c r="I460">
        <v>0.629</v>
      </c>
      <c r="J460">
        <v>0.57199999999999995</v>
      </c>
      <c r="K460">
        <v>0.191</v>
      </c>
      <c r="L460">
        <v>3.5</v>
      </c>
      <c r="M460">
        <v>13.4</v>
      </c>
      <c r="N460">
        <v>8.4</v>
      </c>
      <c r="O460">
        <v>8.9</v>
      </c>
      <c r="P460">
        <v>1.7</v>
      </c>
      <c r="Q460">
        <v>1.3</v>
      </c>
      <c r="R460">
        <v>5.0999999999999996</v>
      </c>
      <c r="S460">
        <v>19.600000000000001</v>
      </c>
      <c r="U460">
        <v>0.9</v>
      </c>
      <c r="V460">
        <v>0.5</v>
      </c>
      <c r="W460">
        <v>1.4</v>
      </c>
      <c r="X460">
        <v>0.161</v>
      </c>
      <c r="Z460">
        <v>3.2</v>
      </c>
      <c r="AA460">
        <v>0.6</v>
      </c>
      <c r="AB460">
        <v>3.8</v>
      </c>
      <c r="AC460">
        <f>IF(Advanced_Table[[#This Row],[MP]]&lt;400,0,Advanced_Table[[#This Row],[BPM]])</f>
        <v>3.8</v>
      </c>
      <c r="AD460">
        <v>0.6</v>
      </c>
    </row>
    <row r="461" spans="1:30" x14ac:dyDescent="0.3">
      <c r="A461">
        <v>380</v>
      </c>
      <c r="B461" t="s">
        <v>470</v>
      </c>
      <c r="C461" t="s">
        <v>76</v>
      </c>
      <c r="D461">
        <v>37</v>
      </c>
      <c r="E461" t="s">
        <v>91</v>
      </c>
      <c r="F461">
        <v>59</v>
      </c>
      <c r="G461">
        <v>1889</v>
      </c>
      <c r="H461">
        <v>17.7</v>
      </c>
      <c r="I461">
        <v>0.55500000000000005</v>
      </c>
      <c r="J461">
        <v>0.39100000000000001</v>
      </c>
      <c r="K461">
        <v>0.24</v>
      </c>
      <c r="L461">
        <v>1.6</v>
      </c>
      <c r="M461">
        <v>13.4</v>
      </c>
      <c r="N461">
        <v>7.4</v>
      </c>
      <c r="O461">
        <v>38.700000000000003</v>
      </c>
      <c r="P461">
        <v>2.4</v>
      </c>
      <c r="Q461">
        <v>1</v>
      </c>
      <c r="R461">
        <v>13.4</v>
      </c>
      <c r="S461">
        <v>19.2</v>
      </c>
      <c r="U461">
        <v>3.7</v>
      </c>
      <c r="V461">
        <v>2.5</v>
      </c>
      <c r="W461">
        <v>6.2</v>
      </c>
      <c r="X461">
        <v>0.156</v>
      </c>
      <c r="Z461">
        <v>2</v>
      </c>
      <c r="AA461">
        <v>1.2</v>
      </c>
      <c r="AB461">
        <v>3.2</v>
      </c>
      <c r="AC461">
        <f>IF(Advanced_Table[[#This Row],[MP]]&lt;400,0,Advanced_Table[[#This Row],[BPM]])</f>
        <v>3.2</v>
      </c>
      <c r="AD461">
        <v>2.5</v>
      </c>
    </row>
    <row r="462" spans="1:30" x14ac:dyDescent="0.3">
      <c r="A462">
        <v>58</v>
      </c>
      <c r="B462" t="s">
        <v>144</v>
      </c>
      <c r="C462" t="s">
        <v>84</v>
      </c>
      <c r="D462">
        <v>26</v>
      </c>
      <c r="E462" t="s">
        <v>91</v>
      </c>
      <c r="F462">
        <v>56</v>
      </c>
      <c r="G462">
        <v>2040</v>
      </c>
      <c r="H462">
        <v>14.8</v>
      </c>
      <c r="I462">
        <v>0.57399999999999995</v>
      </c>
      <c r="J462">
        <v>0.34200000000000003</v>
      </c>
      <c r="K462">
        <v>0.22800000000000001</v>
      </c>
      <c r="L462">
        <v>3</v>
      </c>
      <c r="M462">
        <v>10.4</v>
      </c>
      <c r="N462">
        <v>6.6</v>
      </c>
      <c r="O462">
        <v>14.1</v>
      </c>
      <c r="P462">
        <v>1.6</v>
      </c>
      <c r="Q462">
        <v>2</v>
      </c>
      <c r="R462">
        <v>8.5</v>
      </c>
      <c r="S462">
        <v>19.2</v>
      </c>
      <c r="U462">
        <v>2.7</v>
      </c>
      <c r="V462">
        <v>2.2000000000000002</v>
      </c>
      <c r="W462">
        <v>4.9000000000000004</v>
      </c>
      <c r="X462">
        <v>0.11600000000000001</v>
      </c>
      <c r="Z462">
        <v>0.4</v>
      </c>
      <c r="AA462">
        <v>0.6</v>
      </c>
      <c r="AB462">
        <v>1</v>
      </c>
      <c r="AC462">
        <f>IF(Advanced_Table[[#This Row],[MP]]&lt;400,0,Advanced_Table[[#This Row],[BPM]])</f>
        <v>1</v>
      </c>
      <c r="AD462">
        <v>1.6</v>
      </c>
    </row>
    <row r="463" spans="1:30" x14ac:dyDescent="0.3">
      <c r="A463">
        <v>17</v>
      </c>
      <c r="B463" t="s">
        <v>90</v>
      </c>
      <c r="C463" t="s">
        <v>58</v>
      </c>
      <c r="D463">
        <v>24</v>
      </c>
      <c r="E463" t="s">
        <v>91</v>
      </c>
      <c r="F463">
        <v>67</v>
      </c>
      <c r="G463">
        <v>2035</v>
      </c>
      <c r="H463">
        <v>19.899999999999999</v>
      </c>
      <c r="I463">
        <v>0.61699999999999999</v>
      </c>
      <c r="J463">
        <v>2.7E-2</v>
      </c>
      <c r="K463">
        <v>0.22500000000000001</v>
      </c>
      <c r="L463">
        <v>9.1999999999999993</v>
      </c>
      <c r="M463">
        <v>27.5</v>
      </c>
      <c r="N463">
        <v>18.100000000000001</v>
      </c>
      <c r="O463">
        <v>9.1999999999999993</v>
      </c>
      <c r="P463">
        <v>0.9</v>
      </c>
      <c r="Q463">
        <v>2.2999999999999998</v>
      </c>
      <c r="R463">
        <v>11</v>
      </c>
      <c r="S463">
        <v>22.9</v>
      </c>
      <c r="U463">
        <v>3.3</v>
      </c>
      <c r="V463">
        <v>3</v>
      </c>
      <c r="W463">
        <v>6.2</v>
      </c>
      <c r="X463">
        <v>0.14699999999999999</v>
      </c>
      <c r="Z463">
        <v>0.9</v>
      </c>
      <c r="AA463">
        <v>0</v>
      </c>
      <c r="AB463">
        <v>0.9</v>
      </c>
      <c r="AC463">
        <f>IF(Advanced_Table[[#This Row],[MP]]&lt;400,0,Advanced_Table[[#This Row],[BPM]])</f>
        <v>0.9</v>
      </c>
      <c r="AD463">
        <v>1.5</v>
      </c>
    </row>
    <row r="464" spans="1:30" x14ac:dyDescent="0.3">
      <c r="A464">
        <v>423</v>
      </c>
      <c r="B464" t="s">
        <v>513</v>
      </c>
      <c r="C464" t="s">
        <v>65</v>
      </c>
      <c r="D464">
        <v>31</v>
      </c>
      <c r="E464" t="s">
        <v>91</v>
      </c>
      <c r="F464">
        <v>21</v>
      </c>
      <c r="G464">
        <v>386</v>
      </c>
      <c r="H464">
        <v>14.2</v>
      </c>
      <c r="I464">
        <v>0.54600000000000004</v>
      </c>
      <c r="J464">
        <v>0.59</v>
      </c>
      <c r="K464">
        <v>8.4000000000000005E-2</v>
      </c>
      <c r="L464">
        <v>3.4</v>
      </c>
      <c r="M464">
        <v>16.7</v>
      </c>
      <c r="N464">
        <v>9.9</v>
      </c>
      <c r="O464">
        <v>15.4</v>
      </c>
      <c r="P464">
        <v>1.3</v>
      </c>
      <c r="Q464">
        <v>0.5</v>
      </c>
      <c r="R464">
        <v>3.4</v>
      </c>
      <c r="S464">
        <v>19.7</v>
      </c>
      <c r="U464">
        <v>0.6</v>
      </c>
      <c r="V464">
        <v>0.4</v>
      </c>
      <c r="W464">
        <v>1</v>
      </c>
      <c r="X464">
        <v>0.127</v>
      </c>
      <c r="Z464">
        <v>0.3</v>
      </c>
      <c r="AA464">
        <v>0.2</v>
      </c>
      <c r="AB464">
        <v>0.5</v>
      </c>
      <c r="AC464">
        <f>IF(Advanced_Table[[#This Row],[MP]]&lt;400,0,Advanced_Table[[#This Row],[BPM]])</f>
        <v>0</v>
      </c>
      <c r="AD464">
        <v>0.2</v>
      </c>
    </row>
    <row r="465" spans="1:30" x14ac:dyDescent="0.3">
      <c r="A465">
        <v>371</v>
      </c>
      <c r="B465" t="s">
        <v>461</v>
      </c>
      <c r="C465" t="s">
        <v>65</v>
      </c>
      <c r="D465">
        <v>24</v>
      </c>
      <c r="E465" t="s">
        <v>91</v>
      </c>
      <c r="F465">
        <v>72</v>
      </c>
      <c r="G465">
        <v>1350</v>
      </c>
      <c r="H465">
        <v>13.3</v>
      </c>
      <c r="I465">
        <v>0.53100000000000003</v>
      </c>
      <c r="J465">
        <v>0.47599999999999998</v>
      </c>
      <c r="K465">
        <v>0.46400000000000002</v>
      </c>
      <c r="L465">
        <v>8.8000000000000007</v>
      </c>
      <c r="M465">
        <v>11.9</v>
      </c>
      <c r="N465">
        <v>10.3</v>
      </c>
      <c r="O465">
        <v>10.3</v>
      </c>
      <c r="P465">
        <v>2</v>
      </c>
      <c r="Q465">
        <v>2.2999999999999998</v>
      </c>
      <c r="R465">
        <v>11.2</v>
      </c>
      <c r="S465">
        <v>17.7</v>
      </c>
      <c r="U465">
        <v>1.1000000000000001</v>
      </c>
      <c r="V465">
        <v>1.7</v>
      </c>
      <c r="W465">
        <v>2.8</v>
      </c>
      <c r="X465">
        <v>0.10100000000000001</v>
      </c>
      <c r="Z465">
        <v>-0.8</v>
      </c>
      <c r="AA465">
        <v>0.5</v>
      </c>
      <c r="AB465">
        <v>-0.2</v>
      </c>
      <c r="AC465">
        <f>IF(Advanced_Table[[#This Row],[MP]]&lt;400,0,Advanced_Table[[#This Row],[BPM]])</f>
        <v>-0.2</v>
      </c>
      <c r="AD465">
        <v>0.6</v>
      </c>
    </row>
    <row r="466" spans="1:30" x14ac:dyDescent="0.3">
      <c r="A466">
        <v>34</v>
      </c>
      <c r="B466" t="s">
        <v>115</v>
      </c>
      <c r="C466" t="s">
        <v>58</v>
      </c>
      <c r="D466">
        <v>22</v>
      </c>
      <c r="E466" t="s">
        <v>91</v>
      </c>
      <c r="F466">
        <v>7</v>
      </c>
      <c r="G466">
        <v>61</v>
      </c>
      <c r="H466">
        <v>15.5</v>
      </c>
      <c r="I466">
        <v>0.51500000000000001</v>
      </c>
      <c r="J466">
        <v>0.32</v>
      </c>
      <c r="K466">
        <v>0.2</v>
      </c>
      <c r="L466">
        <v>8.9</v>
      </c>
      <c r="M466">
        <v>20.399999999999999</v>
      </c>
      <c r="N466">
        <v>14.5</v>
      </c>
      <c r="O466">
        <v>14.5</v>
      </c>
      <c r="P466">
        <v>2.4</v>
      </c>
      <c r="Q466">
        <v>7.3</v>
      </c>
      <c r="R466">
        <v>15.5</v>
      </c>
      <c r="S466">
        <v>22.5</v>
      </c>
      <c r="U466">
        <v>0</v>
      </c>
      <c r="V466">
        <v>0.1</v>
      </c>
      <c r="W466">
        <v>0.1</v>
      </c>
      <c r="X466">
        <v>6.6000000000000003E-2</v>
      </c>
      <c r="Z466">
        <v>-3.7</v>
      </c>
      <c r="AA466">
        <v>3.3</v>
      </c>
      <c r="AB466">
        <v>-0.4</v>
      </c>
      <c r="AC466">
        <f>IF(Advanced_Table[[#This Row],[MP]]&lt;400,0,Advanced_Table[[#This Row],[BPM]])</f>
        <v>0</v>
      </c>
      <c r="AD466">
        <v>0</v>
      </c>
    </row>
    <row r="467" spans="1:30" x14ac:dyDescent="0.3">
      <c r="A467">
        <v>103</v>
      </c>
      <c r="B467" t="s">
        <v>194</v>
      </c>
      <c r="C467" t="s">
        <v>56</v>
      </c>
      <c r="D467">
        <v>32</v>
      </c>
      <c r="E467" t="s">
        <v>91</v>
      </c>
      <c r="F467">
        <v>79</v>
      </c>
      <c r="G467">
        <v>1948</v>
      </c>
      <c r="H467">
        <v>11.6</v>
      </c>
      <c r="I467">
        <v>0.56599999999999995</v>
      </c>
      <c r="J467">
        <v>0.50600000000000001</v>
      </c>
      <c r="K467">
        <v>0.09</v>
      </c>
      <c r="L467">
        <v>8.1</v>
      </c>
      <c r="M467">
        <v>16.3</v>
      </c>
      <c r="N467">
        <v>12.1</v>
      </c>
      <c r="O467">
        <v>7.9</v>
      </c>
      <c r="P467">
        <v>1.3</v>
      </c>
      <c r="Q467">
        <v>2.9</v>
      </c>
      <c r="R467">
        <v>12.3</v>
      </c>
      <c r="S467">
        <v>13</v>
      </c>
      <c r="U467">
        <v>1.5</v>
      </c>
      <c r="V467">
        <v>2.5</v>
      </c>
      <c r="W467">
        <v>4</v>
      </c>
      <c r="X467">
        <v>9.8000000000000004E-2</v>
      </c>
      <c r="Z467">
        <v>-1.3</v>
      </c>
      <c r="AA467">
        <v>0.7</v>
      </c>
      <c r="AB467">
        <v>-0.6</v>
      </c>
      <c r="AC467">
        <f>IF(Advanced_Table[[#This Row],[MP]]&lt;400,0,Advanced_Table[[#This Row],[BPM]])</f>
        <v>-0.6</v>
      </c>
      <c r="AD467">
        <v>0.7</v>
      </c>
    </row>
    <row r="468" spans="1:30" x14ac:dyDescent="0.3">
      <c r="A468">
        <v>43</v>
      </c>
      <c r="B468" t="s">
        <v>130</v>
      </c>
      <c r="C468" t="s">
        <v>58</v>
      </c>
      <c r="D468">
        <v>30</v>
      </c>
      <c r="E468" t="s">
        <v>91</v>
      </c>
      <c r="F468">
        <v>61</v>
      </c>
      <c r="G468">
        <v>874</v>
      </c>
      <c r="H468">
        <v>14.4</v>
      </c>
      <c r="I468">
        <v>0.55500000000000005</v>
      </c>
      <c r="J468">
        <v>0</v>
      </c>
      <c r="K468">
        <v>0.34</v>
      </c>
      <c r="L468">
        <v>11</v>
      </c>
      <c r="M468">
        <v>22.1</v>
      </c>
      <c r="N468">
        <v>16.5</v>
      </c>
      <c r="O468">
        <v>8.6999999999999993</v>
      </c>
      <c r="P468">
        <v>1</v>
      </c>
      <c r="Q468">
        <v>9</v>
      </c>
      <c r="R468">
        <v>17.7</v>
      </c>
      <c r="S468">
        <v>14</v>
      </c>
      <c r="U468">
        <v>0.2</v>
      </c>
      <c r="V468">
        <v>1.6</v>
      </c>
      <c r="W468">
        <v>1.9</v>
      </c>
      <c r="X468">
        <v>0.10199999999999999</v>
      </c>
      <c r="Z468">
        <v>-3.4</v>
      </c>
      <c r="AA468">
        <v>2.5</v>
      </c>
      <c r="AB468">
        <v>-0.9</v>
      </c>
      <c r="AC468">
        <f>IF(Advanced_Table[[#This Row],[MP]]&lt;400,0,Advanced_Table[[#This Row],[BPM]])</f>
        <v>-0.9</v>
      </c>
      <c r="AD468">
        <v>0.2</v>
      </c>
    </row>
    <row r="469" spans="1:30" x14ac:dyDescent="0.3">
      <c r="A469">
        <v>280</v>
      </c>
      <c r="B469" t="s">
        <v>372</v>
      </c>
      <c r="C469" t="s">
        <v>58</v>
      </c>
      <c r="D469">
        <v>27</v>
      </c>
      <c r="E469" t="s">
        <v>91</v>
      </c>
      <c r="F469">
        <v>69</v>
      </c>
      <c r="G469">
        <v>979</v>
      </c>
      <c r="H469">
        <v>16.399999999999999</v>
      </c>
      <c r="I469">
        <v>0.59499999999999997</v>
      </c>
      <c r="J469">
        <v>0.249</v>
      </c>
      <c r="K469">
        <v>0.312</v>
      </c>
      <c r="L469">
        <v>13.2</v>
      </c>
      <c r="M469">
        <v>18.600000000000001</v>
      </c>
      <c r="N469">
        <v>15.8</v>
      </c>
      <c r="O469">
        <v>10.1</v>
      </c>
      <c r="P469">
        <v>0.8</v>
      </c>
      <c r="Q469">
        <v>2.7</v>
      </c>
      <c r="R469">
        <v>13.3</v>
      </c>
      <c r="S469">
        <v>19.3</v>
      </c>
      <c r="U469">
        <v>1.5</v>
      </c>
      <c r="V469">
        <v>1.2</v>
      </c>
      <c r="W469">
        <v>2.7</v>
      </c>
      <c r="X469">
        <v>0.13200000000000001</v>
      </c>
      <c r="Z469">
        <v>-0.7</v>
      </c>
      <c r="AA469">
        <v>-0.4</v>
      </c>
      <c r="AB469">
        <v>-1.1000000000000001</v>
      </c>
      <c r="AC469">
        <f>IF(Advanced_Table[[#This Row],[MP]]&lt;400,0,Advanced_Table[[#This Row],[BPM]])</f>
        <v>-1.1000000000000001</v>
      </c>
      <c r="AD469">
        <v>0.2</v>
      </c>
    </row>
    <row r="470" spans="1:30" x14ac:dyDescent="0.3">
      <c r="A470">
        <v>381</v>
      </c>
      <c r="B470" t="s">
        <v>471</v>
      </c>
      <c r="C470" t="s">
        <v>76</v>
      </c>
      <c r="D470">
        <v>28</v>
      </c>
      <c r="E470" t="s">
        <v>91</v>
      </c>
      <c r="F470">
        <v>48</v>
      </c>
      <c r="G470">
        <v>968</v>
      </c>
      <c r="H470">
        <v>13.2</v>
      </c>
      <c r="I470">
        <v>0.51200000000000001</v>
      </c>
      <c r="J470">
        <v>0.40799999999999997</v>
      </c>
      <c r="K470">
        <v>0.14099999999999999</v>
      </c>
      <c r="L470">
        <v>1.3</v>
      </c>
      <c r="M470">
        <v>11</v>
      </c>
      <c r="N470">
        <v>6.1</v>
      </c>
      <c r="O470">
        <v>32.6</v>
      </c>
      <c r="P470">
        <v>1.7</v>
      </c>
      <c r="Q470">
        <v>0.7</v>
      </c>
      <c r="R470">
        <v>14.4</v>
      </c>
      <c r="S470">
        <v>24.8</v>
      </c>
      <c r="U470">
        <v>0</v>
      </c>
      <c r="V470">
        <v>1</v>
      </c>
      <c r="W470">
        <v>1.1000000000000001</v>
      </c>
      <c r="X470">
        <v>5.2999999999999999E-2</v>
      </c>
      <c r="Z470">
        <v>-0.5</v>
      </c>
      <c r="AA470">
        <v>-0.7</v>
      </c>
      <c r="AB470">
        <v>-1.2</v>
      </c>
      <c r="AC470">
        <f>IF(Advanced_Table[[#This Row],[MP]]&lt;400,0,Advanced_Table[[#This Row],[BPM]])</f>
        <v>-1.2</v>
      </c>
      <c r="AD470">
        <v>0.2</v>
      </c>
    </row>
    <row r="471" spans="1:30" x14ac:dyDescent="0.3">
      <c r="A471">
        <v>493</v>
      </c>
      <c r="B471" t="s">
        <v>581</v>
      </c>
      <c r="C471" t="s">
        <v>84</v>
      </c>
      <c r="D471">
        <v>28</v>
      </c>
      <c r="E471" t="s">
        <v>91</v>
      </c>
      <c r="F471">
        <v>60</v>
      </c>
      <c r="G471">
        <v>915</v>
      </c>
      <c r="H471">
        <v>9.1999999999999993</v>
      </c>
      <c r="I471">
        <v>0.52200000000000002</v>
      </c>
      <c r="J471">
        <v>0.76200000000000001</v>
      </c>
      <c r="K471">
        <v>0.13700000000000001</v>
      </c>
      <c r="L471">
        <v>5.3</v>
      </c>
      <c r="M471">
        <v>11.6</v>
      </c>
      <c r="N471">
        <v>8.4</v>
      </c>
      <c r="O471">
        <v>7.4</v>
      </c>
      <c r="P471">
        <v>2</v>
      </c>
      <c r="Q471">
        <v>2.2000000000000002</v>
      </c>
      <c r="R471">
        <v>8.4</v>
      </c>
      <c r="S471">
        <v>12.2</v>
      </c>
      <c r="U471">
        <v>0.5</v>
      </c>
      <c r="V471">
        <v>1.2</v>
      </c>
      <c r="W471">
        <v>1.7</v>
      </c>
      <c r="X471">
        <v>8.8999999999999996E-2</v>
      </c>
      <c r="Z471">
        <v>-2.7</v>
      </c>
      <c r="AA471">
        <v>1.5</v>
      </c>
      <c r="AB471">
        <v>-1.2</v>
      </c>
      <c r="AC471">
        <f>IF(Advanced_Table[[#This Row],[MP]]&lt;400,0,Advanced_Table[[#This Row],[BPM]])</f>
        <v>-1.2</v>
      </c>
      <c r="AD471">
        <v>0.2</v>
      </c>
    </row>
    <row r="472" spans="1:30" x14ac:dyDescent="0.3">
      <c r="A472">
        <v>439</v>
      </c>
      <c r="B472" t="s">
        <v>530</v>
      </c>
      <c r="C472" t="s">
        <v>65</v>
      </c>
      <c r="D472">
        <v>25</v>
      </c>
      <c r="E472" t="s">
        <v>91</v>
      </c>
      <c r="F472">
        <v>40</v>
      </c>
      <c r="G472">
        <v>807</v>
      </c>
      <c r="H472">
        <v>10.9</v>
      </c>
      <c r="I472">
        <v>0.53700000000000003</v>
      </c>
      <c r="J472">
        <v>0.66300000000000003</v>
      </c>
      <c r="K472">
        <v>0.17</v>
      </c>
      <c r="L472">
        <v>1.5</v>
      </c>
      <c r="M472">
        <v>7.9</v>
      </c>
      <c r="N472">
        <v>4.5999999999999996</v>
      </c>
      <c r="O472">
        <v>15.7</v>
      </c>
      <c r="P472">
        <v>1.6</v>
      </c>
      <c r="Q472">
        <v>0.6</v>
      </c>
      <c r="R472">
        <v>10</v>
      </c>
      <c r="S472">
        <v>18.899999999999999</v>
      </c>
      <c r="U472">
        <v>0.5</v>
      </c>
      <c r="V472">
        <v>0.7</v>
      </c>
      <c r="W472">
        <v>1.2</v>
      </c>
      <c r="X472">
        <v>7.0999999999999994E-2</v>
      </c>
      <c r="Z472">
        <v>-1.1000000000000001</v>
      </c>
      <c r="AA472">
        <v>-0.3</v>
      </c>
      <c r="AB472">
        <v>-1.4</v>
      </c>
      <c r="AC472">
        <f>IF(Advanced_Table[[#This Row],[MP]]&lt;400,0,Advanced_Table[[#This Row],[BPM]])</f>
        <v>-1.4</v>
      </c>
      <c r="AD472">
        <v>0.1</v>
      </c>
    </row>
    <row r="473" spans="1:30" x14ac:dyDescent="0.3">
      <c r="A473">
        <v>285</v>
      </c>
      <c r="B473" t="s">
        <v>377</v>
      </c>
      <c r="C473" t="s">
        <v>65</v>
      </c>
      <c r="D473">
        <v>30</v>
      </c>
      <c r="E473" t="s">
        <v>91</v>
      </c>
      <c r="F473">
        <v>74</v>
      </c>
      <c r="G473">
        <v>1506</v>
      </c>
      <c r="H473">
        <v>10.7</v>
      </c>
      <c r="I473">
        <v>0.60699999999999998</v>
      </c>
      <c r="J473">
        <v>0.54600000000000004</v>
      </c>
      <c r="K473">
        <v>0.23</v>
      </c>
      <c r="L473">
        <v>2.8</v>
      </c>
      <c r="M473">
        <v>14</v>
      </c>
      <c r="N473">
        <v>8.3000000000000007</v>
      </c>
      <c r="O473">
        <v>8.9</v>
      </c>
      <c r="P473">
        <v>1</v>
      </c>
      <c r="Q473">
        <v>0.4</v>
      </c>
      <c r="R473">
        <v>13.5</v>
      </c>
      <c r="S473">
        <v>16.3</v>
      </c>
      <c r="U473">
        <v>1.1000000000000001</v>
      </c>
      <c r="V473">
        <v>1.4</v>
      </c>
      <c r="W473">
        <v>2.6</v>
      </c>
      <c r="X473">
        <v>8.1000000000000003E-2</v>
      </c>
      <c r="Z473">
        <v>-1.3</v>
      </c>
      <c r="AA473">
        <v>-0.4</v>
      </c>
      <c r="AB473">
        <v>-1.7</v>
      </c>
      <c r="AC473">
        <f>IF(Advanced_Table[[#This Row],[MP]]&lt;400,0,Advanced_Table[[#This Row],[BPM]])</f>
        <v>-1.7</v>
      </c>
      <c r="AD473">
        <v>0.1</v>
      </c>
    </row>
    <row r="474" spans="1:30" x14ac:dyDescent="0.3">
      <c r="A474">
        <v>286</v>
      </c>
      <c r="B474" t="s">
        <v>378</v>
      </c>
      <c r="C474" t="s">
        <v>76</v>
      </c>
      <c r="D474">
        <v>23</v>
      </c>
      <c r="E474" t="s">
        <v>91</v>
      </c>
      <c r="F474">
        <v>23</v>
      </c>
      <c r="G474">
        <v>363</v>
      </c>
      <c r="H474">
        <v>13.1</v>
      </c>
      <c r="I474">
        <v>0.51</v>
      </c>
      <c r="J474">
        <v>0.248</v>
      </c>
      <c r="K474">
        <v>0.48699999999999999</v>
      </c>
      <c r="L474">
        <v>3.9</v>
      </c>
      <c r="M474">
        <v>10</v>
      </c>
      <c r="N474">
        <v>6.9</v>
      </c>
      <c r="O474">
        <v>24</v>
      </c>
      <c r="P474">
        <v>2.4</v>
      </c>
      <c r="Q474">
        <v>0.2</v>
      </c>
      <c r="R474">
        <v>12.9</v>
      </c>
      <c r="S474">
        <v>19.100000000000001</v>
      </c>
      <c r="U474">
        <v>0.3</v>
      </c>
      <c r="V474">
        <v>0.4</v>
      </c>
      <c r="W474">
        <v>0.7</v>
      </c>
      <c r="X474">
        <v>9.2999999999999999E-2</v>
      </c>
      <c r="Z474">
        <v>-2.7</v>
      </c>
      <c r="AA474">
        <v>0.9</v>
      </c>
      <c r="AB474">
        <v>-1.8</v>
      </c>
      <c r="AC474">
        <f>IF(Advanced_Table[[#This Row],[MP]]&lt;400,0,Advanced_Table[[#This Row],[BPM]])</f>
        <v>0</v>
      </c>
      <c r="AD474">
        <v>0</v>
      </c>
    </row>
    <row r="475" spans="1:30" x14ac:dyDescent="0.3">
      <c r="A475">
        <v>498</v>
      </c>
      <c r="B475" t="s">
        <v>586</v>
      </c>
      <c r="C475" t="s">
        <v>84</v>
      </c>
      <c r="D475">
        <v>29</v>
      </c>
      <c r="E475" t="s">
        <v>91</v>
      </c>
      <c r="F475">
        <v>16</v>
      </c>
      <c r="G475">
        <v>197</v>
      </c>
      <c r="H475">
        <v>11.6</v>
      </c>
      <c r="I475">
        <v>0.47299999999999998</v>
      </c>
      <c r="J475">
        <v>0.27100000000000002</v>
      </c>
      <c r="K475">
        <v>2.9000000000000001E-2</v>
      </c>
      <c r="L475">
        <v>7.2</v>
      </c>
      <c r="M475">
        <v>20.7</v>
      </c>
      <c r="N475">
        <v>13.8</v>
      </c>
      <c r="O475">
        <v>7.7</v>
      </c>
      <c r="P475">
        <v>1.7</v>
      </c>
      <c r="Q475">
        <v>2.2999999999999998</v>
      </c>
      <c r="R475">
        <v>4.0999999999999996</v>
      </c>
      <c r="S475">
        <v>16</v>
      </c>
      <c r="U475">
        <v>0</v>
      </c>
      <c r="V475">
        <v>0.3</v>
      </c>
      <c r="W475">
        <v>0.3</v>
      </c>
      <c r="X475">
        <v>0.08</v>
      </c>
      <c r="Z475">
        <v>-2.5</v>
      </c>
      <c r="AA475">
        <v>0.6</v>
      </c>
      <c r="AB475">
        <v>-1.9</v>
      </c>
      <c r="AC475">
        <f>IF(Advanced_Table[[#This Row],[MP]]&lt;400,0,Advanced_Table[[#This Row],[BPM]])</f>
        <v>0</v>
      </c>
      <c r="AD475">
        <v>0</v>
      </c>
    </row>
    <row r="476" spans="1:30" x14ac:dyDescent="0.3">
      <c r="A476">
        <v>430</v>
      </c>
      <c r="B476" t="s">
        <v>520</v>
      </c>
      <c r="C476" t="s">
        <v>56</v>
      </c>
      <c r="D476">
        <v>28</v>
      </c>
      <c r="E476" t="s">
        <v>91</v>
      </c>
      <c r="F476">
        <v>37</v>
      </c>
      <c r="G476">
        <v>533</v>
      </c>
      <c r="H476">
        <v>12.3</v>
      </c>
      <c r="I476">
        <v>0.54500000000000004</v>
      </c>
      <c r="J476">
        <v>0.38800000000000001</v>
      </c>
      <c r="K476">
        <v>0.247</v>
      </c>
      <c r="L476">
        <v>7.9</v>
      </c>
      <c r="M476">
        <v>21.9</v>
      </c>
      <c r="N476">
        <v>14.8</v>
      </c>
      <c r="O476">
        <v>14.6</v>
      </c>
      <c r="P476">
        <v>1.2</v>
      </c>
      <c r="Q476">
        <v>0.8</v>
      </c>
      <c r="R476">
        <v>15.4</v>
      </c>
      <c r="S476">
        <v>18.7</v>
      </c>
      <c r="U476">
        <v>0.3</v>
      </c>
      <c r="V476">
        <v>0.7</v>
      </c>
      <c r="W476">
        <v>0.9</v>
      </c>
      <c r="X476">
        <v>8.5000000000000006E-2</v>
      </c>
      <c r="Z476">
        <v>-2.2999999999999998</v>
      </c>
      <c r="AA476">
        <v>0.3</v>
      </c>
      <c r="AB476">
        <v>-2</v>
      </c>
      <c r="AC476">
        <f>IF(Advanced_Table[[#This Row],[MP]]&lt;400,0,Advanced_Table[[#This Row],[BPM]])</f>
        <v>-2</v>
      </c>
      <c r="AD476">
        <v>0</v>
      </c>
    </row>
    <row r="477" spans="1:30" x14ac:dyDescent="0.3">
      <c r="A477">
        <v>499</v>
      </c>
      <c r="B477" t="s">
        <v>588</v>
      </c>
      <c r="C477" t="s">
        <v>65</v>
      </c>
      <c r="D477">
        <v>22</v>
      </c>
      <c r="E477" t="s">
        <v>91</v>
      </c>
      <c r="F477">
        <v>31</v>
      </c>
      <c r="G477">
        <v>394</v>
      </c>
      <c r="H477">
        <v>9.3000000000000007</v>
      </c>
      <c r="I477">
        <v>0.45800000000000002</v>
      </c>
      <c r="J477">
        <v>0.434</v>
      </c>
      <c r="K477">
        <v>9.4E-2</v>
      </c>
      <c r="L477">
        <v>0.6</v>
      </c>
      <c r="M477">
        <v>9.8000000000000007</v>
      </c>
      <c r="N477">
        <v>5.0999999999999996</v>
      </c>
      <c r="O477">
        <v>25.2</v>
      </c>
      <c r="P477">
        <v>0.7</v>
      </c>
      <c r="Q477">
        <v>0.9</v>
      </c>
      <c r="R477">
        <v>11.3</v>
      </c>
      <c r="S477">
        <v>32.5</v>
      </c>
      <c r="U477">
        <v>-0.8</v>
      </c>
      <c r="V477">
        <v>0.3</v>
      </c>
      <c r="W477">
        <v>-0.5</v>
      </c>
      <c r="X477">
        <v>-6.5000000000000002E-2</v>
      </c>
      <c r="Z477">
        <v>-1.8</v>
      </c>
      <c r="AA477">
        <v>-2.8</v>
      </c>
      <c r="AB477">
        <v>-4.5999999999999996</v>
      </c>
      <c r="AC477">
        <f>IF(Advanced_Table[[#This Row],[MP]]&lt;400,0,Advanced_Table[[#This Row],[BPM]])</f>
        <v>0</v>
      </c>
      <c r="AD477">
        <v>-0.3</v>
      </c>
    </row>
    <row r="478" spans="1:30" x14ac:dyDescent="0.3">
      <c r="A478">
        <v>292</v>
      </c>
      <c r="B478" t="s">
        <v>384</v>
      </c>
      <c r="C478" t="s">
        <v>76</v>
      </c>
      <c r="D478">
        <v>32</v>
      </c>
      <c r="E478" t="s">
        <v>87</v>
      </c>
      <c r="F478">
        <v>58</v>
      </c>
      <c r="G478">
        <v>2107</v>
      </c>
      <c r="H478">
        <v>26.7</v>
      </c>
      <c r="I478">
        <v>0.64500000000000002</v>
      </c>
      <c r="J478">
        <v>0.54700000000000004</v>
      </c>
      <c r="K478">
        <v>0.46400000000000002</v>
      </c>
      <c r="L478">
        <v>2.4</v>
      </c>
      <c r="M478">
        <v>12.8</v>
      </c>
      <c r="N478">
        <v>7.6</v>
      </c>
      <c r="O478">
        <v>35</v>
      </c>
      <c r="P478">
        <v>1.2</v>
      </c>
      <c r="Q478">
        <v>0.8</v>
      </c>
      <c r="R478">
        <v>11.7</v>
      </c>
      <c r="S478">
        <v>33.799999999999997</v>
      </c>
      <c r="U478">
        <v>8.1999999999999993</v>
      </c>
      <c r="V478">
        <v>0.8</v>
      </c>
      <c r="W478">
        <v>9</v>
      </c>
      <c r="X478">
        <v>0.20499999999999999</v>
      </c>
      <c r="Z478">
        <v>8.3000000000000007</v>
      </c>
      <c r="AA478">
        <v>-1.2</v>
      </c>
      <c r="AB478">
        <v>7.1</v>
      </c>
      <c r="AC478">
        <f>IF(Advanced_Table[[#This Row],[MP]]&lt;400,0,Advanced_Table[[#This Row],[BPM]])</f>
        <v>7.1</v>
      </c>
      <c r="AD478">
        <v>4.9000000000000004</v>
      </c>
    </row>
    <row r="479" spans="1:30" x14ac:dyDescent="0.3">
      <c r="A479">
        <v>144</v>
      </c>
      <c r="B479" t="s">
        <v>235</v>
      </c>
      <c r="C479" t="s">
        <v>58</v>
      </c>
      <c r="D479">
        <v>25</v>
      </c>
      <c r="E479" t="s">
        <v>87</v>
      </c>
      <c r="F479">
        <v>78</v>
      </c>
      <c r="G479">
        <v>1584</v>
      </c>
      <c r="H479">
        <v>16.2</v>
      </c>
      <c r="I479">
        <v>0.66600000000000004</v>
      </c>
      <c r="J479">
        <v>5.3999999999999999E-2</v>
      </c>
      <c r="K479">
        <v>0.374</v>
      </c>
      <c r="L479">
        <v>9.5</v>
      </c>
      <c r="M479">
        <v>20.9</v>
      </c>
      <c r="N479">
        <v>15.2</v>
      </c>
      <c r="O479">
        <v>9.1999999999999993</v>
      </c>
      <c r="P479">
        <v>1.2</v>
      </c>
      <c r="Q479">
        <v>5.7</v>
      </c>
      <c r="R479">
        <v>14.7</v>
      </c>
      <c r="S479">
        <v>12.5</v>
      </c>
      <c r="U479">
        <v>2.9</v>
      </c>
      <c r="V479">
        <v>1.6</v>
      </c>
      <c r="W479">
        <v>4.4000000000000004</v>
      </c>
      <c r="X479">
        <v>0.13400000000000001</v>
      </c>
      <c r="Z479">
        <v>-0.9</v>
      </c>
      <c r="AA479">
        <v>0.9</v>
      </c>
      <c r="AB479">
        <v>0.1</v>
      </c>
      <c r="AC479">
        <f>IF(Advanced_Table[[#This Row],[MP]]&lt;400,0,Advanced_Table[[#This Row],[BPM]])</f>
        <v>0.1</v>
      </c>
      <c r="AD479">
        <v>0.8</v>
      </c>
    </row>
    <row r="480" spans="1:30" x14ac:dyDescent="0.3">
      <c r="A480">
        <v>198</v>
      </c>
      <c r="B480" t="s">
        <v>288</v>
      </c>
      <c r="C480" t="s">
        <v>65</v>
      </c>
      <c r="D480">
        <v>29</v>
      </c>
      <c r="E480" t="s">
        <v>87</v>
      </c>
      <c r="F480">
        <v>5</v>
      </c>
      <c r="G480">
        <v>120</v>
      </c>
      <c r="H480">
        <v>17.899999999999999</v>
      </c>
      <c r="I480">
        <v>0.51600000000000001</v>
      </c>
      <c r="J480">
        <v>0.27800000000000002</v>
      </c>
      <c r="K480">
        <v>0.41699999999999998</v>
      </c>
      <c r="L480">
        <v>1</v>
      </c>
      <c r="M480">
        <v>20.3</v>
      </c>
      <c r="N480">
        <v>10.5</v>
      </c>
      <c r="O480">
        <v>34.9</v>
      </c>
      <c r="P480">
        <v>4.5</v>
      </c>
      <c r="Q480">
        <v>1.5</v>
      </c>
      <c r="R480">
        <v>12.3</v>
      </c>
      <c r="S480">
        <v>17.600000000000001</v>
      </c>
      <c r="U480">
        <v>0.2</v>
      </c>
      <c r="V480">
        <v>0.2</v>
      </c>
      <c r="W480">
        <v>0.3</v>
      </c>
      <c r="X480">
        <v>0.13700000000000001</v>
      </c>
      <c r="Z480">
        <v>-2.5</v>
      </c>
      <c r="AA480">
        <v>2.6</v>
      </c>
      <c r="AB480">
        <v>0.1</v>
      </c>
      <c r="AC480">
        <f>IF(Advanced_Table[[#This Row],[MP]]&lt;400,0,Advanced_Table[[#This Row],[BPM]])</f>
        <v>0</v>
      </c>
      <c r="AD480">
        <v>0.1</v>
      </c>
    </row>
    <row r="481" spans="1:30" x14ac:dyDescent="0.3">
      <c r="A481">
        <v>367</v>
      </c>
      <c r="B481" t="s">
        <v>457</v>
      </c>
      <c r="C481" t="s">
        <v>58</v>
      </c>
      <c r="D481">
        <v>28</v>
      </c>
      <c r="E481" t="s">
        <v>87</v>
      </c>
      <c r="F481">
        <v>52</v>
      </c>
      <c r="G481">
        <v>1391</v>
      </c>
      <c r="H481">
        <v>17.3</v>
      </c>
      <c r="I481">
        <v>0.58899999999999997</v>
      </c>
      <c r="J481">
        <v>0.23599999999999999</v>
      </c>
      <c r="K481">
        <v>0.38</v>
      </c>
      <c r="L481">
        <v>9.3000000000000007</v>
      </c>
      <c r="M481">
        <v>29.7</v>
      </c>
      <c r="N481">
        <v>19.5</v>
      </c>
      <c r="O481">
        <v>16.399999999999999</v>
      </c>
      <c r="P481">
        <v>1.5</v>
      </c>
      <c r="Q481">
        <v>2.8</v>
      </c>
      <c r="R481">
        <v>16.8</v>
      </c>
      <c r="S481">
        <v>22.1</v>
      </c>
      <c r="U481">
        <v>1.2</v>
      </c>
      <c r="V481">
        <v>1.5</v>
      </c>
      <c r="W481">
        <v>2.7</v>
      </c>
      <c r="X481">
        <v>9.1999999999999998E-2</v>
      </c>
      <c r="Z481">
        <v>-0.6</v>
      </c>
      <c r="AA481">
        <v>0.7</v>
      </c>
      <c r="AB481">
        <v>0.1</v>
      </c>
      <c r="AC481">
        <f>IF(Advanced_Table[[#This Row],[MP]]&lt;400,0,Advanced_Table[[#This Row],[BPM]])</f>
        <v>0.1</v>
      </c>
      <c r="AD481">
        <v>0.7</v>
      </c>
    </row>
    <row r="482" spans="1:30" x14ac:dyDescent="0.3">
      <c r="A482">
        <v>317</v>
      </c>
      <c r="B482" t="s">
        <v>409</v>
      </c>
      <c r="C482" t="s">
        <v>76</v>
      </c>
      <c r="D482">
        <v>25</v>
      </c>
      <c r="E482" t="s">
        <v>87</v>
      </c>
      <c r="F482">
        <v>6</v>
      </c>
      <c r="G482">
        <v>189</v>
      </c>
      <c r="H482">
        <v>19.399999999999999</v>
      </c>
      <c r="I482">
        <v>0.624</v>
      </c>
      <c r="J482">
        <v>0.38200000000000001</v>
      </c>
      <c r="K482">
        <v>0.191</v>
      </c>
      <c r="L482">
        <v>1.2</v>
      </c>
      <c r="M482">
        <v>10.4</v>
      </c>
      <c r="N482">
        <v>5.8</v>
      </c>
      <c r="O482">
        <v>40</v>
      </c>
      <c r="P482">
        <v>1.5</v>
      </c>
      <c r="Q482">
        <v>0.5</v>
      </c>
      <c r="R482">
        <v>11.9</v>
      </c>
      <c r="S482">
        <v>19.3</v>
      </c>
      <c r="U482">
        <v>0.6</v>
      </c>
      <c r="V482">
        <v>0.1</v>
      </c>
      <c r="W482">
        <v>0.7</v>
      </c>
      <c r="X482">
        <v>0.17100000000000001</v>
      </c>
      <c r="Z482">
        <v>2.1</v>
      </c>
      <c r="AA482">
        <v>-2.1</v>
      </c>
      <c r="AB482">
        <v>0</v>
      </c>
      <c r="AC482">
        <f>IF(Advanced_Table[[#This Row],[MP]]&lt;400,0,Advanced_Table[[#This Row],[BPM]])</f>
        <v>0</v>
      </c>
      <c r="AD482">
        <v>0.1</v>
      </c>
    </row>
    <row r="483" spans="1:30" x14ac:dyDescent="0.3">
      <c r="A483">
        <v>172</v>
      </c>
      <c r="B483" t="s">
        <v>263</v>
      </c>
      <c r="C483" t="s">
        <v>56</v>
      </c>
      <c r="D483">
        <v>28</v>
      </c>
      <c r="E483" t="s">
        <v>87</v>
      </c>
      <c r="F483">
        <v>63</v>
      </c>
      <c r="G483">
        <v>2246</v>
      </c>
      <c r="H483">
        <v>16</v>
      </c>
      <c r="I483">
        <v>0.60599999999999998</v>
      </c>
      <c r="J483">
        <v>0.39300000000000002</v>
      </c>
      <c r="K483">
        <v>0.375</v>
      </c>
      <c r="L483">
        <v>2.7</v>
      </c>
      <c r="M483">
        <v>11.9</v>
      </c>
      <c r="N483">
        <v>7.2</v>
      </c>
      <c r="O483">
        <v>10.3</v>
      </c>
      <c r="P483">
        <v>1.1000000000000001</v>
      </c>
      <c r="Q483">
        <v>2.1</v>
      </c>
      <c r="R483">
        <v>9.8000000000000007</v>
      </c>
      <c r="S483">
        <v>22.8</v>
      </c>
      <c r="U483">
        <v>3.1</v>
      </c>
      <c r="V483">
        <v>1</v>
      </c>
      <c r="W483">
        <v>4.0999999999999996</v>
      </c>
      <c r="X483">
        <v>8.6999999999999994E-2</v>
      </c>
      <c r="Z483">
        <v>1.2</v>
      </c>
      <c r="AA483">
        <v>-1.4</v>
      </c>
      <c r="AB483">
        <v>-0.2</v>
      </c>
      <c r="AC483">
        <f>IF(Advanced_Table[[#This Row],[MP]]&lt;400,0,Advanced_Table[[#This Row],[BPM]])</f>
        <v>-0.2</v>
      </c>
      <c r="AD483">
        <v>1</v>
      </c>
    </row>
    <row r="484" spans="1:30" x14ac:dyDescent="0.3">
      <c r="A484">
        <v>199</v>
      </c>
      <c r="B484" t="s">
        <v>289</v>
      </c>
      <c r="C484" t="s">
        <v>84</v>
      </c>
      <c r="D484">
        <v>27</v>
      </c>
      <c r="E484" t="s">
        <v>87</v>
      </c>
      <c r="F484">
        <v>51</v>
      </c>
      <c r="G484">
        <v>1704</v>
      </c>
      <c r="H484">
        <v>12.7</v>
      </c>
      <c r="I484">
        <v>0.58599999999999997</v>
      </c>
      <c r="J484">
        <v>0.309</v>
      </c>
      <c r="K484">
        <v>0.32800000000000001</v>
      </c>
      <c r="L484">
        <v>6.4</v>
      </c>
      <c r="M484">
        <v>21.9</v>
      </c>
      <c r="N484">
        <v>14.1</v>
      </c>
      <c r="O484">
        <v>16</v>
      </c>
      <c r="P484">
        <v>1.5</v>
      </c>
      <c r="Q484">
        <v>0.5</v>
      </c>
      <c r="R484">
        <v>16</v>
      </c>
      <c r="S484">
        <v>12.6</v>
      </c>
      <c r="U484">
        <v>2</v>
      </c>
      <c r="V484">
        <v>1.2</v>
      </c>
      <c r="W484">
        <v>3.2</v>
      </c>
      <c r="X484">
        <v>9.0999999999999998E-2</v>
      </c>
      <c r="Z484">
        <v>-0.9</v>
      </c>
      <c r="AA484">
        <v>0.7</v>
      </c>
      <c r="AB484">
        <v>-0.2</v>
      </c>
      <c r="AC484">
        <f>IF(Advanced_Table[[#This Row],[MP]]&lt;400,0,Advanced_Table[[#This Row],[BPM]])</f>
        <v>-0.2</v>
      </c>
      <c r="AD484">
        <v>0.8</v>
      </c>
    </row>
    <row r="485" spans="1:30" x14ac:dyDescent="0.3">
      <c r="A485">
        <v>382</v>
      </c>
      <c r="B485" t="s">
        <v>472</v>
      </c>
      <c r="C485" t="s">
        <v>65</v>
      </c>
      <c r="D485">
        <v>30</v>
      </c>
      <c r="E485" t="s">
        <v>87</v>
      </c>
      <c r="F485">
        <v>15</v>
      </c>
      <c r="G485">
        <v>255</v>
      </c>
      <c r="H485">
        <v>11.3</v>
      </c>
      <c r="I485">
        <v>0.71299999999999997</v>
      </c>
      <c r="J485">
        <v>0.41499999999999998</v>
      </c>
      <c r="K485">
        <v>9.8000000000000004E-2</v>
      </c>
      <c r="L485">
        <v>4.5</v>
      </c>
      <c r="M485">
        <v>13.2</v>
      </c>
      <c r="N485">
        <v>8.8000000000000007</v>
      </c>
      <c r="O485">
        <v>11.6</v>
      </c>
      <c r="P485">
        <v>3.1</v>
      </c>
      <c r="Q485">
        <v>0.3</v>
      </c>
      <c r="R485">
        <v>21.9</v>
      </c>
      <c r="S485">
        <v>9.3000000000000007</v>
      </c>
      <c r="U485">
        <v>0.3</v>
      </c>
      <c r="V485">
        <v>0.2</v>
      </c>
      <c r="W485">
        <v>0.5</v>
      </c>
      <c r="X485">
        <v>9.7000000000000003E-2</v>
      </c>
      <c r="Z485">
        <v>-2</v>
      </c>
      <c r="AA485">
        <v>1.4</v>
      </c>
      <c r="AB485">
        <v>-0.6</v>
      </c>
      <c r="AC485">
        <f>IF(Advanced_Table[[#This Row],[MP]]&lt;400,0,Advanced_Table[[#This Row],[BPM]])</f>
        <v>0</v>
      </c>
      <c r="AD485">
        <v>0.1</v>
      </c>
    </row>
    <row r="486" spans="1:30" x14ac:dyDescent="0.3">
      <c r="A486">
        <v>447</v>
      </c>
      <c r="B486" t="s">
        <v>538</v>
      </c>
      <c r="C486" t="s">
        <v>65</v>
      </c>
      <c r="D486">
        <v>23</v>
      </c>
      <c r="E486" t="s">
        <v>87</v>
      </c>
      <c r="F486">
        <v>62</v>
      </c>
      <c r="G486">
        <v>2171</v>
      </c>
      <c r="H486">
        <v>14.8</v>
      </c>
      <c r="I486">
        <v>0.58099999999999996</v>
      </c>
      <c r="J486">
        <v>0.53800000000000003</v>
      </c>
      <c r="K486">
        <v>0.17100000000000001</v>
      </c>
      <c r="L486">
        <v>0.9</v>
      </c>
      <c r="M486">
        <v>7.6</v>
      </c>
      <c r="N486">
        <v>4.3</v>
      </c>
      <c r="O486">
        <v>18.600000000000001</v>
      </c>
      <c r="P486">
        <v>0.9</v>
      </c>
      <c r="Q486">
        <v>0.6</v>
      </c>
      <c r="R486">
        <v>10.199999999999999</v>
      </c>
      <c r="S486">
        <v>25.1</v>
      </c>
      <c r="U486">
        <v>2.1</v>
      </c>
      <c r="V486">
        <v>0.3</v>
      </c>
      <c r="W486">
        <v>2.5</v>
      </c>
      <c r="X486">
        <v>5.3999999999999999E-2</v>
      </c>
      <c r="Z486">
        <v>1.3</v>
      </c>
      <c r="AA486">
        <v>-2.5</v>
      </c>
      <c r="AB486">
        <v>-1.1000000000000001</v>
      </c>
      <c r="AC486">
        <f>IF(Advanced_Table[[#This Row],[MP]]&lt;400,0,Advanced_Table[[#This Row],[BPM]])</f>
        <v>-1.1000000000000001</v>
      </c>
      <c r="AD486">
        <v>0.5</v>
      </c>
    </row>
    <row r="487" spans="1:30" x14ac:dyDescent="0.3">
      <c r="A487">
        <v>473</v>
      </c>
      <c r="B487" t="s">
        <v>561</v>
      </c>
      <c r="C487" t="s">
        <v>65</v>
      </c>
      <c r="D487">
        <v>25</v>
      </c>
      <c r="E487" t="s">
        <v>87</v>
      </c>
      <c r="F487">
        <v>22</v>
      </c>
      <c r="G487">
        <v>609</v>
      </c>
      <c r="H487">
        <v>11</v>
      </c>
      <c r="I487">
        <v>0.56599999999999995</v>
      </c>
      <c r="J487">
        <v>0.62</v>
      </c>
      <c r="K487">
        <v>0.11700000000000001</v>
      </c>
      <c r="L487">
        <v>3.7</v>
      </c>
      <c r="M487">
        <v>10.8</v>
      </c>
      <c r="N487">
        <v>7.3</v>
      </c>
      <c r="O487">
        <v>6.6</v>
      </c>
      <c r="P487">
        <v>3</v>
      </c>
      <c r="Q487">
        <v>2.6</v>
      </c>
      <c r="R487">
        <v>10</v>
      </c>
      <c r="S487">
        <v>11.4</v>
      </c>
      <c r="U487">
        <v>0.3</v>
      </c>
      <c r="V487">
        <v>0.6</v>
      </c>
      <c r="W487">
        <v>0.9</v>
      </c>
      <c r="X487">
        <v>7.0000000000000007E-2</v>
      </c>
      <c r="Z487">
        <v>-2.2000000000000002</v>
      </c>
      <c r="AA487">
        <v>1.1000000000000001</v>
      </c>
      <c r="AB487">
        <v>-1.2</v>
      </c>
      <c r="AC487">
        <f>IF(Advanced_Table[[#This Row],[MP]]&lt;400,0,Advanced_Table[[#This Row],[BPM]])</f>
        <v>-1.2</v>
      </c>
      <c r="AD487">
        <v>0.1</v>
      </c>
    </row>
    <row r="488" spans="1:30" x14ac:dyDescent="0.3">
      <c r="A488">
        <v>504</v>
      </c>
      <c r="B488" t="s">
        <v>593</v>
      </c>
      <c r="C488" t="s">
        <v>56</v>
      </c>
      <c r="D488">
        <v>22</v>
      </c>
      <c r="E488" t="s">
        <v>87</v>
      </c>
      <c r="F488">
        <v>62</v>
      </c>
      <c r="G488">
        <v>1182</v>
      </c>
      <c r="H488">
        <v>13.6</v>
      </c>
      <c r="I488">
        <v>0.625</v>
      </c>
      <c r="J488">
        <v>0.19800000000000001</v>
      </c>
      <c r="K488">
        <v>0.31</v>
      </c>
      <c r="L488">
        <v>4.0999999999999996</v>
      </c>
      <c r="M488">
        <v>19.2</v>
      </c>
      <c r="N488">
        <v>11.6</v>
      </c>
      <c r="O488">
        <v>16</v>
      </c>
      <c r="P488">
        <v>1.3</v>
      </c>
      <c r="Q488">
        <v>0.9</v>
      </c>
      <c r="R488">
        <v>16.2</v>
      </c>
      <c r="S488">
        <v>16.100000000000001</v>
      </c>
      <c r="U488">
        <v>1.3</v>
      </c>
      <c r="V488">
        <v>0.7</v>
      </c>
      <c r="W488">
        <v>2.1</v>
      </c>
      <c r="X488">
        <v>8.4000000000000005E-2</v>
      </c>
      <c r="Z488">
        <v>-1.4</v>
      </c>
      <c r="AA488">
        <v>-0.4</v>
      </c>
      <c r="AB488">
        <v>-1.8</v>
      </c>
      <c r="AC488">
        <f>IF(Advanced_Table[[#This Row],[MP]]&lt;400,0,Advanced_Table[[#This Row],[BPM]])</f>
        <v>-1.8</v>
      </c>
      <c r="AD488">
        <v>0.1</v>
      </c>
    </row>
    <row r="489" spans="1:30" x14ac:dyDescent="0.3">
      <c r="A489">
        <v>529</v>
      </c>
      <c r="B489" t="s">
        <v>618</v>
      </c>
      <c r="C489" t="s">
        <v>56</v>
      </c>
      <c r="D489">
        <v>26</v>
      </c>
      <c r="E489" t="s">
        <v>87</v>
      </c>
      <c r="F489">
        <v>29</v>
      </c>
      <c r="G489">
        <v>776</v>
      </c>
      <c r="H489">
        <v>9.3000000000000007</v>
      </c>
      <c r="I489">
        <v>0.46600000000000003</v>
      </c>
      <c r="J489">
        <v>0.22700000000000001</v>
      </c>
      <c r="K489">
        <v>0.14099999999999999</v>
      </c>
      <c r="L489">
        <v>7.2</v>
      </c>
      <c r="M489">
        <v>14.3</v>
      </c>
      <c r="N489">
        <v>10.7</v>
      </c>
      <c r="O489">
        <v>17.2</v>
      </c>
      <c r="P489">
        <v>1.9</v>
      </c>
      <c r="Q489">
        <v>1.3</v>
      </c>
      <c r="R489">
        <v>17</v>
      </c>
      <c r="S489">
        <v>14.2</v>
      </c>
      <c r="U489">
        <v>-0.1</v>
      </c>
      <c r="V489">
        <v>0.5</v>
      </c>
      <c r="W489">
        <v>0.4</v>
      </c>
      <c r="X489">
        <v>2.1999999999999999E-2</v>
      </c>
      <c r="Z489">
        <v>-3.4</v>
      </c>
      <c r="AA489">
        <v>0.6</v>
      </c>
      <c r="AB489">
        <v>-2.8</v>
      </c>
      <c r="AC489">
        <f>IF(Advanced_Table[[#This Row],[MP]]&lt;400,0,Advanced_Table[[#This Row],[BPM]])</f>
        <v>-2.8</v>
      </c>
      <c r="AD489">
        <v>-0.2</v>
      </c>
    </row>
    <row r="490" spans="1:30" x14ac:dyDescent="0.3">
      <c r="A490">
        <v>293</v>
      </c>
      <c r="B490" t="s">
        <v>385</v>
      </c>
      <c r="C490" t="s">
        <v>84</v>
      </c>
      <c r="D490">
        <v>22</v>
      </c>
      <c r="E490" t="s">
        <v>87</v>
      </c>
      <c r="F490">
        <v>54</v>
      </c>
      <c r="G490">
        <v>976</v>
      </c>
      <c r="H490">
        <v>10.199999999999999</v>
      </c>
      <c r="I490">
        <v>0.55500000000000005</v>
      </c>
      <c r="J490">
        <v>0.52100000000000002</v>
      </c>
      <c r="K490">
        <v>0.152</v>
      </c>
      <c r="L490">
        <v>3.2</v>
      </c>
      <c r="M490">
        <v>13.5</v>
      </c>
      <c r="N490">
        <v>8.3000000000000007</v>
      </c>
      <c r="O490">
        <v>7.3</v>
      </c>
      <c r="P490">
        <v>1</v>
      </c>
      <c r="Q490">
        <v>1.8</v>
      </c>
      <c r="R490">
        <v>10</v>
      </c>
      <c r="S490">
        <v>16</v>
      </c>
      <c r="U490">
        <v>0.2</v>
      </c>
      <c r="V490">
        <v>0.4</v>
      </c>
      <c r="W490">
        <v>0.7</v>
      </c>
      <c r="X490">
        <v>3.2000000000000001E-2</v>
      </c>
      <c r="Z490">
        <v>-1.6</v>
      </c>
      <c r="AA490">
        <v>-1.4</v>
      </c>
      <c r="AB490">
        <v>-3</v>
      </c>
      <c r="AC490">
        <f>IF(Advanced_Table[[#This Row],[MP]]&lt;400,0,Advanced_Table[[#This Row],[BPM]])</f>
        <v>-3</v>
      </c>
      <c r="AD490">
        <v>-0.3</v>
      </c>
    </row>
    <row r="491" spans="1:30" x14ac:dyDescent="0.3">
      <c r="A491">
        <v>520</v>
      </c>
      <c r="B491" t="s">
        <v>609</v>
      </c>
      <c r="C491" t="s">
        <v>65</v>
      </c>
      <c r="D491">
        <v>23</v>
      </c>
      <c r="E491" t="s">
        <v>87</v>
      </c>
      <c r="F491">
        <v>5</v>
      </c>
      <c r="G491">
        <v>127</v>
      </c>
      <c r="H491">
        <v>15.5</v>
      </c>
      <c r="I491">
        <v>0.65700000000000003</v>
      </c>
      <c r="J491">
        <v>0.20499999999999999</v>
      </c>
      <c r="K491">
        <v>7.6999999999999999E-2</v>
      </c>
      <c r="L491">
        <v>9</v>
      </c>
      <c r="M491">
        <v>4.5999999999999996</v>
      </c>
      <c r="N491">
        <v>6.8</v>
      </c>
      <c r="O491">
        <v>12.1</v>
      </c>
      <c r="P491">
        <v>1.2</v>
      </c>
      <c r="Q491">
        <v>1.4</v>
      </c>
      <c r="R491">
        <v>9</v>
      </c>
      <c r="S491">
        <v>15.2</v>
      </c>
      <c r="U491">
        <v>0.3</v>
      </c>
      <c r="V491">
        <v>0</v>
      </c>
      <c r="W491">
        <v>0.3</v>
      </c>
      <c r="X491">
        <v>0.12</v>
      </c>
      <c r="Z491">
        <v>-1</v>
      </c>
      <c r="AA491">
        <v>-2.1</v>
      </c>
      <c r="AB491">
        <v>-3</v>
      </c>
      <c r="AC491">
        <f>IF(Advanced_Table[[#This Row],[MP]]&lt;400,0,Advanced_Table[[#This Row],[BPM]])</f>
        <v>0</v>
      </c>
      <c r="AD491">
        <v>0</v>
      </c>
    </row>
    <row r="492" spans="1:30" x14ac:dyDescent="0.3">
      <c r="A492">
        <v>441</v>
      </c>
      <c r="B492" t="s">
        <v>532</v>
      </c>
      <c r="C492" t="s">
        <v>65</v>
      </c>
      <c r="D492">
        <v>19</v>
      </c>
      <c r="E492" t="s">
        <v>87</v>
      </c>
      <c r="F492">
        <v>80</v>
      </c>
      <c r="G492">
        <v>1779</v>
      </c>
      <c r="H492">
        <v>11.5</v>
      </c>
      <c r="I492">
        <v>0.56799999999999995</v>
      </c>
      <c r="J492">
        <v>0.437</v>
      </c>
      <c r="K492">
        <v>0.16200000000000001</v>
      </c>
      <c r="L492">
        <v>4</v>
      </c>
      <c r="M492">
        <v>11.3</v>
      </c>
      <c r="N492">
        <v>7.6</v>
      </c>
      <c r="O492">
        <v>7.9</v>
      </c>
      <c r="P492">
        <v>1</v>
      </c>
      <c r="Q492">
        <v>1.2</v>
      </c>
      <c r="R492">
        <v>10.7</v>
      </c>
      <c r="S492">
        <v>19</v>
      </c>
      <c r="U492">
        <v>0.6</v>
      </c>
      <c r="V492">
        <v>0.6</v>
      </c>
      <c r="W492">
        <v>1.2</v>
      </c>
      <c r="X492">
        <v>3.2000000000000001E-2</v>
      </c>
      <c r="Z492">
        <v>-1.3</v>
      </c>
      <c r="AA492">
        <v>-2</v>
      </c>
      <c r="AB492">
        <v>-3.3</v>
      </c>
      <c r="AC492">
        <f>IF(Advanced_Table[[#This Row],[MP]]&lt;400,0,Advanced_Table[[#This Row],[BPM]])</f>
        <v>-3.3</v>
      </c>
      <c r="AD492">
        <v>-0.6</v>
      </c>
    </row>
    <row r="493" spans="1:30" x14ac:dyDescent="0.3">
      <c r="A493">
        <v>407</v>
      </c>
      <c r="B493" t="s">
        <v>497</v>
      </c>
      <c r="C493" t="s">
        <v>84</v>
      </c>
      <c r="D493">
        <v>23</v>
      </c>
      <c r="E493" t="s">
        <v>87</v>
      </c>
      <c r="F493">
        <v>20</v>
      </c>
      <c r="G493">
        <v>552</v>
      </c>
      <c r="H493">
        <v>10.6</v>
      </c>
      <c r="I493">
        <v>0.56299999999999994</v>
      </c>
      <c r="J493">
        <v>0.5</v>
      </c>
      <c r="K493">
        <v>0.23899999999999999</v>
      </c>
      <c r="L493">
        <v>2.2999999999999998</v>
      </c>
      <c r="M493">
        <v>9.6</v>
      </c>
      <c r="N493">
        <v>5.9</v>
      </c>
      <c r="O493">
        <v>9.6</v>
      </c>
      <c r="P493">
        <v>2.1</v>
      </c>
      <c r="Q493">
        <v>1</v>
      </c>
      <c r="R493">
        <v>14.1</v>
      </c>
      <c r="S493">
        <v>17.8</v>
      </c>
      <c r="U493">
        <v>0</v>
      </c>
      <c r="V493">
        <v>0.3</v>
      </c>
      <c r="W493">
        <v>0.3</v>
      </c>
      <c r="X493">
        <v>2.5000000000000001E-2</v>
      </c>
      <c r="Z493">
        <v>-3</v>
      </c>
      <c r="AA493">
        <v>-1.4</v>
      </c>
      <c r="AB493">
        <v>-4.3</v>
      </c>
      <c r="AC493">
        <f>IF(Advanced_Table[[#This Row],[MP]]&lt;400,0,Advanced_Table[[#This Row],[BPM]])</f>
        <v>-4.3</v>
      </c>
      <c r="AD493">
        <v>-0.3</v>
      </c>
    </row>
    <row r="494" spans="1:30" x14ac:dyDescent="0.3">
      <c r="A494">
        <v>271</v>
      </c>
      <c r="B494" t="s">
        <v>362</v>
      </c>
      <c r="C494" t="s">
        <v>56</v>
      </c>
      <c r="D494">
        <v>23</v>
      </c>
      <c r="E494" t="s">
        <v>87</v>
      </c>
      <c r="F494">
        <v>21</v>
      </c>
      <c r="G494">
        <v>359</v>
      </c>
      <c r="H494">
        <v>12.4</v>
      </c>
      <c r="I494">
        <v>0.54</v>
      </c>
      <c r="J494">
        <v>0.45800000000000002</v>
      </c>
      <c r="K494">
        <v>0.17599999999999999</v>
      </c>
      <c r="L494">
        <v>4.4000000000000004</v>
      </c>
      <c r="M494">
        <v>17.7</v>
      </c>
      <c r="N494">
        <v>11</v>
      </c>
      <c r="O494">
        <v>7.7</v>
      </c>
      <c r="P494">
        <v>1.4</v>
      </c>
      <c r="Q494">
        <v>0</v>
      </c>
      <c r="R494">
        <v>9.8000000000000007</v>
      </c>
      <c r="S494">
        <v>22.1</v>
      </c>
      <c r="U494">
        <v>0</v>
      </c>
      <c r="V494">
        <v>0.2</v>
      </c>
      <c r="W494">
        <v>0.1</v>
      </c>
      <c r="X494">
        <v>1.9E-2</v>
      </c>
      <c r="Z494">
        <v>-2</v>
      </c>
      <c r="AA494">
        <v>-2.7</v>
      </c>
      <c r="AB494">
        <v>-4.5999999999999996</v>
      </c>
      <c r="AC494">
        <f>IF(Advanced_Table[[#This Row],[MP]]&lt;400,0,Advanced_Table[[#This Row],[BPM]])</f>
        <v>0</v>
      </c>
      <c r="AD494">
        <v>-0.2</v>
      </c>
    </row>
    <row r="495" spans="1:30" x14ac:dyDescent="0.3">
      <c r="A495">
        <v>247</v>
      </c>
      <c r="B495" t="s">
        <v>338</v>
      </c>
      <c r="C495" t="s">
        <v>65</v>
      </c>
      <c r="D495">
        <v>20</v>
      </c>
      <c r="E495" t="s">
        <v>87</v>
      </c>
      <c r="F495">
        <v>40</v>
      </c>
      <c r="G495">
        <v>416</v>
      </c>
      <c r="H495">
        <v>9</v>
      </c>
      <c r="I495">
        <v>0.48199999999999998</v>
      </c>
      <c r="J495">
        <v>0.45500000000000002</v>
      </c>
      <c r="K495">
        <v>0.23</v>
      </c>
      <c r="L495">
        <v>3</v>
      </c>
      <c r="M495">
        <v>9.1999999999999993</v>
      </c>
      <c r="N495">
        <v>6.1</v>
      </c>
      <c r="O495">
        <v>20.9</v>
      </c>
      <c r="P495">
        <v>2.2000000000000002</v>
      </c>
      <c r="Q495">
        <v>1.3</v>
      </c>
      <c r="R495">
        <v>18</v>
      </c>
      <c r="S495">
        <v>25</v>
      </c>
      <c r="U495">
        <v>-0.7</v>
      </c>
      <c r="V495">
        <v>0.2</v>
      </c>
      <c r="W495">
        <v>-0.5</v>
      </c>
      <c r="X495">
        <v>-5.7000000000000002E-2</v>
      </c>
      <c r="Z495">
        <v>-3.8</v>
      </c>
      <c r="AA495">
        <v>-1.6</v>
      </c>
      <c r="AB495">
        <v>-5.4</v>
      </c>
      <c r="AC495">
        <f>IF(Advanced_Table[[#This Row],[MP]]&lt;400,0,Advanced_Table[[#This Row],[BPM]])</f>
        <v>-5.4</v>
      </c>
      <c r="AD495">
        <v>-0.4</v>
      </c>
    </row>
    <row r="496" spans="1:30" x14ac:dyDescent="0.3">
      <c r="A496">
        <v>494</v>
      </c>
      <c r="B496" t="s">
        <v>582</v>
      </c>
      <c r="C496" t="s">
        <v>84</v>
      </c>
      <c r="D496">
        <v>20</v>
      </c>
      <c r="E496" t="s">
        <v>87</v>
      </c>
      <c r="F496">
        <v>56</v>
      </c>
      <c r="G496">
        <v>619</v>
      </c>
      <c r="H496">
        <v>9.6</v>
      </c>
      <c r="I496">
        <v>0.496</v>
      </c>
      <c r="J496">
        <v>0.28299999999999997</v>
      </c>
      <c r="K496">
        <v>0.22700000000000001</v>
      </c>
      <c r="L496">
        <v>8.8000000000000007</v>
      </c>
      <c r="M496">
        <v>15.5</v>
      </c>
      <c r="N496">
        <v>12.2</v>
      </c>
      <c r="O496">
        <v>7.8</v>
      </c>
      <c r="P496">
        <v>0.8</v>
      </c>
      <c r="Q496">
        <v>1.9</v>
      </c>
      <c r="R496">
        <v>11.8</v>
      </c>
      <c r="S496">
        <v>17.3</v>
      </c>
      <c r="U496">
        <v>-0.1</v>
      </c>
      <c r="V496">
        <v>0.3</v>
      </c>
      <c r="W496">
        <v>0.2</v>
      </c>
      <c r="X496">
        <v>1.4999999999999999E-2</v>
      </c>
      <c r="Z496">
        <v>-3.9</v>
      </c>
      <c r="AA496">
        <v>-2.1</v>
      </c>
      <c r="AB496">
        <v>-6.1</v>
      </c>
      <c r="AC496">
        <f>IF(Advanced_Table[[#This Row],[MP]]&lt;400,0,Advanced_Table[[#This Row],[BPM]])</f>
        <v>-6.1</v>
      </c>
      <c r="AD496">
        <v>-0.6</v>
      </c>
    </row>
    <row r="497" spans="1:30" x14ac:dyDescent="0.3">
      <c r="A497">
        <v>76</v>
      </c>
      <c r="B497" t="s">
        <v>165</v>
      </c>
      <c r="C497" t="s">
        <v>58</v>
      </c>
      <c r="D497">
        <v>20</v>
      </c>
      <c r="E497" t="s">
        <v>87</v>
      </c>
      <c r="F497">
        <v>19</v>
      </c>
      <c r="G497">
        <v>221</v>
      </c>
      <c r="H497">
        <v>5.7</v>
      </c>
      <c r="I497">
        <v>0.41099999999999998</v>
      </c>
      <c r="J497">
        <v>0.66</v>
      </c>
      <c r="K497">
        <v>7.4999999999999997E-2</v>
      </c>
      <c r="L497">
        <v>1.5</v>
      </c>
      <c r="M497">
        <v>7.3</v>
      </c>
      <c r="N497">
        <v>4.4000000000000004</v>
      </c>
      <c r="O497">
        <v>6.5</v>
      </c>
      <c r="P497">
        <v>1.5</v>
      </c>
      <c r="Q497">
        <v>3.6</v>
      </c>
      <c r="R497">
        <v>1.8</v>
      </c>
      <c r="S497">
        <v>11</v>
      </c>
      <c r="U497">
        <v>-0.1</v>
      </c>
      <c r="V497">
        <v>0.1</v>
      </c>
      <c r="W497">
        <v>0</v>
      </c>
      <c r="X497">
        <v>1E-3</v>
      </c>
      <c r="Z497">
        <v>-5.4</v>
      </c>
      <c r="AA497">
        <v>-0.8</v>
      </c>
      <c r="AB497">
        <v>-6.2</v>
      </c>
      <c r="AC497">
        <f>IF(Advanced_Table[[#This Row],[MP]]&lt;400,0,Advanced_Table[[#This Row],[BPM]])</f>
        <v>0</v>
      </c>
      <c r="AD497">
        <v>-0.2</v>
      </c>
    </row>
    <row r="498" spans="1:30" x14ac:dyDescent="0.3">
      <c r="A498">
        <v>98</v>
      </c>
      <c r="B498" t="s">
        <v>189</v>
      </c>
      <c r="C498" t="s">
        <v>58</v>
      </c>
      <c r="D498">
        <v>26</v>
      </c>
      <c r="E498" t="s">
        <v>87</v>
      </c>
      <c r="F498">
        <v>1</v>
      </c>
      <c r="G498">
        <v>21</v>
      </c>
      <c r="H498">
        <v>12.2</v>
      </c>
      <c r="I498">
        <v>0.51800000000000002</v>
      </c>
      <c r="J498">
        <v>0</v>
      </c>
      <c r="K498">
        <v>0.8</v>
      </c>
      <c r="L498">
        <v>10.9</v>
      </c>
      <c r="M498">
        <v>5.5</v>
      </c>
      <c r="N498">
        <v>8.1999999999999993</v>
      </c>
      <c r="O498">
        <v>0</v>
      </c>
      <c r="P498">
        <v>0</v>
      </c>
      <c r="Q498">
        <v>4.2</v>
      </c>
      <c r="R498">
        <v>0</v>
      </c>
      <c r="S498">
        <v>14</v>
      </c>
      <c r="U498">
        <v>0</v>
      </c>
      <c r="V498">
        <v>0</v>
      </c>
      <c r="W498">
        <v>0</v>
      </c>
      <c r="X498">
        <v>4.2999999999999997E-2</v>
      </c>
      <c r="Z498">
        <v>-2.6</v>
      </c>
      <c r="AA498">
        <v>-4.9000000000000004</v>
      </c>
      <c r="AB498">
        <v>-7.5</v>
      </c>
      <c r="AC498">
        <f>IF(Advanced_Table[[#This Row],[MP]]&lt;400,0,Advanced_Table[[#This Row],[BPM]])</f>
        <v>0</v>
      </c>
      <c r="AD498">
        <v>0</v>
      </c>
    </row>
    <row r="499" spans="1:30" x14ac:dyDescent="0.3">
      <c r="A499">
        <v>63</v>
      </c>
      <c r="B499" t="s">
        <v>152</v>
      </c>
      <c r="C499" t="s">
        <v>56</v>
      </c>
      <c r="D499">
        <v>21</v>
      </c>
      <c r="E499" t="s">
        <v>87</v>
      </c>
      <c r="F499">
        <v>16</v>
      </c>
      <c r="G499">
        <v>93</v>
      </c>
      <c r="H499">
        <v>5.8</v>
      </c>
      <c r="I499">
        <v>0.42099999999999999</v>
      </c>
      <c r="J499">
        <v>0.25</v>
      </c>
      <c r="K499">
        <v>0.42899999999999999</v>
      </c>
      <c r="L499">
        <v>2.5</v>
      </c>
      <c r="M499">
        <v>21.2</v>
      </c>
      <c r="N499">
        <v>11.7</v>
      </c>
      <c r="O499">
        <v>4.5</v>
      </c>
      <c r="P499">
        <v>2.1</v>
      </c>
      <c r="Q499">
        <v>4.8</v>
      </c>
      <c r="R499">
        <v>15.3</v>
      </c>
      <c r="S499">
        <v>18.399999999999999</v>
      </c>
      <c r="U499">
        <v>-0.3</v>
      </c>
      <c r="V499">
        <v>0.1</v>
      </c>
      <c r="W499">
        <v>-0.1</v>
      </c>
      <c r="X499">
        <v>-7.3999999999999996E-2</v>
      </c>
      <c r="Z499">
        <v>-8.5</v>
      </c>
      <c r="AA499">
        <v>0</v>
      </c>
      <c r="AB499">
        <v>-8.5</v>
      </c>
      <c r="AC499">
        <f>IF(Advanced_Table[[#This Row],[MP]]&lt;400,0,Advanced_Table[[#This Row],[BPM]])</f>
        <v>0</v>
      </c>
      <c r="AD499">
        <v>-0.2</v>
      </c>
    </row>
    <row r="500" spans="1:30" x14ac:dyDescent="0.3">
      <c r="A500">
        <v>335</v>
      </c>
      <c r="B500" t="s">
        <v>427</v>
      </c>
      <c r="C500" t="s">
        <v>84</v>
      </c>
      <c r="D500">
        <v>23</v>
      </c>
      <c r="E500" t="s">
        <v>87</v>
      </c>
      <c r="F500">
        <v>4</v>
      </c>
      <c r="G500">
        <v>89</v>
      </c>
      <c r="H500">
        <v>4</v>
      </c>
      <c r="I500">
        <v>0.36299999999999999</v>
      </c>
      <c r="J500">
        <v>0.52200000000000002</v>
      </c>
      <c r="K500">
        <v>4.2999999999999997E-2</v>
      </c>
      <c r="L500">
        <v>3.8</v>
      </c>
      <c r="M500">
        <v>15.6</v>
      </c>
      <c r="N500">
        <v>9.6999999999999993</v>
      </c>
      <c r="O500">
        <v>5.9</v>
      </c>
      <c r="P500">
        <v>1.1000000000000001</v>
      </c>
      <c r="Q500">
        <v>5</v>
      </c>
      <c r="R500">
        <v>14.6</v>
      </c>
      <c r="S500">
        <v>13.4</v>
      </c>
      <c r="U500">
        <v>-0.2</v>
      </c>
      <c r="V500">
        <v>0.1</v>
      </c>
      <c r="W500">
        <v>-0.1</v>
      </c>
      <c r="X500">
        <v>-6.7000000000000004E-2</v>
      </c>
      <c r="Z500">
        <v>-7.2</v>
      </c>
      <c r="AA500">
        <v>-1.9</v>
      </c>
      <c r="AB500">
        <v>-9</v>
      </c>
      <c r="AC500">
        <f>IF(Advanced_Table[[#This Row],[MP]]&lt;400,0,Advanced_Table[[#This Row],[BPM]])</f>
        <v>0</v>
      </c>
      <c r="AD500">
        <v>-0.2</v>
      </c>
    </row>
    <row r="501" spans="1:30" x14ac:dyDescent="0.3">
      <c r="A501">
        <v>15</v>
      </c>
      <c r="B501" t="s">
        <v>85</v>
      </c>
      <c r="C501" t="s">
        <v>76</v>
      </c>
      <c r="D501">
        <v>28</v>
      </c>
      <c r="E501" t="s">
        <v>87</v>
      </c>
      <c r="F501">
        <v>9</v>
      </c>
      <c r="G501">
        <v>146</v>
      </c>
      <c r="H501">
        <v>2.6</v>
      </c>
      <c r="I501">
        <v>0.35899999999999999</v>
      </c>
      <c r="J501">
        <v>0.625</v>
      </c>
      <c r="K501">
        <v>0</v>
      </c>
      <c r="L501">
        <v>0</v>
      </c>
      <c r="M501">
        <v>8.6999999999999993</v>
      </c>
      <c r="N501">
        <v>4.3</v>
      </c>
      <c r="O501">
        <v>18.3</v>
      </c>
      <c r="P501">
        <v>1</v>
      </c>
      <c r="Q501">
        <v>0</v>
      </c>
      <c r="R501">
        <v>15.8</v>
      </c>
      <c r="S501">
        <v>11.3</v>
      </c>
      <c r="U501">
        <v>-0.2</v>
      </c>
      <c r="V501">
        <v>0</v>
      </c>
      <c r="W501">
        <v>-0.1</v>
      </c>
      <c r="X501">
        <v>-4.9000000000000002E-2</v>
      </c>
      <c r="Z501">
        <v>-7</v>
      </c>
      <c r="AA501">
        <v>-2.4</v>
      </c>
      <c r="AB501">
        <v>-9.4</v>
      </c>
      <c r="AC501">
        <f>IF(Advanced_Table[[#This Row],[MP]]&lt;400,0,Advanced_Table[[#This Row],[BPM]])</f>
        <v>0</v>
      </c>
      <c r="AD501">
        <v>-0.3</v>
      </c>
    </row>
    <row r="502" spans="1:30" x14ac:dyDescent="0.3">
      <c r="A502">
        <v>428</v>
      </c>
      <c r="B502" t="s">
        <v>518</v>
      </c>
      <c r="C502" t="s">
        <v>58</v>
      </c>
      <c r="D502">
        <v>26</v>
      </c>
      <c r="E502" t="s">
        <v>107</v>
      </c>
      <c r="F502">
        <v>79</v>
      </c>
      <c r="G502">
        <v>2736</v>
      </c>
      <c r="H502">
        <v>23.5</v>
      </c>
      <c r="I502">
        <v>0.66800000000000004</v>
      </c>
      <c r="J502">
        <v>8.7999999999999995E-2</v>
      </c>
      <c r="K502">
        <v>0.46700000000000003</v>
      </c>
      <c r="L502">
        <v>10.6</v>
      </c>
      <c r="M502">
        <v>30</v>
      </c>
      <c r="N502">
        <v>20.3</v>
      </c>
      <c r="O502">
        <v>30.4</v>
      </c>
      <c r="P502">
        <v>1.1000000000000001</v>
      </c>
      <c r="Q502">
        <v>1.2</v>
      </c>
      <c r="R502">
        <v>16.899999999999999</v>
      </c>
      <c r="S502">
        <v>21.3</v>
      </c>
      <c r="U502">
        <v>9.6</v>
      </c>
      <c r="V502">
        <v>3</v>
      </c>
      <c r="W502">
        <v>12.6</v>
      </c>
      <c r="X502">
        <v>0.221</v>
      </c>
      <c r="Z502">
        <v>4.0999999999999996</v>
      </c>
      <c r="AA502">
        <v>1.8</v>
      </c>
      <c r="AB502">
        <v>5.8</v>
      </c>
      <c r="AC502">
        <f>IF(Advanced_Table[[#This Row],[MP]]&lt;400,0,Advanced_Table[[#This Row],[BPM]])</f>
        <v>5.8</v>
      </c>
      <c r="AD502">
        <v>5.4</v>
      </c>
    </row>
    <row r="503" spans="1:30" x14ac:dyDescent="0.3">
      <c r="A503">
        <v>153</v>
      </c>
      <c r="B503" t="s">
        <v>244</v>
      </c>
      <c r="C503" t="s">
        <v>76</v>
      </c>
      <c r="D503">
        <v>25</v>
      </c>
      <c r="E503" t="s">
        <v>107</v>
      </c>
      <c r="F503">
        <v>73</v>
      </c>
      <c r="G503">
        <v>2435</v>
      </c>
      <c r="H503">
        <v>21.8</v>
      </c>
      <c r="I503">
        <v>0.59899999999999998</v>
      </c>
      <c r="J503">
        <v>0.27600000000000002</v>
      </c>
      <c r="K503">
        <v>0.33100000000000002</v>
      </c>
      <c r="L503">
        <v>1.9</v>
      </c>
      <c r="M503">
        <v>12.4</v>
      </c>
      <c r="N503">
        <v>7.2</v>
      </c>
      <c r="O503">
        <v>29.6</v>
      </c>
      <c r="P503">
        <v>1.6</v>
      </c>
      <c r="Q503">
        <v>0.8</v>
      </c>
      <c r="R503">
        <v>10.6</v>
      </c>
      <c r="S503">
        <v>30.1</v>
      </c>
      <c r="U503">
        <v>5.5</v>
      </c>
      <c r="V503">
        <v>1.8</v>
      </c>
      <c r="W503">
        <v>7.4</v>
      </c>
      <c r="X503">
        <v>0.14599999999999999</v>
      </c>
      <c r="Z503">
        <v>3.4</v>
      </c>
      <c r="AA503">
        <v>-0.9</v>
      </c>
      <c r="AB503">
        <v>2.5</v>
      </c>
      <c r="AC503">
        <f>IF(Advanced_Table[[#This Row],[MP]]&lt;400,0,Advanced_Table[[#This Row],[BPM]])</f>
        <v>2.5</v>
      </c>
      <c r="AD503">
        <v>2.7</v>
      </c>
    </row>
    <row r="504" spans="1:30" x14ac:dyDescent="0.3">
      <c r="A504">
        <v>142</v>
      </c>
      <c r="B504" t="s">
        <v>233</v>
      </c>
      <c r="C504" t="s">
        <v>65</v>
      </c>
      <c r="D504">
        <v>23</v>
      </c>
      <c r="E504" t="s">
        <v>107</v>
      </c>
      <c r="F504">
        <v>16</v>
      </c>
      <c r="G504">
        <v>71</v>
      </c>
      <c r="H504">
        <v>14</v>
      </c>
      <c r="I504">
        <v>0.629</v>
      </c>
      <c r="J504">
        <v>0.75</v>
      </c>
      <c r="K504">
        <v>0.438</v>
      </c>
      <c r="L504">
        <v>6.5</v>
      </c>
      <c r="M504">
        <v>6.4</v>
      </c>
      <c r="N504">
        <v>6.4</v>
      </c>
      <c r="O504">
        <v>10.5</v>
      </c>
      <c r="P504">
        <v>3.4</v>
      </c>
      <c r="Q504">
        <v>1.2</v>
      </c>
      <c r="R504">
        <v>5</v>
      </c>
      <c r="S504">
        <v>12.1</v>
      </c>
      <c r="U504">
        <v>0.2</v>
      </c>
      <c r="V504">
        <v>0.1</v>
      </c>
      <c r="W504">
        <v>0.2</v>
      </c>
      <c r="X504">
        <v>0.16200000000000001</v>
      </c>
      <c r="Z504">
        <v>-0.1</v>
      </c>
      <c r="AA504">
        <v>1.4</v>
      </c>
      <c r="AB504">
        <v>1.3</v>
      </c>
      <c r="AC504">
        <f>IF(Advanced_Table[[#This Row],[MP]]&lt;400,0,Advanced_Table[[#This Row],[BPM]])</f>
        <v>0</v>
      </c>
      <c r="AD504">
        <v>0.1</v>
      </c>
    </row>
    <row r="505" spans="1:30" x14ac:dyDescent="0.3">
      <c r="A505">
        <v>222</v>
      </c>
      <c r="B505" t="s">
        <v>313</v>
      </c>
      <c r="C505" t="s">
        <v>65</v>
      </c>
      <c r="D505">
        <v>24</v>
      </c>
      <c r="E505" t="s">
        <v>107</v>
      </c>
      <c r="F505">
        <v>75</v>
      </c>
      <c r="G505">
        <v>2203</v>
      </c>
      <c r="H505">
        <v>15.2</v>
      </c>
      <c r="I505">
        <v>0.61699999999999999</v>
      </c>
      <c r="J505">
        <v>0.58899999999999997</v>
      </c>
      <c r="K505">
        <v>0.151</v>
      </c>
      <c r="L505">
        <v>2.2000000000000002</v>
      </c>
      <c r="M505">
        <v>10.8</v>
      </c>
      <c r="N505">
        <v>6.5</v>
      </c>
      <c r="O505">
        <v>14.1</v>
      </c>
      <c r="P505">
        <v>1.7</v>
      </c>
      <c r="Q505">
        <v>1</v>
      </c>
      <c r="R505">
        <v>9.5</v>
      </c>
      <c r="S505">
        <v>19.899999999999999</v>
      </c>
      <c r="U505">
        <v>3.3</v>
      </c>
      <c r="V505">
        <v>1.7</v>
      </c>
      <c r="W505">
        <v>4.9000000000000004</v>
      </c>
      <c r="X505">
        <v>0.107</v>
      </c>
      <c r="Z505">
        <v>1.4</v>
      </c>
      <c r="AA505">
        <v>-0.3</v>
      </c>
      <c r="AB505">
        <v>1</v>
      </c>
      <c r="AC505">
        <f>IF(Advanced_Table[[#This Row],[MP]]&lt;400,0,Advanced_Table[[#This Row],[BPM]])</f>
        <v>1</v>
      </c>
      <c r="AD505">
        <v>1.7</v>
      </c>
    </row>
    <row r="506" spans="1:30" x14ac:dyDescent="0.3">
      <c r="A506">
        <v>342</v>
      </c>
      <c r="B506" t="s">
        <v>434</v>
      </c>
      <c r="C506" t="s">
        <v>65</v>
      </c>
      <c r="D506">
        <v>24</v>
      </c>
      <c r="E506" t="s">
        <v>107</v>
      </c>
      <c r="F506">
        <v>77</v>
      </c>
      <c r="G506">
        <v>1719</v>
      </c>
      <c r="H506">
        <v>16.600000000000001</v>
      </c>
      <c r="I506">
        <v>0.58699999999999997</v>
      </c>
      <c r="J506">
        <v>0.5</v>
      </c>
      <c r="K506">
        <v>0.26</v>
      </c>
      <c r="L506">
        <v>2.1</v>
      </c>
      <c r="M506">
        <v>11.3</v>
      </c>
      <c r="N506">
        <v>6.7</v>
      </c>
      <c r="O506">
        <v>25</v>
      </c>
      <c r="P506">
        <v>1.4</v>
      </c>
      <c r="Q506">
        <v>1</v>
      </c>
      <c r="R506">
        <v>14.1</v>
      </c>
      <c r="S506">
        <v>25.8</v>
      </c>
      <c r="U506">
        <v>2.1</v>
      </c>
      <c r="V506">
        <v>1.2</v>
      </c>
      <c r="W506">
        <v>3.2</v>
      </c>
      <c r="X506">
        <v>9.0999999999999998E-2</v>
      </c>
      <c r="Z506">
        <v>1.6</v>
      </c>
      <c r="AA506">
        <v>-1.4</v>
      </c>
      <c r="AB506">
        <v>0.3</v>
      </c>
      <c r="AC506">
        <f>IF(Advanced_Table[[#This Row],[MP]]&lt;400,0,Advanced_Table[[#This Row],[BPM]])</f>
        <v>0.3</v>
      </c>
      <c r="AD506">
        <v>1</v>
      </c>
    </row>
    <row r="507" spans="1:30" x14ac:dyDescent="0.3">
      <c r="A507">
        <v>331</v>
      </c>
      <c r="B507" t="s">
        <v>423</v>
      </c>
      <c r="C507" t="s">
        <v>56</v>
      </c>
      <c r="D507">
        <v>25</v>
      </c>
      <c r="E507" t="s">
        <v>107</v>
      </c>
      <c r="F507">
        <v>66</v>
      </c>
      <c r="G507">
        <v>689</v>
      </c>
      <c r="H507">
        <v>17.3</v>
      </c>
      <c r="I507">
        <v>0.63900000000000001</v>
      </c>
      <c r="J507">
        <v>0.17399999999999999</v>
      </c>
      <c r="K507">
        <v>0.33300000000000002</v>
      </c>
      <c r="L507">
        <v>7.8</v>
      </c>
      <c r="M507">
        <v>24.9</v>
      </c>
      <c r="N507">
        <v>16.399999999999999</v>
      </c>
      <c r="O507">
        <v>8.1</v>
      </c>
      <c r="P507">
        <v>1.5</v>
      </c>
      <c r="Q507">
        <v>2.7</v>
      </c>
      <c r="R507">
        <v>11.3</v>
      </c>
      <c r="S507">
        <v>17.600000000000001</v>
      </c>
      <c r="U507">
        <v>1.2</v>
      </c>
      <c r="V507">
        <v>0.8</v>
      </c>
      <c r="W507">
        <v>2.1</v>
      </c>
      <c r="X507">
        <v>0.14299999999999999</v>
      </c>
      <c r="Z507">
        <v>-0.3</v>
      </c>
      <c r="AA507">
        <v>0.2</v>
      </c>
      <c r="AB507">
        <v>-0.1</v>
      </c>
      <c r="AC507">
        <f>IF(Advanced_Table[[#This Row],[MP]]&lt;400,0,Advanced_Table[[#This Row],[BPM]])</f>
        <v>-0.1</v>
      </c>
      <c r="AD507">
        <v>0.3</v>
      </c>
    </row>
    <row r="508" spans="1:30" x14ac:dyDescent="0.3">
      <c r="A508">
        <v>353</v>
      </c>
      <c r="B508" t="s">
        <v>444</v>
      </c>
      <c r="C508" t="s">
        <v>84</v>
      </c>
      <c r="D508">
        <v>22</v>
      </c>
      <c r="E508" t="s">
        <v>107</v>
      </c>
      <c r="F508">
        <v>80</v>
      </c>
      <c r="G508">
        <v>2382</v>
      </c>
      <c r="H508">
        <v>12.3</v>
      </c>
      <c r="I508">
        <v>0.59699999999999998</v>
      </c>
      <c r="J508">
        <v>0.64100000000000001</v>
      </c>
      <c r="K508">
        <v>0.104</v>
      </c>
      <c r="L508">
        <v>4.3</v>
      </c>
      <c r="M508">
        <v>13.4</v>
      </c>
      <c r="N508">
        <v>8.9</v>
      </c>
      <c r="O508">
        <v>5.5</v>
      </c>
      <c r="P508">
        <v>1.2</v>
      </c>
      <c r="Q508">
        <v>1.5</v>
      </c>
      <c r="R508">
        <v>6.8</v>
      </c>
      <c r="S508">
        <v>15.8</v>
      </c>
      <c r="U508">
        <v>2.6</v>
      </c>
      <c r="V508">
        <v>1.7</v>
      </c>
      <c r="W508">
        <v>4.3</v>
      </c>
      <c r="X508">
        <v>8.6999999999999994E-2</v>
      </c>
      <c r="Z508">
        <v>0.4</v>
      </c>
      <c r="AA508">
        <v>-1</v>
      </c>
      <c r="AB508">
        <v>-0.6</v>
      </c>
      <c r="AC508">
        <f>IF(Advanced_Table[[#This Row],[MP]]&lt;400,0,Advanced_Table[[#This Row],[BPM]])</f>
        <v>-0.6</v>
      </c>
      <c r="AD508">
        <v>0.8</v>
      </c>
    </row>
    <row r="509" spans="1:30" x14ac:dyDescent="0.3">
      <c r="A509">
        <v>27</v>
      </c>
      <c r="B509" t="s">
        <v>106</v>
      </c>
      <c r="C509" t="s">
        <v>56</v>
      </c>
      <c r="D509">
        <v>30</v>
      </c>
      <c r="E509" t="s">
        <v>107</v>
      </c>
      <c r="F509">
        <v>82</v>
      </c>
      <c r="G509">
        <v>2662</v>
      </c>
      <c r="H509">
        <v>14.1</v>
      </c>
      <c r="I509">
        <v>0.63200000000000001</v>
      </c>
      <c r="J509">
        <v>0.44600000000000001</v>
      </c>
      <c r="K509">
        <v>0.52200000000000002</v>
      </c>
      <c r="L509">
        <v>3.8</v>
      </c>
      <c r="M509">
        <v>11.9</v>
      </c>
      <c r="N509">
        <v>7.9</v>
      </c>
      <c r="O509">
        <v>6.3</v>
      </c>
      <c r="P509">
        <v>1</v>
      </c>
      <c r="Q509">
        <v>0.3</v>
      </c>
      <c r="R509">
        <v>8.1</v>
      </c>
      <c r="S509">
        <v>17.100000000000001</v>
      </c>
      <c r="U509">
        <v>5.0999999999999996</v>
      </c>
      <c r="V509">
        <v>1.4</v>
      </c>
      <c r="W509">
        <v>6.5</v>
      </c>
      <c r="X509">
        <v>0.11799999999999999</v>
      </c>
      <c r="Z509">
        <v>0.5</v>
      </c>
      <c r="AA509">
        <v>-1.5</v>
      </c>
      <c r="AB509">
        <v>-1</v>
      </c>
      <c r="AC509">
        <f>IF(Advanced_Table[[#This Row],[MP]]&lt;400,0,Advanced_Table[[#This Row],[BPM]])</f>
        <v>-1</v>
      </c>
      <c r="AD509">
        <v>0.7</v>
      </c>
    </row>
    <row r="510" spans="1:30" x14ac:dyDescent="0.3">
      <c r="A510">
        <v>301</v>
      </c>
      <c r="B510" t="s">
        <v>393</v>
      </c>
      <c r="C510" t="s">
        <v>56</v>
      </c>
      <c r="D510">
        <v>27</v>
      </c>
      <c r="E510" t="s">
        <v>107</v>
      </c>
      <c r="F510">
        <v>74</v>
      </c>
      <c r="G510">
        <v>1247</v>
      </c>
      <c r="H510">
        <v>14.2</v>
      </c>
      <c r="I510">
        <v>0.60699999999999998</v>
      </c>
      <c r="J510">
        <v>0.58799999999999997</v>
      </c>
      <c r="K510">
        <v>0.30399999999999999</v>
      </c>
      <c r="L510">
        <v>6.3</v>
      </c>
      <c r="M510">
        <v>21.1</v>
      </c>
      <c r="N510">
        <v>13.7</v>
      </c>
      <c r="O510">
        <v>7</v>
      </c>
      <c r="P510">
        <v>1</v>
      </c>
      <c r="Q510">
        <v>2.2000000000000002</v>
      </c>
      <c r="R510">
        <v>12.2</v>
      </c>
      <c r="S510">
        <v>18.100000000000001</v>
      </c>
      <c r="U510">
        <v>1.4</v>
      </c>
      <c r="V510">
        <v>1.2</v>
      </c>
      <c r="W510">
        <v>2.6</v>
      </c>
      <c r="X510">
        <v>9.8000000000000004E-2</v>
      </c>
      <c r="Z510">
        <v>0</v>
      </c>
      <c r="AA510">
        <v>-0.9</v>
      </c>
      <c r="AB510">
        <v>-1</v>
      </c>
      <c r="AC510">
        <f>IF(Advanced_Table[[#This Row],[MP]]&lt;400,0,Advanced_Table[[#This Row],[BPM]])</f>
        <v>-1</v>
      </c>
      <c r="AD510">
        <v>0.3</v>
      </c>
    </row>
    <row r="511" spans="1:30" x14ac:dyDescent="0.3">
      <c r="A511">
        <v>112</v>
      </c>
      <c r="B511" t="s">
        <v>203</v>
      </c>
      <c r="C511" t="s">
        <v>65</v>
      </c>
      <c r="D511">
        <v>25</v>
      </c>
      <c r="E511" t="s">
        <v>107</v>
      </c>
      <c r="F511">
        <v>64</v>
      </c>
      <c r="G511">
        <v>841</v>
      </c>
      <c r="H511">
        <v>12.9</v>
      </c>
      <c r="I511">
        <v>0.56299999999999994</v>
      </c>
      <c r="J511">
        <v>0.66800000000000004</v>
      </c>
      <c r="K511">
        <v>0.11799999999999999</v>
      </c>
      <c r="L511">
        <v>2.7</v>
      </c>
      <c r="M511">
        <v>16.100000000000001</v>
      </c>
      <c r="N511">
        <v>9.4</v>
      </c>
      <c r="O511">
        <v>11.1</v>
      </c>
      <c r="P511">
        <v>2.4</v>
      </c>
      <c r="Q511">
        <v>1.2</v>
      </c>
      <c r="R511">
        <v>12.2</v>
      </c>
      <c r="S511">
        <v>22.2</v>
      </c>
      <c r="U511">
        <v>0</v>
      </c>
      <c r="V511">
        <v>0.9</v>
      </c>
      <c r="W511">
        <v>0.9</v>
      </c>
      <c r="X511">
        <v>5.3999999999999999E-2</v>
      </c>
      <c r="Z511">
        <v>-1.3</v>
      </c>
      <c r="AA511">
        <v>-0.3</v>
      </c>
      <c r="AB511">
        <v>-1.5</v>
      </c>
      <c r="AC511">
        <f>IF(Advanced_Table[[#This Row],[MP]]&lt;400,0,Advanced_Table[[#This Row],[BPM]])</f>
        <v>-1.5</v>
      </c>
      <c r="AD511">
        <v>0.1</v>
      </c>
    </row>
    <row r="512" spans="1:30" x14ac:dyDescent="0.3">
      <c r="A512">
        <v>141</v>
      </c>
      <c r="B512" t="s">
        <v>232</v>
      </c>
      <c r="C512" t="s">
        <v>84</v>
      </c>
      <c r="D512">
        <v>22</v>
      </c>
      <c r="E512" t="s">
        <v>107</v>
      </c>
      <c r="F512">
        <v>22</v>
      </c>
      <c r="G512">
        <v>306</v>
      </c>
      <c r="H512">
        <v>10</v>
      </c>
      <c r="I512">
        <v>0.56899999999999995</v>
      </c>
      <c r="J512">
        <v>0.623</v>
      </c>
      <c r="K512">
        <v>0.188</v>
      </c>
      <c r="L512">
        <v>6.4</v>
      </c>
      <c r="M512">
        <v>11.1</v>
      </c>
      <c r="N512">
        <v>8.8000000000000007</v>
      </c>
      <c r="O512">
        <v>8.5</v>
      </c>
      <c r="P512">
        <v>1.7</v>
      </c>
      <c r="Q512">
        <v>1.4</v>
      </c>
      <c r="R512">
        <v>10.8</v>
      </c>
      <c r="S512">
        <v>11.7</v>
      </c>
      <c r="U512">
        <v>0.3</v>
      </c>
      <c r="V512">
        <v>0.2</v>
      </c>
      <c r="W512">
        <v>0.6</v>
      </c>
      <c r="X512">
        <v>8.7999999999999995E-2</v>
      </c>
      <c r="Z512">
        <v>-2.2999999999999998</v>
      </c>
      <c r="AA512">
        <v>-0.1</v>
      </c>
      <c r="AB512">
        <v>-2.5</v>
      </c>
      <c r="AC512">
        <f>IF(Advanced_Table[[#This Row],[MP]]&lt;400,0,Advanced_Table[[#This Row],[BPM]])</f>
        <v>0</v>
      </c>
      <c r="AD512">
        <v>0</v>
      </c>
    </row>
    <row r="513" spans="1:30" x14ac:dyDescent="0.3">
      <c r="A513">
        <v>337</v>
      </c>
      <c r="B513" t="s">
        <v>429</v>
      </c>
      <c r="C513" t="s">
        <v>76</v>
      </c>
      <c r="D513">
        <v>24</v>
      </c>
      <c r="E513" t="s">
        <v>107</v>
      </c>
      <c r="F513">
        <v>80</v>
      </c>
      <c r="G513">
        <v>1447</v>
      </c>
      <c r="H513">
        <v>9.4</v>
      </c>
      <c r="I513">
        <v>0.54500000000000004</v>
      </c>
      <c r="J513">
        <v>0.49399999999999999</v>
      </c>
      <c r="K513">
        <v>7.8E-2</v>
      </c>
      <c r="L513">
        <v>1.3</v>
      </c>
      <c r="M513">
        <v>7</v>
      </c>
      <c r="N513">
        <v>4.0999999999999996</v>
      </c>
      <c r="O513">
        <v>16.5</v>
      </c>
      <c r="P513">
        <v>1.5</v>
      </c>
      <c r="Q513">
        <v>0.9</v>
      </c>
      <c r="R513">
        <v>13.1</v>
      </c>
      <c r="S513">
        <v>14.1</v>
      </c>
      <c r="U513">
        <v>0.7</v>
      </c>
      <c r="V513">
        <v>0.8</v>
      </c>
      <c r="W513">
        <v>1.5</v>
      </c>
      <c r="X513">
        <v>0.05</v>
      </c>
      <c r="Z513">
        <v>-2.4</v>
      </c>
      <c r="AA513">
        <v>-0.4</v>
      </c>
      <c r="AB513">
        <v>-2.8</v>
      </c>
      <c r="AC513">
        <f>IF(Advanced_Table[[#This Row],[MP]]&lt;400,0,Advanced_Table[[#This Row],[BPM]])</f>
        <v>-2.8</v>
      </c>
      <c r="AD513">
        <v>-0.3</v>
      </c>
    </row>
    <row r="514" spans="1:30" x14ac:dyDescent="0.3">
      <c r="A514">
        <v>216</v>
      </c>
      <c r="B514" t="s">
        <v>307</v>
      </c>
      <c r="C514" t="s">
        <v>58</v>
      </c>
      <c r="D514">
        <v>29</v>
      </c>
      <c r="E514" t="s">
        <v>107</v>
      </c>
      <c r="F514">
        <v>42</v>
      </c>
      <c r="G514">
        <v>348</v>
      </c>
      <c r="H514">
        <v>12.9</v>
      </c>
      <c r="I514">
        <v>0.66800000000000004</v>
      </c>
      <c r="J514">
        <v>0.09</v>
      </c>
      <c r="K514">
        <v>0.21299999999999999</v>
      </c>
      <c r="L514">
        <v>9.6</v>
      </c>
      <c r="M514">
        <v>16.600000000000001</v>
      </c>
      <c r="N514">
        <v>13.1</v>
      </c>
      <c r="O514">
        <v>3.5</v>
      </c>
      <c r="P514">
        <v>0.4</v>
      </c>
      <c r="Q514">
        <v>2.8</v>
      </c>
      <c r="R514">
        <v>12.6</v>
      </c>
      <c r="S514">
        <v>13.7</v>
      </c>
      <c r="U514">
        <v>0.6</v>
      </c>
      <c r="V514">
        <v>0.3</v>
      </c>
      <c r="W514">
        <v>0.8</v>
      </c>
      <c r="X514">
        <v>0.113</v>
      </c>
      <c r="Z514">
        <v>-2</v>
      </c>
      <c r="AA514">
        <v>-0.9</v>
      </c>
      <c r="AB514">
        <v>-2.9</v>
      </c>
      <c r="AC514">
        <f>IF(Advanced_Table[[#This Row],[MP]]&lt;400,0,Advanced_Table[[#This Row],[BPM]])</f>
        <v>0</v>
      </c>
      <c r="AD514">
        <v>-0.1</v>
      </c>
    </row>
    <row r="515" spans="1:30" x14ac:dyDescent="0.3">
      <c r="A515">
        <v>374</v>
      </c>
      <c r="B515" t="s">
        <v>464</v>
      </c>
      <c r="C515" t="s">
        <v>56</v>
      </c>
      <c r="D515">
        <v>23</v>
      </c>
      <c r="E515" t="s">
        <v>107</v>
      </c>
      <c r="F515">
        <v>35</v>
      </c>
      <c r="G515">
        <v>248</v>
      </c>
      <c r="H515">
        <v>6.2</v>
      </c>
      <c r="I515">
        <v>0.55400000000000005</v>
      </c>
      <c r="J515">
        <v>0.55300000000000005</v>
      </c>
      <c r="K515">
        <v>0.21099999999999999</v>
      </c>
      <c r="L515">
        <v>3.2</v>
      </c>
      <c r="M515">
        <v>12.4</v>
      </c>
      <c r="N515">
        <v>7.8</v>
      </c>
      <c r="O515">
        <v>6.3</v>
      </c>
      <c r="P515">
        <v>1.4</v>
      </c>
      <c r="Q515">
        <v>2.5</v>
      </c>
      <c r="R515">
        <v>14.4</v>
      </c>
      <c r="S515">
        <v>8.4</v>
      </c>
      <c r="U515">
        <v>0.1</v>
      </c>
      <c r="V515">
        <v>0.2</v>
      </c>
      <c r="W515">
        <v>0.3</v>
      </c>
      <c r="X515">
        <v>5.7000000000000002E-2</v>
      </c>
      <c r="Z515">
        <v>-4.3</v>
      </c>
      <c r="AA515">
        <v>1.1000000000000001</v>
      </c>
      <c r="AB515">
        <v>-3.2</v>
      </c>
      <c r="AC515">
        <f>IF(Advanced_Table[[#This Row],[MP]]&lt;400,0,Advanced_Table[[#This Row],[BPM]])</f>
        <v>0</v>
      </c>
      <c r="AD515">
        <v>-0.1</v>
      </c>
    </row>
    <row r="516" spans="1:30" x14ac:dyDescent="0.3">
      <c r="A516">
        <v>402</v>
      </c>
      <c r="B516" t="s">
        <v>492</v>
      </c>
      <c r="C516" t="s">
        <v>58</v>
      </c>
      <c r="D516">
        <v>23</v>
      </c>
      <c r="E516" t="s">
        <v>107</v>
      </c>
      <c r="F516">
        <v>5</v>
      </c>
      <c r="G516">
        <v>29</v>
      </c>
      <c r="H516">
        <v>17</v>
      </c>
      <c r="I516">
        <v>0.60699999999999998</v>
      </c>
      <c r="J516">
        <v>0</v>
      </c>
      <c r="K516">
        <v>0.222</v>
      </c>
      <c r="L516">
        <v>19.8</v>
      </c>
      <c r="M516">
        <v>23.5</v>
      </c>
      <c r="N516">
        <v>21.7</v>
      </c>
      <c r="O516">
        <v>5</v>
      </c>
      <c r="P516">
        <v>0</v>
      </c>
      <c r="Q516">
        <v>6</v>
      </c>
      <c r="R516">
        <v>9.1999999999999993</v>
      </c>
      <c r="S516">
        <v>16.100000000000001</v>
      </c>
      <c r="U516">
        <v>0.1</v>
      </c>
      <c r="V516">
        <v>0</v>
      </c>
      <c r="W516">
        <v>0.1</v>
      </c>
      <c r="X516">
        <v>0.14899999999999999</v>
      </c>
      <c r="Z516">
        <v>-2.6</v>
      </c>
      <c r="AA516">
        <v>-0.8</v>
      </c>
      <c r="AB516">
        <v>-3.4</v>
      </c>
      <c r="AC516">
        <f>IF(Advanced_Table[[#This Row],[MP]]&lt;400,0,Advanced_Table[[#This Row],[BPM]])</f>
        <v>0</v>
      </c>
      <c r="AD516">
        <v>0</v>
      </c>
    </row>
    <row r="517" spans="1:30" x14ac:dyDescent="0.3">
      <c r="A517">
        <v>287</v>
      </c>
      <c r="B517" t="s">
        <v>379</v>
      </c>
      <c r="C517" t="s">
        <v>58</v>
      </c>
      <c r="D517">
        <v>29</v>
      </c>
      <c r="E517" t="s">
        <v>107</v>
      </c>
      <c r="F517">
        <v>26</v>
      </c>
      <c r="G517">
        <v>161</v>
      </c>
      <c r="H517">
        <v>12.8</v>
      </c>
      <c r="I517">
        <v>0.57999999999999996</v>
      </c>
      <c r="J517">
        <v>6.7000000000000004E-2</v>
      </c>
      <c r="K517">
        <v>0.53300000000000003</v>
      </c>
      <c r="L517">
        <v>17.2</v>
      </c>
      <c r="M517">
        <v>25.4</v>
      </c>
      <c r="N517">
        <v>21.3</v>
      </c>
      <c r="O517">
        <v>9.3000000000000007</v>
      </c>
      <c r="P517">
        <v>1.2</v>
      </c>
      <c r="Q517">
        <v>6</v>
      </c>
      <c r="R517">
        <v>30.2</v>
      </c>
      <c r="S517">
        <v>14.1</v>
      </c>
      <c r="U517">
        <v>0.1</v>
      </c>
      <c r="V517">
        <v>0.2</v>
      </c>
      <c r="W517">
        <v>0.3</v>
      </c>
      <c r="X517">
        <v>8.5000000000000006E-2</v>
      </c>
      <c r="Z517">
        <v>-4.9000000000000004</v>
      </c>
      <c r="AA517">
        <v>0.9</v>
      </c>
      <c r="AB517">
        <v>-4</v>
      </c>
      <c r="AC517">
        <f>IF(Advanced_Table[[#This Row],[MP]]&lt;400,0,Advanced_Table[[#This Row],[BPM]])</f>
        <v>0</v>
      </c>
      <c r="AD517">
        <v>-0.1</v>
      </c>
    </row>
    <row r="518" spans="1:30" x14ac:dyDescent="0.3">
      <c r="A518">
        <v>116</v>
      </c>
      <c r="B518" t="s">
        <v>207</v>
      </c>
      <c r="C518" t="s">
        <v>76</v>
      </c>
      <c r="D518">
        <v>32</v>
      </c>
      <c r="E518" t="s">
        <v>107</v>
      </c>
      <c r="F518">
        <v>32</v>
      </c>
      <c r="G518">
        <v>213</v>
      </c>
      <c r="H518">
        <v>6.7</v>
      </c>
      <c r="I518">
        <v>0.443</v>
      </c>
      <c r="J518">
        <v>0.54</v>
      </c>
      <c r="K518">
        <v>0.14000000000000001</v>
      </c>
      <c r="L518">
        <v>0.5</v>
      </c>
      <c r="M518">
        <v>6.4</v>
      </c>
      <c r="N518">
        <v>3.5</v>
      </c>
      <c r="O518">
        <v>23.4</v>
      </c>
      <c r="P518">
        <v>1.6</v>
      </c>
      <c r="Q518">
        <v>0</v>
      </c>
      <c r="R518">
        <v>15.9</v>
      </c>
      <c r="S518">
        <v>12.7</v>
      </c>
      <c r="U518">
        <v>0</v>
      </c>
      <c r="V518">
        <v>0.1</v>
      </c>
      <c r="W518">
        <v>0.1</v>
      </c>
      <c r="X518">
        <v>2.1000000000000001E-2</v>
      </c>
      <c r="Z518">
        <v>-4.4000000000000004</v>
      </c>
      <c r="AA518">
        <v>-0.8</v>
      </c>
      <c r="AB518">
        <v>-5.2</v>
      </c>
      <c r="AC518">
        <f>IF(Advanced_Table[[#This Row],[MP]]&lt;400,0,Advanced_Table[[#This Row],[BPM]])</f>
        <v>0</v>
      </c>
      <c r="AD518">
        <v>-0.2</v>
      </c>
    </row>
    <row r="519" spans="1:30" x14ac:dyDescent="0.3">
      <c r="A519">
        <v>131</v>
      </c>
      <c r="B519" t="s">
        <v>222</v>
      </c>
      <c r="C519" t="s">
        <v>84</v>
      </c>
      <c r="D519">
        <v>26</v>
      </c>
      <c r="E519" t="s">
        <v>107</v>
      </c>
      <c r="F519">
        <v>16</v>
      </c>
      <c r="G519">
        <v>79</v>
      </c>
      <c r="H519">
        <v>5.2</v>
      </c>
      <c r="I519">
        <v>0.33300000000000002</v>
      </c>
      <c r="J519">
        <v>0.48499999999999999</v>
      </c>
      <c r="K519">
        <v>0</v>
      </c>
      <c r="L519">
        <v>1.5</v>
      </c>
      <c r="M519">
        <v>18.7</v>
      </c>
      <c r="N519">
        <v>10.1</v>
      </c>
      <c r="O519">
        <v>16.3</v>
      </c>
      <c r="P519">
        <v>3.6</v>
      </c>
      <c r="Q519">
        <v>1.1000000000000001</v>
      </c>
      <c r="R519">
        <v>13.2</v>
      </c>
      <c r="S519">
        <v>20.6</v>
      </c>
      <c r="U519">
        <v>-0.3</v>
      </c>
      <c r="V519">
        <v>0.1</v>
      </c>
      <c r="W519">
        <v>-0.2</v>
      </c>
      <c r="X519">
        <v>-9.7000000000000003E-2</v>
      </c>
      <c r="Z519">
        <v>-8.6</v>
      </c>
      <c r="AA519">
        <v>0.7</v>
      </c>
      <c r="AB519">
        <v>-7.8</v>
      </c>
      <c r="AC519">
        <f>IF(Advanced_Table[[#This Row],[MP]]&lt;400,0,Advanced_Table[[#This Row],[BPM]])</f>
        <v>0</v>
      </c>
      <c r="AD519">
        <v>-0.1</v>
      </c>
    </row>
    <row r="520" spans="1:30" x14ac:dyDescent="0.3">
      <c r="A520">
        <v>341</v>
      </c>
      <c r="B520" t="s">
        <v>433</v>
      </c>
      <c r="C520" t="s">
        <v>84</v>
      </c>
      <c r="D520">
        <v>27</v>
      </c>
      <c r="E520" t="s">
        <v>107</v>
      </c>
      <c r="F520">
        <v>2</v>
      </c>
      <c r="G520">
        <v>8</v>
      </c>
      <c r="H520">
        <v>-3.5</v>
      </c>
      <c r="I520">
        <v>0.34699999999999998</v>
      </c>
      <c r="J520">
        <v>0</v>
      </c>
      <c r="K520">
        <v>1</v>
      </c>
      <c r="L520">
        <v>28.8</v>
      </c>
      <c r="M520">
        <v>0</v>
      </c>
      <c r="N520">
        <v>14.3</v>
      </c>
      <c r="O520">
        <v>16.100000000000001</v>
      </c>
      <c r="P520">
        <v>0</v>
      </c>
      <c r="Q520">
        <v>0</v>
      </c>
      <c r="R520">
        <v>41</v>
      </c>
      <c r="S520">
        <v>26.2</v>
      </c>
      <c r="U520">
        <v>0</v>
      </c>
      <c r="V520">
        <v>0</v>
      </c>
      <c r="W520">
        <v>0</v>
      </c>
      <c r="X520">
        <v>-0.28799999999999998</v>
      </c>
      <c r="Z520">
        <v>-12.7</v>
      </c>
      <c r="AA520">
        <v>-8</v>
      </c>
      <c r="AB520">
        <v>-20.7</v>
      </c>
      <c r="AC520">
        <f>IF(Advanced_Table[[#This Row],[MP]]&lt;400,0,Advanced_Table[[#This Row],[BPM]])</f>
        <v>0</v>
      </c>
      <c r="AD520">
        <v>0</v>
      </c>
    </row>
    <row r="521" spans="1:30" x14ac:dyDescent="0.3">
      <c r="A521">
        <v>73</v>
      </c>
      <c r="B521" t="s">
        <v>162</v>
      </c>
      <c r="C521" t="s">
        <v>56</v>
      </c>
      <c r="D521">
        <v>29</v>
      </c>
      <c r="E521" t="s">
        <v>107</v>
      </c>
      <c r="F521">
        <v>2</v>
      </c>
      <c r="G521">
        <v>6</v>
      </c>
      <c r="H521">
        <v>-12.6</v>
      </c>
      <c r="I521">
        <v>0</v>
      </c>
      <c r="J521">
        <v>0.5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14.3</v>
      </c>
      <c r="U521">
        <v>0</v>
      </c>
      <c r="V521">
        <v>0</v>
      </c>
      <c r="W521">
        <v>0</v>
      </c>
      <c r="X521">
        <v>-0.34699999999999998</v>
      </c>
      <c r="Z521">
        <v>-13.9</v>
      </c>
      <c r="AA521">
        <v>-10.4</v>
      </c>
      <c r="AB521">
        <v>-24.2</v>
      </c>
      <c r="AC521">
        <f>IF(Advanced_Table[[#This Row],[MP]]&lt;400,0,Advanced_Table[[#This Row],[BPM]])</f>
        <v>0</v>
      </c>
      <c r="AD521">
        <v>0</v>
      </c>
    </row>
    <row r="522" spans="1:30" x14ac:dyDescent="0.3">
      <c r="A522">
        <v>386</v>
      </c>
      <c r="B522" t="s">
        <v>476</v>
      </c>
      <c r="C522" t="s">
        <v>58</v>
      </c>
      <c r="D522">
        <v>27</v>
      </c>
      <c r="E522" t="s">
        <v>105</v>
      </c>
      <c r="F522">
        <v>46</v>
      </c>
      <c r="G522">
        <v>1199</v>
      </c>
      <c r="H522">
        <v>19.7</v>
      </c>
      <c r="I522">
        <v>0.625</v>
      </c>
      <c r="J522">
        <v>3.0000000000000001E-3</v>
      </c>
      <c r="K522">
        <v>0.33200000000000002</v>
      </c>
      <c r="L522">
        <v>13.3</v>
      </c>
      <c r="M522">
        <v>25</v>
      </c>
      <c r="N522">
        <v>18.899999999999999</v>
      </c>
      <c r="O522">
        <v>17</v>
      </c>
      <c r="P522">
        <v>1.4</v>
      </c>
      <c r="Q522">
        <v>3.6</v>
      </c>
      <c r="R522">
        <v>17.8</v>
      </c>
      <c r="S522">
        <v>18.600000000000001</v>
      </c>
      <c r="U522">
        <v>1.8</v>
      </c>
      <c r="V522">
        <v>1.1000000000000001</v>
      </c>
      <c r="W522">
        <v>2.9</v>
      </c>
      <c r="X522">
        <v>0.115</v>
      </c>
      <c r="Z522">
        <v>0.5</v>
      </c>
      <c r="AA522">
        <v>0.4</v>
      </c>
      <c r="AB522">
        <v>0.9</v>
      </c>
      <c r="AC522">
        <f>IF(Advanced_Table[[#This Row],[MP]]&lt;400,0,Advanced_Table[[#This Row],[BPM]])</f>
        <v>0.9</v>
      </c>
      <c r="AD522">
        <v>0.9</v>
      </c>
    </row>
    <row r="523" spans="1:30" x14ac:dyDescent="0.3">
      <c r="A523">
        <v>31</v>
      </c>
      <c r="B523" t="s">
        <v>111</v>
      </c>
      <c r="C523" t="s">
        <v>58</v>
      </c>
      <c r="D523">
        <v>22</v>
      </c>
      <c r="E523" t="s">
        <v>105</v>
      </c>
      <c r="F523">
        <v>35</v>
      </c>
      <c r="G523">
        <v>508</v>
      </c>
      <c r="H523">
        <v>18.8</v>
      </c>
      <c r="I523">
        <v>0.65800000000000003</v>
      </c>
      <c r="J523">
        <v>5.8999999999999997E-2</v>
      </c>
      <c r="K523">
        <v>0.27400000000000002</v>
      </c>
      <c r="L523">
        <v>15.5</v>
      </c>
      <c r="M523">
        <v>26.4</v>
      </c>
      <c r="N523">
        <v>20.7</v>
      </c>
      <c r="O523">
        <v>12.9</v>
      </c>
      <c r="P523">
        <v>1.5</v>
      </c>
      <c r="Q523">
        <v>5.4</v>
      </c>
      <c r="R523">
        <v>21.3</v>
      </c>
      <c r="S523">
        <v>15.6</v>
      </c>
      <c r="U523">
        <v>0.7</v>
      </c>
      <c r="V523">
        <v>0.6</v>
      </c>
      <c r="W523">
        <v>1.3</v>
      </c>
      <c r="X523">
        <v>0.122</v>
      </c>
      <c r="Z523">
        <v>-0.6</v>
      </c>
      <c r="AA523">
        <v>1.3</v>
      </c>
      <c r="AB523">
        <v>0.7</v>
      </c>
      <c r="AC523">
        <f>IF(Advanced_Table[[#This Row],[MP]]&lt;400,0,Advanced_Table[[#This Row],[BPM]])</f>
        <v>0.7</v>
      </c>
      <c r="AD523">
        <v>0.3</v>
      </c>
    </row>
    <row r="524" spans="1:30" x14ac:dyDescent="0.3">
      <c r="A524">
        <v>486</v>
      </c>
      <c r="B524" t="s">
        <v>574</v>
      </c>
      <c r="C524" t="s">
        <v>65</v>
      </c>
      <c r="D524">
        <v>22</v>
      </c>
      <c r="E524" t="s">
        <v>105</v>
      </c>
      <c r="F524">
        <v>38</v>
      </c>
      <c r="G524">
        <v>1178</v>
      </c>
      <c r="H524">
        <v>15.5</v>
      </c>
      <c r="I524">
        <v>0.55000000000000004</v>
      </c>
      <c r="J524">
        <v>0.44700000000000001</v>
      </c>
      <c r="K524">
        <v>0.16800000000000001</v>
      </c>
      <c r="L524">
        <v>0.7</v>
      </c>
      <c r="M524">
        <v>13.5</v>
      </c>
      <c r="N524">
        <v>6.9</v>
      </c>
      <c r="O524">
        <v>17.3</v>
      </c>
      <c r="P524">
        <v>1.7</v>
      </c>
      <c r="Q524">
        <v>1.2</v>
      </c>
      <c r="R524">
        <v>8.1999999999999993</v>
      </c>
      <c r="S524">
        <v>24.4</v>
      </c>
      <c r="U524">
        <v>0.7</v>
      </c>
      <c r="V524">
        <v>0.5</v>
      </c>
      <c r="W524">
        <v>1.2</v>
      </c>
      <c r="X524">
        <v>5.0999999999999997E-2</v>
      </c>
      <c r="Z524">
        <v>1.3</v>
      </c>
      <c r="AA524">
        <v>-0.9</v>
      </c>
      <c r="AB524">
        <v>0.4</v>
      </c>
      <c r="AC524">
        <f>IF(Advanced_Table[[#This Row],[MP]]&lt;400,0,Advanced_Table[[#This Row],[BPM]])</f>
        <v>0.4</v>
      </c>
      <c r="AD524">
        <v>0.7</v>
      </c>
    </row>
    <row r="525" spans="1:30" x14ac:dyDescent="0.3">
      <c r="A525">
        <v>97</v>
      </c>
      <c r="B525" t="s">
        <v>188</v>
      </c>
      <c r="C525" t="s">
        <v>58</v>
      </c>
      <c r="D525">
        <v>25</v>
      </c>
      <c r="E525" t="s">
        <v>105</v>
      </c>
      <c r="F525">
        <v>63</v>
      </c>
      <c r="G525">
        <v>1441</v>
      </c>
      <c r="H525">
        <v>16.399999999999999</v>
      </c>
      <c r="I525">
        <v>0.59899999999999998</v>
      </c>
      <c r="J525">
        <v>0.26800000000000002</v>
      </c>
      <c r="K525">
        <v>0.25900000000000001</v>
      </c>
      <c r="L525">
        <v>8.5</v>
      </c>
      <c r="M525">
        <v>22.5</v>
      </c>
      <c r="N525">
        <v>15.2</v>
      </c>
      <c r="O525">
        <v>18</v>
      </c>
      <c r="P525">
        <v>1.2</v>
      </c>
      <c r="Q525">
        <v>2.8</v>
      </c>
      <c r="R525">
        <v>17.399999999999999</v>
      </c>
      <c r="S525">
        <v>21.2</v>
      </c>
      <c r="U525">
        <v>1.2</v>
      </c>
      <c r="V525">
        <v>1</v>
      </c>
      <c r="W525">
        <v>2.2000000000000002</v>
      </c>
      <c r="X525">
        <v>7.3999999999999996E-2</v>
      </c>
      <c r="Z525">
        <v>-0.5</v>
      </c>
      <c r="AA525">
        <v>0.3</v>
      </c>
      <c r="AB525">
        <v>-0.2</v>
      </c>
      <c r="AC525">
        <f>IF(Advanced_Table[[#This Row],[MP]]&lt;400,0,Advanced_Table[[#This Row],[BPM]])</f>
        <v>-0.2</v>
      </c>
      <c r="AD525">
        <v>0.6</v>
      </c>
    </row>
    <row r="526" spans="1:30" x14ac:dyDescent="0.3">
      <c r="A526">
        <v>171</v>
      </c>
      <c r="B526" t="s">
        <v>262</v>
      </c>
      <c r="C526" t="s">
        <v>76</v>
      </c>
      <c r="D526">
        <v>27</v>
      </c>
      <c r="E526" t="s">
        <v>105</v>
      </c>
      <c r="F526">
        <v>20</v>
      </c>
      <c r="G526">
        <v>527</v>
      </c>
      <c r="H526">
        <v>13.6</v>
      </c>
      <c r="I526">
        <v>0.55900000000000005</v>
      </c>
      <c r="J526">
        <v>0.74</v>
      </c>
      <c r="K526">
        <v>0.36</v>
      </c>
      <c r="L526">
        <v>1.4</v>
      </c>
      <c r="M526">
        <v>9.3000000000000007</v>
      </c>
      <c r="N526">
        <v>5.2</v>
      </c>
      <c r="O526">
        <v>20.399999999999999</v>
      </c>
      <c r="P526">
        <v>1.3</v>
      </c>
      <c r="Q526">
        <v>0.9</v>
      </c>
      <c r="R526">
        <v>10.1</v>
      </c>
      <c r="S526">
        <v>20.2</v>
      </c>
      <c r="U526">
        <v>0.6</v>
      </c>
      <c r="V526">
        <v>0.1</v>
      </c>
      <c r="W526">
        <v>0.8</v>
      </c>
      <c r="X526">
        <v>6.9000000000000006E-2</v>
      </c>
      <c r="Z526">
        <v>1</v>
      </c>
      <c r="AA526">
        <v>-1.4</v>
      </c>
      <c r="AB526">
        <v>-0.4</v>
      </c>
      <c r="AC526">
        <f>IF(Advanced_Table[[#This Row],[MP]]&lt;400,0,Advanced_Table[[#This Row],[BPM]])</f>
        <v>-0.4</v>
      </c>
      <c r="AD526">
        <v>0.2</v>
      </c>
    </row>
    <row r="527" spans="1:30" x14ac:dyDescent="0.3">
      <c r="A527">
        <v>32</v>
      </c>
      <c r="B527" t="s">
        <v>112</v>
      </c>
      <c r="C527" t="s">
        <v>56</v>
      </c>
      <c r="D527">
        <v>27</v>
      </c>
      <c r="E527" t="s">
        <v>105</v>
      </c>
      <c r="F527">
        <v>67</v>
      </c>
      <c r="G527">
        <v>1452</v>
      </c>
      <c r="H527">
        <v>14.9</v>
      </c>
      <c r="I527">
        <v>0.60899999999999999</v>
      </c>
      <c r="J527">
        <v>0.30499999999999999</v>
      </c>
      <c r="K527">
        <v>0.32300000000000001</v>
      </c>
      <c r="L527">
        <v>4.7</v>
      </c>
      <c r="M527">
        <v>14.3</v>
      </c>
      <c r="N527">
        <v>9.3000000000000007</v>
      </c>
      <c r="O527">
        <v>9.8000000000000007</v>
      </c>
      <c r="P527">
        <v>1.5</v>
      </c>
      <c r="Q527">
        <v>1.1000000000000001</v>
      </c>
      <c r="R527">
        <v>9.5</v>
      </c>
      <c r="S527">
        <v>16.7</v>
      </c>
      <c r="U527">
        <v>2.1</v>
      </c>
      <c r="V527">
        <v>0.6</v>
      </c>
      <c r="W527">
        <v>2.7</v>
      </c>
      <c r="X527">
        <v>8.8999999999999996E-2</v>
      </c>
      <c r="Z527">
        <v>0.3</v>
      </c>
      <c r="AA527">
        <v>-0.9</v>
      </c>
      <c r="AB527">
        <v>-0.6</v>
      </c>
      <c r="AC527">
        <f>IF(Advanced_Table[[#This Row],[MP]]&lt;400,0,Advanced_Table[[#This Row],[BPM]])</f>
        <v>-0.6</v>
      </c>
      <c r="AD527">
        <v>0.5</v>
      </c>
    </row>
    <row r="528" spans="1:30" x14ac:dyDescent="0.3">
      <c r="A528">
        <v>248</v>
      </c>
      <c r="B528" t="s">
        <v>339</v>
      </c>
      <c r="C528" t="s">
        <v>84</v>
      </c>
      <c r="D528">
        <v>26</v>
      </c>
      <c r="E528" t="s">
        <v>105</v>
      </c>
      <c r="F528">
        <v>30</v>
      </c>
      <c r="G528">
        <v>469</v>
      </c>
      <c r="H528">
        <v>13.5</v>
      </c>
      <c r="I528">
        <v>0.625</v>
      </c>
      <c r="J528">
        <v>0.32800000000000001</v>
      </c>
      <c r="K528">
        <v>0.32</v>
      </c>
      <c r="L528">
        <v>4.9000000000000004</v>
      </c>
      <c r="M528">
        <v>17.7</v>
      </c>
      <c r="N528">
        <v>11.1</v>
      </c>
      <c r="O528">
        <v>19</v>
      </c>
      <c r="P528">
        <v>1.6</v>
      </c>
      <c r="Q528">
        <v>1.1000000000000001</v>
      </c>
      <c r="R528">
        <v>19.2</v>
      </c>
      <c r="S528">
        <v>15.2</v>
      </c>
      <c r="U528">
        <v>0.5</v>
      </c>
      <c r="V528">
        <v>0.3</v>
      </c>
      <c r="W528">
        <v>0.7</v>
      </c>
      <c r="X528">
        <v>7.5999999999999998E-2</v>
      </c>
      <c r="Z528">
        <v>-0.8</v>
      </c>
      <c r="AA528">
        <v>-0.2</v>
      </c>
      <c r="AB528">
        <v>-1</v>
      </c>
      <c r="AC528">
        <f>IF(Advanced_Table[[#This Row],[MP]]&lt;400,0,Advanced_Table[[#This Row],[BPM]])</f>
        <v>-1</v>
      </c>
      <c r="AD528">
        <v>0.1</v>
      </c>
    </row>
    <row r="529" spans="1:30" x14ac:dyDescent="0.3">
      <c r="A529">
        <v>255</v>
      </c>
      <c r="B529" t="s">
        <v>346</v>
      </c>
      <c r="C529" t="s">
        <v>76</v>
      </c>
      <c r="D529">
        <v>23</v>
      </c>
      <c r="E529" t="s">
        <v>105</v>
      </c>
      <c r="F529">
        <v>68</v>
      </c>
      <c r="G529">
        <v>1984</v>
      </c>
      <c r="H529">
        <v>16</v>
      </c>
      <c r="I529">
        <v>0.53400000000000003</v>
      </c>
      <c r="J529">
        <v>0.21299999999999999</v>
      </c>
      <c r="K529">
        <v>0.23100000000000001</v>
      </c>
      <c r="L529">
        <v>3</v>
      </c>
      <c r="M529">
        <v>10.8</v>
      </c>
      <c r="N529">
        <v>6.7</v>
      </c>
      <c r="O529">
        <v>31.5</v>
      </c>
      <c r="P529">
        <v>2.1</v>
      </c>
      <c r="Q529">
        <v>0.4</v>
      </c>
      <c r="R529">
        <v>11.8</v>
      </c>
      <c r="S529">
        <v>19.3</v>
      </c>
      <c r="U529">
        <v>2.6</v>
      </c>
      <c r="V529">
        <v>0.8</v>
      </c>
      <c r="W529">
        <v>3.4</v>
      </c>
      <c r="X529">
        <v>8.2000000000000003E-2</v>
      </c>
      <c r="Z529">
        <v>-0.2</v>
      </c>
      <c r="AA529">
        <v>-0.8</v>
      </c>
      <c r="AB529">
        <v>-1</v>
      </c>
      <c r="AC529">
        <f>IF(Advanced_Table[[#This Row],[MP]]&lt;400,0,Advanced_Table[[#This Row],[BPM]])</f>
        <v>-1</v>
      </c>
      <c r="AD529">
        <v>0.5</v>
      </c>
    </row>
    <row r="530" spans="1:30" x14ac:dyDescent="0.3">
      <c r="A530">
        <v>413</v>
      </c>
      <c r="B530" t="s">
        <v>503</v>
      </c>
      <c r="C530" t="s">
        <v>65</v>
      </c>
      <c r="D530">
        <v>29</v>
      </c>
      <c r="E530" t="s">
        <v>105</v>
      </c>
      <c r="F530">
        <v>42</v>
      </c>
      <c r="G530">
        <v>997</v>
      </c>
      <c r="H530">
        <v>13.6</v>
      </c>
      <c r="I530">
        <v>0.55600000000000005</v>
      </c>
      <c r="J530">
        <v>0.51</v>
      </c>
      <c r="K530">
        <v>0.14799999999999999</v>
      </c>
      <c r="L530">
        <v>3.2</v>
      </c>
      <c r="M530">
        <v>10.1</v>
      </c>
      <c r="N530">
        <v>6.5</v>
      </c>
      <c r="O530">
        <v>19.3</v>
      </c>
      <c r="P530">
        <v>1.9</v>
      </c>
      <c r="Q530">
        <v>0.9</v>
      </c>
      <c r="R530">
        <v>12.7</v>
      </c>
      <c r="S530">
        <v>20.5</v>
      </c>
      <c r="U530">
        <v>0.6</v>
      </c>
      <c r="V530">
        <v>0.4</v>
      </c>
      <c r="W530">
        <v>1</v>
      </c>
      <c r="X530">
        <v>4.7E-2</v>
      </c>
      <c r="Z530">
        <v>-0.1</v>
      </c>
      <c r="AA530">
        <v>-1</v>
      </c>
      <c r="AB530">
        <v>-1.1000000000000001</v>
      </c>
      <c r="AC530">
        <f>IF(Advanced_Table[[#This Row],[MP]]&lt;400,0,Advanced_Table[[#This Row],[BPM]])</f>
        <v>-1.1000000000000001</v>
      </c>
      <c r="AD530">
        <v>0.2</v>
      </c>
    </row>
    <row r="531" spans="1:30" x14ac:dyDescent="0.3">
      <c r="A531">
        <v>246</v>
      </c>
      <c r="B531" t="s">
        <v>337</v>
      </c>
      <c r="C531" t="s">
        <v>84</v>
      </c>
      <c r="D531">
        <v>23</v>
      </c>
      <c r="E531" t="s">
        <v>105</v>
      </c>
      <c r="F531">
        <v>63</v>
      </c>
      <c r="G531">
        <v>2063</v>
      </c>
      <c r="H531">
        <v>15.3</v>
      </c>
      <c r="I531">
        <v>0.55100000000000005</v>
      </c>
      <c r="J531">
        <v>0.36599999999999999</v>
      </c>
      <c r="K531">
        <v>0.29399999999999998</v>
      </c>
      <c r="L531">
        <v>2.9</v>
      </c>
      <c r="M531">
        <v>14.4</v>
      </c>
      <c r="N531">
        <v>8.4</v>
      </c>
      <c r="O531">
        <v>13.7</v>
      </c>
      <c r="P531">
        <v>1.1000000000000001</v>
      </c>
      <c r="Q531">
        <v>0.4</v>
      </c>
      <c r="R531">
        <v>9.6</v>
      </c>
      <c r="S531">
        <v>27.9</v>
      </c>
      <c r="U531">
        <v>0.7</v>
      </c>
      <c r="V531">
        <v>0.5</v>
      </c>
      <c r="W531">
        <v>1.3</v>
      </c>
      <c r="X531">
        <v>0.03</v>
      </c>
      <c r="Z531">
        <v>0.7</v>
      </c>
      <c r="AA531">
        <v>-2.5</v>
      </c>
      <c r="AB531">
        <v>-1.8</v>
      </c>
      <c r="AC531">
        <f>IF(Advanced_Table[[#This Row],[MP]]&lt;400,0,Advanced_Table[[#This Row],[BPM]])</f>
        <v>-1.8</v>
      </c>
      <c r="AD531">
        <v>0.1</v>
      </c>
    </row>
    <row r="532" spans="1:30" x14ac:dyDescent="0.3">
      <c r="A532">
        <v>303</v>
      </c>
      <c r="B532" t="s">
        <v>395</v>
      </c>
      <c r="C532" t="s">
        <v>58</v>
      </c>
      <c r="D532">
        <v>23</v>
      </c>
      <c r="E532" t="s">
        <v>105</v>
      </c>
      <c r="F532">
        <v>19</v>
      </c>
      <c r="G532">
        <v>443</v>
      </c>
      <c r="H532">
        <v>15.9</v>
      </c>
      <c r="I532">
        <v>0.54500000000000004</v>
      </c>
      <c r="J532">
        <v>0.39</v>
      </c>
      <c r="K532">
        <v>0.22700000000000001</v>
      </c>
      <c r="L532">
        <v>12.3</v>
      </c>
      <c r="M532">
        <v>19.7</v>
      </c>
      <c r="N532">
        <v>15.9</v>
      </c>
      <c r="O532">
        <v>14.6</v>
      </c>
      <c r="P532">
        <v>1.1000000000000001</v>
      </c>
      <c r="Q532">
        <v>1.3</v>
      </c>
      <c r="R532">
        <v>12.1</v>
      </c>
      <c r="S532">
        <v>20.100000000000001</v>
      </c>
      <c r="U532">
        <v>0.4</v>
      </c>
      <c r="V532">
        <v>0.2</v>
      </c>
      <c r="W532">
        <v>0.6</v>
      </c>
      <c r="X532">
        <v>7.0000000000000007E-2</v>
      </c>
      <c r="Z532">
        <v>0.3</v>
      </c>
      <c r="AA532">
        <v>-2.1</v>
      </c>
      <c r="AB532">
        <v>-1.8</v>
      </c>
      <c r="AC532">
        <f>IF(Advanced_Table[[#This Row],[MP]]&lt;400,0,Advanced_Table[[#This Row],[BPM]])</f>
        <v>-1.8</v>
      </c>
      <c r="AD532">
        <v>0</v>
      </c>
    </row>
    <row r="533" spans="1:30" x14ac:dyDescent="0.3">
      <c r="A533">
        <v>87</v>
      </c>
      <c r="B533" t="s">
        <v>176</v>
      </c>
      <c r="C533" t="s">
        <v>84</v>
      </c>
      <c r="D533">
        <v>21</v>
      </c>
      <c r="E533" t="s">
        <v>105</v>
      </c>
      <c r="F533">
        <v>15</v>
      </c>
      <c r="G533">
        <v>313</v>
      </c>
      <c r="H533">
        <v>13.8</v>
      </c>
      <c r="I533">
        <v>0.60899999999999999</v>
      </c>
      <c r="J533">
        <v>0.63300000000000001</v>
      </c>
      <c r="K533">
        <v>0.13300000000000001</v>
      </c>
      <c r="L533">
        <v>3.4</v>
      </c>
      <c r="M533">
        <v>18.100000000000001</v>
      </c>
      <c r="N533">
        <v>10.5</v>
      </c>
      <c r="O533">
        <v>4.5999999999999996</v>
      </c>
      <c r="P533">
        <v>0.8</v>
      </c>
      <c r="Q533">
        <v>1.3</v>
      </c>
      <c r="R533">
        <v>7.5</v>
      </c>
      <c r="S533">
        <v>19.3</v>
      </c>
      <c r="U533">
        <v>0.3</v>
      </c>
      <c r="V533">
        <v>0.1</v>
      </c>
      <c r="W533">
        <v>0.4</v>
      </c>
      <c r="X533">
        <v>6.7000000000000004E-2</v>
      </c>
      <c r="Z533">
        <v>-0.3</v>
      </c>
      <c r="AA533">
        <v>-2.7</v>
      </c>
      <c r="AB533">
        <v>-3</v>
      </c>
      <c r="AC533">
        <f>IF(Advanced_Table[[#This Row],[MP]]&lt;400,0,Advanced_Table[[#This Row],[BPM]])</f>
        <v>0</v>
      </c>
      <c r="AD533">
        <v>-0.1</v>
      </c>
    </row>
    <row r="534" spans="1:30" x14ac:dyDescent="0.3">
      <c r="A534">
        <v>324</v>
      </c>
      <c r="B534" t="s">
        <v>416</v>
      </c>
      <c r="C534" t="s">
        <v>84</v>
      </c>
      <c r="D534">
        <v>31</v>
      </c>
      <c r="E534" t="s">
        <v>105</v>
      </c>
      <c r="F534">
        <v>64</v>
      </c>
      <c r="G534">
        <v>1314</v>
      </c>
      <c r="H534">
        <v>11.2</v>
      </c>
      <c r="I534">
        <v>0.59</v>
      </c>
      <c r="J534">
        <v>0.56999999999999995</v>
      </c>
      <c r="K534">
        <v>0.13400000000000001</v>
      </c>
      <c r="L534">
        <v>1.9</v>
      </c>
      <c r="M534">
        <v>9.9</v>
      </c>
      <c r="N534">
        <v>5.8</v>
      </c>
      <c r="O534">
        <v>9.8000000000000007</v>
      </c>
      <c r="P534">
        <v>0.5</v>
      </c>
      <c r="Q534">
        <v>0.4</v>
      </c>
      <c r="R534">
        <v>9.5</v>
      </c>
      <c r="S534">
        <v>19.2</v>
      </c>
      <c r="U534">
        <v>1</v>
      </c>
      <c r="V534">
        <v>0</v>
      </c>
      <c r="W534">
        <v>1</v>
      </c>
      <c r="X534">
        <v>3.5000000000000003E-2</v>
      </c>
      <c r="Z534">
        <v>-0.7</v>
      </c>
      <c r="AA534">
        <v>-2.5</v>
      </c>
      <c r="AB534">
        <v>-3.2</v>
      </c>
      <c r="AC534">
        <f>IF(Advanced_Table[[#This Row],[MP]]&lt;400,0,Advanced_Table[[#This Row],[BPM]])</f>
        <v>-3.2</v>
      </c>
      <c r="AD534">
        <v>-0.4</v>
      </c>
    </row>
    <row r="535" spans="1:30" x14ac:dyDescent="0.3">
      <c r="A535">
        <v>121</v>
      </c>
      <c r="B535" t="s">
        <v>212</v>
      </c>
      <c r="C535" t="s">
        <v>58</v>
      </c>
      <c r="D535">
        <v>33</v>
      </c>
      <c r="E535" t="s">
        <v>105</v>
      </c>
      <c r="F535">
        <v>31</v>
      </c>
      <c r="G535">
        <v>358</v>
      </c>
      <c r="H535">
        <v>9.9</v>
      </c>
      <c r="I535">
        <v>0.49299999999999999</v>
      </c>
      <c r="J535">
        <v>0.64100000000000001</v>
      </c>
      <c r="K535">
        <v>0.111</v>
      </c>
      <c r="L535">
        <v>7.9</v>
      </c>
      <c r="M535">
        <v>25.4</v>
      </c>
      <c r="N535">
        <v>16.3</v>
      </c>
      <c r="O535">
        <v>19.399999999999999</v>
      </c>
      <c r="P535">
        <v>0.5</v>
      </c>
      <c r="Q535">
        <v>3.2</v>
      </c>
      <c r="R535">
        <v>20.7</v>
      </c>
      <c r="S535">
        <v>17.899999999999999</v>
      </c>
      <c r="U535">
        <v>-0.2</v>
      </c>
      <c r="V535">
        <v>0.2</v>
      </c>
      <c r="W535">
        <v>0</v>
      </c>
      <c r="X535">
        <v>1E-3</v>
      </c>
      <c r="Z535">
        <v>-4</v>
      </c>
      <c r="AA535">
        <v>0.1</v>
      </c>
      <c r="AB535">
        <v>-3.9</v>
      </c>
      <c r="AC535">
        <f>IF(Advanced_Table[[#This Row],[MP]]&lt;400,0,Advanced_Table[[#This Row],[BPM]])</f>
        <v>0</v>
      </c>
      <c r="AD535">
        <v>-0.2</v>
      </c>
    </row>
    <row r="536" spans="1:30" x14ac:dyDescent="0.3">
      <c r="A536">
        <v>456</v>
      </c>
      <c r="B536" t="s">
        <v>545</v>
      </c>
      <c r="C536" t="s">
        <v>56</v>
      </c>
      <c r="D536">
        <v>19</v>
      </c>
      <c r="E536" t="s">
        <v>105</v>
      </c>
      <c r="F536">
        <v>56</v>
      </c>
      <c r="G536">
        <v>1458</v>
      </c>
      <c r="H536">
        <v>11.4</v>
      </c>
      <c r="I536">
        <v>0.50900000000000001</v>
      </c>
      <c r="J536">
        <v>0.24299999999999999</v>
      </c>
      <c r="K536">
        <v>0.21</v>
      </c>
      <c r="L536">
        <v>6.9</v>
      </c>
      <c r="M536">
        <v>15.6</v>
      </c>
      <c r="N536">
        <v>11</v>
      </c>
      <c r="O536">
        <v>13.6</v>
      </c>
      <c r="P536">
        <v>1.4</v>
      </c>
      <c r="Q536">
        <v>1.3</v>
      </c>
      <c r="R536">
        <v>13.9</v>
      </c>
      <c r="S536">
        <v>19.8</v>
      </c>
      <c r="U536">
        <v>-0.5</v>
      </c>
      <c r="V536">
        <v>0.7</v>
      </c>
      <c r="W536">
        <v>0.2</v>
      </c>
      <c r="X536">
        <v>5.0000000000000001E-3</v>
      </c>
      <c r="Z536">
        <v>-2.8</v>
      </c>
      <c r="AA536">
        <v>-1.2</v>
      </c>
      <c r="AB536">
        <v>-4</v>
      </c>
      <c r="AC536">
        <f>IF(Advanced_Table[[#This Row],[MP]]&lt;400,0,Advanced_Table[[#This Row],[BPM]])</f>
        <v>-4</v>
      </c>
      <c r="AD536">
        <v>-0.7</v>
      </c>
    </row>
    <row r="537" spans="1:30" x14ac:dyDescent="0.3">
      <c r="A537">
        <v>281</v>
      </c>
      <c r="B537" t="s">
        <v>373</v>
      </c>
      <c r="C537" t="s">
        <v>65</v>
      </c>
      <c r="D537">
        <v>23</v>
      </c>
      <c r="E537" t="s">
        <v>105</v>
      </c>
      <c r="F537">
        <v>43</v>
      </c>
      <c r="G537">
        <v>844</v>
      </c>
      <c r="H537">
        <v>10.4</v>
      </c>
      <c r="I537">
        <v>0.52400000000000002</v>
      </c>
      <c r="J537">
        <v>0.23599999999999999</v>
      </c>
      <c r="K537">
        <v>0.216</v>
      </c>
      <c r="L537">
        <v>7.1</v>
      </c>
      <c r="M537">
        <v>7.7</v>
      </c>
      <c r="N537">
        <v>7.4</v>
      </c>
      <c r="O537">
        <v>7.9</v>
      </c>
      <c r="P537">
        <v>1.3</v>
      </c>
      <c r="Q537">
        <v>1.3</v>
      </c>
      <c r="R537">
        <v>9.6</v>
      </c>
      <c r="S537">
        <v>15.4</v>
      </c>
      <c r="U537">
        <v>0.3</v>
      </c>
      <c r="V537">
        <v>0.2</v>
      </c>
      <c r="W537">
        <v>0.5</v>
      </c>
      <c r="X537">
        <v>2.9000000000000001E-2</v>
      </c>
      <c r="Z537">
        <v>-2.6</v>
      </c>
      <c r="AA537">
        <v>-1.5</v>
      </c>
      <c r="AB537">
        <v>-4.2</v>
      </c>
      <c r="AC537">
        <f>IF(Advanced_Table[[#This Row],[MP]]&lt;400,0,Advanced_Table[[#This Row],[BPM]])</f>
        <v>-4.2</v>
      </c>
      <c r="AD537">
        <v>-0.5</v>
      </c>
    </row>
    <row r="538" spans="1:30" x14ac:dyDescent="0.3">
      <c r="A538">
        <v>26</v>
      </c>
      <c r="B538" t="s">
        <v>104</v>
      </c>
      <c r="C538" t="s">
        <v>56</v>
      </c>
      <c r="D538">
        <v>19</v>
      </c>
      <c r="E538" t="s">
        <v>105</v>
      </c>
      <c r="F538">
        <v>28</v>
      </c>
      <c r="G538">
        <v>408</v>
      </c>
      <c r="H538">
        <v>12.4</v>
      </c>
      <c r="I538">
        <v>0.56699999999999995</v>
      </c>
      <c r="J538">
        <v>4.7E-2</v>
      </c>
      <c r="K538">
        <v>0.29099999999999998</v>
      </c>
      <c r="L538">
        <v>11.9</v>
      </c>
      <c r="M538">
        <v>15.6</v>
      </c>
      <c r="N538">
        <v>13.7</v>
      </c>
      <c r="O538">
        <v>7.6</v>
      </c>
      <c r="P538">
        <v>1.2</v>
      </c>
      <c r="Q538">
        <v>3.8</v>
      </c>
      <c r="R538">
        <v>13.4</v>
      </c>
      <c r="S538">
        <v>11.3</v>
      </c>
      <c r="U538">
        <v>0.5</v>
      </c>
      <c r="V538">
        <v>0.2</v>
      </c>
      <c r="W538">
        <v>0.7</v>
      </c>
      <c r="X538">
        <v>8.2000000000000003E-2</v>
      </c>
      <c r="Z538">
        <v>-3.7</v>
      </c>
      <c r="AA538">
        <v>-0.9</v>
      </c>
      <c r="AB538">
        <v>-4.5999999999999996</v>
      </c>
      <c r="AC538">
        <f>IF(Advanced_Table[[#This Row],[MP]]&lt;400,0,Advanced_Table[[#This Row],[BPM]])</f>
        <v>-4.5999999999999996</v>
      </c>
      <c r="AD538">
        <v>-0.3</v>
      </c>
    </row>
    <row r="539" spans="1:30" x14ac:dyDescent="0.3">
      <c r="A539">
        <v>419</v>
      </c>
      <c r="B539" t="s">
        <v>509</v>
      </c>
      <c r="C539" t="s">
        <v>56</v>
      </c>
      <c r="D539">
        <v>24</v>
      </c>
      <c r="E539" t="s">
        <v>105</v>
      </c>
      <c r="F539">
        <v>42</v>
      </c>
      <c r="G539">
        <v>474</v>
      </c>
      <c r="H539">
        <v>9.3000000000000007</v>
      </c>
      <c r="I539">
        <v>0.497</v>
      </c>
      <c r="J539">
        <v>0.38700000000000001</v>
      </c>
      <c r="K539">
        <v>0.26500000000000001</v>
      </c>
      <c r="L539">
        <v>4.7</v>
      </c>
      <c r="M539">
        <v>20.6</v>
      </c>
      <c r="N539">
        <v>12.3</v>
      </c>
      <c r="O539">
        <v>10.7</v>
      </c>
      <c r="P539">
        <v>1.8</v>
      </c>
      <c r="Q539">
        <v>1.2</v>
      </c>
      <c r="R539">
        <v>15.2</v>
      </c>
      <c r="S539">
        <v>17.8</v>
      </c>
      <c r="U539">
        <v>-0.4</v>
      </c>
      <c r="V539">
        <v>0.3</v>
      </c>
      <c r="W539">
        <v>-0.1</v>
      </c>
      <c r="X539">
        <v>-1.0999999999999999E-2</v>
      </c>
      <c r="Z539">
        <v>-4</v>
      </c>
      <c r="AA539">
        <v>-0.6</v>
      </c>
      <c r="AB539">
        <v>-4.5999999999999996</v>
      </c>
      <c r="AC539">
        <f>IF(Advanced_Table[[#This Row],[MP]]&lt;400,0,Advanced_Table[[#This Row],[BPM]])</f>
        <v>-4.5999999999999996</v>
      </c>
      <c r="AD539">
        <v>-0.3</v>
      </c>
    </row>
    <row r="540" spans="1:30" x14ac:dyDescent="0.3">
      <c r="A540">
        <v>55</v>
      </c>
      <c r="B540" t="s">
        <v>48</v>
      </c>
      <c r="C540" t="s">
        <v>65</v>
      </c>
      <c r="D540">
        <v>19</v>
      </c>
      <c r="E540" t="s">
        <v>105</v>
      </c>
      <c r="F540">
        <v>66</v>
      </c>
      <c r="G540">
        <v>1550</v>
      </c>
      <c r="H540">
        <v>9.5</v>
      </c>
      <c r="I540">
        <v>0.52400000000000002</v>
      </c>
      <c r="J540">
        <v>0.41699999999999998</v>
      </c>
      <c r="K540">
        <v>0.115</v>
      </c>
      <c r="L540">
        <v>1.9</v>
      </c>
      <c r="M540">
        <v>11.2</v>
      </c>
      <c r="N540">
        <v>6.4</v>
      </c>
      <c r="O540">
        <v>11.4</v>
      </c>
      <c r="P540">
        <v>1</v>
      </c>
      <c r="Q540">
        <v>0.4</v>
      </c>
      <c r="R540">
        <v>10.6</v>
      </c>
      <c r="S540">
        <v>19.100000000000001</v>
      </c>
      <c r="U540">
        <v>-0.4</v>
      </c>
      <c r="V540">
        <v>0.2</v>
      </c>
      <c r="W540">
        <v>-0.1</v>
      </c>
      <c r="X540">
        <v>-4.0000000000000001E-3</v>
      </c>
      <c r="Z540">
        <v>-3</v>
      </c>
      <c r="AA540">
        <v>-2.1</v>
      </c>
      <c r="AB540">
        <v>-5.2</v>
      </c>
      <c r="AC540">
        <f>IF(Advanced_Table[[#This Row],[MP]]&lt;400,0,Advanced_Table[[#This Row],[BPM]])</f>
        <v>-5.2</v>
      </c>
      <c r="AD540">
        <v>-1.3</v>
      </c>
    </row>
    <row r="541" spans="1:30" x14ac:dyDescent="0.3">
      <c r="A541">
        <v>398</v>
      </c>
      <c r="B541" t="s">
        <v>488</v>
      </c>
      <c r="C541" t="s">
        <v>65</v>
      </c>
      <c r="D541">
        <v>20</v>
      </c>
      <c r="E541" t="s">
        <v>105</v>
      </c>
      <c r="F541">
        <v>4</v>
      </c>
      <c r="G541">
        <v>93</v>
      </c>
      <c r="H541">
        <v>6.1</v>
      </c>
      <c r="I541">
        <v>0.46700000000000003</v>
      </c>
      <c r="J541">
        <v>0.46200000000000002</v>
      </c>
      <c r="K541">
        <v>0.34599999999999997</v>
      </c>
      <c r="L541">
        <v>2.2999999999999998</v>
      </c>
      <c r="M541">
        <v>13.4</v>
      </c>
      <c r="N541">
        <v>7.6</v>
      </c>
      <c r="O541">
        <v>24.4</v>
      </c>
      <c r="P541">
        <v>0.5</v>
      </c>
      <c r="Q541">
        <v>1.8</v>
      </c>
      <c r="R541">
        <v>26.9</v>
      </c>
      <c r="S541">
        <v>18.2</v>
      </c>
      <c r="U541">
        <v>-0.2</v>
      </c>
      <c r="V541">
        <v>0</v>
      </c>
      <c r="W541">
        <v>-0.1</v>
      </c>
      <c r="X541">
        <v>-7.2999999999999995E-2</v>
      </c>
      <c r="Z541">
        <v>-4.7</v>
      </c>
      <c r="AA541">
        <v>-1.6</v>
      </c>
      <c r="AB541">
        <v>-6.3</v>
      </c>
      <c r="AC541">
        <f>IF(Advanced_Table[[#This Row],[MP]]&lt;400,0,Advanced_Table[[#This Row],[BPM]])</f>
        <v>0</v>
      </c>
      <c r="AD541">
        <v>-0.1</v>
      </c>
    </row>
    <row r="542" spans="1:30" x14ac:dyDescent="0.3">
      <c r="A542">
        <v>187</v>
      </c>
      <c r="B542" t="s">
        <v>277</v>
      </c>
      <c r="C542" t="s">
        <v>84</v>
      </c>
      <c r="D542">
        <v>21</v>
      </c>
      <c r="E542" t="s">
        <v>105</v>
      </c>
      <c r="F542">
        <v>9</v>
      </c>
      <c r="G542">
        <v>83</v>
      </c>
      <c r="H542">
        <v>5.5</v>
      </c>
      <c r="I542">
        <v>0.438</v>
      </c>
      <c r="J542">
        <v>0.53600000000000003</v>
      </c>
      <c r="K542">
        <v>0.32100000000000001</v>
      </c>
      <c r="L542">
        <v>3.8</v>
      </c>
      <c r="M542">
        <v>12.3</v>
      </c>
      <c r="N542">
        <v>7.9</v>
      </c>
      <c r="O542">
        <v>17</v>
      </c>
      <c r="P542">
        <v>0.6</v>
      </c>
      <c r="Q542">
        <v>0</v>
      </c>
      <c r="R542">
        <v>18</v>
      </c>
      <c r="S542">
        <v>19.399999999999999</v>
      </c>
      <c r="U542">
        <v>-0.1</v>
      </c>
      <c r="V542">
        <v>0</v>
      </c>
      <c r="W542">
        <v>-0.1</v>
      </c>
      <c r="X542">
        <v>-7.6999999999999999E-2</v>
      </c>
      <c r="Z542">
        <v>-4.7</v>
      </c>
      <c r="AA542">
        <v>-2.9</v>
      </c>
      <c r="AB542">
        <v>-7.6</v>
      </c>
      <c r="AC542">
        <f>IF(Advanced_Table[[#This Row],[MP]]&lt;400,0,Advanced_Table[[#This Row],[BPM]])</f>
        <v>0</v>
      </c>
      <c r="AD542">
        <v>-0.1</v>
      </c>
    </row>
    <row r="543" spans="1:30" x14ac:dyDescent="0.3">
      <c r="A543">
        <v>242</v>
      </c>
      <c r="B543" t="s">
        <v>333</v>
      </c>
      <c r="C543" t="s">
        <v>56</v>
      </c>
      <c r="D543">
        <v>26</v>
      </c>
      <c r="E543" t="s">
        <v>105</v>
      </c>
      <c r="F543">
        <v>4</v>
      </c>
      <c r="G543">
        <v>30</v>
      </c>
      <c r="H543">
        <v>4.3</v>
      </c>
      <c r="I543">
        <v>0.50900000000000001</v>
      </c>
      <c r="J543">
        <v>0.33300000000000002</v>
      </c>
      <c r="K543">
        <v>0.33300000000000002</v>
      </c>
      <c r="L543">
        <v>7</v>
      </c>
      <c r="M543">
        <v>30.3</v>
      </c>
      <c r="N543">
        <v>18.2</v>
      </c>
      <c r="O543">
        <v>4.2</v>
      </c>
      <c r="P543">
        <v>1.6</v>
      </c>
      <c r="Q543">
        <v>0</v>
      </c>
      <c r="R543">
        <v>36.799999999999997</v>
      </c>
      <c r="S543">
        <v>15</v>
      </c>
      <c r="U543">
        <v>-0.1</v>
      </c>
      <c r="V543">
        <v>0</v>
      </c>
      <c r="W543">
        <v>-0.1</v>
      </c>
      <c r="X543">
        <v>-9.9000000000000005E-2</v>
      </c>
      <c r="Z543">
        <v>-7.4</v>
      </c>
      <c r="AA543">
        <v>-1.7</v>
      </c>
      <c r="AB543">
        <v>-9.1</v>
      </c>
      <c r="AC543">
        <f>IF(Advanced_Table[[#This Row],[MP]]&lt;400,0,Advanced_Table[[#This Row],[BPM]])</f>
        <v>0</v>
      </c>
      <c r="AD543">
        <v>-0.1</v>
      </c>
    </row>
    <row r="544" spans="1:30" x14ac:dyDescent="0.3">
      <c r="A544">
        <v>506</v>
      </c>
      <c r="B544" t="s">
        <v>595</v>
      </c>
      <c r="C544" t="s">
        <v>65</v>
      </c>
      <c r="D544">
        <v>19</v>
      </c>
      <c r="E544" t="s">
        <v>105</v>
      </c>
      <c r="F544">
        <v>37</v>
      </c>
      <c r="G544">
        <v>669</v>
      </c>
      <c r="H544">
        <v>3.5</v>
      </c>
      <c r="I544">
        <v>0.39300000000000002</v>
      </c>
      <c r="J544">
        <v>0.24199999999999999</v>
      </c>
      <c r="K544">
        <v>0.20499999999999999</v>
      </c>
      <c r="L544">
        <v>1.7</v>
      </c>
      <c r="M544">
        <v>11.9</v>
      </c>
      <c r="N544">
        <v>6.6</v>
      </c>
      <c r="O544">
        <v>18.8</v>
      </c>
      <c r="P544">
        <v>1.8</v>
      </c>
      <c r="Q544">
        <v>0.6</v>
      </c>
      <c r="R544">
        <v>21.7</v>
      </c>
      <c r="S544">
        <v>18.5</v>
      </c>
      <c r="U544">
        <v>-1.9</v>
      </c>
      <c r="V544">
        <v>0.3</v>
      </c>
      <c r="W544">
        <v>-1.6</v>
      </c>
      <c r="X544">
        <v>-0.114</v>
      </c>
      <c r="Z544">
        <v>-7.9</v>
      </c>
      <c r="AA544">
        <v>-1.8</v>
      </c>
      <c r="AB544">
        <v>-9.6</v>
      </c>
      <c r="AC544">
        <f>IF(Advanced_Table[[#This Row],[MP]]&lt;400,0,Advanced_Table[[#This Row],[BPM]])</f>
        <v>-9.6</v>
      </c>
      <c r="AD544">
        <v>-1.3</v>
      </c>
    </row>
    <row r="545" spans="1:30" x14ac:dyDescent="0.3">
      <c r="A545">
        <v>88</v>
      </c>
      <c r="B545" t="s">
        <v>178</v>
      </c>
      <c r="C545" t="s">
        <v>84</v>
      </c>
      <c r="D545">
        <v>21</v>
      </c>
      <c r="E545" t="s">
        <v>59</v>
      </c>
      <c r="F545">
        <v>3</v>
      </c>
      <c r="G545">
        <v>11</v>
      </c>
      <c r="H545">
        <v>28.9</v>
      </c>
      <c r="I545">
        <v>1</v>
      </c>
      <c r="J545">
        <v>0</v>
      </c>
      <c r="K545">
        <v>0</v>
      </c>
      <c r="L545">
        <v>9.6</v>
      </c>
      <c r="M545">
        <v>33.299999999999997</v>
      </c>
      <c r="N545">
        <v>20.6</v>
      </c>
      <c r="O545">
        <v>15.3</v>
      </c>
      <c r="P545">
        <v>0</v>
      </c>
      <c r="Q545">
        <v>0</v>
      </c>
      <c r="R545">
        <v>0</v>
      </c>
      <c r="S545">
        <v>11.6</v>
      </c>
      <c r="U545">
        <v>0.1</v>
      </c>
      <c r="V545">
        <v>0</v>
      </c>
      <c r="W545">
        <v>0.1</v>
      </c>
      <c r="X545">
        <v>0.33200000000000002</v>
      </c>
      <c r="Z545">
        <v>6.1</v>
      </c>
      <c r="AA545">
        <v>1.9</v>
      </c>
      <c r="AB545">
        <v>8.1</v>
      </c>
      <c r="AC545">
        <f>IF(Advanced_Table[[#This Row],[MP]]&lt;400,0,Advanced_Table[[#This Row],[BPM]])</f>
        <v>0</v>
      </c>
      <c r="AD545">
        <v>0</v>
      </c>
    </row>
    <row r="546" spans="1:30" x14ac:dyDescent="0.3">
      <c r="A546">
        <v>386</v>
      </c>
      <c r="B546" t="s">
        <v>476</v>
      </c>
      <c r="C546" t="s">
        <v>58</v>
      </c>
      <c r="D546">
        <v>27</v>
      </c>
      <c r="E546" t="s">
        <v>59</v>
      </c>
      <c r="F546">
        <v>26</v>
      </c>
      <c r="G546">
        <v>707</v>
      </c>
      <c r="H546">
        <v>23.1</v>
      </c>
      <c r="I546">
        <v>0.65200000000000002</v>
      </c>
      <c r="J546">
        <v>0</v>
      </c>
      <c r="K546">
        <v>0.313</v>
      </c>
      <c r="L546">
        <v>12.5</v>
      </c>
      <c r="M546">
        <v>26.4</v>
      </c>
      <c r="N546">
        <v>19</v>
      </c>
      <c r="O546">
        <v>12.1</v>
      </c>
      <c r="P546">
        <v>2.1</v>
      </c>
      <c r="Q546">
        <v>4.7</v>
      </c>
      <c r="R546">
        <v>10</v>
      </c>
      <c r="S546">
        <v>17.5</v>
      </c>
      <c r="U546">
        <v>1.9</v>
      </c>
      <c r="V546">
        <v>1.2</v>
      </c>
      <c r="W546">
        <v>3.1</v>
      </c>
      <c r="X546">
        <v>0.20899999999999999</v>
      </c>
      <c r="Z546">
        <v>2.2000000000000002</v>
      </c>
      <c r="AA546">
        <v>1.5</v>
      </c>
      <c r="AB546">
        <v>3.6</v>
      </c>
      <c r="AC546">
        <f>IF(Advanced_Table[[#This Row],[MP]]&lt;400,0,Advanced_Table[[#This Row],[BPM]])</f>
        <v>3.6</v>
      </c>
      <c r="AD546">
        <v>1</v>
      </c>
    </row>
    <row r="547" spans="1:30" x14ac:dyDescent="0.3">
      <c r="A547">
        <v>442</v>
      </c>
      <c r="B547" t="s">
        <v>533</v>
      </c>
      <c r="C547" t="s">
        <v>56</v>
      </c>
      <c r="D547">
        <v>28</v>
      </c>
      <c r="E547" t="s">
        <v>59</v>
      </c>
      <c r="F547">
        <v>71</v>
      </c>
      <c r="G547">
        <v>2652</v>
      </c>
      <c r="H547">
        <v>20.3</v>
      </c>
      <c r="I547">
        <v>0.56499999999999995</v>
      </c>
      <c r="J547">
        <v>0.219</v>
      </c>
      <c r="K547">
        <v>0.36099999999999999</v>
      </c>
      <c r="L547">
        <v>5.2</v>
      </c>
      <c r="M547">
        <v>19.600000000000001</v>
      </c>
      <c r="N547">
        <v>11.9</v>
      </c>
      <c r="O547">
        <v>24.9</v>
      </c>
      <c r="P547">
        <v>1.2</v>
      </c>
      <c r="Q547">
        <v>1.3</v>
      </c>
      <c r="R547">
        <v>10</v>
      </c>
      <c r="S547">
        <v>27.2</v>
      </c>
      <c r="U547">
        <v>5.2</v>
      </c>
      <c r="V547">
        <v>2.6</v>
      </c>
      <c r="W547">
        <v>7.8</v>
      </c>
      <c r="X547">
        <v>0.14099999999999999</v>
      </c>
      <c r="Z547">
        <v>3.3</v>
      </c>
      <c r="AA547">
        <v>-0.1</v>
      </c>
      <c r="AB547">
        <v>3.1</v>
      </c>
      <c r="AC547">
        <f>IF(Advanced_Table[[#This Row],[MP]]&lt;400,0,Advanced_Table[[#This Row],[BPM]])</f>
        <v>3.1</v>
      </c>
      <c r="AD547">
        <v>3.4</v>
      </c>
    </row>
    <row r="548" spans="1:30" x14ac:dyDescent="0.3">
      <c r="A548">
        <v>485</v>
      </c>
      <c r="B548" t="s">
        <v>573</v>
      </c>
      <c r="C548" t="s">
        <v>76</v>
      </c>
      <c r="D548">
        <v>28</v>
      </c>
      <c r="E548" t="s">
        <v>59</v>
      </c>
      <c r="F548">
        <v>69</v>
      </c>
      <c r="G548">
        <v>2535</v>
      </c>
      <c r="H548">
        <v>17</v>
      </c>
      <c r="I548">
        <v>0.54</v>
      </c>
      <c r="J548">
        <v>0.54500000000000004</v>
      </c>
      <c r="K548">
        <v>0.254</v>
      </c>
      <c r="L548">
        <v>1.2</v>
      </c>
      <c r="M548">
        <v>12</v>
      </c>
      <c r="N548">
        <v>6.3</v>
      </c>
      <c r="O548">
        <v>28.1</v>
      </c>
      <c r="P548">
        <v>2.4</v>
      </c>
      <c r="Q548">
        <v>1.5</v>
      </c>
      <c r="R548">
        <v>10.199999999999999</v>
      </c>
      <c r="S548">
        <v>23.2</v>
      </c>
      <c r="U548">
        <v>3.7</v>
      </c>
      <c r="V548">
        <v>2.8</v>
      </c>
      <c r="W548">
        <v>6.5</v>
      </c>
      <c r="X548">
        <v>0.123</v>
      </c>
      <c r="Z548">
        <v>2</v>
      </c>
      <c r="AA548">
        <v>0.5</v>
      </c>
      <c r="AB548">
        <v>2.5</v>
      </c>
      <c r="AC548">
        <f>IF(Advanced_Table[[#This Row],[MP]]&lt;400,0,Advanced_Table[[#This Row],[BPM]])</f>
        <v>2.5</v>
      </c>
      <c r="AD548">
        <v>2.9</v>
      </c>
    </row>
    <row r="549" spans="1:30" x14ac:dyDescent="0.3">
      <c r="A549">
        <v>192</v>
      </c>
      <c r="B549" t="s">
        <v>282</v>
      </c>
      <c r="C549" t="s">
        <v>56</v>
      </c>
      <c r="D549">
        <v>22</v>
      </c>
      <c r="E549" t="s">
        <v>59</v>
      </c>
      <c r="F549">
        <v>9</v>
      </c>
      <c r="G549">
        <v>48</v>
      </c>
      <c r="H549">
        <v>15.7</v>
      </c>
      <c r="I549">
        <v>0.60799999999999998</v>
      </c>
      <c r="J549">
        <v>0.56299999999999994</v>
      </c>
      <c r="K549">
        <v>6.3E-2</v>
      </c>
      <c r="L549">
        <v>6.6</v>
      </c>
      <c r="M549">
        <v>10.199999999999999</v>
      </c>
      <c r="N549">
        <v>8.3000000000000007</v>
      </c>
      <c r="O549">
        <v>11.9</v>
      </c>
      <c r="P549">
        <v>0</v>
      </c>
      <c r="Q549">
        <v>2</v>
      </c>
      <c r="R549">
        <v>0</v>
      </c>
      <c r="S549">
        <v>14.6</v>
      </c>
      <c r="U549">
        <v>0.1</v>
      </c>
      <c r="V549">
        <v>0</v>
      </c>
      <c r="W549">
        <v>0.2</v>
      </c>
      <c r="X549">
        <v>0.158</v>
      </c>
      <c r="Z549">
        <v>2.4</v>
      </c>
      <c r="AA549">
        <v>-1.2</v>
      </c>
      <c r="AB549">
        <v>1.2</v>
      </c>
      <c r="AC549">
        <f>IF(Advanced_Table[[#This Row],[MP]]&lt;400,0,Advanced_Table[[#This Row],[BPM]])</f>
        <v>0</v>
      </c>
      <c r="AD549">
        <v>0</v>
      </c>
    </row>
    <row r="550" spans="1:30" x14ac:dyDescent="0.3">
      <c r="A550">
        <v>391</v>
      </c>
      <c r="B550" t="s">
        <v>481</v>
      </c>
      <c r="C550" t="s">
        <v>84</v>
      </c>
      <c r="D550">
        <v>29</v>
      </c>
      <c r="E550" t="s">
        <v>59</v>
      </c>
      <c r="F550">
        <v>8</v>
      </c>
      <c r="G550">
        <v>146</v>
      </c>
      <c r="H550">
        <v>14</v>
      </c>
      <c r="I550">
        <v>0.65600000000000003</v>
      </c>
      <c r="J550">
        <v>0.56699999999999995</v>
      </c>
      <c r="K550">
        <v>0.26700000000000002</v>
      </c>
      <c r="L550">
        <v>4.3</v>
      </c>
      <c r="M550">
        <v>10.9</v>
      </c>
      <c r="N550">
        <v>7.4</v>
      </c>
      <c r="O550">
        <v>7.2</v>
      </c>
      <c r="P550">
        <v>3.7</v>
      </c>
      <c r="Q550">
        <v>0</v>
      </c>
      <c r="R550">
        <v>10.7</v>
      </c>
      <c r="S550">
        <v>11</v>
      </c>
      <c r="U550">
        <v>0.2</v>
      </c>
      <c r="V550">
        <v>0.2</v>
      </c>
      <c r="W550">
        <v>0.4</v>
      </c>
      <c r="X550">
        <v>0.14199999999999999</v>
      </c>
      <c r="Z550">
        <v>-1.3</v>
      </c>
      <c r="AA550">
        <v>2</v>
      </c>
      <c r="AB550">
        <v>0.7</v>
      </c>
      <c r="AC550">
        <f>IF(Advanced_Table[[#This Row],[MP]]&lt;400,0,Advanced_Table[[#This Row],[BPM]])</f>
        <v>0</v>
      </c>
      <c r="AD550">
        <v>0.1</v>
      </c>
    </row>
    <row r="551" spans="1:30" x14ac:dyDescent="0.3">
      <c r="A551">
        <v>14</v>
      </c>
      <c r="B551" t="s">
        <v>83</v>
      </c>
      <c r="C551" t="s">
        <v>84</v>
      </c>
      <c r="D551">
        <v>25</v>
      </c>
      <c r="E551" t="s">
        <v>59</v>
      </c>
      <c r="F551">
        <v>67</v>
      </c>
      <c r="G551">
        <v>2386</v>
      </c>
      <c r="H551">
        <v>14.6</v>
      </c>
      <c r="I551">
        <v>0.58599999999999997</v>
      </c>
      <c r="J551">
        <v>0.41499999999999998</v>
      </c>
      <c r="K551">
        <v>0.189</v>
      </c>
      <c r="L551">
        <v>4.2</v>
      </c>
      <c r="M551">
        <v>12.1</v>
      </c>
      <c r="N551">
        <v>7.9</v>
      </c>
      <c r="O551">
        <v>8</v>
      </c>
      <c r="P551">
        <v>2.7</v>
      </c>
      <c r="Q551">
        <v>2</v>
      </c>
      <c r="R551">
        <v>12.1</v>
      </c>
      <c r="S551">
        <v>19.5</v>
      </c>
      <c r="U551">
        <v>1.8</v>
      </c>
      <c r="V551">
        <v>2.9</v>
      </c>
      <c r="W551">
        <v>4.7</v>
      </c>
      <c r="X551">
        <v>9.4E-2</v>
      </c>
      <c r="Z551">
        <v>-0.3</v>
      </c>
      <c r="AA551">
        <v>0.7</v>
      </c>
      <c r="AB551">
        <v>0.4</v>
      </c>
      <c r="AC551">
        <f>IF(Advanced_Table[[#This Row],[MP]]&lt;400,0,Advanced_Table[[#This Row],[BPM]])</f>
        <v>0.4</v>
      </c>
      <c r="AD551">
        <v>1.5</v>
      </c>
    </row>
    <row r="552" spans="1:30" x14ac:dyDescent="0.3">
      <c r="A552">
        <v>28</v>
      </c>
      <c r="B552" t="s">
        <v>108</v>
      </c>
      <c r="C552" t="s">
        <v>84</v>
      </c>
      <c r="D552">
        <v>21</v>
      </c>
      <c r="E552" t="s">
        <v>59</v>
      </c>
      <c r="F552">
        <v>77</v>
      </c>
      <c r="G552">
        <v>2678</v>
      </c>
      <c r="H552">
        <v>15.5</v>
      </c>
      <c r="I552">
        <v>0.52400000000000002</v>
      </c>
      <c r="J552">
        <v>0.22</v>
      </c>
      <c r="K552">
        <v>0.24199999999999999</v>
      </c>
      <c r="L552">
        <v>7.1</v>
      </c>
      <c r="M552">
        <v>15.2</v>
      </c>
      <c r="N552">
        <v>10.8</v>
      </c>
      <c r="O552">
        <v>20</v>
      </c>
      <c r="P552">
        <v>1.5</v>
      </c>
      <c r="Q552">
        <v>2.2000000000000002</v>
      </c>
      <c r="R552">
        <v>12</v>
      </c>
      <c r="S552">
        <v>20.3</v>
      </c>
      <c r="U552">
        <v>2.2999999999999998</v>
      </c>
      <c r="V552">
        <v>2.7</v>
      </c>
      <c r="W552">
        <v>5</v>
      </c>
      <c r="X552">
        <v>0.09</v>
      </c>
      <c r="Z552">
        <v>0.5</v>
      </c>
      <c r="AA552">
        <v>-0.1</v>
      </c>
      <c r="AB552">
        <v>0.4</v>
      </c>
      <c r="AC552">
        <f>IF(Advanced_Table[[#This Row],[MP]]&lt;400,0,Advanced_Table[[#This Row],[BPM]])</f>
        <v>0.4</v>
      </c>
      <c r="AD552">
        <v>1.6</v>
      </c>
    </row>
    <row r="553" spans="1:30" x14ac:dyDescent="0.3">
      <c r="A553">
        <v>479</v>
      </c>
      <c r="B553" t="s">
        <v>567</v>
      </c>
      <c r="C553" t="s">
        <v>65</v>
      </c>
      <c r="D553">
        <v>24</v>
      </c>
      <c r="E553" t="s">
        <v>59</v>
      </c>
      <c r="F553">
        <v>66</v>
      </c>
      <c r="G553">
        <v>2118</v>
      </c>
      <c r="H553">
        <v>15</v>
      </c>
      <c r="I553">
        <v>0.56000000000000005</v>
      </c>
      <c r="J553">
        <v>0.48099999999999998</v>
      </c>
      <c r="K553">
        <v>0.219</v>
      </c>
      <c r="L553">
        <v>1.5</v>
      </c>
      <c r="M553">
        <v>8.1999999999999993</v>
      </c>
      <c r="N553">
        <v>4.5999999999999996</v>
      </c>
      <c r="O553">
        <v>7.4</v>
      </c>
      <c r="P553">
        <v>2.4</v>
      </c>
      <c r="Q553">
        <v>0.6</v>
      </c>
      <c r="R553">
        <v>5.0999999999999996</v>
      </c>
      <c r="S553">
        <v>21.7</v>
      </c>
      <c r="U553">
        <v>2.5</v>
      </c>
      <c r="V553">
        <v>2</v>
      </c>
      <c r="W553">
        <v>4.5</v>
      </c>
      <c r="X553">
        <v>0.10199999999999999</v>
      </c>
      <c r="Z553">
        <v>0.2</v>
      </c>
      <c r="AA553">
        <v>0</v>
      </c>
      <c r="AB553">
        <v>0.2</v>
      </c>
      <c r="AC553">
        <f>IF(Advanced_Table[[#This Row],[MP]]&lt;400,0,Advanced_Table[[#This Row],[BPM]])</f>
        <v>0.2</v>
      </c>
      <c r="AD553">
        <v>1.2</v>
      </c>
    </row>
    <row r="554" spans="1:30" x14ac:dyDescent="0.3">
      <c r="A554">
        <v>535</v>
      </c>
      <c r="B554" t="s">
        <v>624</v>
      </c>
      <c r="C554" t="s">
        <v>56</v>
      </c>
      <c r="D554">
        <v>34</v>
      </c>
      <c r="E554" t="s">
        <v>59</v>
      </c>
      <c r="F554">
        <v>54</v>
      </c>
      <c r="G554">
        <v>795</v>
      </c>
      <c r="H554">
        <v>14.1</v>
      </c>
      <c r="I554">
        <v>0.57299999999999995</v>
      </c>
      <c r="J554">
        <v>0.17199999999999999</v>
      </c>
      <c r="K554">
        <v>0.13100000000000001</v>
      </c>
      <c r="L554">
        <v>9.4</v>
      </c>
      <c r="M554">
        <v>14.6</v>
      </c>
      <c r="N554">
        <v>11.8</v>
      </c>
      <c r="O554">
        <v>12.9</v>
      </c>
      <c r="P554">
        <v>3.4</v>
      </c>
      <c r="Q554">
        <v>0.6</v>
      </c>
      <c r="R554">
        <v>16.7</v>
      </c>
      <c r="S554">
        <v>13.5</v>
      </c>
      <c r="U554">
        <v>0.7</v>
      </c>
      <c r="V554">
        <v>1.1000000000000001</v>
      </c>
      <c r="W554">
        <v>1.8</v>
      </c>
      <c r="X554">
        <v>0.109</v>
      </c>
      <c r="Z554">
        <v>-1.8</v>
      </c>
      <c r="AA554">
        <v>1.9</v>
      </c>
      <c r="AB554">
        <v>0.1</v>
      </c>
      <c r="AC554">
        <f>IF(Advanced_Table[[#This Row],[MP]]&lt;400,0,Advanced_Table[[#This Row],[BPM]])</f>
        <v>0.1</v>
      </c>
      <c r="AD554">
        <v>0.4</v>
      </c>
    </row>
    <row r="555" spans="1:30" x14ac:dyDescent="0.3">
      <c r="A555">
        <v>51</v>
      </c>
      <c r="B555" t="s">
        <v>138</v>
      </c>
      <c r="C555" t="s">
        <v>56</v>
      </c>
      <c r="D555">
        <v>30</v>
      </c>
      <c r="E555" t="s">
        <v>59</v>
      </c>
      <c r="F555">
        <v>76</v>
      </c>
      <c r="G555">
        <v>1523</v>
      </c>
      <c r="H555">
        <v>18</v>
      </c>
      <c r="I555">
        <v>0.59</v>
      </c>
      <c r="J555">
        <v>0.35699999999999998</v>
      </c>
      <c r="K555">
        <v>0.318</v>
      </c>
      <c r="L555">
        <v>10.9</v>
      </c>
      <c r="M555">
        <v>21.2</v>
      </c>
      <c r="N555">
        <v>15.7</v>
      </c>
      <c r="O555">
        <v>2.7</v>
      </c>
      <c r="P555">
        <v>1.5</v>
      </c>
      <c r="Q555">
        <v>4.0999999999999996</v>
      </c>
      <c r="R555">
        <v>6.4</v>
      </c>
      <c r="S555">
        <v>18</v>
      </c>
      <c r="U555">
        <v>3</v>
      </c>
      <c r="V555">
        <v>2</v>
      </c>
      <c r="W555">
        <v>5</v>
      </c>
      <c r="X555">
        <v>0.156</v>
      </c>
      <c r="Z555">
        <v>0.7</v>
      </c>
      <c r="AA555">
        <v>-0.8</v>
      </c>
      <c r="AB555">
        <v>-0.1</v>
      </c>
      <c r="AC555">
        <f>IF(Advanced_Table[[#This Row],[MP]]&lt;400,0,Advanced_Table[[#This Row],[BPM]])</f>
        <v>-0.1</v>
      </c>
      <c r="AD555">
        <v>0.7</v>
      </c>
    </row>
    <row r="556" spans="1:30" x14ac:dyDescent="0.3">
      <c r="A556">
        <v>25</v>
      </c>
      <c r="B556" t="s">
        <v>103</v>
      </c>
      <c r="C556" t="s">
        <v>76</v>
      </c>
      <c r="D556">
        <v>23</v>
      </c>
      <c r="E556" t="s">
        <v>59</v>
      </c>
      <c r="F556">
        <v>31</v>
      </c>
      <c r="G556">
        <v>279</v>
      </c>
      <c r="H556">
        <v>14.9</v>
      </c>
      <c r="I556">
        <v>0.505</v>
      </c>
      <c r="J556">
        <v>0.39200000000000002</v>
      </c>
      <c r="K556">
        <v>0.185</v>
      </c>
      <c r="L556">
        <v>4.2</v>
      </c>
      <c r="M556">
        <v>14.9</v>
      </c>
      <c r="N556">
        <v>9.1</v>
      </c>
      <c r="O556">
        <v>19.3</v>
      </c>
      <c r="P556">
        <v>2.2999999999999998</v>
      </c>
      <c r="Q556">
        <v>4.5</v>
      </c>
      <c r="R556">
        <v>11.4</v>
      </c>
      <c r="S556">
        <v>24.2</v>
      </c>
      <c r="U556">
        <v>0</v>
      </c>
      <c r="V556">
        <v>0.4</v>
      </c>
      <c r="W556">
        <v>0.4</v>
      </c>
      <c r="X556">
        <v>6.4000000000000001E-2</v>
      </c>
      <c r="Z556">
        <v>-1.1000000000000001</v>
      </c>
      <c r="AA556">
        <v>0.6</v>
      </c>
      <c r="AB556">
        <v>-0.5</v>
      </c>
      <c r="AC556">
        <f>IF(Advanced_Table[[#This Row],[MP]]&lt;400,0,Advanced_Table[[#This Row],[BPM]])</f>
        <v>0</v>
      </c>
      <c r="AD556">
        <v>0.1</v>
      </c>
    </row>
    <row r="557" spans="1:30" x14ac:dyDescent="0.3">
      <c r="A557">
        <v>130</v>
      </c>
      <c r="B557" t="s">
        <v>221</v>
      </c>
      <c r="C557" t="s">
        <v>76</v>
      </c>
      <c r="D557">
        <v>25</v>
      </c>
      <c r="E557" t="s">
        <v>59</v>
      </c>
      <c r="F557">
        <v>25</v>
      </c>
      <c r="G557">
        <v>259</v>
      </c>
      <c r="H557">
        <v>9.9</v>
      </c>
      <c r="I557">
        <v>0.5</v>
      </c>
      <c r="J557">
        <v>0.28100000000000003</v>
      </c>
      <c r="K557">
        <v>0.158</v>
      </c>
      <c r="L557">
        <v>2.4</v>
      </c>
      <c r="M557">
        <v>8</v>
      </c>
      <c r="N557">
        <v>5</v>
      </c>
      <c r="O557">
        <v>15.5</v>
      </c>
      <c r="P557">
        <v>1.7</v>
      </c>
      <c r="Q557">
        <v>1.1000000000000001</v>
      </c>
      <c r="R557">
        <v>7.6</v>
      </c>
      <c r="S557">
        <v>10.9</v>
      </c>
      <c r="U557">
        <v>0.2</v>
      </c>
      <c r="V557">
        <v>0.2</v>
      </c>
      <c r="W557">
        <v>0.4</v>
      </c>
      <c r="X557">
        <v>7.5999999999999998E-2</v>
      </c>
      <c r="Z557">
        <v>-2.8</v>
      </c>
      <c r="AA557">
        <v>0.9</v>
      </c>
      <c r="AB557">
        <v>-1.9</v>
      </c>
      <c r="AC557">
        <f>IF(Advanced_Table[[#This Row],[MP]]&lt;400,0,Advanced_Table[[#This Row],[BPM]])</f>
        <v>0</v>
      </c>
      <c r="AD557">
        <v>0</v>
      </c>
    </row>
    <row r="558" spans="1:30" x14ac:dyDescent="0.3">
      <c r="A558">
        <v>1</v>
      </c>
      <c r="B558" t="s">
        <v>57</v>
      </c>
      <c r="C558" t="s">
        <v>58</v>
      </c>
      <c r="D558">
        <v>23</v>
      </c>
      <c r="E558" t="s">
        <v>59</v>
      </c>
      <c r="F558">
        <v>55</v>
      </c>
      <c r="G558">
        <v>1140</v>
      </c>
      <c r="H558">
        <v>15.2</v>
      </c>
      <c r="I558">
        <v>0.55400000000000005</v>
      </c>
      <c r="J558">
        <v>0.26700000000000002</v>
      </c>
      <c r="K558">
        <v>0.307</v>
      </c>
      <c r="L558">
        <v>9.3000000000000007</v>
      </c>
      <c r="M558">
        <v>24.4</v>
      </c>
      <c r="N558">
        <v>16.3</v>
      </c>
      <c r="O558">
        <v>6.3</v>
      </c>
      <c r="P558">
        <v>1.3</v>
      </c>
      <c r="Q558">
        <v>2.6</v>
      </c>
      <c r="R558">
        <v>11.4</v>
      </c>
      <c r="S558">
        <v>19.399999999999999</v>
      </c>
      <c r="U558">
        <v>0.8</v>
      </c>
      <c r="V558">
        <v>1.4</v>
      </c>
      <c r="W558">
        <v>2.2000000000000002</v>
      </c>
      <c r="X558">
        <v>9.2999999999999999E-2</v>
      </c>
      <c r="Z558">
        <v>-1.4</v>
      </c>
      <c r="AA558">
        <v>-0.8</v>
      </c>
      <c r="AB558">
        <v>-2.2999999999999998</v>
      </c>
      <c r="AC558">
        <f>IF(Advanced_Table[[#This Row],[MP]]&lt;400,0,Advanced_Table[[#This Row],[BPM]])</f>
        <v>-2.2999999999999998</v>
      </c>
      <c r="AD558">
        <v>-0.1</v>
      </c>
    </row>
    <row r="559" spans="1:30" x14ac:dyDescent="0.3">
      <c r="A559">
        <v>30</v>
      </c>
      <c r="B559" t="s">
        <v>110</v>
      </c>
      <c r="C559" t="s">
        <v>65</v>
      </c>
      <c r="D559">
        <v>32</v>
      </c>
      <c r="E559" t="s">
        <v>59</v>
      </c>
      <c r="F559">
        <v>16</v>
      </c>
      <c r="G559">
        <v>211</v>
      </c>
      <c r="H559">
        <v>9.9</v>
      </c>
      <c r="I559">
        <v>0.45100000000000001</v>
      </c>
      <c r="J559">
        <v>0.53200000000000003</v>
      </c>
      <c r="K559">
        <v>2.5000000000000001E-2</v>
      </c>
      <c r="L559">
        <v>2.5</v>
      </c>
      <c r="M559">
        <v>12.2</v>
      </c>
      <c r="N559">
        <v>7</v>
      </c>
      <c r="O559">
        <v>11</v>
      </c>
      <c r="P559">
        <v>2.6</v>
      </c>
      <c r="Q559">
        <v>1.4</v>
      </c>
      <c r="R559">
        <v>3.6</v>
      </c>
      <c r="S559">
        <v>16.7</v>
      </c>
      <c r="U559">
        <v>0</v>
      </c>
      <c r="V559">
        <v>0.2</v>
      </c>
      <c r="W559">
        <v>0.2</v>
      </c>
      <c r="X559">
        <v>5.0999999999999997E-2</v>
      </c>
      <c r="Z559">
        <v>-2.9</v>
      </c>
      <c r="AA559">
        <v>0.5</v>
      </c>
      <c r="AB559">
        <v>-2.5</v>
      </c>
      <c r="AC559">
        <f>IF(Advanced_Table[[#This Row],[MP]]&lt;400,0,Advanced_Table[[#This Row],[BPM]])</f>
        <v>0</v>
      </c>
      <c r="AD559">
        <v>0</v>
      </c>
    </row>
    <row r="560" spans="1:30" x14ac:dyDescent="0.3">
      <c r="A560">
        <v>206</v>
      </c>
      <c r="B560" t="s">
        <v>296</v>
      </c>
      <c r="C560" t="s">
        <v>56</v>
      </c>
      <c r="D560">
        <v>27</v>
      </c>
      <c r="E560" t="s">
        <v>59</v>
      </c>
      <c r="F560">
        <v>42</v>
      </c>
      <c r="G560">
        <v>614</v>
      </c>
      <c r="H560">
        <v>7.6</v>
      </c>
      <c r="I560">
        <v>0.504</v>
      </c>
      <c r="J560">
        <v>0.58799999999999997</v>
      </c>
      <c r="K560">
        <v>0.14000000000000001</v>
      </c>
      <c r="L560">
        <v>4.5999999999999996</v>
      </c>
      <c r="M560">
        <v>19.100000000000001</v>
      </c>
      <c r="N560">
        <v>11.3</v>
      </c>
      <c r="O560">
        <v>5.2</v>
      </c>
      <c r="P560">
        <v>1.3</v>
      </c>
      <c r="Q560">
        <v>0.9</v>
      </c>
      <c r="R560">
        <v>11</v>
      </c>
      <c r="S560">
        <v>9.4</v>
      </c>
      <c r="U560">
        <v>0.1</v>
      </c>
      <c r="V560">
        <v>0.6</v>
      </c>
      <c r="W560">
        <v>0.7</v>
      </c>
      <c r="X560">
        <v>5.2999999999999999E-2</v>
      </c>
      <c r="Z560">
        <v>-3.5</v>
      </c>
      <c r="AA560">
        <v>0.2</v>
      </c>
      <c r="AB560">
        <v>-3.3</v>
      </c>
      <c r="AC560">
        <f>IF(Advanced_Table[[#This Row],[MP]]&lt;400,0,Advanced_Table[[#This Row],[BPM]])</f>
        <v>-3.3</v>
      </c>
      <c r="AD560">
        <v>-0.2</v>
      </c>
    </row>
    <row r="561" spans="1:30" x14ac:dyDescent="0.3">
      <c r="A561">
        <v>41</v>
      </c>
      <c r="B561" t="s">
        <v>127</v>
      </c>
      <c r="C561" t="s">
        <v>58</v>
      </c>
      <c r="D561">
        <v>30</v>
      </c>
      <c r="E561" t="s">
        <v>59</v>
      </c>
      <c r="F561">
        <v>20</v>
      </c>
      <c r="G561">
        <v>162</v>
      </c>
      <c r="H561">
        <v>9.4</v>
      </c>
      <c r="I561">
        <v>0.629</v>
      </c>
      <c r="J561">
        <v>6.3E-2</v>
      </c>
      <c r="K561">
        <v>0.156</v>
      </c>
      <c r="L561">
        <v>5.2</v>
      </c>
      <c r="M561">
        <v>12.8</v>
      </c>
      <c r="N561">
        <v>8.6999999999999993</v>
      </c>
      <c r="O561">
        <v>5.8</v>
      </c>
      <c r="P561">
        <v>1.5</v>
      </c>
      <c r="Q561">
        <v>3</v>
      </c>
      <c r="R561">
        <v>19</v>
      </c>
      <c r="S561">
        <v>11.1</v>
      </c>
      <c r="U561">
        <v>0.1</v>
      </c>
      <c r="V561">
        <v>0.2</v>
      </c>
      <c r="W561">
        <v>0.2</v>
      </c>
      <c r="X561">
        <v>7.1999999999999995E-2</v>
      </c>
      <c r="Z561">
        <v>-4.5999999999999996</v>
      </c>
      <c r="AA561">
        <v>1.1000000000000001</v>
      </c>
      <c r="AB561">
        <v>-3.5</v>
      </c>
      <c r="AC561">
        <f>IF(Advanced_Table[[#This Row],[MP]]&lt;400,0,Advanced_Table[[#This Row],[BPM]])</f>
        <v>0</v>
      </c>
      <c r="AD561">
        <v>-0.1</v>
      </c>
    </row>
    <row r="562" spans="1:30" x14ac:dyDescent="0.3">
      <c r="A562">
        <v>272</v>
      </c>
      <c r="B562" t="s">
        <v>364</v>
      </c>
      <c r="C562" t="s">
        <v>58</v>
      </c>
      <c r="D562">
        <v>22</v>
      </c>
      <c r="E562" t="s">
        <v>59</v>
      </c>
      <c r="F562">
        <v>58</v>
      </c>
      <c r="G562">
        <v>802</v>
      </c>
      <c r="H562">
        <v>11.4</v>
      </c>
      <c r="I562">
        <v>0.51700000000000002</v>
      </c>
      <c r="J562">
        <v>0.08</v>
      </c>
      <c r="K562">
        <v>0.39300000000000002</v>
      </c>
      <c r="L562">
        <v>11.1</v>
      </c>
      <c r="M562">
        <v>13.3</v>
      </c>
      <c r="N562">
        <v>12.1</v>
      </c>
      <c r="O562">
        <v>5</v>
      </c>
      <c r="P562">
        <v>1.3</v>
      </c>
      <c r="Q562">
        <v>6.9</v>
      </c>
      <c r="R562">
        <v>10.199999999999999</v>
      </c>
      <c r="S562">
        <v>10.4</v>
      </c>
      <c r="U562">
        <v>0.7</v>
      </c>
      <c r="V562">
        <v>1</v>
      </c>
      <c r="W562">
        <v>1.7</v>
      </c>
      <c r="X562">
        <v>0.104</v>
      </c>
      <c r="Z562">
        <v>-4.3</v>
      </c>
      <c r="AA562">
        <v>0.8</v>
      </c>
      <c r="AB562">
        <v>-3.5</v>
      </c>
      <c r="AC562">
        <f>IF(Advanced_Table[[#This Row],[MP]]&lt;400,0,Advanced_Table[[#This Row],[BPM]])</f>
        <v>-3.5</v>
      </c>
      <c r="AD562">
        <v>-0.3</v>
      </c>
    </row>
    <row r="563" spans="1:30" x14ac:dyDescent="0.3">
      <c r="A563">
        <v>147</v>
      </c>
      <c r="B563" t="s">
        <v>238</v>
      </c>
      <c r="C563" t="s">
        <v>76</v>
      </c>
      <c r="D563">
        <v>24</v>
      </c>
      <c r="E563" t="s">
        <v>59</v>
      </c>
      <c r="F563">
        <v>53</v>
      </c>
      <c r="G563">
        <v>691</v>
      </c>
      <c r="H563">
        <v>8.6999999999999993</v>
      </c>
      <c r="I563">
        <v>0.47899999999999998</v>
      </c>
      <c r="J563">
        <v>0.55000000000000004</v>
      </c>
      <c r="K563">
        <v>0.13600000000000001</v>
      </c>
      <c r="L563">
        <v>2.2999999999999998</v>
      </c>
      <c r="M563">
        <v>10.8</v>
      </c>
      <c r="N563">
        <v>6.2</v>
      </c>
      <c r="O563">
        <v>13.7</v>
      </c>
      <c r="P563">
        <v>1.5</v>
      </c>
      <c r="Q563">
        <v>0.6</v>
      </c>
      <c r="R563">
        <v>8.9</v>
      </c>
      <c r="S563">
        <v>17.399999999999999</v>
      </c>
      <c r="U563">
        <v>0</v>
      </c>
      <c r="V563">
        <v>0.5</v>
      </c>
      <c r="W563">
        <v>0.5</v>
      </c>
      <c r="X563">
        <v>3.4000000000000002E-2</v>
      </c>
      <c r="Z563">
        <v>-3.3</v>
      </c>
      <c r="AA563">
        <v>-0.8</v>
      </c>
      <c r="AB563">
        <v>-4.0999999999999996</v>
      </c>
      <c r="AC563">
        <f>IF(Advanced_Table[[#This Row],[MP]]&lt;400,0,Advanced_Table[[#This Row],[BPM]])</f>
        <v>-4.0999999999999996</v>
      </c>
      <c r="AD563">
        <v>-0.4</v>
      </c>
    </row>
    <row r="564" spans="1:30" x14ac:dyDescent="0.3">
      <c r="A564">
        <v>511</v>
      </c>
      <c r="B564" t="s">
        <v>600</v>
      </c>
      <c r="C564" t="s">
        <v>84</v>
      </c>
      <c r="D564">
        <v>23</v>
      </c>
      <c r="E564" t="s">
        <v>59</v>
      </c>
      <c r="F564">
        <v>9</v>
      </c>
      <c r="G564">
        <v>50</v>
      </c>
      <c r="H564">
        <v>-0.4</v>
      </c>
      <c r="I564">
        <v>0.32100000000000001</v>
      </c>
      <c r="J564">
        <v>0.85699999999999998</v>
      </c>
      <c r="K564">
        <v>0</v>
      </c>
      <c r="L564">
        <v>0</v>
      </c>
      <c r="M564">
        <v>9.8000000000000007</v>
      </c>
      <c r="N564">
        <v>4.5</v>
      </c>
      <c r="O564">
        <v>7.4</v>
      </c>
      <c r="P564">
        <v>0</v>
      </c>
      <c r="Q564">
        <v>0</v>
      </c>
      <c r="R564">
        <v>6.7</v>
      </c>
      <c r="S564">
        <v>12.8</v>
      </c>
      <c r="U564">
        <v>-0.1</v>
      </c>
      <c r="V564">
        <v>0</v>
      </c>
      <c r="W564">
        <v>-0.1</v>
      </c>
      <c r="X564">
        <v>-7.5999999999999998E-2</v>
      </c>
      <c r="Z564">
        <v>-7</v>
      </c>
      <c r="AA564">
        <v>-3.6</v>
      </c>
      <c r="AB564">
        <v>-10.6</v>
      </c>
      <c r="AC564">
        <f>IF(Advanced_Table[[#This Row],[MP]]&lt;400,0,Advanced_Table[[#This Row],[BPM]])</f>
        <v>0</v>
      </c>
      <c r="AD564">
        <v>-0.1</v>
      </c>
    </row>
    <row r="565" spans="1:30" x14ac:dyDescent="0.3">
      <c r="A565">
        <v>137</v>
      </c>
      <c r="B565" t="s">
        <v>228</v>
      </c>
      <c r="C565" t="s">
        <v>56</v>
      </c>
      <c r="D565">
        <v>34</v>
      </c>
      <c r="E565" t="s">
        <v>69</v>
      </c>
      <c r="F565">
        <v>47</v>
      </c>
      <c r="G565">
        <v>1672</v>
      </c>
      <c r="H565">
        <v>25.9</v>
      </c>
      <c r="I565">
        <v>0.67700000000000005</v>
      </c>
      <c r="J565">
        <v>0.26700000000000002</v>
      </c>
      <c r="K565">
        <v>0.38700000000000001</v>
      </c>
      <c r="L565">
        <v>1.2</v>
      </c>
      <c r="M565">
        <v>19.5</v>
      </c>
      <c r="N565">
        <v>10.5</v>
      </c>
      <c r="O565">
        <v>24.5</v>
      </c>
      <c r="P565">
        <v>1</v>
      </c>
      <c r="Q565">
        <v>3.4</v>
      </c>
      <c r="R565">
        <v>13.4</v>
      </c>
      <c r="S565">
        <v>30.7</v>
      </c>
      <c r="U565">
        <v>4.7</v>
      </c>
      <c r="V565">
        <v>2.1</v>
      </c>
      <c r="W565">
        <v>6.8</v>
      </c>
      <c r="X565">
        <v>0.19400000000000001</v>
      </c>
      <c r="Z565">
        <v>6</v>
      </c>
      <c r="AA565">
        <v>1.2</v>
      </c>
      <c r="AB565">
        <v>7.1</v>
      </c>
      <c r="AC565">
        <f>IF(Advanced_Table[[#This Row],[MP]]&lt;400,0,Advanced_Table[[#This Row],[BPM]])</f>
        <v>7.1</v>
      </c>
      <c r="AD565">
        <v>3.9</v>
      </c>
    </row>
    <row r="566" spans="1:30" x14ac:dyDescent="0.3">
      <c r="A566">
        <v>230</v>
      </c>
      <c r="B566" t="s">
        <v>321</v>
      </c>
      <c r="C566" t="s">
        <v>302</v>
      </c>
      <c r="D566">
        <v>30</v>
      </c>
      <c r="E566" t="s">
        <v>69</v>
      </c>
      <c r="F566">
        <v>60</v>
      </c>
      <c r="G566">
        <v>2241</v>
      </c>
      <c r="H566">
        <v>22.4</v>
      </c>
      <c r="I566">
        <v>0.61299999999999999</v>
      </c>
      <c r="J566">
        <v>0.41199999999999998</v>
      </c>
      <c r="K566">
        <v>0.22700000000000001</v>
      </c>
      <c r="L566">
        <v>3</v>
      </c>
      <c r="M566">
        <v>12.3</v>
      </c>
      <c r="N566">
        <v>7.7</v>
      </c>
      <c r="O566">
        <v>25.4</v>
      </c>
      <c r="P566">
        <v>1.4</v>
      </c>
      <c r="Q566">
        <v>1.7</v>
      </c>
      <c r="R566">
        <v>8.8000000000000007</v>
      </c>
      <c r="S566">
        <v>28.9</v>
      </c>
      <c r="U566">
        <v>5.4</v>
      </c>
      <c r="V566">
        <v>2</v>
      </c>
      <c r="W566">
        <v>7.4</v>
      </c>
      <c r="X566">
        <v>0.159</v>
      </c>
      <c r="Z566">
        <v>4.8</v>
      </c>
      <c r="AA566">
        <v>-0.7</v>
      </c>
      <c r="AB566">
        <v>4.0999999999999996</v>
      </c>
      <c r="AC566">
        <f>IF(Advanced_Table[[#This Row],[MP]]&lt;400,0,Advanced_Table[[#This Row],[BPM]])</f>
        <v>4.0999999999999996</v>
      </c>
      <c r="AD566">
        <v>3.5</v>
      </c>
    </row>
    <row r="567" spans="1:30" x14ac:dyDescent="0.3">
      <c r="A567">
        <v>262</v>
      </c>
      <c r="B567" t="s">
        <v>353</v>
      </c>
      <c r="C567" t="s">
        <v>58</v>
      </c>
      <c r="D567">
        <v>29</v>
      </c>
      <c r="E567" t="s">
        <v>69</v>
      </c>
      <c r="F567">
        <v>36</v>
      </c>
      <c r="G567">
        <v>235</v>
      </c>
      <c r="H567">
        <v>15.3</v>
      </c>
      <c r="I567">
        <v>0.63500000000000001</v>
      </c>
      <c r="J567">
        <v>0.52400000000000002</v>
      </c>
      <c r="K567">
        <v>0.254</v>
      </c>
      <c r="L567">
        <v>3.2</v>
      </c>
      <c r="M567">
        <v>21.2</v>
      </c>
      <c r="N567">
        <v>12.1</v>
      </c>
      <c r="O567">
        <v>17.8</v>
      </c>
      <c r="P567">
        <v>1.2</v>
      </c>
      <c r="Q567">
        <v>1.6</v>
      </c>
      <c r="R567">
        <v>11.4</v>
      </c>
      <c r="S567">
        <v>14.1</v>
      </c>
      <c r="U567">
        <v>0.5</v>
      </c>
      <c r="V567">
        <v>0.2</v>
      </c>
      <c r="W567">
        <v>0.7</v>
      </c>
      <c r="X567">
        <v>0.14099999999999999</v>
      </c>
      <c r="Z567">
        <v>1.2</v>
      </c>
      <c r="AA567">
        <v>1.7</v>
      </c>
      <c r="AB567">
        <v>2.8</v>
      </c>
      <c r="AC567">
        <f>IF(Advanced_Table[[#This Row],[MP]]&lt;400,0,Advanced_Table[[#This Row],[BPM]])</f>
        <v>0</v>
      </c>
      <c r="AD567">
        <v>0.3</v>
      </c>
    </row>
    <row r="568" spans="1:30" x14ac:dyDescent="0.3">
      <c r="A568">
        <v>243</v>
      </c>
      <c r="B568" t="s">
        <v>334</v>
      </c>
      <c r="C568" t="s">
        <v>56</v>
      </c>
      <c r="D568">
        <v>26</v>
      </c>
      <c r="E568" t="s">
        <v>69</v>
      </c>
      <c r="F568">
        <v>42</v>
      </c>
      <c r="G568">
        <v>1199</v>
      </c>
      <c r="H568">
        <v>17.100000000000001</v>
      </c>
      <c r="I568">
        <v>0.61699999999999999</v>
      </c>
      <c r="J568">
        <v>0.53800000000000003</v>
      </c>
      <c r="K568">
        <v>0.253</v>
      </c>
      <c r="L568">
        <v>3.2</v>
      </c>
      <c r="M568">
        <v>14</v>
      </c>
      <c r="N568">
        <v>8.6</v>
      </c>
      <c r="O568">
        <v>9.6</v>
      </c>
      <c r="P568">
        <v>2</v>
      </c>
      <c r="Q568">
        <v>1</v>
      </c>
      <c r="R568">
        <v>6.6</v>
      </c>
      <c r="S568">
        <v>20.6</v>
      </c>
      <c r="U568">
        <v>2.1</v>
      </c>
      <c r="V568">
        <v>1.4</v>
      </c>
      <c r="W568">
        <v>3.5</v>
      </c>
      <c r="X568">
        <v>0.14199999999999999</v>
      </c>
      <c r="Z568">
        <v>2</v>
      </c>
      <c r="AA568">
        <v>0.6</v>
      </c>
      <c r="AB568">
        <v>2.6</v>
      </c>
      <c r="AC568">
        <f>IF(Advanced_Table[[#This Row],[MP]]&lt;400,0,Advanced_Table[[#This Row],[BPM]])</f>
        <v>2.6</v>
      </c>
      <c r="AD568">
        <v>1.4</v>
      </c>
    </row>
    <row r="569" spans="1:30" x14ac:dyDescent="0.3">
      <c r="A569">
        <v>385</v>
      </c>
      <c r="B569" t="s">
        <v>475</v>
      </c>
      <c r="C569" t="s">
        <v>58</v>
      </c>
      <c r="D569">
        <v>32</v>
      </c>
      <c r="E569" t="s">
        <v>69</v>
      </c>
      <c r="F569">
        <v>79</v>
      </c>
      <c r="G569">
        <v>2054</v>
      </c>
      <c r="H569">
        <v>19.600000000000001</v>
      </c>
      <c r="I569">
        <v>0.68899999999999995</v>
      </c>
      <c r="J569">
        <v>0</v>
      </c>
      <c r="K569">
        <v>0.64700000000000002</v>
      </c>
      <c r="L569">
        <v>11.8</v>
      </c>
      <c r="M569">
        <v>25.1</v>
      </c>
      <c r="N569">
        <v>18.399999999999999</v>
      </c>
      <c r="O569">
        <v>17.3</v>
      </c>
      <c r="P569">
        <v>1.1000000000000001</v>
      </c>
      <c r="Q569">
        <v>2</v>
      </c>
      <c r="R569">
        <v>15.8</v>
      </c>
      <c r="S569">
        <v>15.2</v>
      </c>
      <c r="U569">
        <v>5.5</v>
      </c>
      <c r="V569">
        <v>2.4</v>
      </c>
      <c r="W569">
        <v>7.9</v>
      </c>
      <c r="X569">
        <v>0.185</v>
      </c>
      <c r="Z569">
        <v>1.2</v>
      </c>
      <c r="AA569">
        <v>1</v>
      </c>
      <c r="AB569">
        <v>2.2000000000000002</v>
      </c>
      <c r="AC569">
        <f>IF(Advanced_Table[[#This Row],[MP]]&lt;400,0,Advanced_Table[[#This Row],[BPM]])</f>
        <v>2.2000000000000002</v>
      </c>
      <c r="AD569">
        <v>2.2000000000000002</v>
      </c>
    </row>
    <row r="570" spans="1:30" x14ac:dyDescent="0.3">
      <c r="A570">
        <v>386</v>
      </c>
      <c r="B570" t="s">
        <v>476</v>
      </c>
      <c r="C570" t="s">
        <v>58</v>
      </c>
      <c r="D570">
        <v>27</v>
      </c>
      <c r="E570" t="s">
        <v>69</v>
      </c>
      <c r="F570">
        <v>72</v>
      </c>
      <c r="G570">
        <v>1906</v>
      </c>
      <c r="H570">
        <v>21</v>
      </c>
      <c r="I570">
        <v>0.63500000000000001</v>
      </c>
      <c r="J570">
        <v>2E-3</v>
      </c>
      <c r="K570">
        <v>0.32500000000000001</v>
      </c>
      <c r="L570">
        <v>13</v>
      </c>
      <c r="M570">
        <v>25.5</v>
      </c>
      <c r="N570">
        <v>19</v>
      </c>
      <c r="O570">
        <v>15.2</v>
      </c>
      <c r="P570">
        <v>1.7</v>
      </c>
      <c r="Q570">
        <v>4</v>
      </c>
      <c r="R570">
        <v>15</v>
      </c>
      <c r="S570">
        <v>18.2</v>
      </c>
      <c r="U570">
        <v>3.7</v>
      </c>
      <c r="V570">
        <v>2.2000000000000002</v>
      </c>
      <c r="W570">
        <v>6</v>
      </c>
      <c r="X570">
        <v>0.15</v>
      </c>
      <c r="Z570">
        <v>1.1000000000000001</v>
      </c>
      <c r="AA570">
        <v>0.8</v>
      </c>
      <c r="AB570">
        <v>1.9</v>
      </c>
      <c r="AC570">
        <f>IF(Advanced_Table[[#This Row],[MP]]&lt;400,0,Advanced_Table[[#This Row],[BPM]])</f>
        <v>1.9</v>
      </c>
      <c r="AD570">
        <v>1.9</v>
      </c>
    </row>
    <row r="571" spans="1:30" x14ac:dyDescent="0.3">
      <c r="A571">
        <v>58</v>
      </c>
      <c r="B571" t="s">
        <v>144</v>
      </c>
      <c r="C571" t="s">
        <v>145</v>
      </c>
      <c r="D571">
        <v>26</v>
      </c>
      <c r="E571" t="s">
        <v>69</v>
      </c>
      <c r="F571">
        <v>83</v>
      </c>
      <c r="G571">
        <v>2963</v>
      </c>
      <c r="H571">
        <v>16.8</v>
      </c>
      <c r="I571">
        <v>0.58699999999999997</v>
      </c>
      <c r="J571">
        <v>0.34899999999999998</v>
      </c>
      <c r="K571">
        <v>0.27900000000000003</v>
      </c>
      <c r="L571">
        <v>2.9</v>
      </c>
      <c r="M571">
        <v>10.8</v>
      </c>
      <c r="N571">
        <v>6.8</v>
      </c>
      <c r="O571">
        <v>13.7</v>
      </c>
      <c r="P571">
        <v>1.5</v>
      </c>
      <c r="Q571">
        <v>1.8</v>
      </c>
      <c r="R571">
        <v>8.1999999999999993</v>
      </c>
      <c r="S571">
        <v>22.6</v>
      </c>
      <c r="U571">
        <v>4.4000000000000004</v>
      </c>
      <c r="V571">
        <v>3.1</v>
      </c>
      <c r="W571">
        <v>7.5</v>
      </c>
      <c r="X571">
        <v>0.121</v>
      </c>
      <c r="Z571">
        <v>1.5</v>
      </c>
      <c r="AA571">
        <v>0.2</v>
      </c>
      <c r="AB571">
        <v>1.7</v>
      </c>
      <c r="AC571">
        <f>IF(Advanced_Table[[#This Row],[MP]]&lt;400,0,Advanced_Table[[#This Row],[BPM]])</f>
        <v>1.7</v>
      </c>
      <c r="AD571">
        <v>2.8</v>
      </c>
    </row>
    <row r="572" spans="1:30" x14ac:dyDescent="0.3">
      <c r="A572">
        <v>426</v>
      </c>
      <c r="B572" t="s">
        <v>516</v>
      </c>
      <c r="C572" t="s">
        <v>76</v>
      </c>
      <c r="D572">
        <v>26</v>
      </c>
      <c r="E572" t="s">
        <v>69</v>
      </c>
      <c r="F572">
        <v>71</v>
      </c>
      <c r="G572">
        <v>2304</v>
      </c>
      <c r="H572">
        <v>16.3</v>
      </c>
      <c r="I572">
        <v>0.60499999999999998</v>
      </c>
      <c r="J572">
        <v>0.51700000000000002</v>
      </c>
      <c r="K572">
        <v>0.22800000000000001</v>
      </c>
      <c r="L572">
        <v>1.7</v>
      </c>
      <c r="M572">
        <v>8.5</v>
      </c>
      <c r="N572">
        <v>5.2</v>
      </c>
      <c r="O572">
        <v>27.4</v>
      </c>
      <c r="P572">
        <v>1.4</v>
      </c>
      <c r="Q572">
        <v>1.1000000000000001</v>
      </c>
      <c r="R572">
        <v>15.1</v>
      </c>
      <c r="S572">
        <v>22.7</v>
      </c>
      <c r="U572">
        <v>3.1</v>
      </c>
      <c r="V572">
        <v>1.9</v>
      </c>
      <c r="W572">
        <v>5.0999999999999996</v>
      </c>
      <c r="X572">
        <v>0.106</v>
      </c>
      <c r="Z572">
        <v>2.1</v>
      </c>
      <c r="AA572">
        <v>-0.7</v>
      </c>
      <c r="AB572">
        <v>1.5</v>
      </c>
      <c r="AC572">
        <f>IF(Advanced_Table[[#This Row],[MP]]&lt;400,0,Advanced_Table[[#This Row],[BPM]])</f>
        <v>1.5</v>
      </c>
      <c r="AD572">
        <v>2</v>
      </c>
    </row>
    <row r="573" spans="1:30" x14ac:dyDescent="0.3">
      <c r="A573">
        <v>484</v>
      </c>
      <c r="B573" t="s">
        <v>572</v>
      </c>
      <c r="C573" t="s">
        <v>56</v>
      </c>
      <c r="D573">
        <v>23</v>
      </c>
      <c r="E573" t="s">
        <v>69</v>
      </c>
      <c r="F573">
        <v>78</v>
      </c>
      <c r="G573">
        <v>1879</v>
      </c>
      <c r="H573">
        <v>15.1</v>
      </c>
      <c r="I573">
        <v>0.60399999999999998</v>
      </c>
      <c r="J573">
        <v>0.2</v>
      </c>
      <c r="K573">
        <v>0.308</v>
      </c>
      <c r="L573">
        <v>10</v>
      </c>
      <c r="M573">
        <v>23.2</v>
      </c>
      <c r="N573">
        <v>16.7</v>
      </c>
      <c r="O573">
        <v>13.1</v>
      </c>
      <c r="P573">
        <v>2.1</v>
      </c>
      <c r="Q573">
        <v>0.9</v>
      </c>
      <c r="R573">
        <v>15.9</v>
      </c>
      <c r="S573">
        <v>13.6</v>
      </c>
      <c r="U573">
        <v>2.7</v>
      </c>
      <c r="V573">
        <v>2.5</v>
      </c>
      <c r="W573">
        <v>5.2</v>
      </c>
      <c r="X573">
        <v>0.13200000000000001</v>
      </c>
      <c r="Z573">
        <v>-0.6</v>
      </c>
      <c r="AA573">
        <v>1.6</v>
      </c>
      <c r="AB573">
        <v>1.1000000000000001</v>
      </c>
      <c r="AC573">
        <f>IF(Advanced_Table[[#This Row],[MP]]&lt;400,0,Advanced_Table[[#This Row],[BPM]])</f>
        <v>1.1000000000000001</v>
      </c>
      <c r="AD573">
        <v>1.5</v>
      </c>
    </row>
    <row r="574" spans="1:30" x14ac:dyDescent="0.3">
      <c r="A574">
        <v>99</v>
      </c>
      <c r="B574" t="s">
        <v>190</v>
      </c>
      <c r="C574" t="s">
        <v>76</v>
      </c>
      <c r="D574">
        <v>35</v>
      </c>
      <c r="E574" t="s">
        <v>69</v>
      </c>
      <c r="F574">
        <v>67</v>
      </c>
      <c r="G574">
        <v>2029</v>
      </c>
      <c r="H574">
        <v>14.7</v>
      </c>
      <c r="I574">
        <v>0.58299999999999996</v>
      </c>
      <c r="J574">
        <v>0.57499999999999996</v>
      </c>
      <c r="K574">
        <v>0.27700000000000002</v>
      </c>
      <c r="L574">
        <v>1.8</v>
      </c>
      <c r="M574">
        <v>7.9</v>
      </c>
      <c r="N574">
        <v>4.9000000000000004</v>
      </c>
      <c r="O574">
        <v>29.4</v>
      </c>
      <c r="P574">
        <v>1.7</v>
      </c>
      <c r="Q574">
        <v>0.6</v>
      </c>
      <c r="R574">
        <v>13.1</v>
      </c>
      <c r="S574">
        <v>16.3</v>
      </c>
      <c r="U574">
        <v>4.0999999999999996</v>
      </c>
      <c r="V574">
        <v>1.4</v>
      </c>
      <c r="W574">
        <v>5.5</v>
      </c>
      <c r="X574">
        <v>0.13</v>
      </c>
      <c r="Z574">
        <v>1</v>
      </c>
      <c r="AA574">
        <v>-0.1</v>
      </c>
      <c r="AB574">
        <v>0.9</v>
      </c>
      <c r="AC574">
        <f>IF(Advanced_Table[[#This Row],[MP]]&lt;400,0,Advanced_Table[[#This Row],[BPM]])</f>
        <v>0.9</v>
      </c>
      <c r="AD574">
        <v>1.5</v>
      </c>
    </row>
    <row r="575" spans="1:30" x14ac:dyDescent="0.3">
      <c r="A575">
        <v>199</v>
      </c>
      <c r="B575" t="s">
        <v>289</v>
      </c>
      <c r="C575" t="s">
        <v>84</v>
      </c>
      <c r="D575">
        <v>27</v>
      </c>
      <c r="E575" t="s">
        <v>69</v>
      </c>
      <c r="F575">
        <v>76</v>
      </c>
      <c r="G575">
        <v>2454</v>
      </c>
      <c r="H575">
        <v>14.1</v>
      </c>
      <c r="I575">
        <v>0.622</v>
      </c>
      <c r="J575">
        <v>0.315</v>
      </c>
      <c r="K575">
        <v>0.33800000000000002</v>
      </c>
      <c r="L575">
        <v>6.5</v>
      </c>
      <c r="M575">
        <v>21</v>
      </c>
      <c r="N575">
        <v>13.7</v>
      </c>
      <c r="O575">
        <v>16.100000000000001</v>
      </c>
      <c r="P575">
        <v>1.8</v>
      </c>
      <c r="Q575">
        <v>0.8</v>
      </c>
      <c r="R575">
        <v>16.399999999999999</v>
      </c>
      <c r="S575">
        <v>12.6</v>
      </c>
      <c r="U575">
        <v>3.8</v>
      </c>
      <c r="V575">
        <v>2.2000000000000002</v>
      </c>
      <c r="W575">
        <v>6</v>
      </c>
      <c r="X575">
        <v>0.11799999999999999</v>
      </c>
      <c r="Z575">
        <v>-0.2</v>
      </c>
      <c r="AA575">
        <v>1.1000000000000001</v>
      </c>
      <c r="AB575">
        <v>0.9</v>
      </c>
      <c r="AC575">
        <f>IF(Advanced_Table[[#This Row],[MP]]&lt;400,0,Advanced_Table[[#This Row],[BPM]])</f>
        <v>0.9</v>
      </c>
      <c r="AD575">
        <v>1.8</v>
      </c>
    </row>
    <row r="576" spans="1:30" x14ac:dyDescent="0.3">
      <c r="A576">
        <v>123</v>
      </c>
      <c r="B576" t="s">
        <v>214</v>
      </c>
      <c r="C576" t="s">
        <v>123</v>
      </c>
      <c r="D576">
        <v>29</v>
      </c>
      <c r="E576" t="s">
        <v>69</v>
      </c>
      <c r="F576">
        <v>79</v>
      </c>
      <c r="G576">
        <v>2725</v>
      </c>
      <c r="H576">
        <v>16</v>
      </c>
      <c r="I576">
        <v>0.57299999999999995</v>
      </c>
      <c r="J576">
        <v>0.46700000000000003</v>
      </c>
      <c r="K576">
        <v>0.314</v>
      </c>
      <c r="L576">
        <v>1.2</v>
      </c>
      <c r="M576">
        <v>10.199999999999999</v>
      </c>
      <c r="N576">
        <v>5.7</v>
      </c>
      <c r="O576">
        <v>28.1</v>
      </c>
      <c r="P576">
        <v>1.2</v>
      </c>
      <c r="Q576">
        <v>0.8</v>
      </c>
      <c r="R576">
        <v>10.8</v>
      </c>
      <c r="S576">
        <v>22.1</v>
      </c>
      <c r="U576">
        <v>4.5</v>
      </c>
      <c r="V576">
        <v>1.8</v>
      </c>
      <c r="W576">
        <v>6.3</v>
      </c>
      <c r="X576">
        <v>0.111</v>
      </c>
      <c r="Z576">
        <v>1.6</v>
      </c>
      <c r="AA576">
        <v>-0.9</v>
      </c>
      <c r="AB576">
        <v>0.7</v>
      </c>
      <c r="AC576">
        <f>IF(Advanced_Table[[#This Row],[MP]]&lt;400,0,Advanced_Table[[#This Row],[BPM]])</f>
        <v>0.7</v>
      </c>
      <c r="AD576">
        <v>1.8</v>
      </c>
    </row>
    <row r="577" spans="1:30" x14ac:dyDescent="0.3">
      <c r="A577">
        <v>70</v>
      </c>
      <c r="B577" t="s">
        <v>159</v>
      </c>
      <c r="C577" t="s">
        <v>58</v>
      </c>
      <c r="D577">
        <v>25</v>
      </c>
      <c r="E577" t="s">
        <v>69</v>
      </c>
      <c r="F577">
        <v>59</v>
      </c>
      <c r="G577">
        <v>1081</v>
      </c>
      <c r="H577">
        <v>19.7</v>
      </c>
      <c r="I577">
        <v>0.68200000000000005</v>
      </c>
      <c r="J577">
        <v>0.16</v>
      </c>
      <c r="K577">
        <v>0.34100000000000003</v>
      </c>
      <c r="L577">
        <v>8.9</v>
      </c>
      <c r="M577">
        <v>24.6</v>
      </c>
      <c r="N577">
        <v>17</v>
      </c>
      <c r="O577">
        <v>4.3</v>
      </c>
      <c r="P577">
        <v>0.7</v>
      </c>
      <c r="Q577">
        <v>2.4</v>
      </c>
      <c r="R577">
        <v>8.1999999999999993</v>
      </c>
      <c r="S577">
        <v>18.2</v>
      </c>
      <c r="U577">
        <v>2.7</v>
      </c>
      <c r="V577">
        <v>1.4</v>
      </c>
      <c r="W577">
        <v>4.0999999999999996</v>
      </c>
      <c r="X577">
        <v>0.183</v>
      </c>
      <c r="Z577">
        <v>1.1000000000000001</v>
      </c>
      <c r="AA577">
        <v>-0.5</v>
      </c>
      <c r="AB577">
        <v>0.6</v>
      </c>
      <c r="AC577">
        <f>IF(Advanced_Table[[#This Row],[MP]]&lt;400,0,Advanced_Table[[#This Row],[BPM]])</f>
        <v>0.6</v>
      </c>
      <c r="AD577">
        <v>0.7</v>
      </c>
    </row>
    <row r="578" spans="1:30" x14ac:dyDescent="0.3">
      <c r="A578">
        <v>299</v>
      </c>
      <c r="B578" t="s">
        <v>391</v>
      </c>
      <c r="C578" t="s">
        <v>56</v>
      </c>
      <c r="D578">
        <v>34</v>
      </c>
      <c r="E578" t="s">
        <v>69</v>
      </c>
      <c r="F578">
        <v>62</v>
      </c>
      <c r="G578">
        <v>1240</v>
      </c>
      <c r="H578">
        <v>13.1</v>
      </c>
      <c r="I578">
        <v>0.54800000000000004</v>
      </c>
      <c r="J578">
        <v>0.69799999999999995</v>
      </c>
      <c r="K578">
        <v>0.215</v>
      </c>
      <c r="L578">
        <v>5.5</v>
      </c>
      <c r="M578">
        <v>32.6</v>
      </c>
      <c r="N578">
        <v>18.899999999999999</v>
      </c>
      <c r="O578">
        <v>13.2</v>
      </c>
      <c r="P578">
        <v>0.6</v>
      </c>
      <c r="Q578">
        <v>0.9</v>
      </c>
      <c r="R578">
        <v>13.1</v>
      </c>
      <c r="S578">
        <v>19.2</v>
      </c>
      <c r="U578">
        <v>0.6</v>
      </c>
      <c r="V578">
        <v>2</v>
      </c>
      <c r="W578">
        <v>2.6</v>
      </c>
      <c r="X578">
        <v>9.9000000000000005E-2</v>
      </c>
      <c r="Z578">
        <v>0.2</v>
      </c>
      <c r="AA578">
        <v>0.4</v>
      </c>
      <c r="AB578">
        <v>0.6</v>
      </c>
      <c r="AC578">
        <f>IF(Advanced_Table[[#This Row],[MP]]&lt;400,0,Advanced_Table[[#This Row],[BPM]])</f>
        <v>0.6</v>
      </c>
      <c r="AD578">
        <v>0.8</v>
      </c>
    </row>
    <row r="579" spans="1:30" x14ac:dyDescent="0.3">
      <c r="A579">
        <v>22</v>
      </c>
      <c r="B579" t="s">
        <v>99</v>
      </c>
      <c r="C579" t="s">
        <v>58</v>
      </c>
      <c r="D579">
        <v>24</v>
      </c>
      <c r="E579" t="s">
        <v>69</v>
      </c>
      <c r="F579">
        <v>49</v>
      </c>
      <c r="G579">
        <v>769</v>
      </c>
      <c r="H579">
        <v>15.7</v>
      </c>
      <c r="I579">
        <v>0.60199999999999998</v>
      </c>
      <c r="J579">
        <v>0.51500000000000001</v>
      </c>
      <c r="K579">
        <v>0.25700000000000001</v>
      </c>
      <c r="L579">
        <v>8.5</v>
      </c>
      <c r="M579">
        <v>24.2</v>
      </c>
      <c r="N579">
        <v>16.399999999999999</v>
      </c>
      <c r="O579">
        <v>8.6999999999999993</v>
      </c>
      <c r="P579">
        <v>0.8</v>
      </c>
      <c r="Q579">
        <v>5.3</v>
      </c>
      <c r="R579">
        <v>10.1</v>
      </c>
      <c r="S579">
        <v>16.600000000000001</v>
      </c>
      <c r="U579">
        <v>1.1000000000000001</v>
      </c>
      <c r="V579">
        <v>1.1000000000000001</v>
      </c>
      <c r="W579">
        <v>2.2000000000000002</v>
      </c>
      <c r="X579">
        <v>0.13900000000000001</v>
      </c>
      <c r="Z579">
        <v>-0.2</v>
      </c>
      <c r="AA579">
        <v>0.7</v>
      </c>
      <c r="AB579">
        <v>0.5</v>
      </c>
      <c r="AC579">
        <f>IF(Advanced_Table[[#This Row],[MP]]&lt;400,0,Advanced_Table[[#This Row],[BPM]])</f>
        <v>0.5</v>
      </c>
      <c r="AD579">
        <v>0.5</v>
      </c>
    </row>
    <row r="580" spans="1:30" x14ac:dyDescent="0.3">
      <c r="A580">
        <v>264</v>
      </c>
      <c r="B580" t="s">
        <v>355</v>
      </c>
      <c r="C580" t="s">
        <v>65</v>
      </c>
      <c r="D580">
        <v>26</v>
      </c>
      <c r="E580" t="s">
        <v>69</v>
      </c>
      <c r="F580">
        <v>59</v>
      </c>
      <c r="G580">
        <v>1315</v>
      </c>
      <c r="H580">
        <v>13</v>
      </c>
      <c r="I580">
        <v>0.68400000000000005</v>
      </c>
      <c r="J580">
        <v>0.70399999999999996</v>
      </c>
      <c r="K580">
        <v>0.10199999999999999</v>
      </c>
      <c r="L580">
        <v>1.2</v>
      </c>
      <c r="M580">
        <v>11.8</v>
      </c>
      <c r="N580">
        <v>6.6</v>
      </c>
      <c r="O580">
        <v>9.4</v>
      </c>
      <c r="P580">
        <v>1.2</v>
      </c>
      <c r="Q580">
        <v>0.3</v>
      </c>
      <c r="R580">
        <v>10.3</v>
      </c>
      <c r="S580">
        <v>14.5</v>
      </c>
      <c r="U580">
        <v>2.2000000000000002</v>
      </c>
      <c r="V580">
        <v>1.2</v>
      </c>
      <c r="W580">
        <v>3.4</v>
      </c>
      <c r="X580">
        <v>0.124</v>
      </c>
      <c r="Z580">
        <v>0.6</v>
      </c>
      <c r="AA580">
        <v>-0.1</v>
      </c>
      <c r="AB580">
        <v>0.5</v>
      </c>
      <c r="AC580">
        <f>IF(Advanced_Table[[#This Row],[MP]]&lt;400,0,Advanced_Table[[#This Row],[BPM]])</f>
        <v>0.5</v>
      </c>
      <c r="AD580">
        <v>0.8</v>
      </c>
    </row>
    <row r="581" spans="1:30" x14ac:dyDescent="0.3">
      <c r="A581">
        <v>42</v>
      </c>
      <c r="B581" t="s">
        <v>128</v>
      </c>
      <c r="C581" t="s">
        <v>58</v>
      </c>
      <c r="D581">
        <v>23</v>
      </c>
      <c r="E581" t="s">
        <v>69</v>
      </c>
      <c r="F581">
        <v>38</v>
      </c>
      <c r="G581">
        <v>457</v>
      </c>
      <c r="H581">
        <v>17.100000000000001</v>
      </c>
      <c r="I581">
        <v>0.58199999999999996</v>
      </c>
      <c r="J581">
        <v>0.20799999999999999</v>
      </c>
      <c r="K581">
        <v>0.33600000000000002</v>
      </c>
      <c r="L581">
        <v>15</v>
      </c>
      <c r="M581">
        <v>18.7</v>
      </c>
      <c r="N581">
        <v>16.8</v>
      </c>
      <c r="O581">
        <v>12.1</v>
      </c>
      <c r="P581">
        <v>1.7</v>
      </c>
      <c r="Q581">
        <v>5.3</v>
      </c>
      <c r="R581">
        <v>13.3</v>
      </c>
      <c r="S581">
        <v>15.4</v>
      </c>
      <c r="U581">
        <v>0.8</v>
      </c>
      <c r="V581">
        <v>0.6</v>
      </c>
      <c r="W581">
        <v>1.3</v>
      </c>
      <c r="X581">
        <v>0.14099999999999999</v>
      </c>
      <c r="Z581">
        <v>-0.8</v>
      </c>
      <c r="AA581">
        <v>1.1000000000000001</v>
      </c>
      <c r="AB581">
        <v>0.3</v>
      </c>
      <c r="AC581">
        <f>IF(Advanced_Table[[#This Row],[MP]]&lt;400,0,Advanced_Table[[#This Row],[BPM]])</f>
        <v>0.3</v>
      </c>
      <c r="AD581">
        <v>0.3</v>
      </c>
    </row>
    <row r="582" spans="1:30" x14ac:dyDescent="0.3">
      <c r="A582">
        <v>382</v>
      </c>
      <c r="B582" t="s">
        <v>472</v>
      </c>
      <c r="C582" t="s">
        <v>65</v>
      </c>
      <c r="D582">
        <v>30</v>
      </c>
      <c r="E582" t="s">
        <v>69</v>
      </c>
      <c r="F582">
        <v>22</v>
      </c>
      <c r="G582">
        <v>367</v>
      </c>
      <c r="H582">
        <v>13.3</v>
      </c>
      <c r="I582">
        <v>0.70099999999999996</v>
      </c>
      <c r="J582">
        <v>0.377</v>
      </c>
      <c r="K582">
        <v>0.10100000000000001</v>
      </c>
      <c r="L582">
        <v>7.4</v>
      </c>
      <c r="M582">
        <v>13.9</v>
      </c>
      <c r="N582">
        <v>10.6</v>
      </c>
      <c r="O582">
        <v>11</v>
      </c>
      <c r="P582">
        <v>2.9</v>
      </c>
      <c r="Q582">
        <v>1.2</v>
      </c>
      <c r="R582">
        <v>18.2</v>
      </c>
      <c r="S582">
        <v>10.3</v>
      </c>
      <c r="U582">
        <v>0.6</v>
      </c>
      <c r="V582">
        <v>0.4</v>
      </c>
      <c r="W582">
        <v>1</v>
      </c>
      <c r="X582">
        <v>0.125</v>
      </c>
      <c r="Z582">
        <v>-1.2</v>
      </c>
      <c r="AA582">
        <v>1.5</v>
      </c>
      <c r="AB582">
        <v>0.3</v>
      </c>
      <c r="AC582">
        <f>IF(Advanced_Table[[#This Row],[MP]]&lt;400,0,Advanced_Table[[#This Row],[BPM]])</f>
        <v>0</v>
      </c>
      <c r="AD582">
        <v>0.2</v>
      </c>
    </row>
    <row r="583" spans="1:30" x14ac:dyDescent="0.3">
      <c r="A583">
        <v>507</v>
      </c>
      <c r="B583" t="s">
        <v>596</v>
      </c>
      <c r="C583" t="s">
        <v>76</v>
      </c>
      <c r="D583">
        <v>34</v>
      </c>
      <c r="E583" t="s">
        <v>69</v>
      </c>
      <c r="F583">
        <v>73</v>
      </c>
      <c r="G583">
        <v>2126</v>
      </c>
      <c r="H583">
        <v>16.100000000000001</v>
      </c>
      <c r="I583">
        <v>0.51300000000000001</v>
      </c>
      <c r="J583">
        <v>0.28899999999999998</v>
      </c>
      <c r="K583">
        <v>0.317</v>
      </c>
      <c r="L583">
        <v>4.7</v>
      </c>
      <c r="M583">
        <v>16.5</v>
      </c>
      <c r="N583">
        <v>10.8</v>
      </c>
      <c r="O583">
        <v>38.6</v>
      </c>
      <c r="P583">
        <v>1.7</v>
      </c>
      <c r="Q583">
        <v>1.3</v>
      </c>
      <c r="R583">
        <v>18.399999999999999</v>
      </c>
      <c r="S583">
        <v>27.7</v>
      </c>
      <c r="U583">
        <v>-0.6</v>
      </c>
      <c r="V583">
        <v>2.6</v>
      </c>
      <c r="W583">
        <v>1.9</v>
      </c>
      <c r="X583">
        <v>4.3999999999999997E-2</v>
      </c>
      <c r="Z583">
        <v>0.3</v>
      </c>
      <c r="AA583">
        <v>-0.1</v>
      </c>
      <c r="AB583">
        <v>0.2</v>
      </c>
      <c r="AC583">
        <f>IF(Advanced_Table[[#This Row],[MP]]&lt;400,0,Advanced_Table[[#This Row],[BPM]])</f>
        <v>0.2</v>
      </c>
      <c r="AD583">
        <v>1.2</v>
      </c>
    </row>
    <row r="584" spans="1:30" x14ac:dyDescent="0.3">
      <c r="A584">
        <v>171</v>
      </c>
      <c r="B584" t="s">
        <v>262</v>
      </c>
      <c r="C584" t="s">
        <v>76</v>
      </c>
      <c r="D584">
        <v>27</v>
      </c>
      <c r="E584" t="s">
        <v>69</v>
      </c>
      <c r="F584">
        <v>73</v>
      </c>
      <c r="G584">
        <v>1338</v>
      </c>
      <c r="H584">
        <v>12.5</v>
      </c>
      <c r="I584">
        <v>0.55200000000000005</v>
      </c>
      <c r="J584">
        <v>0.78400000000000003</v>
      </c>
      <c r="K584">
        <v>0.30399999999999999</v>
      </c>
      <c r="L584">
        <v>1.6</v>
      </c>
      <c r="M584">
        <v>8.6999999999999993</v>
      </c>
      <c r="N584">
        <v>5.0999999999999996</v>
      </c>
      <c r="O584">
        <v>19.399999999999999</v>
      </c>
      <c r="P584">
        <v>1.6</v>
      </c>
      <c r="Q584">
        <v>1.1000000000000001</v>
      </c>
      <c r="R584">
        <v>9.8000000000000007</v>
      </c>
      <c r="S584">
        <v>17.100000000000001</v>
      </c>
      <c r="U584">
        <v>1.5</v>
      </c>
      <c r="V584">
        <v>1</v>
      </c>
      <c r="W584">
        <v>2.5</v>
      </c>
      <c r="X584">
        <v>9.0999999999999998E-2</v>
      </c>
      <c r="Z584">
        <v>0.1</v>
      </c>
      <c r="AA584">
        <v>-0.2</v>
      </c>
      <c r="AB584">
        <v>-0.1</v>
      </c>
      <c r="AC584">
        <f>IF(Advanced_Table[[#This Row],[MP]]&lt;400,0,Advanced_Table[[#This Row],[BPM]])</f>
        <v>-0.1</v>
      </c>
      <c r="AD584">
        <v>0.6</v>
      </c>
    </row>
    <row r="585" spans="1:30" x14ac:dyDescent="0.3">
      <c r="A585">
        <v>355</v>
      </c>
      <c r="B585" t="s">
        <v>44</v>
      </c>
      <c r="C585" t="s">
        <v>84</v>
      </c>
      <c r="D585">
        <v>25</v>
      </c>
      <c r="E585" t="s">
        <v>69</v>
      </c>
      <c r="F585">
        <v>32</v>
      </c>
      <c r="G585">
        <v>468</v>
      </c>
      <c r="H585">
        <v>14</v>
      </c>
      <c r="I585">
        <v>0.58399999999999996</v>
      </c>
      <c r="J585">
        <v>0.57199999999999995</v>
      </c>
      <c r="K585">
        <v>0.22500000000000001</v>
      </c>
      <c r="L585">
        <v>3.4</v>
      </c>
      <c r="M585">
        <v>8.9</v>
      </c>
      <c r="N585">
        <v>6.1</v>
      </c>
      <c r="O585">
        <v>16.5</v>
      </c>
      <c r="P585">
        <v>1.5</v>
      </c>
      <c r="Q585">
        <v>0.7</v>
      </c>
      <c r="R585">
        <v>11.2</v>
      </c>
      <c r="S585">
        <v>19.3</v>
      </c>
      <c r="U585">
        <v>0.5</v>
      </c>
      <c r="V585">
        <v>0.3</v>
      </c>
      <c r="W585">
        <v>0.8</v>
      </c>
      <c r="X585">
        <v>8.1000000000000003E-2</v>
      </c>
      <c r="Z585">
        <v>0.5</v>
      </c>
      <c r="AA585">
        <v>-0.7</v>
      </c>
      <c r="AB585">
        <v>-0.1</v>
      </c>
      <c r="AC585">
        <f>IF(Advanced_Table[[#This Row],[MP]]&lt;400,0,Advanced_Table[[#This Row],[BPM]])</f>
        <v>-0.1</v>
      </c>
      <c r="AD585">
        <v>0.2</v>
      </c>
    </row>
    <row r="586" spans="1:30" x14ac:dyDescent="0.3">
      <c r="A586">
        <v>40</v>
      </c>
      <c r="B586" t="s">
        <v>125</v>
      </c>
      <c r="C586" t="s">
        <v>84</v>
      </c>
      <c r="D586">
        <v>23</v>
      </c>
      <c r="E586" t="s">
        <v>69</v>
      </c>
      <c r="F586">
        <v>77</v>
      </c>
      <c r="G586">
        <v>2129</v>
      </c>
      <c r="H586">
        <v>14.6</v>
      </c>
      <c r="I586">
        <v>0.56399999999999995</v>
      </c>
      <c r="J586">
        <v>0.5</v>
      </c>
      <c r="K586">
        <v>0.28499999999999998</v>
      </c>
      <c r="L586">
        <v>5</v>
      </c>
      <c r="M586">
        <v>14</v>
      </c>
      <c r="N586">
        <v>9.4</v>
      </c>
      <c r="O586">
        <v>8.1</v>
      </c>
      <c r="P586">
        <v>1.6</v>
      </c>
      <c r="Q586">
        <v>0.5</v>
      </c>
      <c r="R586">
        <v>7</v>
      </c>
      <c r="S586">
        <v>20.2</v>
      </c>
      <c r="U586">
        <v>2.6</v>
      </c>
      <c r="V586">
        <v>1.2</v>
      </c>
      <c r="W586">
        <v>3.9</v>
      </c>
      <c r="X586">
        <v>8.6999999999999994E-2</v>
      </c>
      <c r="Z586">
        <v>0.9</v>
      </c>
      <c r="AA586">
        <v>-1.2</v>
      </c>
      <c r="AB586">
        <v>-0.3</v>
      </c>
      <c r="AC586">
        <f>IF(Advanced_Table[[#This Row],[MP]]&lt;400,0,Advanced_Table[[#This Row],[BPM]])</f>
        <v>-0.3</v>
      </c>
      <c r="AD586">
        <v>0.9</v>
      </c>
    </row>
    <row r="587" spans="1:30" x14ac:dyDescent="0.3">
      <c r="A587">
        <v>354</v>
      </c>
      <c r="B587" t="s">
        <v>445</v>
      </c>
      <c r="C587" t="s">
        <v>58</v>
      </c>
      <c r="D587">
        <v>31</v>
      </c>
      <c r="E587" t="s">
        <v>69</v>
      </c>
      <c r="F587">
        <v>63</v>
      </c>
      <c r="G587">
        <v>945</v>
      </c>
      <c r="H587">
        <v>13</v>
      </c>
      <c r="I587">
        <v>0.60799999999999998</v>
      </c>
      <c r="J587">
        <v>0.70899999999999996</v>
      </c>
      <c r="K587">
        <v>0.17799999999999999</v>
      </c>
      <c r="L587">
        <v>4.2</v>
      </c>
      <c r="M587">
        <v>19.100000000000001</v>
      </c>
      <c r="N587">
        <v>11.6</v>
      </c>
      <c r="O587">
        <v>7.1</v>
      </c>
      <c r="P587">
        <v>0.8</v>
      </c>
      <c r="Q587">
        <v>2.2999999999999998</v>
      </c>
      <c r="R587">
        <v>6.8</v>
      </c>
      <c r="S587">
        <v>15.1</v>
      </c>
      <c r="U587">
        <v>1.4</v>
      </c>
      <c r="V587">
        <v>1.1000000000000001</v>
      </c>
      <c r="W587">
        <v>2.5</v>
      </c>
      <c r="X587">
        <v>0.128</v>
      </c>
      <c r="Z587">
        <v>-0.3</v>
      </c>
      <c r="AA587">
        <v>-0.1</v>
      </c>
      <c r="AB587">
        <v>-0.4</v>
      </c>
      <c r="AC587">
        <f>IF(Advanced_Table[[#This Row],[MP]]&lt;400,0,Advanced_Table[[#This Row],[BPM]])</f>
        <v>-0.4</v>
      </c>
      <c r="AD587">
        <v>0.4</v>
      </c>
    </row>
    <row r="588" spans="1:30" x14ac:dyDescent="0.3">
      <c r="A588">
        <v>473</v>
      </c>
      <c r="B588" t="s">
        <v>561</v>
      </c>
      <c r="C588" t="s">
        <v>145</v>
      </c>
      <c r="D588">
        <v>25</v>
      </c>
      <c r="E588" t="s">
        <v>69</v>
      </c>
      <c r="F588">
        <v>71</v>
      </c>
      <c r="G588">
        <v>1200</v>
      </c>
      <c r="H588">
        <v>10.5</v>
      </c>
      <c r="I588">
        <v>0.55200000000000005</v>
      </c>
      <c r="J588">
        <v>0.58499999999999996</v>
      </c>
      <c r="K588">
        <v>0.111</v>
      </c>
      <c r="L588">
        <v>3.9</v>
      </c>
      <c r="M588">
        <v>9.6999999999999993</v>
      </c>
      <c r="N588">
        <v>6.8</v>
      </c>
      <c r="O588">
        <v>5.9</v>
      </c>
      <c r="P588">
        <v>3.4</v>
      </c>
      <c r="Q588">
        <v>2.4</v>
      </c>
      <c r="R588">
        <v>8.3000000000000007</v>
      </c>
      <c r="S588">
        <v>10.6</v>
      </c>
      <c r="U588">
        <v>0.6</v>
      </c>
      <c r="V588">
        <v>1.5</v>
      </c>
      <c r="W588">
        <v>2.1</v>
      </c>
      <c r="X588">
        <v>8.5999999999999993E-2</v>
      </c>
      <c r="Z588">
        <v>-2.7</v>
      </c>
      <c r="AA588">
        <v>2.2000000000000002</v>
      </c>
      <c r="AB588">
        <v>-0.5</v>
      </c>
      <c r="AC588">
        <f>IF(Advanced_Table[[#This Row],[MP]]&lt;400,0,Advanced_Table[[#This Row],[BPM]])</f>
        <v>-0.5</v>
      </c>
      <c r="AD588">
        <v>0.4</v>
      </c>
    </row>
    <row r="589" spans="1:30" x14ac:dyDescent="0.3">
      <c r="A589">
        <v>66</v>
      </c>
      <c r="B589" t="s">
        <v>155</v>
      </c>
      <c r="C589" t="s">
        <v>58</v>
      </c>
      <c r="D589">
        <v>23</v>
      </c>
      <c r="E589" t="s">
        <v>69</v>
      </c>
      <c r="F589">
        <v>36</v>
      </c>
      <c r="G589">
        <v>294</v>
      </c>
      <c r="H589">
        <v>22.2</v>
      </c>
      <c r="I589">
        <v>0.60699999999999998</v>
      </c>
      <c r="J589">
        <v>0</v>
      </c>
      <c r="K589">
        <v>0.75</v>
      </c>
      <c r="L589">
        <v>22</v>
      </c>
      <c r="M589">
        <v>30.9</v>
      </c>
      <c r="N589">
        <v>26.5</v>
      </c>
      <c r="O589">
        <v>2.1</v>
      </c>
      <c r="P589">
        <v>0.7</v>
      </c>
      <c r="Q589">
        <v>4.2</v>
      </c>
      <c r="R589">
        <v>10.5</v>
      </c>
      <c r="S589">
        <v>21.2</v>
      </c>
      <c r="U589">
        <v>0.7</v>
      </c>
      <c r="V589">
        <v>0.4</v>
      </c>
      <c r="W589">
        <v>1.1000000000000001</v>
      </c>
      <c r="X589">
        <v>0.17899999999999999</v>
      </c>
      <c r="Z589">
        <v>0.6</v>
      </c>
      <c r="AA589">
        <v>-1.2</v>
      </c>
      <c r="AB589">
        <v>-0.6</v>
      </c>
      <c r="AC589">
        <f>IF(Advanced_Table[[#This Row],[MP]]&lt;400,0,Advanced_Table[[#This Row],[BPM]])</f>
        <v>0</v>
      </c>
      <c r="AD589">
        <v>0.1</v>
      </c>
    </row>
    <row r="590" spans="1:30" x14ac:dyDescent="0.3">
      <c r="A590">
        <v>225</v>
      </c>
      <c r="B590" t="s">
        <v>316</v>
      </c>
      <c r="C590" t="s">
        <v>76</v>
      </c>
      <c r="D590">
        <v>22</v>
      </c>
      <c r="E590" t="s">
        <v>69</v>
      </c>
      <c r="F590">
        <v>56</v>
      </c>
      <c r="G590">
        <v>1085</v>
      </c>
      <c r="H590">
        <v>14.9</v>
      </c>
      <c r="I590">
        <v>0.53500000000000003</v>
      </c>
      <c r="J590">
        <v>0.55200000000000005</v>
      </c>
      <c r="K590">
        <v>0.17899999999999999</v>
      </c>
      <c r="L590">
        <v>2.1</v>
      </c>
      <c r="M590">
        <v>11.8</v>
      </c>
      <c r="N590">
        <v>7.1</v>
      </c>
      <c r="O590">
        <v>23.4</v>
      </c>
      <c r="P590">
        <v>1.8</v>
      </c>
      <c r="Q590">
        <v>1.2</v>
      </c>
      <c r="R590">
        <v>11.7</v>
      </c>
      <c r="S590">
        <v>28</v>
      </c>
      <c r="U590">
        <v>0.3</v>
      </c>
      <c r="V590">
        <v>1.1000000000000001</v>
      </c>
      <c r="W590">
        <v>1.4</v>
      </c>
      <c r="X590">
        <v>6.2E-2</v>
      </c>
      <c r="Z590">
        <v>0.4</v>
      </c>
      <c r="AA590">
        <v>-1.2</v>
      </c>
      <c r="AB590">
        <v>-0.8</v>
      </c>
      <c r="AC590">
        <f>IF(Advanced_Table[[#This Row],[MP]]&lt;400,0,Advanced_Table[[#This Row],[BPM]])</f>
        <v>-0.8</v>
      </c>
      <c r="AD590">
        <v>0.3</v>
      </c>
    </row>
    <row r="591" spans="1:30" x14ac:dyDescent="0.3">
      <c r="A591">
        <v>6</v>
      </c>
      <c r="B591" t="s">
        <v>68</v>
      </c>
      <c r="C591" t="s">
        <v>65</v>
      </c>
      <c r="D591">
        <v>24</v>
      </c>
      <c r="E591" t="s">
        <v>69</v>
      </c>
      <c r="F591">
        <v>59</v>
      </c>
      <c r="G591">
        <v>884</v>
      </c>
      <c r="H591">
        <v>11.6</v>
      </c>
      <c r="I591">
        <v>0.56499999999999995</v>
      </c>
      <c r="J591">
        <v>0.53900000000000003</v>
      </c>
      <c r="K591">
        <v>0.20300000000000001</v>
      </c>
      <c r="L591">
        <v>1.9</v>
      </c>
      <c r="M591">
        <v>10.5</v>
      </c>
      <c r="N591">
        <v>6.3</v>
      </c>
      <c r="O591">
        <v>16.7</v>
      </c>
      <c r="P591">
        <v>1.7</v>
      </c>
      <c r="Q591">
        <v>2</v>
      </c>
      <c r="R591">
        <v>14.6</v>
      </c>
      <c r="S591">
        <v>17.899999999999999</v>
      </c>
      <c r="U591">
        <v>0.3</v>
      </c>
      <c r="V591">
        <v>0.8</v>
      </c>
      <c r="W591">
        <v>1.1000000000000001</v>
      </c>
      <c r="X591">
        <v>6.2E-2</v>
      </c>
      <c r="Z591">
        <v>-1.4</v>
      </c>
      <c r="AA591">
        <v>0.4</v>
      </c>
      <c r="AB591">
        <v>-0.9</v>
      </c>
      <c r="AC591">
        <f>IF(Advanced_Table[[#This Row],[MP]]&lt;400,0,Advanced_Table[[#This Row],[BPM]])</f>
        <v>-0.9</v>
      </c>
      <c r="AD591">
        <v>0.2</v>
      </c>
    </row>
    <row r="592" spans="1:30" x14ac:dyDescent="0.3">
      <c r="A592">
        <v>451</v>
      </c>
      <c r="B592" t="s">
        <v>541</v>
      </c>
      <c r="C592" t="s">
        <v>65</v>
      </c>
      <c r="D592">
        <v>25</v>
      </c>
      <c r="E592" t="s">
        <v>69</v>
      </c>
      <c r="F592">
        <v>15</v>
      </c>
      <c r="G592">
        <v>158</v>
      </c>
      <c r="H592">
        <v>11.4</v>
      </c>
      <c r="I592">
        <v>0.47499999999999998</v>
      </c>
      <c r="J592">
        <v>0.42199999999999999</v>
      </c>
      <c r="K592">
        <v>6.7000000000000004E-2</v>
      </c>
      <c r="L592">
        <v>1.4</v>
      </c>
      <c r="M592">
        <v>15.9</v>
      </c>
      <c r="N592">
        <v>8.6999999999999993</v>
      </c>
      <c r="O592">
        <v>19.3</v>
      </c>
      <c r="P592">
        <v>3.1</v>
      </c>
      <c r="Q592">
        <v>2.5</v>
      </c>
      <c r="R592">
        <v>6.1</v>
      </c>
      <c r="S592">
        <v>13.8</v>
      </c>
      <c r="U592">
        <v>0.1</v>
      </c>
      <c r="V592">
        <v>0.3</v>
      </c>
      <c r="W592">
        <v>0.3</v>
      </c>
      <c r="X592">
        <v>9.9000000000000005E-2</v>
      </c>
      <c r="Z592">
        <v>-3.8</v>
      </c>
      <c r="AA592">
        <v>2.9</v>
      </c>
      <c r="AB592">
        <v>-0.9</v>
      </c>
      <c r="AC592">
        <f>IF(Advanced_Table[[#This Row],[MP]]&lt;400,0,Advanced_Table[[#This Row],[BPM]])</f>
        <v>0</v>
      </c>
      <c r="AD592">
        <v>0</v>
      </c>
    </row>
    <row r="593" spans="1:30" x14ac:dyDescent="0.3">
      <c r="A593">
        <v>34</v>
      </c>
      <c r="B593" t="s">
        <v>115</v>
      </c>
      <c r="C593" t="s">
        <v>58</v>
      </c>
      <c r="D593">
        <v>22</v>
      </c>
      <c r="E593" t="s">
        <v>69</v>
      </c>
      <c r="F593">
        <v>43</v>
      </c>
      <c r="G593">
        <v>616</v>
      </c>
      <c r="H593">
        <v>13.1</v>
      </c>
      <c r="I593">
        <v>0.52400000000000002</v>
      </c>
      <c r="J593">
        <v>0.28999999999999998</v>
      </c>
      <c r="K593">
        <v>0.38300000000000001</v>
      </c>
      <c r="L593">
        <v>5.8</v>
      </c>
      <c r="M593">
        <v>18.5</v>
      </c>
      <c r="N593">
        <v>12.1</v>
      </c>
      <c r="O593">
        <v>8.3000000000000007</v>
      </c>
      <c r="P593">
        <v>1.7</v>
      </c>
      <c r="Q593">
        <v>5.0999999999999996</v>
      </c>
      <c r="R593">
        <v>11.2</v>
      </c>
      <c r="S593">
        <v>16.399999999999999</v>
      </c>
      <c r="U593">
        <v>0.1</v>
      </c>
      <c r="V593">
        <v>0.9</v>
      </c>
      <c r="W593">
        <v>1</v>
      </c>
      <c r="X593">
        <v>7.8E-2</v>
      </c>
      <c r="Z593">
        <v>-2</v>
      </c>
      <c r="AA593">
        <v>1</v>
      </c>
      <c r="AB593">
        <v>-1</v>
      </c>
      <c r="AC593">
        <f>IF(Advanced_Table[[#This Row],[MP]]&lt;400,0,Advanced_Table[[#This Row],[BPM]])</f>
        <v>-1</v>
      </c>
      <c r="AD593">
        <v>0.2</v>
      </c>
    </row>
    <row r="594" spans="1:30" x14ac:dyDescent="0.3">
      <c r="A594">
        <v>39</v>
      </c>
      <c r="B594" t="s">
        <v>122</v>
      </c>
      <c r="C594" t="s">
        <v>123</v>
      </c>
      <c r="D594">
        <v>34</v>
      </c>
      <c r="E594" t="s">
        <v>69</v>
      </c>
      <c r="F594">
        <v>67</v>
      </c>
      <c r="G594">
        <v>1816</v>
      </c>
      <c r="H594">
        <v>8.9</v>
      </c>
      <c r="I594">
        <v>0.53400000000000003</v>
      </c>
      <c r="J594">
        <v>0.66400000000000003</v>
      </c>
      <c r="K594">
        <v>0.18099999999999999</v>
      </c>
      <c r="L594">
        <v>2.7</v>
      </c>
      <c r="M594">
        <v>12</v>
      </c>
      <c r="N594">
        <v>7.5</v>
      </c>
      <c r="O594">
        <v>13.3</v>
      </c>
      <c r="P594">
        <v>1.7</v>
      </c>
      <c r="Q594">
        <v>2</v>
      </c>
      <c r="R594">
        <v>13.4</v>
      </c>
      <c r="S594">
        <v>10.6</v>
      </c>
      <c r="U594">
        <v>0.8</v>
      </c>
      <c r="V594">
        <v>2.1</v>
      </c>
      <c r="W594">
        <v>3</v>
      </c>
      <c r="X594">
        <v>7.9000000000000001E-2</v>
      </c>
      <c r="Z594">
        <v>-2.9</v>
      </c>
      <c r="AA594">
        <v>1.7</v>
      </c>
      <c r="AB594">
        <v>-1.2</v>
      </c>
      <c r="AC594">
        <f>IF(Advanced_Table[[#This Row],[MP]]&lt;400,0,Advanced_Table[[#This Row],[BPM]])</f>
        <v>-1.2</v>
      </c>
      <c r="AD594">
        <v>0.3</v>
      </c>
    </row>
    <row r="595" spans="1:30" x14ac:dyDescent="0.3">
      <c r="A595">
        <v>413</v>
      </c>
      <c r="B595" t="s">
        <v>503</v>
      </c>
      <c r="C595" t="s">
        <v>65</v>
      </c>
      <c r="D595">
        <v>29</v>
      </c>
      <c r="E595" t="s">
        <v>69</v>
      </c>
      <c r="F595">
        <v>65</v>
      </c>
      <c r="G595">
        <v>1530</v>
      </c>
      <c r="H595">
        <v>12.3</v>
      </c>
      <c r="I595">
        <v>0.55500000000000005</v>
      </c>
      <c r="J595">
        <v>0.52900000000000003</v>
      </c>
      <c r="K595">
        <v>0.14599999999999999</v>
      </c>
      <c r="L595">
        <v>2.9</v>
      </c>
      <c r="M595">
        <v>9.9</v>
      </c>
      <c r="N595">
        <v>6.3</v>
      </c>
      <c r="O595">
        <v>15.8</v>
      </c>
      <c r="P595">
        <v>2.2000000000000002</v>
      </c>
      <c r="Q595">
        <v>1.2</v>
      </c>
      <c r="R595">
        <v>12.7</v>
      </c>
      <c r="S595">
        <v>18.399999999999999</v>
      </c>
      <c r="U595">
        <v>0.6</v>
      </c>
      <c r="V595">
        <v>1.1000000000000001</v>
      </c>
      <c r="W595">
        <v>1.8</v>
      </c>
      <c r="X595">
        <v>5.5E-2</v>
      </c>
      <c r="Z595">
        <v>-1</v>
      </c>
      <c r="AA595">
        <v>-0.1</v>
      </c>
      <c r="AB595">
        <v>-1.2</v>
      </c>
      <c r="AC595">
        <f>IF(Advanced_Table[[#This Row],[MP]]&lt;400,0,Advanced_Table[[#This Row],[BPM]])</f>
        <v>-1.2</v>
      </c>
      <c r="AD595">
        <v>0.3</v>
      </c>
    </row>
    <row r="596" spans="1:30" x14ac:dyDescent="0.3">
      <c r="A596">
        <v>430</v>
      </c>
      <c r="B596" t="s">
        <v>520</v>
      </c>
      <c r="C596" t="s">
        <v>521</v>
      </c>
      <c r="D596">
        <v>28</v>
      </c>
      <c r="E596" t="s">
        <v>69</v>
      </c>
      <c r="F596">
        <v>57</v>
      </c>
      <c r="G596">
        <v>806</v>
      </c>
      <c r="H596">
        <v>13.5</v>
      </c>
      <c r="I596">
        <v>0.58299999999999996</v>
      </c>
      <c r="J596">
        <v>0.41499999999999998</v>
      </c>
      <c r="K596">
        <v>0.27400000000000002</v>
      </c>
      <c r="L596">
        <v>7.1</v>
      </c>
      <c r="M596">
        <v>21.4</v>
      </c>
      <c r="N596">
        <v>14.1</v>
      </c>
      <c r="O596">
        <v>12.7</v>
      </c>
      <c r="P596">
        <v>1.2</v>
      </c>
      <c r="Q596">
        <v>0.8</v>
      </c>
      <c r="R596">
        <v>15.1</v>
      </c>
      <c r="S596">
        <v>19.2</v>
      </c>
      <c r="U596">
        <v>0.7</v>
      </c>
      <c r="V596">
        <v>1</v>
      </c>
      <c r="W596">
        <v>1.7</v>
      </c>
      <c r="X596">
        <v>9.9000000000000005E-2</v>
      </c>
      <c r="Z596">
        <v>-1.5</v>
      </c>
      <c r="AA596">
        <v>0.1</v>
      </c>
      <c r="AB596">
        <v>-1.4</v>
      </c>
      <c r="AC596">
        <f>IF(Advanced_Table[[#This Row],[MP]]&lt;400,0,Advanced_Table[[#This Row],[BPM]])</f>
        <v>-1.4</v>
      </c>
      <c r="AD596">
        <v>0.1</v>
      </c>
    </row>
    <row r="597" spans="1:30" x14ac:dyDescent="0.3">
      <c r="A597">
        <v>211</v>
      </c>
      <c r="B597" t="s">
        <v>301</v>
      </c>
      <c r="C597" t="s">
        <v>302</v>
      </c>
      <c r="D597">
        <v>36</v>
      </c>
      <c r="E597" t="s">
        <v>69</v>
      </c>
      <c r="F597">
        <v>46</v>
      </c>
      <c r="G597">
        <v>834</v>
      </c>
      <c r="H597">
        <v>10.6</v>
      </c>
      <c r="I597">
        <v>0.61</v>
      </c>
      <c r="J597">
        <v>0.57199999999999995</v>
      </c>
      <c r="K597">
        <v>0.33100000000000002</v>
      </c>
      <c r="L597">
        <v>2</v>
      </c>
      <c r="M597">
        <v>8.6</v>
      </c>
      <c r="N597">
        <v>5.4</v>
      </c>
      <c r="O597">
        <v>16.7</v>
      </c>
      <c r="P597">
        <v>1.5</v>
      </c>
      <c r="Q597">
        <v>0.6</v>
      </c>
      <c r="R597">
        <v>15.2</v>
      </c>
      <c r="S597">
        <v>11.3</v>
      </c>
      <c r="U597">
        <v>1.1000000000000001</v>
      </c>
      <c r="V597">
        <v>0.8</v>
      </c>
      <c r="W597">
        <v>1.9</v>
      </c>
      <c r="X597">
        <v>0.107</v>
      </c>
      <c r="Z597">
        <v>-2.4</v>
      </c>
      <c r="AA597">
        <v>0.9</v>
      </c>
      <c r="AB597">
        <v>-1.5</v>
      </c>
      <c r="AC597">
        <f>IF(Advanced_Table[[#This Row],[MP]]&lt;400,0,Advanced_Table[[#This Row],[BPM]])</f>
        <v>-1.5</v>
      </c>
      <c r="AD597">
        <v>0.1</v>
      </c>
    </row>
    <row r="598" spans="1:30" x14ac:dyDescent="0.3">
      <c r="A598">
        <v>115</v>
      </c>
      <c r="B598" t="s">
        <v>206</v>
      </c>
      <c r="C598" t="s">
        <v>58</v>
      </c>
      <c r="D598">
        <v>33</v>
      </c>
      <c r="E598" t="s">
        <v>69</v>
      </c>
      <c r="F598">
        <v>38</v>
      </c>
      <c r="G598">
        <v>426</v>
      </c>
      <c r="H598">
        <v>15.5</v>
      </c>
      <c r="I598">
        <v>0.57699999999999996</v>
      </c>
      <c r="J598">
        <v>0.25800000000000001</v>
      </c>
      <c r="K598">
        <v>0.32500000000000001</v>
      </c>
      <c r="L598">
        <v>9.1</v>
      </c>
      <c r="M598">
        <v>28.3</v>
      </c>
      <c r="N598">
        <v>18.5</v>
      </c>
      <c r="O598">
        <v>9.5</v>
      </c>
      <c r="P598">
        <v>1.1000000000000001</v>
      </c>
      <c r="Q598">
        <v>4.4000000000000004</v>
      </c>
      <c r="R598">
        <v>12.7</v>
      </c>
      <c r="S598">
        <v>20.6</v>
      </c>
      <c r="U598">
        <v>0.3</v>
      </c>
      <c r="V598">
        <v>0.7</v>
      </c>
      <c r="W598">
        <v>1</v>
      </c>
      <c r="X598">
        <v>0.115</v>
      </c>
      <c r="Z598">
        <v>-2.6</v>
      </c>
      <c r="AA598">
        <v>1</v>
      </c>
      <c r="AB598">
        <v>-1.6</v>
      </c>
      <c r="AC598">
        <f>IF(Advanced_Table[[#This Row],[MP]]&lt;400,0,Advanced_Table[[#This Row],[BPM]])</f>
        <v>-1.6</v>
      </c>
      <c r="AD598">
        <v>0</v>
      </c>
    </row>
    <row r="599" spans="1:30" x14ac:dyDescent="0.3">
      <c r="A599">
        <v>251</v>
      </c>
      <c r="B599" t="s">
        <v>342</v>
      </c>
      <c r="C599" t="s">
        <v>58</v>
      </c>
      <c r="D599">
        <v>27</v>
      </c>
      <c r="E599" t="s">
        <v>69</v>
      </c>
      <c r="F599">
        <v>41</v>
      </c>
      <c r="G599">
        <v>477</v>
      </c>
      <c r="H599">
        <v>12.9</v>
      </c>
      <c r="I599">
        <v>0.71899999999999997</v>
      </c>
      <c r="J599">
        <v>0.19800000000000001</v>
      </c>
      <c r="K599">
        <v>0.33700000000000002</v>
      </c>
      <c r="L599">
        <v>9.6999999999999993</v>
      </c>
      <c r="M599">
        <v>17.7</v>
      </c>
      <c r="N599">
        <v>13.8</v>
      </c>
      <c r="O599">
        <v>4.0999999999999996</v>
      </c>
      <c r="P599">
        <v>0.8</v>
      </c>
      <c r="Q599">
        <v>3.7</v>
      </c>
      <c r="R599">
        <v>18.899999999999999</v>
      </c>
      <c r="S599">
        <v>10.7</v>
      </c>
      <c r="U599">
        <v>0.7</v>
      </c>
      <c r="V599">
        <v>0.5</v>
      </c>
      <c r="W599">
        <v>1.2</v>
      </c>
      <c r="X599">
        <v>0.11899999999999999</v>
      </c>
      <c r="Z599">
        <v>-2</v>
      </c>
      <c r="AA599">
        <v>0.3</v>
      </c>
      <c r="AB599">
        <v>-1.7</v>
      </c>
      <c r="AC599">
        <f>IF(Advanced_Table[[#This Row],[MP]]&lt;400,0,Advanced_Table[[#This Row],[BPM]])</f>
        <v>-1.7</v>
      </c>
      <c r="AD599">
        <v>0</v>
      </c>
    </row>
    <row r="600" spans="1:30" x14ac:dyDescent="0.3">
      <c r="A600">
        <v>286</v>
      </c>
      <c r="B600" t="s">
        <v>378</v>
      </c>
      <c r="C600" t="s">
        <v>76</v>
      </c>
      <c r="D600">
        <v>23</v>
      </c>
      <c r="E600" t="s">
        <v>69</v>
      </c>
      <c r="F600">
        <v>25</v>
      </c>
      <c r="G600">
        <v>373</v>
      </c>
      <c r="H600">
        <v>13.1</v>
      </c>
      <c r="I600">
        <v>0.51700000000000002</v>
      </c>
      <c r="J600">
        <v>0.248</v>
      </c>
      <c r="K600">
        <v>0.47099999999999997</v>
      </c>
      <c r="L600">
        <v>3.8</v>
      </c>
      <c r="M600">
        <v>9.6999999999999993</v>
      </c>
      <c r="N600">
        <v>6.7</v>
      </c>
      <c r="O600">
        <v>24.3</v>
      </c>
      <c r="P600">
        <v>2.5</v>
      </c>
      <c r="Q600">
        <v>0.2</v>
      </c>
      <c r="R600">
        <v>14.1</v>
      </c>
      <c r="S600">
        <v>19.5</v>
      </c>
      <c r="U600">
        <v>0.2</v>
      </c>
      <c r="V600">
        <v>0.4</v>
      </c>
      <c r="W600">
        <v>0.7</v>
      </c>
      <c r="X600">
        <v>8.7999999999999995E-2</v>
      </c>
      <c r="Z600">
        <v>-2.7</v>
      </c>
      <c r="AA600">
        <v>0.9</v>
      </c>
      <c r="AB600">
        <v>-1.8</v>
      </c>
      <c r="AC600">
        <f>IF(Advanced_Table[[#This Row],[MP]]&lt;400,0,Advanced_Table[[#This Row],[BPM]])</f>
        <v>0</v>
      </c>
      <c r="AD600">
        <v>0</v>
      </c>
    </row>
    <row r="601" spans="1:30" x14ac:dyDescent="0.3">
      <c r="A601">
        <v>170</v>
      </c>
      <c r="B601" t="s">
        <v>261</v>
      </c>
      <c r="C601" t="s">
        <v>65</v>
      </c>
      <c r="D601">
        <v>34</v>
      </c>
      <c r="E601" t="s">
        <v>69</v>
      </c>
      <c r="F601">
        <v>69</v>
      </c>
      <c r="G601">
        <v>1965</v>
      </c>
      <c r="H601">
        <v>11.8</v>
      </c>
      <c r="I601">
        <v>0.58699999999999997</v>
      </c>
      <c r="J601">
        <v>0.54500000000000004</v>
      </c>
      <c r="K601">
        <v>0.26500000000000001</v>
      </c>
      <c r="L601">
        <v>0.9</v>
      </c>
      <c r="M601">
        <v>6.7</v>
      </c>
      <c r="N601">
        <v>3.8</v>
      </c>
      <c r="O601">
        <v>13.4</v>
      </c>
      <c r="P601">
        <v>1.1000000000000001</v>
      </c>
      <c r="Q601">
        <v>1.2</v>
      </c>
      <c r="R601">
        <v>12.5</v>
      </c>
      <c r="S601">
        <v>17.8</v>
      </c>
      <c r="U601">
        <v>1.8</v>
      </c>
      <c r="V601">
        <v>0.5</v>
      </c>
      <c r="W601">
        <v>2.2999999999999998</v>
      </c>
      <c r="X601">
        <v>5.6000000000000001E-2</v>
      </c>
      <c r="Z601">
        <v>-0.5</v>
      </c>
      <c r="AA601">
        <v>-1.4</v>
      </c>
      <c r="AB601">
        <v>-1.9</v>
      </c>
      <c r="AC601">
        <f>IF(Advanced_Table[[#This Row],[MP]]&lt;400,0,Advanced_Table[[#This Row],[BPM]])</f>
        <v>-1.9</v>
      </c>
      <c r="AD601">
        <v>0.1</v>
      </c>
    </row>
    <row r="602" spans="1:30" x14ac:dyDescent="0.3">
      <c r="A602">
        <v>175</v>
      </c>
      <c r="B602" t="s">
        <v>266</v>
      </c>
      <c r="C602" t="s">
        <v>65</v>
      </c>
      <c r="D602">
        <v>35</v>
      </c>
      <c r="E602" t="s">
        <v>69</v>
      </c>
      <c r="F602">
        <v>11</v>
      </c>
      <c r="G602">
        <v>138</v>
      </c>
      <c r="H602">
        <v>10.8</v>
      </c>
      <c r="I602">
        <v>0.61699999999999999</v>
      </c>
      <c r="J602">
        <v>0.755</v>
      </c>
      <c r="K602">
        <v>0.02</v>
      </c>
      <c r="L602">
        <v>2.5</v>
      </c>
      <c r="M602">
        <v>9.1</v>
      </c>
      <c r="N602">
        <v>5.8</v>
      </c>
      <c r="O602">
        <v>6.1</v>
      </c>
      <c r="P602">
        <v>2.2000000000000002</v>
      </c>
      <c r="Q602">
        <v>2</v>
      </c>
      <c r="R602">
        <v>16.8</v>
      </c>
      <c r="S602">
        <v>18.899999999999999</v>
      </c>
      <c r="U602">
        <v>0</v>
      </c>
      <c r="V602">
        <v>0.2</v>
      </c>
      <c r="W602">
        <v>0.2</v>
      </c>
      <c r="X602">
        <v>5.8999999999999997E-2</v>
      </c>
      <c r="Z602">
        <v>-2.1</v>
      </c>
      <c r="AA602">
        <v>0.2</v>
      </c>
      <c r="AB602">
        <v>-1.9</v>
      </c>
      <c r="AC602">
        <f>IF(Advanced_Table[[#This Row],[MP]]&lt;400,0,Advanced_Table[[#This Row],[BPM]])</f>
        <v>0</v>
      </c>
      <c r="AD602">
        <v>0</v>
      </c>
    </row>
    <row r="603" spans="1:30" x14ac:dyDescent="0.3">
      <c r="A603">
        <v>36</v>
      </c>
      <c r="B603" t="s">
        <v>118</v>
      </c>
      <c r="C603" t="s">
        <v>65</v>
      </c>
      <c r="D603">
        <v>26</v>
      </c>
      <c r="E603" t="s">
        <v>69</v>
      </c>
      <c r="F603">
        <v>81</v>
      </c>
      <c r="G603">
        <v>2093</v>
      </c>
      <c r="H603">
        <v>10.9</v>
      </c>
      <c r="I603">
        <v>0.53100000000000003</v>
      </c>
      <c r="J603">
        <v>0.70199999999999996</v>
      </c>
      <c r="K603">
        <v>6.9000000000000006E-2</v>
      </c>
      <c r="L603">
        <v>1.8</v>
      </c>
      <c r="M603">
        <v>12.5</v>
      </c>
      <c r="N603">
        <v>7.3</v>
      </c>
      <c r="O603">
        <v>8.4</v>
      </c>
      <c r="P603">
        <v>1.5</v>
      </c>
      <c r="Q603">
        <v>0.4</v>
      </c>
      <c r="R603">
        <v>8.5</v>
      </c>
      <c r="S603">
        <v>21.1</v>
      </c>
      <c r="U603">
        <v>-0.2</v>
      </c>
      <c r="V603">
        <v>1.6</v>
      </c>
      <c r="W603">
        <v>1.4</v>
      </c>
      <c r="X603">
        <v>3.2000000000000001E-2</v>
      </c>
      <c r="Z603">
        <v>-0.9</v>
      </c>
      <c r="AA603">
        <v>-1</v>
      </c>
      <c r="AB603">
        <v>-2</v>
      </c>
      <c r="AC603">
        <f>IF(Advanced_Table[[#This Row],[MP]]&lt;400,0,Advanced_Table[[#This Row],[BPM]])</f>
        <v>-2</v>
      </c>
      <c r="AD603">
        <v>0</v>
      </c>
    </row>
    <row r="604" spans="1:30" x14ac:dyDescent="0.3">
      <c r="A604">
        <v>145</v>
      </c>
      <c r="B604" t="s">
        <v>236</v>
      </c>
      <c r="C604" t="s">
        <v>58</v>
      </c>
      <c r="D604">
        <v>24</v>
      </c>
      <c r="E604" t="s">
        <v>69</v>
      </c>
      <c r="F604">
        <v>39</v>
      </c>
      <c r="G604">
        <v>405</v>
      </c>
      <c r="H604">
        <v>16.600000000000001</v>
      </c>
      <c r="I604">
        <v>0.57099999999999995</v>
      </c>
      <c r="J604">
        <v>3.5999999999999997E-2</v>
      </c>
      <c r="K604">
        <v>0.44600000000000001</v>
      </c>
      <c r="L604">
        <v>14.5</v>
      </c>
      <c r="M604">
        <v>22.8</v>
      </c>
      <c r="N604">
        <v>18.600000000000001</v>
      </c>
      <c r="O604">
        <v>10.8</v>
      </c>
      <c r="P604">
        <v>0.7</v>
      </c>
      <c r="Q604">
        <v>8.1</v>
      </c>
      <c r="R604">
        <v>15.7</v>
      </c>
      <c r="S604">
        <v>16.3</v>
      </c>
      <c r="U604">
        <v>0.5</v>
      </c>
      <c r="V604">
        <v>0.4</v>
      </c>
      <c r="W604">
        <v>0.9</v>
      </c>
      <c r="X604">
        <v>0.109</v>
      </c>
      <c r="Z604">
        <v>-2.8</v>
      </c>
      <c r="AA604">
        <v>0.7</v>
      </c>
      <c r="AB604">
        <v>-2</v>
      </c>
      <c r="AC604">
        <f>IF(Advanced_Table[[#This Row],[MP]]&lt;400,0,Advanced_Table[[#This Row],[BPM]])</f>
        <v>-2</v>
      </c>
      <c r="AD604">
        <v>0</v>
      </c>
    </row>
    <row r="605" spans="1:30" x14ac:dyDescent="0.3">
      <c r="A605">
        <v>146</v>
      </c>
      <c r="B605" t="s">
        <v>237</v>
      </c>
      <c r="C605" t="s">
        <v>56</v>
      </c>
      <c r="D605">
        <v>29</v>
      </c>
      <c r="E605" t="s">
        <v>69</v>
      </c>
      <c r="F605">
        <v>66</v>
      </c>
      <c r="G605">
        <v>2009</v>
      </c>
      <c r="H605">
        <v>9.1999999999999993</v>
      </c>
      <c r="I605">
        <v>0.52300000000000002</v>
      </c>
      <c r="J605">
        <v>0.67500000000000004</v>
      </c>
      <c r="K605">
        <v>0.11799999999999999</v>
      </c>
      <c r="L605">
        <v>6.5</v>
      </c>
      <c r="M605">
        <v>11.5</v>
      </c>
      <c r="N605">
        <v>9</v>
      </c>
      <c r="O605">
        <v>6.7</v>
      </c>
      <c r="P605">
        <v>1.4</v>
      </c>
      <c r="Q605">
        <v>1.6</v>
      </c>
      <c r="R605">
        <v>10.5</v>
      </c>
      <c r="S605">
        <v>13.2</v>
      </c>
      <c r="U605">
        <v>0.6</v>
      </c>
      <c r="V605">
        <v>1.6</v>
      </c>
      <c r="W605">
        <v>2.1</v>
      </c>
      <c r="X605">
        <v>5.0999999999999997E-2</v>
      </c>
      <c r="Z605">
        <v>-1.7</v>
      </c>
      <c r="AA605">
        <v>-0.3</v>
      </c>
      <c r="AB605">
        <v>-2</v>
      </c>
      <c r="AC605">
        <f>IF(Advanced_Table[[#This Row],[MP]]&lt;400,0,Advanced_Table[[#This Row],[BPM]])</f>
        <v>-2</v>
      </c>
      <c r="AD605">
        <v>0</v>
      </c>
    </row>
    <row r="606" spans="1:30" x14ac:dyDescent="0.3">
      <c r="A606">
        <v>498</v>
      </c>
      <c r="B606" t="s">
        <v>586</v>
      </c>
      <c r="C606" t="s">
        <v>587</v>
      </c>
      <c r="D606">
        <v>29</v>
      </c>
      <c r="E606" t="s">
        <v>69</v>
      </c>
      <c r="F606">
        <v>42</v>
      </c>
      <c r="G606">
        <v>687</v>
      </c>
      <c r="H606">
        <v>13.5</v>
      </c>
      <c r="I606">
        <v>0.55000000000000004</v>
      </c>
      <c r="J606">
        <v>0.248</v>
      </c>
      <c r="K606">
        <v>0.13</v>
      </c>
      <c r="L606">
        <v>4.2</v>
      </c>
      <c r="M606">
        <v>15.4</v>
      </c>
      <c r="N606">
        <v>9.8000000000000007</v>
      </c>
      <c r="O606">
        <v>8.6999999999999993</v>
      </c>
      <c r="P606">
        <v>1.6</v>
      </c>
      <c r="Q606">
        <v>1.5</v>
      </c>
      <c r="R606">
        <v>6.5</v>
      </c>
      <c r="S606">
        <v>19.5</v>
      </c>
      <c r="U606">
        <v>0.4</v>
      </c>
      <c r="V606">
        <v>0.8</v>
      </c>
      <c r="W606">
        <v>1.2</v>
      </c>
      <c r="X606">
        <v>8.1000000000000003E-2</v>
      </c>
      <c r="Z606">
        <v>-1.7</v>
      </c>
      <c r="AA606">
        <v>-0.2</v>
      </c>
      <c r="AB606">
        <v>-2</v>
      </c>
      <c r="AC606">
        <f>IF(Advanced_Table[[#This Row],[MP]]&lt;400,0,Advanced_Table[[#This Row],[BPM]])</f>
        <v>-2</v>
      </c>
      <c r="AD606">
        <v>0</v>
      </c>
    </row>
    <row r="607" spans="1:30" x14ac:dyDescent="0.3">
      <c r="A607">
        <v>323</v>
      </c>
      <c r="B607" t="s">
        <v>415</v>
      </c>
      <c r="C607" t="s">
        <v>84</v>
      </c>
      <c r="D607">
        <v>25</v>
      </c>
      <c r="E607" t="s">
        <v>69</v>
      </c>
      <c r="F607">
        <v>80</v>
      </c>
      <c r="G607">
        <v>1913</v>
      </c>
      <c r="H607">
        <v>11.8</v>
      </c>
      <c r="I607">
        <v>0.55700000000000005</v>
      </c>
      <c r="J607">
        <v>0.376</v>
      </c>
      <c r="K607">
        <v>0.224</v>
      </c>
      <c r="L607">
        <v>3.6</v>
      </c>
      <c r="M607">
        <v>16.3</v>
      </c>
      <c r="N607">
        <v>9.9</v>
      </c>
      <c r="O607">
        <v>9.6</v>
      </c>
      <c r="P607">
        <v>2.1</v>
      </c>
      <c r="Q607">
        <v>1.6</v>
      </c>
      <c r="R607">
        <v>12.1</v>
      </c>
      <c r="S607">
        <v>17.2</v>
      </c>
      <c r="U607">
        <v>0.5</v>
      </c>
      <c r="V607">
        <v>2.2000000000000002</v>
      </c>
      <c r="W607">
        <v>2.7</v>
      </c>
      <c r="X607">
        <v>6.8000000000000005E-2</v>
      </c>
      <c r="Z607">
        <v>-2.7</v>
      </c>
      <c r="AA607">
        <v>0.6</v>
      </c>
      <c r="AB607">
        <v>-2.1</v>
      </c>
      <c r="AC607">
        <f>IF(Advanced_Table[[#This Row],[MP]]&lt;400,0,Advanced_Table[[#This Row],[BPM]])</f>
        <v>-2.1</v>
      </c>
      <c r="AD607">
        <v>-0.1</v>
      </c>
    </row>
    <row r="608" spans="1:30" x14ac:dyDescent="0.3">
      <c r="A608">
        <v>368</v>
      </c>
      <c r="B608" t="s">
        <v>458</v>
      </c>
      <c r="C608" t="s">
        <v>84</v>
      </c>
      <c r="D608">
        <v>24</v>
      </c>
      <c r="E608" t="s">
        <v>69</v>
      </c>
      <c r="F608">
        <v>62</v>
      </c>
      <c r="G608">
        <v>1188</v>
      </c>
      <c r="H608">
        <v>12.2</v>
      </c>
      <c r="I608">
        <v>0.56100000000000005</v>
      </c>
      <c r="J608">
        <v>0.47399999999999998</v>
      </c>
      <c r="K608">
        <v>0.193</v>
      </c>
      <c r="L608">
        <v>4.7</v>
      </c>
      <c r="M608">
        <v>15.8</v>
      </c>
      <c r="N608">
        <v>10.4</v>
      </c>
      <c r="O608">
        <v>10.5</v>
      </c>
      <c r="P608">
        <v>1</v>
      </c>
      <c r="Q608">
        <v>1</v>
      </c>
      <c r="R608">
        <v>12</v>
      </c>
      <c r="S608">
        <v>19.399999999999999</v>
      </c>
      <c r="U608">
        <v>0.5</v>
      </c>
      <c r="V608">
        <v>1</v>
      </c>
      <c r="W608">
        <v>1.5</v>
      </c>
      <c r="X608">
        <v>0.06</v>
      </c>
      <c r="Z608">
        <v>-0.8</v>
      </c>
      <c r="AA608">
        <v>-1.3</v>
      </c>
      <c r="AB608">
        <v>-2.1</v>
      </c>
      <c r="AC608">
        <f>IF(Advanced_Table[[#This Row],[MP]]&lt;400,0,Advanced_Table[[#This Row],[BPM]])</f>
        <v>-2.1</v>
      </c>
      <c r="AD608">
        <v>0</v>
      </c>
    </row>
    <row r="609" spans="1:30" x14ac:dyDescent="0.3">
      <c r="A609">
        <v>423</v>
      </c>
      <c r="B609" t="s">
        <v>513</v>
      </c>
      <c r="C609" t="s">
        <v>65</v>
      </c>
      <c r="D609">
        <v>31</v>
      </c>
      <c r="E609" t="s">
        <v>69</v>
      </c>
      <c r="F609">
        <v>63</v>
      </c>
      <c r="G609">
        <v>1330</v>
      </c>
      <c r="H609">
        <v>10.199999999999999</v>
      </c>
      <c r="I609">
        <v>0.54400000000000004</v>
      </c>
      <c r="J609">
        <v>0.55500000000000005</v>
      </c>
      <c r="K609">
        <v>7.2999999999999995E-2</v>
      </c>
      <c r="L609">
        <v>1.8</v>
      </c>
      <c r="M609">
        <v>11.2</v>
      </c>
      <c r="N609">
        <v>6.5</v>
      </c>
      <c r="O609">
        <v>10.199999999999999</v>
      </c>
      <c r="P609">
        <v>1.3</v>
      </c>
      <c r="Q609">
        <v>0.7</v>
      </c>
      <c r="R609">
        <v>8.1999999999999993</v>
      </c>
      <c r="S609">
        <v>16.8</v>
      </c>
      <c r="U609">
        <v>0.5</v>
      </c>
      <c r="V609">
        <v>1.2</v>
      </c>
      <c r="W609">
        <v>1.6</v>
      </c>
      <c r="X609">
        <v>5.8999999999999997E-2</v>
      </c>
      <c r="Z609">
        <v>-1.8</v>
      </c>
      <c r="AA609">
        <v>-0.3</v>
      </c>
      <c r="AB609">
        <v>-2.1</v>
      </c>
      <c r="AC609">
        <f>IF(Advanced_Table[[#This Row],[MP]]&lt;400,0,Advanced_Table[[#This Row],[BPM]])</f>
        <v>-2.1</v>
      </c>
      <c r="AD609">
        <v>0</v>
      </c>
    </row>
    <row r="610" spans="1:30" x14ac:dyDescent="0.3">
      <c r="A610">
        <v>185</v>
      </c>
      <c r="B610" t="s">
        <v>275</v>
      </c>
      <c r="C610" t="s">
        <v>56</v>
      </c>
      <c r="D610">
        <v>24</v>
      </c>
      <c r="E610" t="s">
        <v>69</v>
      </c>
      <c r="F610">
        <v>63</v>
      </c>
      <c r="G610">
        <v>1466</v>
      </c>
      <c r="H610">
        <v>13.2</v>
      </c>
      <c r="I610">
        <v>0.55600000000000005</v>
      </c>
      <c r="J610">
        <v>0.27400000000000002</v>
      </c>
      <c r="K610">
        <v>0.20399999999999999</v>
      </c>
      <c r="L610">
        <v>4.0999999999999996</v>
      </c>
      <c r="M610">
        <v>16.5</v>
      </c>
      <c r="N610">
        <v>10.5</v>
      </c>
      <c r="O610">
        <v>5.8</v>
      </c>
      <c r="P610">
        <v>0.6</v>
      </c>
      <c r="Q610">
        <v>1.5</v>
      </c>
      <c r="R610">
        <v>7.7</v>
      </c>
      <c r="S610">
        <v>20.2</v>
      </c>
      <c r="U610">
        <v>0.6</v>
      </c>
      <c r="V610">
        <v>1.3</v>
      </c>
      <c r="W610">
        <v>1.8</v>
      </c>
      <c r="X610">
        <v>0.06</v>
      </c>
      <c r="Z610">
        <v>-1.3</v>
      </c>
      <c r="AA610">
        <v>-1</v>
      </c>
      <c r="AB610">
        <v>-2.2000000000000002</v>
      </c>
      <c r="AC610">
        <f>IF(Advanced_Table[[#This Row],[MP]]&lt;400,0,Advanced_Table[[#This Row],[BPM]])</f>
        <v>-2.2000000000000002</v>
      </c>
      <c r="AD610">
        <v>-0.1</v>
      </c>
    </row>
    <row r="611" spans="1:30" x14ac:dyDescent="0.3">
      <c r="A611">
        <v>303</v>
      </c>
      <c r="B611" t="s">
        <v>395</v>
      </c>
      <c r="C611" t="s">
        <v>58</v>
      </c>
      <c r="D611">
        <v>23</v>
      </c>
      <c r="E611" t="s">
        <v>69</v>
      </c>
      <c r="F611">
        <v>43</v>
      </c>
      <c r="G611">
        <v>660</v>
      </c>
      <c r="H611">
        <v>13.4</v>
      </c>
      <c r="I611">
        <v>0.51600000000000001</v>
      </c>
      <c r="J611">
        <v>0.43</v>
      </c>
      <c r="K611">
        <v>0.248</v>
      </c>
      <c r="L611">
        <v>11.2</v>
      </c>
      <c r="M611">
        <v>19</v>
      </c>
      <c r="N611">
        <v>15.1</v>
      </c>
      <c r="O611">
        <v>12.8</v>
      </c>
      <c r="P611">
        <v>1</v>
      </c>
      <c r="Q611">
        <v>1.5</v>
      </c>
      <c r="R611">
        <v>12.1</v>
      </c>
      <c r="S611">
        <v>18.2</v>
      </c>
      <c r="U611">
        <v>0.4</v>
      </c>
      <c r="V611">
        <v>0.5</v>
      </c>
      <c r="W611">
        <v>0.9</v>
      </c>
      <c r="X611">
        <v>6.3E-2</v>
      </c>
      <c r="Z611">
        <v>-1.1000000000000001</v>
      </c>
      <c r="AA611">
        <v>-1.3</v>
      </c>
      <c r="AB611">
        <v>-2.4</v>
      </c>
      <c r="AC611">
        <f>IF(Advanced_Table[[#This Row],[MP]]&lt;400,0,Advanced_Table[[#This Row],[BPM]])</f>
        <v>-2.4</v>
      </c>
      <c r="AD611">
        <v>-0.1</v>
      </c>
    </row>
    <row r="612" spans="1:30" x14ac:dyDescent="0.3">
      <c r="A612">
        <v>313</v>
      </c>
      <c r="B612" t="s">
        <v>405</v>
      </c>
      <c r="C612" t="s">
        <v>65</v>
      </c>
      <c r="D612">
        <v>26</v>
      </c>
      <c r="E612" t="s">
        <v>69</v>
      </c>
      <c r="F612">
        <v>54</v>
      </c>
      <c r="G612">
        <v>686</v>
      </c>
      <c r="H612">
        <v>9.6999999999999993</v>
      </c>
      <c r="I612">
        <v>0.57299999999999995</v>
      </c>
      <c r="J612">
        <v>0.89600000000000002</v>
      </c>
      <c r="K612">
        <v>0.26400000000000001</v>
      </c>
      <c r="L612">
        <v>1.7</v>
      </c>
      <c r="M612">
        <v>10</v>
      </c>
      <c r="N612">
        <v>5.8</v>
      </c>
      <c r="O612">
        <v>5.0999999999999996</v>
      </c>
      <c r="P612">
        <v>1.7</v>
      </c>
      <c r="Q612">
        <v>0.7</v>
      </c>
      <c r="R612">
        <v>7.8</v>
      </c>
      <c r="S612">
        <v>14.7</v>
      </c>
      <c r="U612">
        <v>0.7</v>
      </c>
      <c r="V612">
        <v>0.3</v>
      </c>
      <c r="W612">
        <v>1</v>
      </c>
      <c r="X612">
        <v>6.7000000000000004E-2</v>
      </c>
      <c r="Z612">
        <v>-2</v>
      </c>
      <c r="AA612">
        <v>-0.4</v>
      </c>
      <c r="AB612">
        <v>-2.4</v>
      </c>
      <c r="AC612">
        <f>IF(Advanced_Table[[#This Row],[MP]]&lt;400,0,Advanced_Table[[#This Row],[BPM]])</f>
        <v>-2.4</v>
      </c>
      <c r="AD612">
        <v>-0.1</v>
      </c>
    </row>
    <row r="613" spans="1:30" x14ac:dyDescent="0.3">
      <c r="A613">
        <v>30</v>
      </c>
      <c r="B613" t="s">
        <v>110</v>
      </c>
      <c r="C613" t="s">
        <v>65</v>
      </c>
      <c r="D613">
        <v>32</v>
      </c>
      <c r="E613" t="s">
        <v>69</v>
      </c>
      <c r="F613">
        <v>56</v>
      </c>
      <c r="G613">
        <v>993</v>
      </c>
      <c r="H613">
        <v>10</v>
      </c>
      <c r="I613">
        <v>0.49299999999999999</v>
      </c>
      <c r="J613">
        <v>0.495</v>
      </c>
      <c r="K613">
        <v>0.129</v>
      </c>
      <c r="L613">
        <v>1.7</v>
      </c>
      <c r="M613">
        <v>13.5</v>
      </c>
      <c r="N613">
        <v>7.7</v>
      </c>
      <c r="O613">
        <v>15.4</v>
      </c>
      <c r="P613">
        <v>1.4</v>
      </c>
      <c r="Q613">
        <v>1.1000000000000001</v>
      </c>
      <c r="R613">
        <v>11.1</v>
      </c>
      <c r="S613">
        <v>18.899999999999999</v>
      </c>
      <c r="U613">
        <v>-0.4</v>
      </c>
      <c r="V613">
        <v>0.8</v>
      </c>
      <c r="W613">
        <v>0.4</v>
      </c>
      <c r="X613">
        <v>2.1000000000000001E-2</v>
      </c>
      <c r="Z613">
        <v>-2</v>
      </c>
      <c r="AA613">
        <v>-0.6</v>
      </c>
      <c r="AB613">
        <v>-2.6</v>
      </c>
      <c r="AC613">
        <f>IF(Advanced_Table[[#This Row],[MP]]&lt;400,0,Advanced_Table[[#This Row],[BPM]])</f>
        <v>-2.6</v>
      </c>
      <c r="AD613">
        <v>-0.2</v>
      </c>
    </row>
    <row r="614" spans="1:30" x14ac:dyDescent="0.3">
      <c r="A614">
        <v>348</v>
      </c>
      <c r="B614" t="s">
        <v>43</v>
      </c>
      <c r="C614" t="s">
        <v>56</v>
      </c>
      <c r="D614">
        <v>33</v>
      </c>
      <c r="E614" t="s">
        <v>69</v>
      </c>
      <c r="F614">
        <v>35</v>
      </c>
      <c r="G614">
        <v>355</v>
      </c>
      <c r="H614">
        <v>10.4</v>
      </c>
      <c r="I614">
        <v>0.55300000000000005</v>
      </c>
      <c r="J614">
        <v>0.61699999999999999</v>
      </c>
      <c r="K614">
        <v>8.6999999999999994E-2</v>
      </c>
      <c r="L614">
        <v>4.2</v>
      </c>
      <c r="M614">
        <v>18.2</v>
      </c>
      <c r="N614">
        <v>11.3</v>
      </c>
      <c r="O614">
        <v>12.2</v>
      </c>
      <c r="P614">
        <v>1.2</v>
      </c>
      <c r="Q614">
        <v>1.2</v>
      </c>
      <c r="R614">
        <v>13.1</v>
      </c>
      <c r="S614">
        <v>17.2</v>
      </c>
      <c r="U614">
        <v>0.1</v>
      </c>
      <c r="V614">
        <v>0.4</v>
      </c>
      <c r="W614">
        <v>0.4</v>
      </c>
      <c r="X614">
        <v>5.8999999999999997E-2</v>
      </c>
      <c r="Z614">
        <v>-2.2999999999999998</v>
      </c>
      <c r="AA614">
        <v>-0.4</v>
      </c>
      <c r="AB614">
        <v>-2.7</v>
      </c>
      <c r="AC614">
        <f>IF(Advanced_Table[[#This Row],[MP]]&lt;400,0,Advanced_Table[[#This Row],[BPM]])</f>
        <v>0</v>
      </c>
      <c r="AD614">
        <v>-0.1</v>
      </c>
    </row>
    <row r="615" spans="1:30" x14ac:dyDescent="0.3">
      <c r="A615">
        <v>188</v>
      </c>
      <c r="B615" t="s">
        <v>278</v>
      </c>
      <c r="C615" t="s">
        <v>65</v>
      </c>
      <c r="D615">
        <v>21</v>
      </c>
      <c r="E615" t="s">
        <v>69</v>
      </c>
      <c r="F615">
        <v>47</v>
      </c>
      <c r="G615">
        <v>750</v>
      </c>
      <c r="H615">
        <v>10.8</v>
      </c>
      <c r="I615">
        <v>0.55800000000000005</v>
      </c>
      <c r="J615">
        <v>0.48899999999999999</v>
      </c>
      <c r="K615">
        <v>0.32100000000000001</v>
      </c>
      <c r="L615">
        <v>2.6</v>
      </c>
      <c r="M615">
        <v>10.5</v>
      </c>
      <c r="N615">
        <v>6.5</v>
      </c>
      <c r="O615">
        <v>10.4</v>
      </c>
      <c r="P615">
        <v>1.7</v>
      </c>
      <c r="Q615">
        <v>1.1000000000000001</v>
      </c>
      <c r="R615">
        <v>13.4</v>
      </c>
      <c r="S615">
        <v>17.8</v>
      </c>
      <c r="U615">
        <v>0.1</v>
      </c>
      <c r="V615">
        <v>0.5</v>
      </c>
      <c r="W615">
        <v>0.7</v>
      </c>
      <c r="X615">
        <v>4.2000000000000003E-2</v>
      </c>
      <c r="Z615">
        <v>-2.2999999999999998</v>
      </c>
      <c r="AA615">
        <v>-0.6</v>
      </c>
      <c r="AB615">
        <v>-2.9</v>
      </c>
      <c r="AC615">
        <f>IF(Advanced_Table[[#This Row],[MP]]&lt;400,0,Advanced_Table[[#This Row],[BPM]])</f>
        <v>-2.9</v>
      </c>
      <c r="AD615">
        <v>-0.2</v>
      </c>
    </row>
    <row r="616" spans="1:30" x14ac:dyDescent="0.3">
      <c r="A616">
        <v>87</v>
      </c>
      <c r="B616" t="s">
        <v>176</v>
      </c>
      <c r="C616" t="s">
        <v>84</v>
      </c>
      <c r="D616">
        <v>21</v>
      </c>
      <c r="E616" t="s">
        <v>69</v>
      </c>
      <c r="F616">
        <v>17</v>
      </c>
      <c r="G616">
        <v>320</v>
      </c>
      <c r="H616">
        <v>13.4</v>
      </c>
      <c r="I616">
        <v>0.6</v>
      </c>
      <c r="J616">
        <v>0.63100000000000001</v>
      </c>
      <c r="K616">
        <v>0.13100000000000001</v>
      </c>
      <c r="L616">
        <v>3.3</v>
      </c>
      <c r="M616">
        <v>17.7</v>
      </c>
      <c r="N616">
        <v>10.199999999999999</v>
      </c>
      <c r="O616">
        <v>4.5</v>
      </c>
      <c r="P616">
        <v>0.9</v>
      </c>
      <c r="Q616">
        <v>1.3</v>
      </c>
      <c r="R616">
        <v>7.4</v>
      </c>
      <c r="S616">
        <v>19.2</v>
      </c>
      <c r="U616">
        <v>0.3</v>
      </c>
      <c r="V616">
        <v>0.1</v>
      </c>
      <c r="W616">
        <v>0.4</v>
      </c>
      <c r="X616">
        <v>6.0999999999999999E-2</v>
      </c>
      <c r="Z616">
        <v>-0.6</v>
      </c>
      <c r="AA616">
        <v>-2.7</v>
      </c>
      <c r="AB616">
        <v>-3.3</v>
      </c>
      <c r="AC616">
        <f>IF(Advanced_Table[[#This Row],[MP]]&lt;400,0,Advanced_Table[[#This Row],[BPM]])</f>
        <v>0</v>
      </c>
      <c r="AD616">
        <v>-0.1</v>
      </c>
    </row>
    <row r="617" spans="1:30" x14ac:dyDescent="0.3">
      <c r="A617">
        <v>407</v>
      </c>
      <c r="B617" t="s">
        <v>497</v>
      </c>
      <c r="C617" t="s">
        <v>84</v>
      </c>
      <c r="D617">
        <v>23</v>
      </c>
      <c r="E617" t="s">
        <v>69</v>
      </c>
      <c r="F617">
        <v>40</v>
      </c>
      <c r="G617">
        <v>990</v>
      </c>
      <c r="H617">
        <v>10.6</v>
      </c>
      <c r="I617">
        <v>0.56100000000000005</v>
      </c>
      <c r="J617">
        <v>0.46200000000000002</v>
      </c>
      <c r="K617">
        <v>0.24</v>
      </c>
      <c r="L617">
        <v>2</v>
      </c>
      <c r="M617">
        <v>8.1</v>
      </c>
      <c r="N617">
        <v>5</v>
      </c>
      <c r="O617">
        <v>8.1</v>
      </c>
      <c r="P617">
        <v>1.9</v>
      </c>
      <c r="Q617">
        <v>1.3</v>
      </c>
      <c r="R617">
        <v>12</v>
      </c>
      <c r="S617">
        <v>17.100000000000001</v>
      </c>
      <c r="U617">
        <v>0.3</v>
      </c>
      <c r="V617">
        <v>0.7</v>
      </c>
      <c r="W617">
        <v>0.9</v>
      </c>
      <c r="X617">
        <v>4.5999999999999999E-2</v>
      </c>
      <c r="Z617">
        <v>-2.6</v>
      </c>
      <c r="AA617">
        <v>-0.8</v>
      </c>
      <c r="AB617">
        <v>-3.4</v>
      </c>
      <c r="AC617">
        <f>IF(Advanced_Table[[#This Row],[MP]]&lt;400,0,Advanced_Table[[#This Row],[BPM]])</f>
        <v>-3.4</v>
      </c>
      <c r="AD617">
        <v>-0.4</v>
      </c>
    </row>
    <row r="618" spans="1:30" x14ac:dyDescent="0.3">
      <c r="A618">
        <v>427</v>
      </c>
      <c r="B618" t="s">
        <v>517</v>
      </c>
      <c r="C618" t="s">
        <v>84</v>
      </c>
      <c r="D618">
        <v>25</v>
      </c>
      <c r="E618" t="s">
        <v>69</v>
      </c>
      <c r="F618">
        <v>34</v>
      </c>
      <c r="G618">
        <v>310</v>
      </c>
      <c r="H618">
        <v>8.1</v>
      </c>
      <c r="I618">
        <v>0.53800000000000003</v>
      </c>
      <c r="J618">
        <v>0.77800000000000002</v>
      </c>
      <c r="K618">
        <v>0.111</v>
      </c>
      <c r="L618">
        <v>1.4</v>
      </c>
      <c r="M618">
        <v>7.6</v>
      </c>
      <c r="N618">
        <v>4.5999999999999996</v>
      </c>
      <c r="O618">
        <v>6.9</v>
      </c>
      <c r="P618">
        <v>0.8</v>
      </c>
      <c r="Q618">
        <v>0.3</v>
      </c>
      <c r="R618">
        <v>5.8</v>
      </c>
      <c r="S618">
        <v>16.5</v>
      </c>
      <c r="U618">
        <v>0.1</v>
      </c>
      <c r="V618">
        <v>0.2</v>
      </c>
      <c r="W618">
        <v>0.3</v>
      </c>
      <c r="X618">
        <v>4.3999999999999997E-2</v>
      </c>
      <c r="Z618">
        <v>-1.9</v>
      </c>
      <c r="AA618">
        <v>-1.5</v>
      </c>
      <c r="AB618">
        <v>-3.4</v>
      </c>
      <c r="AC618">
        <f>IF(Advanced_Table[[#This Row],[MP]]&lt;400,0,Advanced_Table[[#This Row],[BPM]])</f>
        <v>0</v>
      </c>
      <c r="AD618">
        <v>-0.1</v>
      </c>
    </row>
    <row r="619" spans="1:30" x14ac:dyDescent="0.3">
      <c r="A619">
        <v>271</v>
      </c>
      <c r="B619" t="s">
        <v>362</v>
      </c>
      <c r="C619" t="s">
        <v>363</v>
      </c>
      <c r="D619">
        <v>23</v>
      </c>
      <c r="E619" t="s">
        <v>69</v>
      </c>
      <c r="F619">
        <v>63</v>
      </c>
      <c r="G619">
        <v>952</v>
      </c>
      <c r="H619">
        <v>11.1</v>
      </c>
      <c r="I619">
        <v>0.57899999999999996</v>
      </c>
      <c r="J619">
        <v>0.56000000000000005</v>
      </c>
      <c r="K619">
        <v>0.18099999999999999</v>
      </c>
      <c r="L619">
        <v>3.9</v>
      </c>
      <c r="M619">
        <v>17.3</v>
      </c>
      <c r="N619">
        <v>10.5</v>
      </c>
      <c r="O619">
        <v>5.2</v>
      </c>
      <c r="P619">
        <v>1.2</v>
      </c>
      <c r="Q619">
        <v>1.1000000000000001</v>
      </c>
      <c r="R619">
        <v>12.2</v>
      </c>
      <c r="S619">
        <v>18.399999999999999</v>
      </c>
      <c r="U619">
        <v>0.2</v>
      </c>
      <c r="V619">
        <v>0.5</v>
      </c>
      <c r="W619">
        <v>0.7</v>
      </c>
      <c r="X619">
        <v>3.4000000000000002E-2</v>
      </c>
      <c r="Z619">
        <v>-2.1</v>
      </c>
      <c r="AA619">
        <v>-1.4</v>
      </c>
      <c r="AB619">
        <v>-3.5</v>
      </c>
      <c r="AC619">
        <f>IF(Advanced_Table[[#This Row],[MP]]&lt;400,0,Advanced_Table[[#This Row],[BPM]])</f>
        <v>-3.5</v>
      </c>
      <c r="AD619">
        <v>-0.4</v>
      </c>
    </row>
    <row r="620" spans="1:30" x14ac:dyDescent="0.3">
      <c r="A620">
        <v>366</v>
      </c>
      <c r="B620" t="s">
        <v>456</v>
      </c>
      <c r="C620" t="s">
        <v>65</v>
      </c>
      <c r="D620">
        <v>27</v>
      </c>
      <c r="E620" t="s">
        <v>69</v>
      </c>
      <c r="F620">
        <v>70</v>
      </c>
      <c r="G620">
        <v>964</v>
      </c>
      <c r="H620">
        <v>11.1</v>
      </c>
      <c r="I620">
        <v>0.53</v>
      </c>
      <c r="J620">
        <v>0.496</v>
      </c>
      <c r="K620">
        <v>9.0999999999999998E-2</v>
      </c>
      <c r="L620">
        <v>1.8</v>
      </c>
      <c r="M620">
        <v>10.3</v>
      </c>
      <c r="N620">
        <v>6.2</v>
      </c>
      <c r="O620">
        <v>13.8</v>
      </c>
      <c r="P620">
        <v>1.4</v>
      </c>
      <c r="Q620">
        <v>0.6</v>
      </c>
      <c r="R620">
        <v>12.4</v>
      </c>
      <c r="S620">
        <v>23.7</v>
      </c>
      <c r="U620">
        <v>-0.6</v>
      </c>
      <c r="V620">
        <v>0.8</v>
      </c>
      <c r="W620">
        <v>0.2</v>
      </c>
      <c r="X620">
        <v>8.0000000000000002E-3</v>
      </c>
      <c r="Z620">
        <v>-2</v>
      </c>
      <c r="AA620">
        <v>-1.5</v>
      </c>
      <c r="AB620">
        <v>-3.5</v>
      </c>
      <c r="AC620">
        <f>IF(Advanced_Table[[#This Row],[MP]]&lt;400,0,Advanced_Table[[#This Row],[BPM]])</f>
        <v>-3.5</v>
      </c>
      <c r="AD620">
        <v>-0.4</v>
      </c>
    </row>
    <row r="621" spans="1:30" x14ac:dyDescent="0.3">
      <c r="A621">
        <v>530</v>
      </c>
      <c r="B621" t="s">
        <v>619</v>
      </c>
      <c r="C621" t="s">
        <v>58</v>
      </c>
      <c r="D621">
        <v>21</v>
      </c>
      <c r="E621" t="s">
        <v>69</v>
      </c>
      <c r="F621">
        <v>45</v>
      </c>
      <c r="G621">
        <v>867</v>
      </c>
      <c r="H621">
        <v>15.6</v>
      </c>
      <c r="I621">
        <v>0.58899999999999997</v>
      </c>
      <c r="J621">
        <v>5.8999999999999997E-2</v>
      </c>
      <c r="K621">
        <v>0.28599999999999998</v>
      </c>
      <c r="L621">
        <v>9.1999999999999993</v>
      </c>
      <c r="M621">
        <v>25.2</v>
      </c>
      <c r="N621">
        <v>17</v>
      </c>
      <c r="O621">
        <v>5.5</v>
      </c>
      <c r="P621">
        <v>0.4</v>
      </c>
      <c r="Q621">
        <v>2.7</v>
      </c>
      <c r="R621">
        <v>11.8</v>
      </c>
      <c r="S621">
        <v>21.2</v>
      </c>
      <c r="U621">
        <v>0.7</v>
      </c>
      <c r="V621">
        <v>0.7</v>
      </c>
      <c r="W621">
        <v>1.4</v>
      </c>
      <c r="X621">
        <v>7.6999999999999999E-2</v>
      </c>
      <c r="Z621">
        <v>-2.1</v>
      </c>
      <c r="AA621">
        <v>-1.4</v>
      </c>
      <c r="AB621">
        <v>-3.5</v>
      </c>
      <c r="AC621">
        <f>IF(Advanced_Table[[#This Row],[MP]]&lt;400,0,Advanced_Table[[#This Row],[BPM]])</f>
        <v>-3.5</v>
      </c>
      <c r="AD621">
        <v>-0.3</v>
      </c>
    </row>
    <row r="622" spans="1:30" x14ac:dyDescent="0.3">
      <c r="A622">
        <v>363</v>
      </c>
      <c r="B622" t="s">
        <v>453</v>
      </c>
      <c r="C622" t="s">
        <v>58</v>
      </c>
      <c r="D622">
        <v>28</v>
      </c>
      <c r="E622" t="s">
        <v>69</v>
      </c>
      <c r="F622">
        <v>17</v>
      </c>
      <c r="G622">
        <v>195</v>
      </c>
      <c r="H622">
        <v>7.9</v>
      </c>
      <c r="I622">
        <v>0.42399999999999999</v>
      </c>
      <c r="J622">
        <v>5.6000000000000001E-2</v>
      </c>
      <c r="K622">
        <v>0.33300000000000002</v>
      </c>
      <c r="L622">
        <v>5.6</v>
      </c>
      <c r="M622">
        <v>21</v>
      </c>
      <c r="N622">
        <v>13.1</v>
      </c>
      <c r="O622">
        <v>6.7</v>
      </c>
      <c r="P622">
        <v>4</v>
      </c>
      <c r="Q622">
        <v>4.5</v>
      </c>
      <c r="R622">
        <v>23.9</v>
      </c>
      <c r="S622">
        <v>12</v>
      </c>
      <c r="U622">
        <v>-0.3</v>
      </c>
      <c r="V622">
        <v>0.3</v>
      </c>
      <c r="W622">
        <v>0</v>
      </c>
      <c r="X622">
        <v>7.0000000000000001E-3</v>
      </c>
      <c r="Z622">
        <v>-6.5</v>
      </c>
      <c r="AA622">
        <v>2.6</v>
      </c>
      <c r="AB622">
        <v>-3.8</v>
      </c>
      <c r="AC622">
        <f>IF(Advanced_Table[[#This Row],[MP]]&lt;400,0,Advanced_Table[[#This Row],[BPM]])</f>
        <v>0</v>
      </c>
      <c r="AD622">
        <v>-0.1</v>
      </c>
    </row>
    <row r="623" spans="1:30" x14ac:dyDescent="0.3">
      <c r="A623">
        <v>477</v>
      </c>
      <c r="B623" t="s">
        <v>565</v>
      </c>
      <c r="C623" t="s">
        <v>84</v>
      </c>
      <c r="D623">
        <v>29</v>
      </c>
      <c r="E623" t="s">
        <v>69</v>
      </c>
      <c r="F623">
        <v>52</v>
      </c>
      <c r="G623">
        <v>700</v>
      </c>
      <c r="H623">
        <v>7.2</v>
      </c>
      <c r="I623">
        <v>0.505</v>
      </c>
      <c r="J623">
        <v>0.30099999999999999</v>
      </c>
      <c r="K623">
        <v>0.16800000000000001</v>
      </c>
      <c r="L623">
        <v>4.4000000000000004</v>
      </c>
      <c r="M623">
        <v>14.4</v>
      </c>
      <c r="N623">
        <v>9.5</v>
      </c>
      <c r="O623">
        <v>11.8</v>
      </c>
      <c r="P623">
        <v>1.1000000000000001</v>
      </c>
      <c r="Q623">
        <v>1.2</v>
      </c>
      <c r="R623">
        <v>18.100000000000001</v>
      </c>
      <c r="S623">
        <v>11.3</v>
      </c>
      <c r="U623">
        <v>-0.1</v>
      </c>
      <c r="V623">
        <v>0.6</v>
      </c>
      <c r="W623">
        <v>0.5</v>
      </c>
      <c r="X623">
        <v>3.7999999999999999E-2</v>
      </c>
      <c r="Z623">
        <v>-4.5999999999999996</v>
      </c>
      <c r="AA623">
        <v>0.8</v>
      </c>
      <c r="AB623">
        <v>-3.8</v>
      </c>
      <c r="AC623">
        <f>IF(Advanced_Table[[#This Row],[MP]]&lt;400,0,Advanced_Table[[#This Row],[BPM]])</f>
        <v>-3.8</v>
      </c>
      <c r="AD623">
        <v>-0.3</v>
      </c>
    </row>
    <row r="624" spans="1:30" x14ac:dyDescent="0.3">
      <c r="A624">
        <v>132</v>
      </c>
      <c r="B624" t="s">
        <v>223</v>
      </c>
      <c r="C624" t="s">
        <v>76</v>
      </c>
      <c r="D624">
        <v>36</v>
      </c>
      <c r="E624" t="s">
        <v>69</v>
      </c>
      <c r="F624">
        <v>58</v>
      </c>
      <c r="G624">
        <v>870</v>
      </c>
      <c r="H624">
        <v>10.3</v>
      </c>
      <c r="I624">
        <v>0.51400000000000001</v>
      </c>
      <c r="J624">
        <v>0.433</v>
      </c>
      <c r="K624">
        <v>0.13400000000000001</v>
      </c>
      <c r="L624">
        <v>2.1</v>
      </c>
      <c r="M624">
        <v>8.1999999999999993</v>
      </c>
      <c r="N624">
        <v>5.2</v>
      </c>
      <c r="O624">
        <v>24.3</v>
      </c>
      <c r="P624">
        <v>0.7</v>
      </c>
      <c r="Q624">
        <v>0.4</v>
      </c>
      <c r="R624">
        <v>15.1</v>
      </c>
      <c r="S624">
        <v>21.1</v>
      </c>
      <c r="U624">
        <v>-0.3</v>
      </c>
      <c r="V624">
        <v>0.7</v>
      </c>
      <c r="W624">
        <v>0.4</v>
      </c>
      <c r="X624">
        <v>2.5000000000000001E-2</v>
      </c>
      <c r="Z624">
        <v>-2.1</v>
      </c>
      <c r="AA624">
        <v>-1.8</v>
      </c>
      <c r="AB624">
        <v>-3.9</v>
      </c>
      <c r="AC624">
        <f>IF(Advanced_Table[[#This Row],[MP]]&lt;400,0,Advanced_Table[[#This Row],[BPM]])</f>
        <v>-3.9</v>
      </c>
      <c r="AD624">
        <v>-0.4</v>
      </c>
    </row>
    <row r="625" spans="1:30" x14ac:dyDescent="0.3">
      <c r="A625">
        <v>141</v>
      </c>
      <c r="B625" t="s">
        <v>232</v>
      </c>
      <c r="C625" t="s">
        <v>84</v>
      </c>
      <c r="D625">
        <v>22</v>
      </c>
      <c r="E625" t="s">
        <v>69</v>
      </c>
      <c r="F625">
        <v>36</v>
      </c>
      <c r="G625">
        <v>385</v>
      </c>
      <c r="H625">
        <v>8.4</v>
      </c>
      <c r="I625">
        <v>0.502</v>
      </c>
      <c r="J625">
        <v>0.59099999999999997</v>
      </c>
      <c r="K625">
        <v>0.161</v>
      </c>
      <c r="L625">
        <v>6.9</v>
      </c>
      <c r="M625">
        <v>11.1</v>
      </c>
      <c r="N625">
        <v>9</v>
      </c>
      <c r="O625">
        <v>7.5</v>
      </c>
      <c r="P625">
        <v>1.7</v>
      </c>
      <c r="Q625">
        <v>1.4</v>
      </c>
      <c r="R625">
        <v>11.5</v>
      </c>
      <c r="S625">
        <v>12.7</v>
      </c>
      <c r="U625">
        <v>0.1</v>
      </c>
      <c r="V625">
        <v>0.3</v>
      </c>
      <c r="W625">
        <v>0.4</v>
      </c>
      <c r="X625">
        <v>4.8000000000000001E-2</v>
      </c>
      <c r="Z625">
        <v>-3.2</v>
      </c>
      <c r="AA625">
        <v>-0.7</v>
      </c>
      <c r="AB625">
        <v>-3.9</v>
      </c>
      <c r="AC625">
        <f>IF(Advanced_Table[[#This Row],[MP]]&lt;400,0,Advanced_Table[[#This Row],[BPM]])</f>
        <v>0</v>
      </c>
      <c r="AD625">
        <v>-0.2</v>
      </c>
    </row>
    <row r="626" spans="1:30" x14ac:dyDescent="0.3">
      <c r="A626">
        <v>215</v>
      </c>
      <c r="B626" t="s">
        <v>306</v>
      </c>
      <c r="C626" t="s">
        <v>84</v>
      </c>
      <c r="D626">
        <v>33</v>
      </c>
      <c r="E626" t="s">
        <v>69</v>
      </c>
      <c r="F626">
        <v>46</v>
      </c>
      <c r="G626">
        <v>706</v>
      </c>
      <c r="H626">
        <v>6.6</v>
      </c>
      <c r="I626">
        <v>0.49399999999999999</v>
      </c>
      <c r="J626">
        <v>0.70099999999999996</v>
      </c>
      <c r="K626">
        <v>3.9E-2</v>
      </c>
      <c r="L626">
        <v>0.8</v>
      </c>
      <c r="M626">
        <v>8.1</v>
      </c>
      <c r="N626">
        <v>4.4000000000000004</v>
      </c>
      <c r="O626">
        <v>7.5</v>
      </c>
      <c r="P626">
        <v>1.3</v>
      </c>
      <c r="Q626">
        <v>2.2999999999999998</v>
      </c>
      <c r="R626">
        <v>9.6</v>
      </c>
      <c r="S626">
        <v>14.1</v>
      </c>
      <c r="U626">
        <v>-0.4</v>
      </c>
      <c r="V626">
        <v>0.5</v>
      </c>
      <c r="W626">
        <v>0.1</v>
      </c>
      <c r="X626">
        <v>8.0000000000000002E-3</v>
      </c>
      <c r="Z626">
        <v>-3.7</v>
      </c>
      <c r="AA626">
        <v>-0.1</v>
      </c>
      <c r="AB626">
        <v>-3.9</v>
      </c>
      <c r="AC626">
        <f>IF(Advanced_Table[[#This Row],[MP]]&lt;400,0,Advanced_Table[[#This Row],[BPM]])</f>
        <v>-3.9</v>
      </c>
      <c r="AD626">
        <v>-0.3</v>
      </c>
    </row>
    <row r="627" spans="1:30" x14ac:dyDescent="0.3">
      <c r="A627">
        <v>238</v>
      </c>
      <c r="B627" t="s">
        <v>329</v>
      </c>
      <c r="C627" t="s">
        <v>76</v>
      </c>
      <c r="D627">
        <v>32</v>
      </c>
      <c r="E627" t="s">
        <v>69</v>
      </c>
      <c r="F627">
        <v>68</v>
      </c>
      <c r="G627">
        <v>1657</v>
      </c>
      <c r="H627">
        <v>10</v>
      </c>
      <c r="I627">
        <v>0.51400000000000001</v>
      </c>
      <c r="J627">
        <v>0.45</v>
      </c>
      <c r="K627">
        <v>0.122</v>
      </c>
      <c r="L627">
        <v>1.7</v>
      </c>
      <c r="M627">
        <v>8</v>
      </c>
      <c r="N627">
        <v>4.9000000000000004</v>
      </c>
      <c r="O627">
        <v>20</v>
      </c>
      <c r="P627">
        <v>1.4</v>
      </c>
      <c r="Q627">
        <v>0.3</v>
      </c>
      <c r="R627">
        <v>14.6</v>
      </c>
      <c r="S627">
        <v>20.8</v>
      </c>
      <c r="U627">
        <v>-0.6</v>
      </c>
      <c r="V627">
        <v>1.2</v>
      </c>
      <c r="W627">
        <v>0.6</v>
      </c>
      <c r="X627">
        <v>1.7999999999999999E-2</v>
      </c>
      <c r="Z627">
        <v>-2.9</v>
      </c>
      <c r="AA627">
        <v>-1.1000000000000001</v>
      </c>
      <c r="AB627">
        <v>-3.9</v>
      </c>
      <c r="AC627">
        <f>IF(Advanced_Table[[#This Row],[MP]]&lt;400,0,Advanced_Table[[#This Row],[BPM]])</f>
        <v>-3.9</v>
      </c>
      <c r="AD627">
        <v>-0.8</v>
      </c>
    </row>
    <row r="628" spans="1:30" x14ac:dyDescent="0.3">
      <c r="A628">
        <v>466</v>
      </c>
      <c r="B628" t="s">
        <v>555</v>
      </c>
      <c r="C628" t="s">
        <v>56</v>
      </c>
      <c r="D628">
        <v>23</v>
      </c>
      <c r="E628" t="s">
        <v>69</v>
      </c>
      <c r="F628">
        <v>31</v>
      </c>
      <c r="G628">
        <v>264</v>
      </c>
      <c r="H628">
        <v>11</v>
      </c>
      <c r="I628">
        <v>0.55700000000000005</v>
      </c>
      <c r="J628">
        <v>0.253</v>
      </c>
      <c r="K628">
        <v>0.14699999999999999</v>
      </c>
      <c r="L628">
        <v>11.4</v>
      </c>
      <c r="M628">
        <v>8.4</v>
      </c>
      <c r="N628">
        <v>9.9</v>
      </c>
      <c r="O628">
        <v>5.0999999999999996</v>
      </c>
      <c r="P628">
        <v>0.5</v>
      </c>
      <c r="Q628">
        <v>2</v>
      </c>
      <c r="R628">
        <v>10.1</v>
      </c>
      <c r="S628">
        <v>14.2</v>
      </c>
      <c r="U628">
        <v>0.2</v>
      </c>
      <c r="V628">
        <v>0.1</v>
      </c>
      <c r="W628">
        <v>0.3</v>
      </c>
      <c r="X628">
        <v>5.3999999999999999E-2</v>
      </c>
      <c r="Z628">
        <v>-2.2999999999999998</v>
      </c>
      <c r="AA628">
        <v>-1.8</v>
      </c>
      <c r="AB628">
        <v>-4.0999999999999996</v>
      </c>
      <c r="AC628">
        <f>IF(Advanced_Table[[#This Row],[MP]]&lt;400,0,Advanced_Table[[#This Row],[BPM]])</f>
        <v>0</v>
      </c>
      <c r="AD628">
        <v>-0.1</v>
      </c>
    </row>
    <row r="629" spans="1:30" x14ac:dyDescent="0.3">
      <c r="A629">
        <v>53</v>
      </c>
      <c r="B629" t="s">
        <v>51</v>
      </c>
      <c r="C629" t="s">
        <v>76</v>
      </c>
      <c r="D629">
        <v>23</v>
      </c>
      <c r="E629" t="s">
        <v>69</v>
      </c>
      <c r="F629">
        <v>5</v>
      </c>
      <c r="G629">
        <v>71</v>
      </c>
      <c r="H629">
        <v>6.5</v>
      </c>
      <c r="I629">
        <v>0.504</v>
      </c>
      <c r="J629">
        <v>0.42899999999999999</v>
      </c>
      <c r="K629">
        <v>0.14299999999999999</v>
      </c>
      <c r="L629">
        <v>1.6</v>
      </c>
      <c r="M629">
        <v>8.4</v>
      </c>
      <c r="N629">
        <v>4.9000000000000004</v>
      </c>
      <c r="O629">
        <v>7.8</v>
      </c>
      <c r="P629">
        <v>2.8</v>
      </c>
      <c r="Q629">
        <v>2.9</v>
      </c>
      <c r="R629">
        <v>21.2</v>
      </c>
      <c r="S629">
        <v>11.8</v>
      </c>
      <c r="U629">
        <v>-0.1</v>
      </c>
      <c r="V629">
        <v>0.1</v>
      </c>
      <c r="W629">
        <v>0</v>
      </c>
      <c r="X629">
        <v>1.2999999999999999E-2</v>
      </c>
      <c r="Z629">
        <v>-5.8</v>
      </c>
      <c r="AA629">
        <v>1.6</v>
      </c>
      <c r="AB629">
        <v>-4.2</v>
      </c>
      <c r="AC629">
        <f>IF(Advanced_Table[[#This Row],[MP]]&lt;400,0,Advanced_Table[[#This Row],[BPM]])</f>
        <v>0</v>
      </c>
      <c r="AD629">
        <v>0</v>
      </c>
    </row>
    <row r="630" spans="1:30" x14ac:dyDescent="0.3">
      <c r="A630">
        <v>284</v>
      </c>
      <c r="B630" t="s">
        <v>376</v>
      </c>
      <c r="C630" t="s">
        <v>65</v>
      </c>
      <c r="D630">
        <v>22</v>
      </c>
      <c r="E630" t="s">
        <v>69</v>
      </c>
      <c r="F630">
        <v>15</v>
      </c>
      <c r="G630">
        <v>108</v>
      </c>
      <c r="H630">
        <v>13.9</v>
      </c>
      <c r="I630">
        <v>0.58899999999999997</v>
      </c>
      <c r="J630">
        <v>0.56799999999999995</v>
      </c>
      <c r="K630">
        <v>0.182</v>
      </c>
      <c r="L630">
        <v>6.4</v>
      </c>
      <c r="M630">
        <v>16.3</v>
      </c>
      <c r="N630">
        <v>11.3</v>
      </c>
      <c r="O630">
        <v>3</v>
      </c>
      <c r="P630">
        <v>0.9</v>
      </c>
      <c r="Q630">
        <v>0</v>
      </c>
      <c r="R630">
        <v>5.9</v>
      </c>
      <c r="S630">
        <v>21.1</v>
      </c>
      <c r="U630">
        <v>0.1</v>
      </c>
      <c r="V630">
        <v>0.1</v>
      </c>
      <c r="W630">
        <v>0.1</v>
      </c>
      <c r="X630">
        <v>6.3E-2</v>
      </c>
      <c r="Z630">
        <v>-1.5</v>
      </c>
      <c r="AA630">
        <v>-2.9</v>
      </c>
      <c r="AB630">
        <v>-4.4000000000000004</v>
      </c>
      <c r="AC630">
        <f>IF(Advanced_Table[[#This Row],[MP]]&lt;400,0,Advanced_Table[[#This Row],[BPM]])</f>
        <v>0</v>
      </c>
      <c r="AD630">
        <v>-0.1</v>
      </c>
    </row>
    <row r="631" spans="1:30" x14ac:dyDescent="0.3">
      <c r="A631">
        <v>377</v>
      </c>
      <c r="B631" t="s">
        <v>467</v>
      </c>
      <c r="C631" t="s">
        <v>84</v>
      </c>
      <c r="D631">
        <v>25</v>
      </c>
      <c r="E631" t="s">
        <v>69</v>
      </c>
      <c r="F631">
        <v>40</v>
      </c>
      <c r="G631">
        <v>645</v>
      </c>
      <c r="H631">
        <v>10.9</v>
      </c>
      <c r="I631">
        <v>0.53300000000000003</v>
      </c>
      <c r="J631">
        <v>0.39</v>
      </c>
      <c r="K631">
        <v>0.32900000000000001</v>
      </c>
      <c r="L631">
        <v>7.1</v>
      </c>
      <c r="M631">
        <v>11.8</v>
      </c>
      <c r="N631">
        <v>9.4</v>
      </c>
      <c r="O631">
        <v>6.3</v>
      </c>
      <c r="P631">
        <v>2.1</v>
      </c>
      <c r="Q631">
        <v>0.4</v>
      </c>
      <c r="R631">
        <v>11.5</v>
      </c>
      <c r="S631">
        <v>19.3</v>
      </c>
      <c r="U631">
        <v>0.1</v>
      </c>
      <c r="V631">
        <v>0.5</v>
      </c>
      <c r="W631">
        <v>0.6</v>
      </c>
      <c r="X631">
        <v>4.2000000000000003E-2</v>
      </c>
      <c r="Z631">
        <v>-3.5</v>
      </c>
      <c r="AA631">
        <v>-0.9</v>
      </c>
      <c r="AB631">
        <v>-4.4000000000000004</v>
      </c>
      <c r="AC631">
        <f>IF(Advanced_Table[[#This Row],[MP]]&lt;400,0,Advanced_Table[[#This Row],[BPM]])</f>
        <v>-4.4000000000000004</v>
      </c>
      <c r="AD631">
        <v>-0.4</v>
      </c>
    </row>
    <row r="632" spans="1:30" x14ac:dyDescent="0.3">
      <c r="A632">
        <v>408</v>
      </c>
      <c r="B632" t="s">
        <v>498</v>
      </c>
      <c r="C632" t="s">
        <v>65</v>
      </c>
      <c r="D632">
        <v>27</v>
      </c>
      <c r="E632" t="s">
        <v>69</v>
      </c>
      <c r="F632">
        <v>43</v>
      </c>
      <c r="G632">
        <v>342</v>
      </c>
      <c r="H632">
        <v>6.2</v>
      </c>
      <c r="I632">
        <v>0.47099999999999997</v>
      </c>
      <c r="J632">
        <v>0.54800000000000004</v>
      </c>
      <c r="K632">
        <v>0.28599999999999998</v>
      </c>
      <c r="L632">
        <v>3.4</v>
      </c>
      <c r="M632">
        <v>16</v>
      </c>
      <c r="N632">
        <v>9.9</v>
      </c>
      <c r="O632">
        <v>8.1999999999999993</v>
      </c>
      <c r="P632">
        <v>2.1</v>
      </c>
      <c r="Q632">
        <v>1</v>
      </c>
      <c r="R632">
        <v>17.5</v>
      </c>
      <c r="S632">
        <v>14.5</v>
      </c>
      <c r="U632">
        <v>-0.4</v>
      </c>
      <c r="V632">
        <v>0.4</v>
      </c>
      <c r="W632">
        <v>0.1</v>
      </c>
      <c r="X632">
        <v>8.0000000000000002E-3</v>
      </c>
      <c r="Z632">
        <v>-5.4</v>
      </c>
      <c r="AA632">
        <v>0</v>
      </c>
      <c r="AB632">
        <v>-5.3</v>
      </c>
      <c r="AC632">
        <f>IF(Advanced_Table[[#This Row],[MP]]&lt;400,0,Advanced_Table[[#This Row],[BPM]])</f>
        <v>0</v>
      </c>
      <c r="AD632">
        <v>-0.3</v>
      </c>
    </row>
    <row r="633" spans="1:30" x14ac:dyDescent="0.3">
      <c r="A633">
        <v>88</v>
      </c>
      <c r="B633" t="s">
        <v>178</v>
      </c>
      <c r="C633" t="s">
        <v>84</v>
      </c>
      <c r="D633">
        <v>21</v>
      </c>
      <c r="E633" t="s">
        <v>69</v>
      </c>
      <c r="F633">
        <v>5</v>
      </c>
      <c r="G633">
        <v>34</v>
      </c>
      <c r="H633">
        <v>10.3</v>
      </c>
      <c r="I633">
        <v>0.36699999999999999</v>
      </c>
      <c r="J633">
        <v>0.33300000000000002</v>
      </c>
      <c r="K633">
        <v>0</v>
      </c>
      <c r="L633">
        <v>9.6</v>
      </c>
      <c r="M633">
        <v>17.100000000000001</v>
      </c>
      <c r="N633">
        <v>13.1</v>
      </c>
      <c r="O633">
        <v>16.3</v>
      </c>
      <c r="P633">
        <v>1.4</v>
      </c>
      <c r="Q633">
        <v>0</v>
      </c>
      <c r="R633">
        <v>0</v>
      </c>
      <c r="S633">
        <v>19.2</v>
      </c>
      <c r="U633">
        <v>0</v>
      </c>
      <c r="V633">
        <v>0</v>
      </c>
      <c r="W633">
        <v>0</v>
      </c>
      <c r="X633">
        <v>8.9999999999999993E-3</v>
      </c>
      <c r="Z633">
        <v>-5.0999999999999996</v>
      </c>
      <c r="AA633">
        <v>-2.8</v>
      </c>
      <c r="AB633">
        <v>-7.9</v>
      </c>
      <c r="AC633">
        <f>IF(Advanced_Table[[#This Row],[MP]]&lt;400,0,Advanced_Table[[#This Row],[BPM]])</f>
        <v>0</v>
      </c>
      <c r="AD633">
        <v>-0.1</v>
      </c>
    </row>
    <row r="634" spans="1:30" x14ac:dyDescent="0.3">
      <c r="A634">
        <v>15</v>
      </c>
      <c r="B634" t="s">
        <v>85</v>
      </c>
      <c r="C634" t="s">
        <v>76</v>
      </c>
      <c r="D634">
        <v>28</v>
      </c>
      <c r="E634" t="s">
        <v>69</v>
      </c>
      <c r="F634">
        <v>20</v>
      </c>
      <c r="G634">
        <v>172</v>
      </c>
      <c r="H634">
        <v>2.7</v>
      </c>
      <c r="I634">
        <v>0.35099999999999998</v>
      </c>
      <c r="J634">
        <v>0.622</v>
      </c>
      <c r="K634">
        <v>0</v>
      </c>
      <c r="L634">
        <v>0</v>
      </c>
      <c r="M634">
        <v>10</v>
      </c>
      <c r="N634">
        <v>5</v>
      </c>
      <c r="O634">
        <v>16.899999999999999</v>
      </c>
      <c r="P634">
        <v>1.4</v>
      </c>
      <c r="Q634">
        <v>0</v>
      </c>
      <c r="R634">
        <v>15.9</v>
      </c>
      <c r="S634">
        <v>11.1</v>
      </c>
      <c r="U634">
        <v>-0.2</v>
      </c>
      <c r="V634">
        <v>0.1</v>
      </c>
      <c r="W634">
        <v>-0.2</v>
      </c>
      <c r="X634">
        <v>-4.2999999999999997E-2</v>
      </c>
      <c r="Z634">
        <v>-7.3</v>
      </c>
      <c r="AA634">
        <v>-1.5</v>
      </c>
      <c r="AB634">
        <v>-8.8000000000000007</v>
      </c>
      <c r="AC634">
        <f>IF(Advanced_Table[[#This Row],[MP]]&lt;400,0,Advanced_Table[[#This Row],[BPM]])</f>
        <v>0</v>
      </c>
      <c r="AD634">
        <v>-0.3</v>
      </c>
    </row>
    <row r="635" spans="1:30" x14ac:dyDescent="0.3">
      <c r="A635">
        <v>307</v>
      </c>
      <c r="B635" t="s">
        <v>399</v>
      </c>
      <c r="C635" t="s">
        <v>56</v>
      </c>
      <c r="D635">
        <v>25</v>
      </c>
      <c r="E635" t="s">
        <v>66</v>
      </c>
      <c r="F635">
        <v>66</v>
      </c>
      <c r="G635">
        <v>2273</v>
      </c>
      <c r="H635">
        <v>22.1</v>
      </c>
      <c r="I635">
        <v>0.64</v>
      </c>
      <c r="J635">
        <v>0.44600000000000001</v>
      </c>
      <c r="K635">
        <v>0.34799999999999998</v>
      </c>
      <c r="L635">
        <v>6.3</v>
      </c>
      <c r="M635">
        <v>20.7</v>
      </c>
      <c r="N635">
        <v>13.6</v>
      </c>
      <c r="O635">
        <v>8.6</v>
      </c>
      <c r="P635">
        <v>0.9</v>
      </c>
      <c r="Q635">
        <v>1.4</v>
      </c>
      <c r="R635">
        <v>8.8000000000000007</v>
      </c>
      <c r="S635">
        <v>26.6</v>
      </c>
      <c r="U635">
        <v>6.3</v>
      </c>
      <c r="V635">
        <v>1.9</v>
      </c>
      <c r="W635">
        <v>8.1999999999999993</v>
      </c>
      <c r="X635">
        <v>0.17299999999999999</v>
      </c>
      <c r="Z635">
        <v>4.9000000000000004</v>
      </c>
      <c r="AA635">
        <v>-1</v>
      </c>
      <c r="AB635">
        <v>3.8</v>
      </c>
      <c r="AC635">
        <f>IF(Advanced_Table[[#This Row],[MP]]&lt;400,0,Advanced_Table[[#This Row],[BPM]])</f>
        <v>3.8</v>
      </c>
      <c r="AD635">
        <v>3.3</v>
      </c>
    </row>
    <row r="636" spans="1:30" x14ac:dyDescent="0.3">
      <c r="A636">
        <v>56</v>
      </c>
      <c r="B636" t="s">
        <v>141</v>
      </c>
      <c r="C636" t="s">
        <v>56</v>
      </c>
      <c r="D636">
        <v>26</v>
      </c>
      <c r="E636" t="s">
        <v>66</v>
      </c>
      <c r="F636">
        <v>4</v>
      </c>
      <c r="G636">
        <v>39</v>
      </c>
      <c r="H636">
        <v>18.5</v>
      </c>
      <c r="I636">
        <v>0.73899999999999999</v>
      </c>
      <c r="J636">
        <v>0.64300000000000002</v>
      </c>
      <c r="K636">
        <v>0.14299999999999999</v>
      </c>
      <c r="L636">
        <v>2.8</v>
      </c>
      <c r="M636">
        <v>13.7</v>
      </c>
      <c r="N636">
        <v>8.3000000000000007</v>
      </c>
      <c r="O636">
        <v>11.4</v>
      </c>
      <c r="P636">
        <v>0</v>
      </c>
      <c r="Q636">
        <v>4.3</v>
      </c>
      <c r="R636">
        <v>11.8</v>
      </c>
      <c r="S636">
        <v>18.100000000000001</v>
      </c>
      <c r="U636">
        <v>0.1</v>
      </c>
      <c r="V636">
        <v>0</v>
      </c>
      <c r="W636">
        <v>0.1</v>
      </c>
      <c r="X636">
        <v>0.16</v>
      </c>
      <c r="Z636">
        <v>3.1</v>
      </c>
      <c r="AA636">
        <v>0.4</v>
      </c>
      <c r="AB636">
        <v>3.5</v>
      </c>
      <c r="AC636">
        <f>IF(Advanced_Table[[#This Row],[MP]]&lt;400,0,Advanced_Table[[#This Row],[BPM]])</f>
        <v>0</v>
      </c>
      <c r="AD636">
        <v>0.1</v>
      </c>
    </row>
    <row r="637" spans="1:30" x14ac:dyDescent="0.3">
      <c r="A637">
        <v>394</v>
      </c>
      <c r="B637" t="s">
        <v>484</v>
      </c>
      <c r="C637" t="s">
        <v>56</v>
      </c>
      <c r="D637">
        <v>24</v>
      </c>
      <c r="E637" t="s">
        <v>66</v>
      </c>
      <c r="F637">
        <v>7</v>
      </c>
      <c r="G637">
        <v>52</v>
      </c>
      <c r="H637">
        <v>18.600000000000001</v>
      </c>
      <c r="I637">
        <v>0.8</v>
      </c>
      <c r="J637">
        <v>0.46700000000000003</v>
      </c>
      <c r="K637">
        <v>0</v>
      </c>
      <c r="L637">
        <v>6.3</v>
      </c>
      <c r="M637">
        <v>26.7</v>
      </c>
      <c r="N637">
        <v>16.600000000000001</v>
      </c>
      <c r="O637">
        <v>11.2</v>
      </c>
      <c r="P637">
        <v>0.9</v>
      </c>
      <c r="Q637">
        <v>0</v>
      </c>
      <c r="R637">
        <v>11.8</v>
      </c>
      <c r="S637">
        <v>13.7</v>
      </c>
      <c r="U637">
        <v>0.2</v>
      </c>
      <c r="V637">
        <v>0</v>
      </c>
      <c r="W637">
        <v>0.2</v>
      </c>
      <c r="X637">
        <v>0.186</v>
      </c>
      <c r="Z637">
        <v>2.4</v>
      </c>
      <c r="AA637">
        <v>1.2</v>
      </c>
      <c r="AB637">
        <v>3.5</v>
      </c>
      <c r="AC637">
        <f>IF(Advanced_Table[[#This Row],[MP]]&lt;400,0,Advanced_Table[[#This Row],[BPM]])</f>
        <v>0</v>
      </c>
      <c r="AD637">
        <v>0.1</v>
      </c>
    </row>
    <row r="638" spans="1:30" x14ac:dyDescent="0.3">
      <c r="A638">
        <v>265</v>
      </c>
      <c r="B638" t="s">
        <v>356</v>
      </c>
      <c r="C638" t="s">
        <v>58</v>
      </c>
      <c r="D638">
        <v>21</v>
      </c>
      <c r="E638" t="s">
        <v>66</v>
      </c>
      <c r="F638">
        <v>74</v>
      </c>
      <c r="G638">
        <v>1703</v>
      </c>
      <c r="H638">
        <v>21.5</v>
      </c>
      <c r="I638">
        <v>0.70199999999999996</v>
      </c>
      <c r="J638">
        <v>7.0000000000000001E-3</v>
      </c>
      <c r="K638">
        <v>0.38400000000000001</v>
      </c>
      <c r="L638">
        <v>14.9</v>
      </c>
      <c r="M638">
        <v>24.4</v>
      </c>
      <c r="N638">
        <v>19.7</v>
      </c>
      <c r="O638">
        <v>5.7</v>
      </c>
      <c r="P638">
        <v>0.7</v>
      </c>
      <c r="Q638">
        <v>8.6</v>
      </c>
      <c r="R638">
        <v>10.7</v>
      </c>
      <c r="S638">
        <v>13.3</v>
      </c>
      <c r="U638">
        <v>4.5999999999999996</v>
      </c>
      <c r="V638">
        <v>2.5</v>
      </c>
      <c r="W638">
        <v>7.1</v>
      </c>
      <c r="X638">
        <v>0.2</v>
      </c>
      <c r="Z638">
        <v>1.4</v>
      </c>
      <c r="AA638">
        <v>1.5</v>
      </c>
      <c r="AB638">
        <v>2.9</v>
      </c>
      <c r="AC638">
        <f>IF(Advanced_Table[[#This Row],[MP]]&lt;400,0,Advanced_Table[[#This Row],[BPM]])</f>
        <v>2.9</v>
      </c>
      <c r="AD638">
        <v>2.1</v>
      </c>
    </row>
    <row r="639" spans="1:30" x14ac:dyDescent="0.3">
      <c r="A639">
        <v>136</v>
      </c>
      <c r="B639" t="s">
        <v>227</v>
      </c>
      <c r="C639" t="s">
        <v>76</v>
      </c>
      <c r="D639">
        <v>28</v>
      </c>
      <c r="E639" t="s">
        <v>66</v>
      </c>
      <c r="F639">
        <v>22</v>
      </c>
      <c r="G639">
        <v>568</v>
      </c>
      <c r="H639">
        <v>19.100000000000001</v>
      </c>
      <c r="I639">
        <v>0.60599999999999998</v>
      </c>
      <c r="J639">
        <v>0.16700000000000001</v>
      </c>
      <c r="K639">
        <v>0.245</v>
      </c>
      <c r="L639">
        <v>1.7</v>
      </c>
      <c r="M639">
        <v>17.100000000000001</v>
      </c>
      <c r="N639">
        <v>9.5</v>
      </c>
      <c r="O639">
        <v>32.299999999999997</v>
      </c>
      <c r="P639">
        <v>2.1</v>
      </c>
      <c r="Q639">
        <v>1.5</v>
      </c>
      <c r="R639">
        <v>12.8</v>
      </c>
      <c r="S639">
        <v>20.2</v>
      </c>
      <c r="U639">
        <v>1.3</v>
      </c>
      <c r="V639">
        <v>0.6</v>
      </c>
      <c r="W639">
        <v>1.9</v>
      </c>
      <c r="X639">
        <v>0.16200000000000001</v>
      </c>
      <c r="Z639">
        <v>0.7</v>
      </c>
      <c r="AA639">
        <v>1.7</v>
      </c>
      <c r="AB639">
        <v>2.4</v>
      </c>
      <c r="AC639">
        <f>IF(Advanced_Table[[#This Row],[MP]]&lt;400,0,Advanced_Table[[#This Row],[BPM]])</f>
        <v>2.4</v>
      </c>
      <c r="AD639">
        <v>0.6</v>
      </c>
    </row>
    <row r="640" spans="1:30" x14ac:dyDescent="0.3">
      <c r="A640">
        <v>484</v>
      </c>
      <c r="B640" t="s">
        <v>572</v>
      </c>
      <c r="C640" t="s">
        <v>56</v>
      </c>
      <c r="D640">
        <v>23</v>
      </c>
      <c r="E640" t="s">
        <v>66</v>
      </c>
      <c r="F640">
        <v>52</v>
      </c>
      <c r="G640">
        <v>1254</v>
      </c>
      <c r="H640">
        <v>16</v>
      </c>
      <c r="I640">
        <v>0.60699999999999998</v>
      </c>
      <c r="J640">
        <v>0.183</v>
      </c>
      <c r="K640">
        <v>0.32800000000000001</v>
      </c>
      <c r="L640">
        <v>10.6</v>
      </c>
      <c r="M640">
        <v>24.5</v>
      </c>
      <c r="N640">
        <v>17.600000000000001</v>
      </c>
      <c r="O640">
        <v>15.3</v>
      </c>
      <c r="P640">
        <v>2</v>
      </c>
      <c r="Q640">
        <v>1</v>
      </c>
      <c r="R640">
        <v>16</v>
      </c>
      <c r="S640">
        <v>14.1</v>
      </c>
      <c r="U640">
        <v>2.1</v>
      </c>
      <c r="V640">
        <v>1.6</v>
      </c>
      <c r="W640">
        <v>3.6</v>
      </c>
      <c r="X640">
        <v>0.13900000000000001</v>
      </c>
      <c r="Z640">
        <v>0</v>
      </c>
      <c r="AA640">
        <v>1.5</v>
      </c>
      <c r="AB640">
        <v>1.5</v>
      </c>
      <c r="AC640">
        <f>IF(Advanced_Table[[#This Row],[MP]]&lt;400,0,Advanced_Table[[#This Row],[BPM]])</f>
        <v>1.5</v>
      </c>
      <c r="AD640">
        <v>1.1000000000000001</v>
      </c>
    </row>
    <row r="641" spans="1:30" x14ac:dyDescent="0.3">
      <c r="A641">
        <v>6</v>
      </c>
      <c r="B641" t="s">
        <v>68</v>
      </c>
      <c r="C641" t="s">
        <v>65</v>
      </c>
      <c r="D641">
        <v>24</v>
      </c>
      <c r="E641" t="s">
        <v>66</v>
      </c>
      <c r="F641">
        <v>36</v>
      </c>
      <c r="G641">
        <v>528</v>
      </c>
      <c r="H641">
        <v>13</v>
      </c>
      <c r="I641">
        <v>0.60899999999999999</v>
      </c>
      <c r="J641">
        <v>0.51200000000000001</v>
      </c>
      <c r="K641">
        <v>0.22900000000000001</v>
      </c>
      <c r="L641">
        <v>1.7</v>
      </c>
      <c r="M641">
        <v>10.3</v>
      </c>
      <c r="N641">
        <v>6</v>
      </c>
      <c r="O641">
        <v>19.899999999999999</v>
      </c>
      <c r="P641">
        <v>2.2000000000000002</v>
      </c>
      <c r="Q641">
        <v>2.2000000000000002</v>
      </c>
      <c r="R641">
        <v>19.399999999999999</v>
      </c>
      <c r="S641">
        <v>18.399999999999999</v>
      </c>
      <c r="U641">
        <v>0.3</v>
      </c>
      <c r="V641">
        <v>0.5</v>
      </c>
      <c r="W641">
        <v>0.8</v>
      </c>
      <c r="X641">
        <v>7.3999999999999996E-2</v>
      </c>
      <c r="Z641">
        <v>-0.6</v>
      </c>
      <c r="AA641">
        <v>1.1000000000000001</v>
      </c>
      <c r="AB641">
        <v>0.5</v>
      </c>
      <c r="AC641">
        <f>IF(Advanced_Table[[#This Row],[MP]]&lt;400,0,Advanced_Table[[#This Row],[BPM]])</f>
        <v>0.5</v>
      </c>
      <c r="AD641">
        <v>0.3</v>
      </c>
    </row>
    <row r="642" spans="1:30" x14ac:dyDescent="0.3">
      <c r="A642">
        <v>376</v>
      </c>
      <c r="B642" t="s">
        <v>466</v>
      </c>
      <c r="C642" t="s">
        <v>58</v>
      </c>
      <c r="D642">
        <v>31</v>
      </c>
      <c r="E642" t="s">
        <v>66</v>
      </c>
      <c r="F642">
        <v>68</v>
      </c>
      <c r="G642">
        <v>1942</v>
      </c>
      <c r="H642">
        <v>14.4</v>
      </c>
      <c r="I642">
        <v>0.64300000000000002</v>
      </c>
      <c r="J642">
        <v>0.42399999999999999</v>
      </c>
      <c r="K642">
        <v>0.41699999999999998</v>
      </c>
      <c r="L642">
        <v>4.5999999999999996</v>
      </c>
      <c r="M642">
        <v>18.600000000000001</v>
      </c>
      <c r="N642">
        <v>11.7</v>
      </c>
      <c r="O642">
        <v>17.600000000000001</v>
      </c>
      <c r="P642">
        <v>1.5</v>
      </c>
      <c r="Q642">
        <v>1.6</v>
      </c>
      <c r="R642">
        <v>20.3</v>
      </c>
      <c r="S642">
        <v>17.8</v>
      </c>
      <c r="U642">
        <v>2.4</v>
      </c>
      <c r="V642">
        <v>1.9</v>
      </c>
      <c r="W642">
        <v>4.3</v>
      </c>
      <c r="X642">
        <v>0.106</v>
      </c>
      <c r="Z642">
        <v>-0.4</v>
      </c>
      <c r="AA642">
        <v>0.9</v>
      </c>
      <c r="AB642">
        <v>0.4</v>
      </c>
      <c r="AC642">
        <f>IF(Advanced_Table[[#This Row],[MP]]&lt;400,0,Advanced_Table[[#This Row],[BPM]])</f>
        <v>0.4</v>
      </c>
      <c r="AD642">
        <v>1.2</v>
      </c>
    </row>
    <row r="643" spans="1:30" x14ac:dyDescent="0.3">
      <c r="A643">
        <v>99</v>
      </c>
      <c r="B643" t="s">
        <v>190</v>
      </c>
      <c r="C643" t="s">
        <v>76</v>
      </c>
      <c r="D643">
        <v>35</v>
      </c>
      <c r="E643" t="s">
        <v>66</v>
      </c>
      <c r="F643">
        <v>43</v>
      </c>
      <c r="G643">
        <v>1276</v>
      </c>
      <c r="H643">
        <v>13.9</v>
      </c>
      <c r="I643">
        <v>0.55200000000000005</v>
      </c>
      <c r="J643">
        <v>0.56799999999999995</v>
      </c>
      <c r="K643">
        <v>0.25600000000000001</v>
      </c>
      <c r="L643">
        <v>1.5</v>
      </c>
      <c r="M643">
        <v>7.5</v>
      </c>
      <c r="N643">
        <v>4.5</v>
      </c>
      <c r="O643">
        <v>34</v>
      </c>
      <c r="P643">
        <v>1.6</v>
      </c>
      <c r="Q643">
        <v>0.7</v>
      </c>
      <c r="R643">
        <v>15.1</v>
      </c>
      <c r="S643">
        <v>16.100000000000001</v>
      </c>
      <c r="U643">
        <v>2.2000000000000002</v>
      </c>
      <c r="V643">
        <v>0.8</v>
      </c>
      <c r="W643">
        <v>3</v>
      </c>
      <c r="X643">
        <v>0.113</v>
      </c>
      <c r="Z643">
        <v>0.7</v>
      </c>
      <c r="AA643">
        <v>-0.5</v>
      </c>
      <c r="AB643">
        <v>0.2</v>
      </c>
      <c r="AC643">
        <f>IF(Advanced_Table[[#This Row],[MP]]&lt;400,0,Advanced_Table[[#This Row],[BPM]])</f>
        <v>0.2</v>
      </c>
      <c r="AD643">
        <v>0.7</v>
      </c>
    </row>
    <row r="644" spans="1:30" x14ac:dyDescent="0.3">
      <c r="A644">
        <v>18</v>
      </c>
      <c r="B644" t="s">
        <v>92</v>
      </c>
      <c r="C644" t="s">
        <v>58</v>
      </c>
      <c r="D644">
        <v>23</v>
      </c>
      <c r="E644" t="s">
        <v>66</v>
      </c>
      <c r="F644">
        <v>36</v>
      </c>
      <c r="G644">
        <v>359</v>
      </c>
      <c r="H644">
        <v>16.100000000000001</v>
      </c>
      <c r="I644">
        <v>0.77400000000000002</v>
      </c>
      <c r="J644">
        <v>0</v>
      </c>
      <c r="K644">
        <v>0.27800000000000002</v>
      </c>
      <c r="L644">
        <v>9.5</v>
      </c>
      <c r="M644">
        <v>26.1</v>
      </c>
      <c r="N644">
        <v>17.899999999999999</v>
      </c>
      <c r="O644">
        <v>4.3</v>
      </c>
      <c r="P644">
        <v>0.8</v>
      </c>
      <c r="Q644">
        <v>3.5</v>
      </c>
      <c r="R644">
        <v>18.2</v>
      </c>
      <c r="S644">
        <v>11.5</v>
      </c>
      <c r="U644">
        <v>0.6</v>
      </c>
      <c r="V644">
        <v>0.4</v>
      </c>
      <c r="W644">
        <v>1</v>
      </c>
      <c r="X644">
        <v>0.13400000000000001</v>
      </c>
      <c r="Z644">
        <v>-1.2</v>
      </c>
      <c r="AA644">
        <v>0.5</v>
      </c>
      <c r="AB644">
        <v>-0.6</v>
      </c>
      <c r="AC644">
        <f>IF(Advanced_Table[[#This Row],[MP]]&lt;400,0,Advanced_Table[[#This Row],[BPM]])</f>
        <v>0</v>
      </c>
      <c r="AD644">
        <v>0.1</v>
      </c>
    </row>
    <row r="645" spans="1:30" x14ac:dyDescent="0.3">
      <c r="A645">
        <v>438</v>
      </c>
      <c r="B645" t="s">
        <v>529</v>
      </c>
      <c r="C645" t="s">
        <v>76</v>
      </c>
      <c r="D645">
        <v>24</v>
      </c>
      <c r="E645" t="s">
        <v>66</v>
      </c>
      <c r="F645">
        <v>48</v>
      </c>
      <c r="G645">
        <v>1145</v>
      </c>
      <c r="H645">
        <v>15.9</v>
      </c>
      <c r="I645">
        <v>0.61599999999999999</v>
      </c>
      <c r="J645">
        <v>0.26100000000000001</v>
      </c>
      <c r="K645">
        <v>0.42499999999999999</v>
      </c>
      <c r="L645">
        <v>3.5</v>
      </c>
      <c r="M645">
        <v>6.3</v>
      </c>
      <c r="N645">
        <v>5</v>
      </c>
      <c r="O645">
        <v>17.899999999999999</v>
      </c>
      <c r="P645">
        <v>1.1000000000000001</v>
      </c>
      <c r="Q645">
        <v>0.4</v>
      </c>
      <c r="R645">
        <v>13.3</v>
      </c>
      <c r="S645">
        <v>23.4</v>
      </c>
      <c r="U645">
        <v>2</v>
      </c>
      <c r="V645">
        <v>0.5</v>
      </c>
      <c r="W645">
        <v>2.5</v>
      </c>
      <c r="X645">
        <v>0.105</v>
      </c>
      <c r="Z645">
        <v>0.1</v>
      </c>
      <c r="AA645">
        <v>-1.5</v>
      </c>
      <c r="AB645">
        <v>-1.3</v>
      </c>
      <c r="AC645">
        <f>IF(Advanced_Table[[#This Row],[MP]]&lt;400,0,Advanced_Table[[#This Row],[BPM]])</f>
        <v>-1.3</v>
      </c>
      <c r="AD645">
        <v>0.2</v>
      </c>
    </row>
    <row r="646" spans="1:30" x14ac:dyDescent="0.3">
      <c r="A646">
        <v>93</v>
      </c>
      <c r="B646" t="s">
        <v>184</v>
      </c>
      <c r="C646" t="s">
        <v>65</v>
      </c>
      <c r="D646">
        <v>30</v>
      </c>
      <c r="E646" t="s">
        <v>66</v>
      </c>
      <c r="F646">
        <v>61</v>
      </c>
      <c r="G646">
        <v>1988</v>
      </c>
      <c r="H646">
        <v>14.7</v>
      </c>
      <c r="I646">
        <v>0.55800000000000005</v>
      </c>
      <c r="J646">
        <v>0.44500000000000001</v>
      </c>
      <c r="K646">
        <v>0.23799999999999999</v>
      </c>
      <c r="L646">
        <v>4</v>
      </c>
      <c r="M646">
        <v>9.3000000000000007</v>
      </c>
      <c r="N646">
        <v>6.7</v>
      </c>
      <c r="O646">
        <v>20.9</v>
      </c>
      <c r="P646">
        <v>0.8</v>
      </c>
      <c r="Q646">
        <v>0.6</v>
      </c>
      <c r="R646">
        <v>14</v>
      </c>
      <c r="S646">
        <v>27.8</v>
      </c>
      <c r="U646">
        <v>0.9</v>
      </c>
      <c r="V646">
        <v>0.8</v>
      </c>
      <c r="W646">
        <v>1.7</v>
      </c>
      <c r="X646">
        <v>4.2000000000000003E-2</v>
      </c>
      <c r="Z646">
        <v>1</v>
      </c>
      <c r="AA646">
        <v>-2.4</v>
      </c>
      <c r="AB646">
        <v>-1.4</v>
      </c>
      <c r="AC646">
        <f>IF(Advanced_Table[[#This Row],[MP]]&lt;400,0,Advanced_Table[[#This Row],[BPM]])</f>
        <v>-1.4</v>
      </c>
      <c r="AD646">
        <v>0.3</v>
      </c>
    </row>
    <row r="647" spans="1:30" x14ac:dyDescent="0.3">
      <c r="A647">
        <v>251</v>
      </c>
      <c r="B647" t="s">
        <v>342</v>
      </c>
      <c r="C647" t="s">
        <v>58</v>
      </c>
      <c r="D647">
        <v>27</v>
      </c>
      <c r="E647" t="s">
        <v>66</v>
      </c>
      <c r="F647">
        <v>19</v>
      </c>
      <c r="G647">
        <v>301</v>
      </c>
      <c r="H647">
        <v>12.4</v>
      </c>
      <c r="I647">
        <v>0.82099999999999995</v>
      </c>
      <c r="J647">
        <v>0.28599999999999998</v>
      </c>
      <c r="K647">
        <v>0.184</v>
      </c>
      <c r="L647">
        <v>8.6999999999999993</v>
      </c>
      <c r="M647">
        <v>15.2</v>
      </c>
      <c r="N647">
        <v>12</v>
      </c>
      <c r="O647">
        <v>4.8</v>
      </c>
      <c r="P647">
        <v>0.8</v>
      </c>
      <c r="Q647">
        <v>2.5</v>
      </c>
      <c r="R647">
        <v>20.9</v>
      </c>
      <c r="S647">
        <v>9.3000000000000007</v>
      </c>
      <c r="U647">
        <v>0.5</v>
      </c>
      <c r="V647">
        <v>0.2</v>
      </c>
      <c r="W647">
        <v>0.8</v>
      </c>
      <c r="X647">
        <v>0.12</v>
      </c>
      <c r="Z647">
        <v>-1.7</v>
      </c>
      <c r="AA647">
        <v>0.2</v>
      </c>
      <c r="AB647">
        <v>-1.5</v>
      </c>
      <c r="AC647">
        <f>IF(Advanced_Table[[#This Row],[MP]]&lt;400,0,Advanced_Table[[#This Row],[BPM]])</f>
        <v>0</v>
      </c>
      <c r="AD647">
        <v>0</v>
      </c>
    </row>
    <row r="648" spans="1:30" x14ac:dyDescent="0.3">
      <c r="A648">
        <v>36</v>
      </c>
      <c r="B648" t="s">
        <v>118</v>
      </c>
      <c r="C648" t="s">
        <v>65</v>
      </c>
      <c r="D648">
        <v>26</v>
      </c>
      <c r="E648" t="s">
        <v>66</v>
      </c>
      <c r="F648">
        <v>55</v>
      </c>
      <c r="G648">
        <v>1472</v>
      </c>
      <c r="H648">
        <v>11.5</v>
      </c>
      <c r="I648">
        <v>0.53500000000000003</v>
      </c>
      <c r="J648">
        <v>0.70399999999999996</v>
      </c>
      <c r="K648">
        <v>6.6000000000000003E-2</v>
      </c>
      <c r="L648">
        <v>2</v>
      </c>
      <c r="M648">
        <v>12.3</v>
      </c>
      <c r="N648">
        <v>7.2</v>
      </c>
      <c r="O648">
        <v>9</v>
      </c>
      <c r="P648">
        <v>1.4</v>
      </c>
      <c r="Q648">
        <v>0.5</v>
      </c>
      <c r="R648">
        <v>8</v>
      </c>
      <c r="S648">
        <v>21.2</v>
      </c>
      <c r="U648">
        <v>0.3</v>
      </c>
      <c r="V648">
        <v>1</v>
      </c>
      <c r="W648">
        <v>1.2</v>
      </c>
      <c r="X648">
        <v>0.04</v>
      </c>
      <c r="Z648">
        <v>-0.4</v>
      </c>
      <c r="AA648">
        <v>-1.2</v>
      </c>
      <c r="AB648">
        <v>-1.6</v>
      </c>
      <c r="AC648">
        <f>IF(Advanced_Table[[#This Row],[MP]]&lt;400,0,Advanced_Table[[#This Row],[BPM]])</f>
        <v>-1.6</v>
      </c>
      <c r="AD648">
        <v>0.2</v>
      </c>
    </row>
    <row r="649" spans="1:30" x14ac:dyDescent="0.3">
      <c r="A649">
        <v>218</v>
      </c>
      <c r="B649" t="s">
        <v>309</v>
      </c>
      <c r="C649" t="s">
        <v>65</v>
      </c>
      <c r="D649">
        <v>22</v>
      </c>
      <c r="E649" t="s">
        <v>66</v>
      </c>
      <c r="F649">
        <v>65</v>
      </c>
      <c r="G649">
        <v>1313</v>
      </c>
      <c r="H649">
        <v>13.7</v>
      </c>
      <c r="I649">
        <v>0.50800000000000001</v>
      </c>
      <c r="J649">
        <v>0.33100000000000002</v>
      </c>
      <c r="K649">
        <v>0.27400000000000002</v>
      </c>
      <c r="L649">
        <v>3.4</v>
      </c>
      <c r="M649">
        <v>13.7</v>
      </c>
      <c r="N649">
        <v>8.6</v>
      </c>
      <c r="O649">
        <v>27.4</v>
      </c>
      <c r="P649">
        <v>1.5</v>
      </c>
      <c r="Q649">
        <v>1.9</v>
      </c>
      <c r="R649">
        <v>15.5</v>
      </c>
      <c r="S649">
        <v>25.9</v>
      </c>
      <c r="U649">
        <v>-0.3</v>
      </c>
      <c r="V649">
        <v>1.1000000000000001</v>
      </c>
      <c r="W649">
        <v>0.8</v>
      </c>
      <c r="X649">
        <v>2.9000000000000001E-2</v>
      </c>
      <c r="Z649">
        <v>-1.1000000000000001</v>
      </c>
      <c r="AA649">
        <v>-0.5</v>
      </c>
      <c r="AB649">
        <v>-1.6</v>
      </c>
      <c r="AC649">
        <f>IF(Advanced_Table[[#This Row],[MP]]&lt;400,0,Advanced_Table[[#This Row],[BPM]])</f>
        <v>-1.6</v>
      </c>
      <c r="AD649">
        <v>0.2</v>
      </c>
    </row>
    <row r="650" spans="1:30" x14ac:dyDescent="0.3">
      <c r="A650">
        <v>429</v>
      </c>
      <c r="B650" t="s">
        <v>519</v>
      </c>
      <c r="C650" t="s">
        <v>56</v>
      </c>
      <c r="D650">
        <v>23</v>
      </c>
      <c r="E650" t="s">
        <v>66</v>
      </c>
      <c r="F650">
        <v>7</v>
      </c>
      <c r="G650">
        <v>161</v>
      </c>
      <c r="H650">
        <v>11</v>
      </c>
      <c r="I650">
        <v>0.55000000000000004</v>
      </c>
      <c r="J650">
        <v>0.54400000000000004</v>
      </c>
      <c r="K650">
        <v>0.22800000000000001</v>
      </c>
      <c r="L650">
        <v>0</v>
      </c>
      <c r="M650">
        <v>19.899999999999999</v>
      </c>
      <c r="N650">
        <v>10.1</v>
      </c>
      <c r="O650">
        <v>13</v>
      </c>
      <c r="P650">
        <v>1.8</v>
      </c>
      <c r="Q650">
        <v>1.1000000000000001</v>
      </c>
      <c r="R650">
        <v>13.8</v>
      </c>
      <c r="S650">
        <v>18.899999999999999</v>
      </c>
      <c r="U650">
        <v>0</v>
      </c>
      <c r="V650">
        <v>0.2</v>
      </c>
      <c r="W650">
        <v>0.2</v>
      </c>
      <c r="X650">
        <v>4.4999999999999998E-2</v>
      </c>
      <c r="Z650">
        <v>-3.2</v>
      </c>
      <c r="AA650">
        <v>1.1000000000000001</v>
      </c>
      <c r="AB650">
        <v>-2.1</v>
      </c>
      <c r="AC650">
        <f>IF(Advanced_Table[[#This Row],[MP]]&lt;400,0,Advanced_Table[[#This Row],[BPM]])</f>
        <v>0</v>
      </c>
      <c r="AD650">
        <v>0</v>
      </c>
    </row>
    <row r="651" spans="1:30" x14ac:dyDescent="0.3">
      <c r="A651">
        <v>4</v>
      </c>
      <c r="B651" t="s">
        <v>64</v>
      </c>
      <c r="C651" t="s">
        <v>65</v>
      </c>
      <c r="D651">
        <v>22</v>
      </c>
      <c r="E651" t="s">
        <v>66</v>
      </c>
      <c r="F651">
        <v>59</v>
      </c>
      <c r="G651">
        <v>1209</v>
      </c>
      <c r="H651">
        <v>9.5</v>
      </c>
      <c r="I651">
        <v>0.56100000000000005</v>
      </c>
      <c r="J651">
        <v>0.59099999999999997</v>
      </c>
      <c r="K651">
        <v>0.17899999999999999</v>
      </c>
      <c r="L651">
        <v>3.9</v>
      </c>
      <c r="M651">
        <v>6.9</v>
      </c>
      <c r="N651">
        <v>5.4</v>
      </c>
      <c r="O651">
        <v>7.5</v>
      </c>
      <c r="P651">
        <v>0.6</v>
      </c>
      <c r="Q651">
        <v>1</v>
      </c>
      <c r="R651">
        <v>9</v>
      </c>
      <c r="S651">
        <v>15.8</v>
      </c>
      <c r="U651">
        <v>0.9</v>
      </c>
      <c r="V651">
        <v>0.4</v>
      </c>
      <c r="W651">
        <v>1.3</v>
      </c>
      <c r="X651">
        <v>5.2999999999999999E-2</v>
      </c>
      <c r="Z651">
        <v>-1.7</v>
      </c>
      <c r="AA651">
        <v>-1.4</v>
      </c>
      <c r="AB651">
        <v>-3</v>
      </c>
      <c r="AC651">
        <f>IF(Advanced_Table[[#This Row],[MP]]&lt;400,0,Advanced_Table[[#This Row],[BPM]])</f>
        <v>-3</v>
      </c>
      <c r="AD651">
        <v>-0.3</v>
      </c>
    </row>
    <row r="652" spans="1:30" x14ac:dyDescent="0.3">
      <c r="A652">
        <v>160</v>
      </c>
      <c r="B652" t="s">
        <v>251</v>
      </c>
      <c r="C652" t="s">
        <v>56</v>
      </c>
      <c r="D652">
        <v>36</v>
      </c>
      <c r="E652" t="s">
        <v>66</v>
      </c>
      <c r="F652">
        <v>56</v>
      </c>
      <c r="G652">
        <v>816</v>
      </c>
      <c r="H652">
        <v>9</v>
      </c>
      <c r="I652">
        <v>0.47499999999999998</v>
      </c>
      <c r="J652">
        <v>0.45300000000000001</v>
      </c>
      <c r="K652">
        <v>0.17100000000000001</v>
      </c>
      <c r="L652">
        <v>4.4000000000000004</v>
      </c>
      <c r="M652">
        <v>17</v>
      </c>
      <c r="N652">
        <v>10.8</v>
      </c>
      <c r="O652">
        <v>9.4</v>
      </c>
      <c r="P652">
        <v>1.1000000000000001</v>
      </c>
      <c r="Q652">
        <v>1.9</v>
      </c>
      <c r="R652">
        <v>10.7</v>
      </c>
      <c r="S652">
        <v>17.7</v>
      </c>
      <c r="U652">
        <v>-0.4</v>
      </c>
      <c r="V652">
        <v>0.7</v>
      </c>
      <c r="W652">
        <v>0.3</v>
      </c>
      <c r="X652">
        <v>1.7999999999999999E-2</v>
      </c>
      <c r="Z652">
        <v>-3.6</v>
      </c>
      <c r="AA652">
        <v>-0.4</v>
      </c>
      <c r="AB652">
        <v>-4</v>
      </c>
      <c r="AC652">
        <f>IF(Advanced_Table[[#This Row],[MP]]&lt;400,0,Advanced_Table[[#This Row],[BPM]])</f>
        <v>-4</v>
      </c>
      <c r="AD652">
        <v>-0.4</v>
      </c>
    </row>
    <row r="653" spans="1:30" x14ac:dyDescent="0.3">
      <c r="A653">
        <v>477</v>
      </c>
      <c r="B653" t="s">
        <v>565</v>
      </c>
      <c r="C653" t="s">
        <v>84</v>
      </c>
      <c r="D653">
        <v>29</v>
      </c>
      <c r="E653" t="s">
        <v>66</v>
      </c>
      <c r="F653">
        <v>22</v>
      </c>
      <c r="G653">
        <v>335</v>
      </c>
      <c r="H653">
        <v>6.9</v>
      </c>
      <c r="I653">
        <v>0.45700000000000002</v>
      </c>
      <c r="J653">
        <v>0.29899999999999999</v>
      </c>
      <c r="K653">
        <v>0.11700000000000001</v>
      </c>
      <c r="L653">
        <v>4.5999999999999996</v>
      </c>
      <c r="M653">
        <v>15.6</v>
      </c>
      <c r="N653">
        <v>10.199999999999999</v>
      </c>
      <c r="O653">
        <v>15.2</v>
      </c>
      <c r="P653">
        <v>0.9</v>
      </c>
      <c r="Q653">
        <v>0.8</v>
      </c>
      <c r="R653">
        <v>17.399999999999999</v>
      </c>
      <c r="S653">
        <v>12.2</v>
      </c>
      <c r="U653">
        <v>-0.1</v>
      </c>
      <c r="V653">
        <v>0.2</v>
      </c>
      <c r="W653">
        <v>0.1</v>
      </c>
      <c r="X653">
        <v>1.9E-2</v>
      </c>
      <c r="Z653">
        <v>-4.7</v>
      </c>
      <c r="AA653">
        <v>0.4</v>
      </c>
      <c r="AB653">
        <v>-4.3</v>
      </c>
      <c r="AC653">
        <f>IF(Advanced_Table[[#This Row],[MP]]&lt;400,0,Advanced_Table[[#This Row],[BPM]])</f>
        <v>0</v>
      </c>
      <c r="AD653">
        <v>-0.2</v>
      </c>
    </row>
    <row r="654" spans="1:30" x14ac:dyDescent="0.3">
      <c r="A654">
        <v>148</v>
      </c>
      <c r="B654" t="s">
        <v>239</v>
      </c>
      <c r="C654" t="s">
        <v>84</v>
      </c>
      <c r="D654">
        <v>27</v>
      </c>
      <c r="E654" t="s">
        <v>66</v>
      </c>
      <c r="F654">
        <v>52</v>
      </c>
      <c r="G654">
        <v>766</v>
      </c>
      <c r="H654">
        <v>8</v>
      </c>
      <c r="I654">
        <v>0.495</v>
      </c>
      <c r="J654">
        <v>0.61199999999999999</v>
      </c>
      <c r="K654">
        <v>0.14099999999999999</v>
      </c>
      <c r="L654">
        <v>4.4000000000000004</v>
      </c>
      <c r="M654">
        <v>7.7</v>
      </c>
      <c r="N654">
        <v>6.1</v>
      </c>
      <c r="O654">
        <v>7.5</v>
      </c>
      <c r="P654">
        <v>0.9</v>
      </c>
      <c r="Q654">
        <v>0.9</v>
      </c>
      <c r="R654">
        <v>10.5</v>
      </c>
      <c r="S654">
        <v>20.2</v>
      </c>
      <c r="U654">
        <v>-0.4</v>
      </c>
      <c r="V654">
        <v>0.3</v>
      </c>
      <c r="W654">
        <v>-0.1</v>
      </c>
      <c r="X654">
        <v>-4.0000000000000001E-3</v>
      </c>
      <c r="Z654">
        <v>-3</v>
      </c>
      <c r="AA654">
        <v>-2.1</v>
      </c>
      <c r="AB654">
        <v>-5.2</v>
      </c>
      <c r="AC654">
        <f>IF(Advanced_Table[[#This Row],[MP]]&lt;400,0,Advanced_Table[[#This Row],[BPM]])</f>
        <v>-5.2</v>
      </c>
      <c r="AD654">
        <v>-0.6</v>
      </c>
    </row>
    <row r="655" spans="1:30" x14ac:dyDescent="0.3">
      <c r="A655">
        <v>260</v>
      </c>
      <c r="B655" t="s">
        <v>351</v>
      </c>
      <c r="C655" t="s">
        <v>65</v>
      </c>
      <c r="D655">
        <v>21</v>
      </c>
      <c r="E655" t="s">
        <v>66</v>
      </c>
      <c r="F655">
        <v>18</v>
      </c>
      <c r="G655">
        <v>232</v>
      </c>
      <c r="H655">
        <v>6.5</v>
      </c>
      <c r="I655">
        <v>0.41099999999999998</v>
      </c>
      <c r="J655">
        <v>0.60599999999999998</v>
      </c>
      <c r="K655">
        <v>3.7999999999999999E-2</v>
      </c>
      <c r="L655">
        <v>3.8</v>
      </c>
      <c r="M655">
        <v>14.3</v>
      </c>
      <c r="N655">
        <v>9.1</v>
      </c>
      <c r="O655">
        <v>4.7</v>
      </c>
      <c r="P655">
        <v>0.8</v>
      </c>
      <c r="Q655">
        <v>1.1000000000000001</v>
      </c>
      <c r="R655">
        <v>2.8</v>
      </c>
      <c r="S655">
        <v>19.600000000000001</v>
      </c>
      <c r="U655">
        <v>-0.3</v>
      </c>
      <c r="V655">
        <v>0.1</v>
      </c>
      <c r="W655">
        <v>-0.2</v>
      </c>
      <c r="X655">
        <v>-3.2000000000000001E-2</v>
      </c>
      <c r="Z655">
        <v>-4.3</v>
      </c>
      <c r="AA655">
        <v>-2.2000000000000002</v>
      </c>
      <c r="AB655">
        <v>-6.5</v>
      </c>
      <c r="AC655">
        <f>IF(Advanced_Table[[#This Row],[MP]]&lt;400,0,Advanced_Table[[#This Row],[BPM]])</f>
        <v>0</v>
      </c>
      <c r="AD655">
        <v>-0.3</v>
      </c>
    </row>
    <row r="656" spans="1:30" x14ac:dyDescent="0.3">
      <c r="A656">
        <v>48</v>
      </c>
      <c r="B656" t="s">
        <v>135</v>
      </c>
      <c r="C656" t="s">
        <v>84</v>
      </c>
      <c r="D656">
        <v>22</v>
      </c>
      <c r="E656" t="s">
        <v>66</v>
      </c>
      <c r="F656">
        <v>14</v>
      </c>
      <c r="G656">
        <v>68</v>
      </c>
      <c r="H656">
        <v>-5</v>
      </c>
      <c r="I656">
        <v>0.15</v>
      </c>
      <c r="J656">
        <v>0.2</v>
      </c>
      <c r="K656">
        <v>0</v>
      </c>
      <c r="L656">
        <v>6.5</v>
      </c>
      <c r="M656">
        <v>4.7</v>
      </c>
      <c r="N656">
        <v>5.6</v>
      </c>
      <c r="O656">
        <v>12.3</v>
      </c>
      <c r="P656">
        <v>2.1</v>
      </c>
      <c r="Q656">
        <v>1.2</v>
      </c>
      <c r="R656">
        <v>25.9</v>
      </c>
      <c r="S656">
        <v>16.600000000000001</v>
      </c>
      <c r="U656">
        <v>-0.4</v>
      </c>
      <c r="V656">
        <v>0</v>
      </c>
      <c r="W656">
        <v>-0.3</v>
      </c>
      <c r="X656">
        <v>-0.23100000000000001</v>
      </c>
      <c r="Z656">
        <v>-12.4</v>
      </c>
      <c r="AA656">
        <v>-2.2999999999999998</v>
      </c>
      <c r="AB656">
        <v>-14.7</v>
      </c>
      <c r="AC656">
        <f>IF(Advanced_Table[[#This Row],[MP]]&lt;400,0,Advanced_Table[[#This Row],[BPM]])</f>
        <v>0</v>
      </c>
      <c r="AD656">
        <v>-0.2</v>
      </c>
    </row>
    <row r="657" spans="1:30" x14ac:dyDescent="0.3">
      <c r="A657">
        <v>233</v>
      </c>
      <c r="B657" t="s">
        <v>324</v>
      </c>
      <c r="C657" t="s">
        <v>76</v>
      </c>
      <c r="D657">
        <v>24</v>
      </c>
      <c r="E657" t="s">
        <v>66</v>
      </c>
      <c r="F657">
        <v>1</v>
      </c>
      <c r="G657">
        <v>5</v>
      </c>
      <c r="H657">
        <v>-6.8</v>
      </c>
      <c r="I657">
        <v>0</v>
      </c>
      <c r="J657">
        <v>0.33300000000000002</v>
      </c>
      <c r="K657">
        <v>0</v>
      </c>
      <c r="L657">
        <v>21.9</v>
      </c>
      <c r="M657">
        <v>21.3</v>
      </c>
      <c r="N657">
        <v>21.6</v>
      </c>
      <c r="O657">
        <v>22.7</v>
      </c>
      <c r="P657">
        <v>0</v>
      </c>
      <c r="Q657">
        <v>0</v>
      </c>
      <c r="R657">
        <v>0</v>
      </c>
      <c r="S657">
        <v>25.1</v>
      </c>
      <c r="U657">
        <v>0</v>
      </c>
      <c r="V657">
        <v>0</v>
      </c>
      <c r="W657">
        <v>0</v>
      </c>
      <c r="X657">
        <v>-0.378</v>
      </c>
      <c r="Z657">
        <v>-12.5</v>
      </c>
      <c r="AA657">
        <v>-9.8000000000000007</v>
      </c>
      <c r="AB657">
        <v>-22.2</v>
      </c>
      <c r="AC657">
        <f>IF(Advanced_Table[[#This Row],[MP]]&lt;400,0,Advanced_Table[[#This Row],[BPM]])</f>
        <v>0</v>
      </c>
      <c r="AD657">
        <v>0</v>
      </c>
    </row>
    <row r="658" spans="1:30" x14ac:dyDescent="0.3">
      <c r="A658">
        <v>432</v>
      </c>
      <c r="B658" t="s">
        <v>523</v>
      </c>
      <c r="C658" t="s">
        <v>84</v>
      </c>
      <c r="D658">
        <v>24</v>
      </c>
      <c r="E658" t="s">
        <v>89</v>
      </c>
      <c r="F658">
        <v>2</v>
      </c>
      <c r="G658">
        <v>6</v>
      </c>
      <c r="H658">
        <v>24.3</v>
      </c>
      <c r="I658">
        <v>0.75</v>
      </c>
      <c r="J658">
        <v>0.5</v>
      </c>
      <c r="K658">
        <v>0</v>
      </c>
      <c r="L658">
        <v>0</v>
      </c>
      <c r="M658">
        <v>0</v>
      </c>
      <c r="N658">
        <v>0</v>
      </c>
      <c r="O658">
        <v>23.5</v>
      </c>
      <c r="P658">
        <v>8.1</v>
      </c>
      <c r="Q658">
        <v>0</v>
      </c>
      <c r="R658">
        <v>0</v>
      </c>
      <c r="S658">
        <v>14.5</v>
      </c>
      <c r="U658">
        <v>0</v>
      </c>
      <c r="V658">
        <v>0</v>
      </c>
      <c r="W658">
        <v>0</v>
      </c>
      <c r="X658">
        <v>0.314</v>
      </c>
      <c r="Z658">
        <v>7.7</v>
      </c>
      <c r="AA658">
        <v>9.3000000000000007</v>
      </c>
      <c r="AB658">
        <v>17</v>
      </c>
      <c r="AC658">
        <f>IF(Advanced_Table[[#This Row],[MP]]&lt;400,0,Advanced_Table[[#This Row],[BPM]])</f>
        <v>0</v>
      </c>
      <c r="AD658">
        <v>0</v>
      </c>
    </row>
    <row r="659" spans="1:30" x14ac:dyDescent="0.3">
      <c r="A659">
        <v>393</v>
      </c>
      <c r="B659" t="s">
        <v>483</v>
      </c>
      <c r="C659" t="s">
        <v>58</v>
      </c>
      <c r="D659">
        <v>27</v>
      </c>
      <c r="E659" t="s">
        <v>89</v>
      </c>
      <c r="F659">
        <v>65</v>
      </c>
      <c r="G659">
        <v>2120</v>
      </c>
      <c r="H659">
        <v>23.1</v>
      </c>
      <c r="I659">
        <v>0.627</v>
      </c>
      <c r="J659">
        <v>0.35</v>
      </c>
      <c r="K659">
        <v>0.40899999999999997</v>
      </c>
      <c r="L659">
        <v>6.2</v>
      </c>
      <c r="M659">
        <v>21.8</v>
      </c>
      <c r="N659">
        <v>14.3</v>
      </c>
      <c r="O659">
        <v>12.9</v>
      </c>
      <c r="P659">
        <v>1.3</v>
      </c>
      <c r="Q659">
        <v>4</v>
      </c>
      <c r="R659">
        <v>10.199999999999999</v>
      </c>
      <c r="S659">
        <v>27.4</v>
      </c>
      <c r="U659">
        <v>5</v>
      </c>
      <c r="V659">
        <v>2.7</v>
      </c>
      <c r="W659">
        <v>7.7</v>
      </c>
      <c r="X659">
        <v>0.17399999999999999</v>
      </c>
      <c r="Z659">
        <v>3.8</v>
      </c>
      <c r="AA659">
        <v>0.5</v>
      </c>
      <c r="AB659">
        <v>4.3</v>
      </c>
      <c r="AC659">
        <f>IF(Advanced_Table[[#This Row],[MP]]&lt;400,0,Advanced_Table[[#This Row],[BPM]])</f>
        <v>4.3</v>
      </c>
      <c r="AD659">
        <v>3.4</v>
      </c>
    </row>
    <row r="660" spans="1:30" x14ac:dyDescent="0.3">
      <c r="A660">
        <v>223</v>
      </c>
      <c r="B660" t="s">
        <v>314</v>
      </c>
      <c r="C660" t="s">
        <v>58</v>
      </c>
      <c r="D660">
        <v>24</v>
      </c>
      <c r="E660" t="s">
        <v>89</v>
      </c>
      <c r="F660">
        <v>7</v>
      </c>
      <c r="G660">
        <v>95</v>
      </c>
      <c r="H660">
        <v>22.3</v>
      </c>
      <c r="I660">
        <v>0.79600000000000004</v>
      </c>
      <c r="J660">
        <v>0.48</v>
      </c>
      <c r="K660">
        <v>0.64</v>
      </c>
      <c r="L660">
        <v>7.3</v>
      </c>
      <c r="M660">
        <v>16.899999999999999</v>
      </c>
      <c r="N660">
        <v>12.3</v>
      </c>
      <c r="O660">
        <v>14.7</v>
      </c>
      <c r="P660">
        <v>1.5</v>
      </c>
      <c r="Q660">
        <v>3.6</v>
      </c>
      <c r="R660">
        <v>13.5</v>
      </c>
      <c r="S660">
        <v>16.899999999999999</v>
      </c>
      <c r="U660">
        <v>0.4</v>
      </c>
      <c r="V660">
        <v>0.1</v>
      </c>
      <c r="W660">
        <v>0.5</v>
      </c>
      <c r="X660">
        <v>0.26100000000000001</v>
      </c>
      <c r="Z660">
        <v>2.8</v>
      </c>
      <c r="AA660">
        <v>1.2</v>
      </c>
      <c r="AB660">
        <v>4</v>
      </c>
      <c r="AC660">
        <f>IF(Advanced_Table[[#This Row],[MP]]&lt;400,0,Advanced_Table[[#This Row],[BPM]])</f>
        <v>0</v>
      </c>
      <c r="AD660">
        <v>0.1</v>
      </c>
    </row>
    <row r="661" spans="1:30" x14ac:dyDescent="0.3">
      <c r="A661">
        <v>532</v>
      </c>
      <c r="B661" t="s">
        <v>621</v>
      </c>
      <c r="C661" t="s">
        <v>76</v>
      </c>
      <c r="D661">
        <v>30</v>
      </c>
      <c r="E661" t="s">
        <v>89</v>
      </c>
      <c r="F661">
        <v>50</v>
      </c>
      <c r="G661">
        <v>1221</v>
      </c>
      <c r="H661">
        <v>16.3</v>
      </c>
      <c r="I661">
        <v>0.58099999999999996</v>
      </c>
      <c r="J661">
        <v>0.40899999999999997</v>
      </c>
      <c r="K661">
        <v>0.20599999999999999</v>
      </c>
      <c r="L661">
        <v>5.5</v>
      </c>
      <c r="M661">
        <v>10.7</v>
      </c>
      <c r="N661">
        <v>8.1999999999999993</v>
      </c>
      <c r="O661">
        <v>20.9</v>
      </c>
      <c r="P661">
        <v>3.7</v>
      </c>
      <c r="Q661">
        <v>1.2</v>
      </c>
      <c r="R661">
        <v>12.2</v>
      </c>
      <c r="S661">
        <v>12.9</v>
      </c>
      <c r="U661">
        <v>2.1</v>
      </c>
      <c r="V661">
        <v>1.6</v>
      </c>
      <c r="W661">
        <v>3.7</v>
      </c>
      <c r="X661">
        <v>0.14599999999999999</v>
      </c>
      <c r="Z661">
        <v>0.4</v>
      </c>
      <c r="AA661">
        <v>3.1</v>
      </c>
      <c r="AB661">
        <v>3.4</v>
      </c>
      <c r="AC661">
        <f>IF(Advanced_Table[[#This Row],[MP]]&lt;400,0,Advanced_Table[[#This Row],[BPM]])</f>
        <v>3.4</v>
      </c>
      <c r="AD661">
        <v>1.7</v>
      </c>
    </row>
    <row r="662" spans="1:30" x14ac:dyDescent="0.3">
      <c r="A662">
        <v>35</v>
      </c>
      <c r="B662" t="s">
        <v>117</v>
      </c>
      <c r="C662" t="s">
        <v>65</v>
      </c>
      <c r="D662">
        <v>29</v>
      </c>
      <c r="E662" t="s">
        <v>89</v>
      </c>
      <c r="F662">
        <v>50</v>
      </c>
      <c r="G662">
        <v>1673</v>
      </c>
      <c r="H662">
        <v>19.7</v>
      </c>
      <c r="I662">
        <v>0.59299999999999997</v>
      </c>
      <c r="J662">
        <v>0.249</v>
      </c>
      <c r="K662">
        <v>0.26</v>
      </c>
      <c r="L662">
        <v>2.8</v>
      </c>
      <c r="M662">
        <v>9.9</v>
      </c>
      <c r="N662">
        <v>6.5</v>
      </c>
      <c r="O662">
        <v>26.6</v>
      </c>
      <c r="P662">
        <v>1.3</v>
      </c>
      <c r="Q662">
        <v>1.7</v>
      </c>
      <c r="R662">
        <v>12.9</v>
      </c>
      <c r="S662">
        <v>29.2</v>
      </c>
      <c r="U662">
        <v>2.2000000000000002</v>
      </c>
      <c r="V662">
        <v>1.2</v>
      </c>
      <c r="W662">
        <v>3.4</v>
      </c>
      <c r="X662">
        <v>9.9000000000000005E-2</v>
      </c>
      <c r="Z662">
        <v>2.9</v>
      </c>
      <c r="AA662">
        <v>-1.2</v>
      </c>
      <c r="AB662">
        <v>1.8</v>
      </c>
      <c r="AC662">
        <f>IF(Advanced_Table[[#This Row],[MP]]&lt;400,0,Advanced_Table[[#This Row],[BPM]])</f>
        <v>1.8</v>
      </c>
      <c r="AD662">
        <v>1.6</v>
      </c>
    </row>
    <row r="663" spans="1:30" x14ac:dyDescent="0.3">
      <c r="A663">
        <v>156</v>
      </c>
      <c r="B663" t="s">
        <v>247</v>
      </c>
      <c r="C663" t="s">
        <v>58</v>
      </c>
      <c r="D663">
        <v>24</v>
      </c>
      <c r="E663" t="s">
        <v>89</v>
      </c>
      <c r="F663">
        <v>78</v>
      </c>
      <c r="G663">
        <v>1604</v>
      </c>
      <c r="H663">
        <v>19.7</v>
      </c>
      <c r="I663">
        <v>0.73899999999999999</v>
      </c>
      <c r="J663">
        <v>0</v>
      </c>
      <c r="K663">
        <v>0.47299999999999998</v>
      </c>
      <c r="L663">
        <v>11.7</v>
      </c>
      <c r="M663">
        <v>18</v>
      </c>
      <c r="N663">
        <v>15</v>
      </c>
      <c r="O663">
        <v>7.5</v>
      </c>
      <c r="P663">
        <v>1</v>
      </c>
      <c r="Q663">
        <v>5.2</v>
      </c>
      <c r="R663">
        <v>15.1</v>
      </c>
      <c r="S663">
        <v>15.2</v>
      </c>
      <c r="U663">
        <v>4.2</v>
      </c>
      <c r="V663">
        <v>1.9</v>
      </c>
      <c r="W663">
        <v>6.1</v>
      </c>
      <c r="X663">
        <v>0.184</v>
      </c>
      <c r="Z663">
        <v>0.4</v>
      </c>
      <c r="AA663">
        <v>0.6</v>
      </c>
      <c r="AB663">
        <v>1</v>
      </c>
      <c r="AC663">
        <f>IF(Advanced_Table[[#This Row],[MP]]&lt;400,0,Advanced_Table[[#This Row],[BPM]])</f>
        <v>1</v>
      </c>
      <c r="AD663">
        <v>1.2</v>
      </c>
    </row>
    <row r="664" spans="1:30" x14ac:dyDescent="0.3">
      <c r="A664">
        <v>168</v>
      </c>
      <c r="B664" t="s">
        <v>259</v>
      </c>
      <c r="C664" t="s">
        <v>76</v>
      </c>
      <c r="D664">
        <v>24</v>
      </c>
      <c r="E664" t="s">
        <v>89</v>
      </c>
      <c r="F664">
        <v>62</v>
      </c>
      <c r="G664">
        <v>1106</v>
      </c>
      <c r="H664">
        <v>14.8</v>
      </c>
      <c r="I664">
        <v>0.53100000000000003</v>
      </c>
      <c r="J664">
        <v>0.33400000000000002</v>
      </c>
      <c r="K664">
        <v>0.19500000000000001</v>
      </c>
      <c r="L664">
        <v>6</v>
      </c>
      <c r="M664">
        <v>14.3</v>
      </c>
      <c r="N664">
        <v>10.3</v>
      </c>
      <c r="O664">
        <v>20.8</v>
      </c>
      <c r="P664">
        <v>2.6</v>
      </c>
      <c r="Q664">
        <v>2</v>
      </c>
      <c r="R664">
        <v>12.9</v>
      </c>
      <c r="S664">
        <v>17.3</v>
      </c>
      <c r="U664">
        <v>0.9</v>
      </c>
      <c r="V664">
        <v>1.3</v>
      </c>
      <c r="W664">
        <v>2.2000000000000002</v>
      </c>
      <c r="X664">
        <v>9.7000000000000003E-2</v>
      </c>
      <c r="Z664">
        <v>-0.7</v>
      </c>
      <c r="AA664">
        <v>1.4</v>
      </c>
      <c r="AB664">
        <v>0.7</v>
      </c>
      <c r="AC664">
        <f>IF(Advanced_Table[[#This Row],[MP]]&lt;400,0,Advanced_Table[[#This Row],[BPM]])</f>
        <v>0.7</v>
      </c>
      <c r="AD664">
        <v>0.8</v>
      </c>
    </row>
    <row r="665" spans="1:30" x14ac:dyDescent="0.3">
      <c r="A665">
        <v>349</v>
      </c>
      <c r="B665" t="s">
        <v>440</v>
      </c>
      <c r="C665" t="s">
        <v>76</v>
      </c>
      <c r="D665">
        <v>27</v>
      </c>
      <c r="E665" t="s">
        <v>89</v>
      </c>
      <c r="F665">
        <v>62</v>
      </c>
      <c r="G665">
        <v>1695</v>
      </c>
      <c r="H665">
        <v>15</v>
      </c>
      <c r="I665">
        <v>0.57899999999999996</v>
      </c>
      <c r="J665">
        <v>0.39600000000000002</v>
      </c>
      <c r="K665">
        <v>0.15</v>
      </c>
      <c r="L665">
        <v>1.8</v>
      </c>
      <c r="M665">
        <v>11.6</v>
      </c>
      <c r="N665">
        <v>6.9</v>
      </c>
      <c r="O665">
        <v>26.4</v>
      </c>
      <c r="P665">
        <v>1.2</v>
      </c>
      <c r="Q665">
        <v>0.6</v>
      </c>
      <c r="R665">
        <v>9.9</v>
      </c>
      <c r="S665">
        <v>15.6</v>
      </c>
      <c r="U665">
        <v>3.1</v>
      </c>
      <c r="V665">
        <v>1.1000000000000001</v>
      </c>
      <c r="W665">
        <v>4.2</v>
      </c>
      <c r="X665">
        <v>0.12</v>
      </c>
      <c r="Z665">
        <v>0.8</v>
      </c>
      <c r="AA665">
        <v>-0.4</v>
      </c>
      <c r="AB665">
        <v>0.5</v>
      </c>
      <c r="AC665">
        <f>IF(Advanced_Table[[#This Row],[MP]]&lt;400,0,Advanced_Table[[#This Row],[BPM]])</f>
        <v>0.5</v>
      </c>
      <c r="AD665">
        <v>1.1000000000000001</v>
      </c>
    </row>
    <row r="666" spans="1:30" x14ac:dyDescent="0.3">
      <c r="A666">
        <v>268</v>
      </c>
      <c r="B666" t="s">
        <v>359</v>
      </c>
      <c r="C666" t="s">
        <v>84</v>
      </c>
      <c r="D666">
        <v>23</v>
      </c>
      <c r="E666" t="s">
        <v>89</v>
      </c>
      <c r="F666">
        <v>74</v>
      </c>
      <c r="G666">
        <v>2093</v>
      </c>
      <c r="H666">
        <v>11.5</v>
      </c>
      <c r="I666">
        <v>0.65700000000000003</v>
      </c>
      <c r="J666">
        <v>0.65600000000000003</v>
      </c>
      <c r="K666">
        <v>0.15</v>
      </c>
      <c r="L666">
        <v>1.8</v>
      </c>
      <c r="M666">
        <v>8.9</v>
      </c>
      <c r="N666">
        <v>5.5</v>
      </c>
      <c r="O666">
        <v>5.7</v>
      </c>
      <c r="P666">
        <v>0.7</v>
      </c>
      <c r="Q666">
        <v>0.4</v>
      </c>
      <c r="R666">
        <v>8.1</v>
      </c>
      <c r="S666">
        <v>14.1</v>
      </c>
      <c r="U666">
        <v>2.9</v>
      </c>
      <c r="V666">
        <v>0.9</v>
      </c>
      <c r="W666">
        <v>3.8</v>
      </c>
      <c r="X666">
        <v>8.7999999999999995E-2</v>
      </c>
      <c r="Z666">
        <v>-0.1</v>
      </c>
      <c r="AA666">
        <v>-1.4</v>
      </c>
      <c r="AB666">
        <v>-1.5</v>
      </c>
      <c r="AC666">
        <f>IF(Advanced_Table[[#This Row],[MP]]&lt;400,0,Advanced_Table[[#This Row],[BPM]])</f>
        <v>-1.5</v>
      </c>
      <c r="AD666">
        <v>0.2</v>
      </c>
    </row>
    <row r="667" spans="1:30" x14ac:dyDescent="0.3">
      <c r="A667">
        <v>366</v>
      </c>
      <c r="B667" t="s">
        <v>456</v>
      </c>
      <c r="C667" t="s">
        <v>65</v>
      </c>
      <c r="D667">
        <v>27</v>
      </c>
      <c r="E667" t="s">
        <v>89</v>
      </c>
      <c r="F667">
        <v>31</v>
      </c>
      <c r="G667">
        <v>436</v>
      </c>
      <c r="H667">
        <v>14.1</v>
      </c>
      <c r="I667">
        <v>0.56299999999999994</v>
      </c>
      <c r="J667">
        <v>0.48699999999999999</v>
      </c>
      <c r="K667">
        <v>0.10100000000000001</v>
      </c>
      <c r="L667">
        <v>2.7</v>
      </c>
      <c r="M667">
        <v>10.8</v>
      </c>
      <c r="N667">
        <v>6.9</v>
      </c>
      <c r="O667">
        <v>19.2</v>
      </c>
      <c r="P667">
        <v>1.9</v>
      </c>
      <c r="Q667">
        <v>0.8</v>
      </c>
      <c r="R667">
        <v>14.4</v>
      </c>
      <c r="S667">
        <v>24.2</v>
      </c>
      <c r="U667">
        <v>0</v>
      </c>
      <c r="V667">
        <v>0.4</v>
      </c>
      <c r="W667">
        <v>0.4</v>
      </c>
      <c r="X667">
        <v>4.2999999999999997E-2</v>
      </c>
      <c r="Z667">
        <v>-0.4</v>
      </c>
      <c r="AA667">
        <v>-1.3</v>
      </c>
      <c r="AB667">
        <v>-1.6</v>
      </c>
      <c r="AC667">
        <f>IF(Advanced_Table[[#This Row],[MP]]&lt;400,0,Advanced_Table[[#This Row],[BPM]])</f>
        <v>-1.6</v>
      </c>
      <c r="AD667">
        <v>0</v>
      </c>
    </row>
    <row r="668" spans="1:30" x14ac:dyDescent="0.3">
      <c r="A668">
        <v>278</v>
      </c>
      <c r="B668" t="s">
        <v>370</v>
      </c>
      <c r="C668" t="s">
        <v>56</v>
      </c>
      <c r="D668">
        <v>27</v>
      </c>
      <c r="E668" t="s">
        <v>89</v>
      </c>
      <c r="F668">
        <v>64</v>
      </c>
      <c r="G668">
        <v>2239</v>
      </c>
      <c r="H668">
        <v>14.3</v>
      </c>
      <c r="I668">
        <v>0.54400000000000004</v>
      </c>
      <c r="J668">
        <v>0.42099999999999999</v>
      </c>
      <c r="K668">
        <v>0.20799999999999999</v>
      </c>
      <c r="L668">
        <v>2.8</v>
      </c>
      <c r="M668">
        <v>19.5</v>
      </c>
      <c r="N668">
        <v>11.5</v>
      </c>
      <c r="O668">
        <v>16.5</v>
      </c>
      <c r="P668">
        <v>0.8</v>
      </c>
      <c r="Q668">
        <v>1.1000000000000001</v>
      </c>
      <c r="R668">
        <v>13.2</v>
      </c>
      <c r="S668">
        <v>27.9</v>
      </c>
      <c r="U668">
        <v>-1</v>
      </c>
      <c r="V668">
        <v>1.9</v>
      </c>
      <c r="W668">
        <v>0.9</v>
      </c>
      <c r="X668">
        <v>1.9E-2</v>
      </c>
      <c r="Z668">
        <v>-0.2</v>
      </c>
      <c r="AA668">
        <v>-1.5</v>
      </c>
      <c r="AB668">
        <v>-1.7</v>
      </c>
      <c r="AC668">
        <f>IF(Advanced_Table[[#This Row],[MP]]&lt;400,0,Advanced_Table[[#This Row],[BPM]])</f>
        <v>-1.7</v>
      </c>
      <c r="AD668">
        <v>0.2</v>
      </c>
    </row>
    <row r="669" spans="1:30" x14ac:dyDescent="0.3">
      <c r="A669">
        <v>16</v>
      </c>
      <c r="B669" t="s">
        <v>88</v>
      </c>
      <c r="C669" t="s">
        <v>84</v>
      </c>
      <c r="D669">
        <v>22</v>
      </c>
      <c r="E669" t="s">
        <v>89</v>
      </c>
      <c r="F669">
        <v>76</v>
      </c>
      <c r="G669">
        <v>2020</v>
      </c>
      <c r="H669">
        <v>11.2</v>
      </c>
      <c r="I669">
        <v>0.53500000000000003</v>
      </c>
      <c r="J669">
        <v>0.40100000000000002</v>
      </c>
      <c r="K669">
        <v>0.28499999999999998</v>
      </c>
      <c r="L669">
        <v>4.2</v>
      </c>
      <c r="M669">
        <v>21.9</v>
      </c>
      <c r="N669">
        <v>13.4</v>
      </c>
      <c r="O669">
        <v>13.9</v>
      </c>
      <c r="P669">
        <v>1.6</v>
      </c>
      <c r="Q669">
        <v>1.2</v>
      </c>
      <c r="R669">
        <v>15.9</v>
      </c>
      <c r="S669">
        <v>16.7</v>
      </c>
      <c r="U669">
        <v>0</v>
      </c>
      <c r="V669">
        <v>2.2999999999999998</v>
      </c>
      <c r="W669">
        <v>2.2999999999999998</v>
      </c>
      <c r="X669">
        <v>5.3999999999999999E-2</v>
      </c>
      <c r="Z669">
        <v>-2.8</v>
      </c>
      <c r="AA669">
        <v>0.5</v>
      </c>
      <c r="AB669">
        <v>-2.2999999999999998</v>
      </c>
      <c r="AC669">
        <f>IF(Advanced_Table[[#This Row],[MP]]&lt;400,0,Advanced_Table[[#This Row],[BPM]])</f>
        <v>-2.2999999999999998</v>
      </c>
      <c r="AD669">
        <v>-0.1</v>
      </c>
    </row>
    <row r="670" spans="1:30" x14ac:dyDescent="0.3">
      <c r="A670">
        <v>185</v>
      </c>
      <c r="B670" t="s">
        <v>275</v>
      </c>
      <c r="C670" t="s">
        <v>56</v>
      </c>
      <c r="D670">
        <v>24</v>
      </c>
      <c r="E670" t="s">
        <v>89</v>
      </c>
      <c r="F670">
        <v>30</v>
      </c>
      <c r="G670">
        <v>728</v>
      </c>
      <c r="H670">
        <v>13.6</v>
      </c>
      <c r="I670">
        <v>0.55800000000000005</v>
      </c>
      <c r="J670">
        <v>0.27500000000000002</v>
      </c>
      <c r="K670">
        <v>0.17899999999999999</v>
      </c>
      <c r="L670">
        <v>3</v>
      </c>
      <c r="M670">
        <v>16</v>
      </c>
      <c r="N670">
        <v>9.8000000000000007</v>
      </c>
      <c r="O670">
        <v>7.3</v>
      </c>
      <c r="P670">
        <v>0.7</v>
      </c>
      <c r="Q670">
        <v>1.4</v>
      </c>
      <c r="R670">
        <v>9.3000000000000007</v>
      </c>
      <c r="S670">
        <v>23</v>
      </c>
      <c r="U670">
        <v>0</v>
      </c>
      <c r="V670">
        <v>0.5</v>
      </c>
      <c r="W670">
        <v>0.6</v>
      </c>
      <c r="X670">
        <v>3.7999999999999999E-2</v>
      </c>
      <c r="Z670">
        <v>-1.2</v>
      </c>
      <c r="AA670">
        <v>-1.4</v>
      </c>
      <c r="AB670">
        <v>-2.6</v>
      </c>
      <c r="AC670">
        <f>IF(Advanced_Table[[#This Row],[MP]]&lt;400,0,Advanced_Table[[#This Row],[BPM]])</f>
        <v>-2.6</v>
      </c>
      <c r="AD670">
        <v>-0.1</v>
      </c>
    </row>
    <row r="671" spans="1:30" x14ac:dyDescent="0.3">
      <c r="A671">
        <v>30</v>
      </c>
      <c r="B671" t="s">
        <v>110</v>
      </c>
      <c r="C671" t="s">
        <v>65</v>
      </c>
      <c r="D671">
        <v>32</v>
      </c>
      <c r="E671" t="s">
        <v>89</v>
      </c>
      <c r="F671">
        <v>40</v>
      </c>
      <c r="G671">
        <v>782</v>
      </c>
      <c r="H671">
        <v>10</v>
      </c>
      <c r="I671">
        <v>0.504</v>
      </c>
      <c r="J671">
        <v>0.48399999999999999</v>
      </c>
      <c r="K671">
        <v>0.158</v>
      </c>
      <c r="L671">
        <v>1.5</v>
      </c>
      <c r="M671">
        <v>13.8</v>
      </c>
      <c r="N671">
        <v>7.9</v>
      </c>
      <c r="O671">
        <v>16.5</v>
      </c>
      <c r="P671">
        <v>1.1000000000000001</v>
      </c>
      <c r="Q671">
        <v>1.1000000000000001</v>
      </c>
      <c r="R671">
        <v>12.9</v>
      </c>
      <c r="S671">
        <v>19.399999999999999</v>
      </c>
      <c r="U671">
        <v>-0.4</v>
      </c>
      <c r="V671">
        <v>0.6</v>
      </c>
      <c r="W671">
        <v>0.2</v>
      </c>
      <c r="X671">
        <v>1.2999999999999999E-2</v>
      </c>
      <c r="Z671">
        <v>-1.7</v>
      </c>
      <c r="AA671">
        <v>-0.9</v>
      </c>
      <c r="AB671">
        <v>-2.7</v>
      </c>
      <c r="AC671">
        <f>IF(Advanced_Table[[#This Row],[MP]]&lt;400,0,Advanced_Table[[#This Row],[BPM]])</f>
        <v>-2.7</v>
      </c>
      <c r="AD671">
        <v>-0.1</v>
      </c>
    </row>
    <row r="672" spans="1:30" x14ac:dyDescent="0.3">
      <c r="A672">
        <v>162</v>
      </c>
      <c r="B672" t="s">
        <v>253</v>
      </c>
      <c r="C672" t="s">
        <v>58</v>
      </c>
      <c r="D672">
        <v>37</v>
      </c>
      <c r="E672" t="s">
        <v>89</v>
      </c>
      <c r="F672">
        <v>49</v>
      </c>
      <c r="G672">
        <v>480</v>
      </c>
      <c r="H672">
        <v>11.4</v>
      </c>
      <c r="I672">
        <v>0.58499999999999996</v>
      </c>
      <c r="J672">
        <v>0.192</v>
      </c>
      <c r="K672">
        <v>0.33600000000000002</v>
      </c>
      <c r="L672">
        <v>7.7</v>
      </c>
      <c r="M672">
        <v>13.6</v>
      </c>
      <c r="N672">
        <v>10.8</v>
      </c>
      <c r="O672">
        <v>9.6</v>
      </c>
      <c r="P672">
        <v>1.5</v>
      </c>
      <c r="Q672">
        <v>2.1</v>
      </c>
      <c r="R672">
        <v>15.3</v>
      </c>
      <c r="S672">
        <v>15.3</v>
      </c>
      <c r="U672">
        <v>0.4</v>
      </c>
      <c r="V672">
        <v>0.5</v>
      </c>
      <c r="W672">
        <v>0.8</v>
      </c>
      <c r="X672">
        <v>8.2000000000000003E-2</v>
      </c>
      <c r="Z672">
        <v>-3.6</v>
      </c>
      <c r="AA672">
        <v>0.5</v>
      </c>
      <c r="AB672">
        <v>-3.2</v>
      </c>
      <c r="AC672">
        <f>IF(Advanced_Table[[#This Row],[MP]]&lt;400,0,Advanced_Table[[#This Row],[BPM]])</f>
        <v>-3.2</v>
      </c>
      <c r="AD672">
        <v>-0.1</v>
      </c>
    </row>
    <row r="673" spans="1:30" x14ac:dyDescent="0.3">
      <c r="A673">
        <v>165</v>
      </c>
      <c r="B673" t="s">
        <v>256</v>
      </c>
      <c r="C673" t="s">
        <v>56</v>
      </c>
      <c r="D673">
        <v>30</v>
      </c>
      <c r="E673" t="s">
        <v>89</v>
      </c>
      <c r="F673">
        <v>59</v>
      </c>
      <c r="G673">
        <v>624</v>
      </c>
      <c r="H673">
        <v>11.1</v>
      </c>
      <c r="I673">
        <v>0.60399999999999998</v>
      </c>
      <c r="J673">
        <v>0.22</v>
      </c>
      <c r="K673">
        <v>0.50800000000000001</v>
      </c>
      <c r="L673">
        <v>6.9</v>
      </c>
      <c r="M673">
        <v>10.6</v>
      </c>
      <c r="N673">
        <v>8.8000000000000007</v>
      </c>
      <c r="O673">
        <v>7.2</v>
      </c>
      <c r="P673">
        <v>0.5</v>
      </c>
      <c r="Q673">
        <v>1.6</v>
      </c>
      <c r="R673">
        <v>8.5</v>
      </c>
      <c r="S673">
        <v>12.3</v>
      </c>
      <c r="U673">
        <v>1</v>
      </c>
      <c r="V673">
        <v>0.4</v>
      </c>
      <c r="W673">
        <v>1.3</v>
      </c>
      <c r="X673">
        <v>0.10100000000000001</v>
      </c>
      <c r="Z673">
        <v>-2.4</v>
      </c>
      <c r="AA673">
        <v>-0.9</v>
      </c>
      <c r="AB673">
        <v>-3.3</v>
      </c>
      <c r="AC673">
        <f>IF(Advanced_Table[[#This Row],[MP]]&lt;400,0,Advanced_Table[[#This Row],[BPM]])</f>
        <v>-3.3</v>
      </c>
      <c r="AD673">
        <v>-0.2</v>
      </c>
    </row>
    <row r="674" spans="1:30" x14ac:dyDescent="0.3">
      <c r="A674">
        <v>101</v>
      </c>
      <c r="B674" t="s">
        <v>192</v>
      </c>
      <c r="C674" t="s">
        <v>56</v>
      </c>
      <c r="D674">
        <v>27</v>
      </c>
      <c r="E674" t="s">
        <v>89</v>
      </c>
      <c r="F674">
        <v>10</v>
      </c>
      <c r="G674">
        <v>126</v>
      </c>
      <c r="H674">
        <v>14.3</v>
      </c>
      <c r="I674">
        <v>0.58599999999999997</v>
      </c>
      <c r="J674">
        <v>3.5999999999999997E-2</v>
      </c>
      <c r="K674">
        <v>0.35699999999999998</v>
      </c>
      <c r="L674">
        <v>14.7</v>
      </c>
      <c r="M674">
        <v>18.7</v>
      </c>
      <c r="N674">
        <v>16.8</v>
      </c>
      <c r="O674">
        <v>6.4</v>
      </c>
      <c r="P674">
        <v>2.2999999999999998</v>
      </c>
      <c r="Q674">
        <v>2.7</v>
      </c>
      <c r="R674">
        <v>19.8</v>
      </c>
      <c r="S674">
        <v>13.9</v>
      </c>
      <c r="U674">
        <v>0.1</v>
      </c>
      <c r="V674">
        <v>0.2</v>
      </c>
      <c r="W674">
        <v>0.2</v>
      </c>
      <c r="X674">
        <v>9.4E-2</v>
      </c>
      <c r="Z674">
        <v>-3.2</v>
      </c>
      <c r="AA674">
        <v>-0.4</v>
      </c>
      <c r="AB674">
        <v>-3.6</v>
      </c>
      <c r="AC674">
        <f>IF(Advanced_Table[[#This Row],[MP]]&lt;400,0,Advanced_Table[[#This Row],[BPM]])</f>
        <v>0</v>
      </c>
      <c r="AD674">
        <v>-0.1</v>
      </c>
    </row>
    <row r="675" spans="1:30" x14ac:dyDescent="0.3">
      <c r="A675">
        <v>82</v>
      </c>
      <c r="B675" t="s">
        <v>171</v>
      </c>
      <c r="C675" t="s">
        <v>58</v>
      </c>
      <c r="D675">
        <v>21</v>
      </c>
      <c r="E675" t="s">
        <v>89</v>
      </c>
      <c r="F675">
        <v>11</v>
      </c>
      <c r="G675">
        <v>28</v>
      </c>
      <c r="H675">
        <v>10.8</v>
      </c>
      <c r="I675">
        <v>0.33800000000000002</v>
      </c>
      <c r="J675">
        <v>0</v>
      </c>
      <c r="K675">
        <v>0.25</v>
      </c>
      <c r="L675">
        <v>12.4</v>
      </c>
      <c r="M675">
        <v>30.6</v>
      </c>
      <c r="N675">
        <v>21.8</v>
      </c>
      <c r="O675">
        <v>13.3</v>
      </c>
      <c r="P675">
        <v>3.5</v>
      </c>
      <c r="Q675">
        <v>6</v>
      </c>
      <c r="R675">
        <v>18.399999999999999</v>
      </c>
      <c r="S675">
        <v>16.899999999999999</v>
      </c>
      <c r="U675">
        <v>-0.1</v>
      </c>
      <c r="V675">
        <v>0.1</v>
      </c>
      <c r="W675">
        <v>0</v>
      </c>
      <c r="X675">
        <v>1.4E-2</v>
      </c>
      <c r="Z675">
        <v>-7.1</v>
      </c>
      <c r="AA675">
        <v>2.1</v>
      </c>
      <c r="AB675">
        <v>-5</v>
      </c>
      <c r="AC675">
        <f>IF(Advanced_Table[[#This Row],[MP]]&lt;400,0,Advanced_Table[[#This Row],[BPM]])</f>
        <v>0</v>
      </c>
      <c r="AD675">
        <v>0</v>
      </c>
    </row>
    <row r="676" spans="1:30" x14ac:dyDescent="0.3">
      <c r="A676">
        <v>237</v>
      </c>
      <c r="B676" t="s">
        <v>328</v>
      </c>
      <c r="C676" t="s">
        <v>76</v>
      </c>
      <c r="D676">
        <v>24</v>
      </c>
      <c r="E676" t="s">
        <v>89</v>
      </c>
      <c r="F676">
        <v>9</v>
      </c>
      <c r="G676">
        <v>135</v>
      </c>
      <c r="H676">
        <v>12.2</v>
      </c>
      <c r="I676">
        <v>0.54200000000000004</v>
      </c>
      <c r="J676">
        <v>0.28599999999999998</v>
      </c>
      <c r="K676">
        <v>0.52400000000000002</v>
      </c>
      <c r="L676">
        <v>1.7</v>
      </c>
      <c r="M676">
        <v>4.8</v>
      </c>
      <c r="N676">
        <v>3.3</v>
      </c>
      <c r="O676">
        <v>15.1</v>
      </c>
      <c r="P676">
        <v>1.4</v>
      </c>
      <c r="Q676">
        <v>0.6</v>
      </c>
      <c r="R676">
        <v>7.2</v>
      </c>
      <c r="S676">
        <v>17.899999999999999</v>
      </c>
      <c r="U676">
        <v>0.1</v>
      </c>
      <c r="V676">
        <v>0.1</v>
      </c>
      <c r="W676">
        <v>0.2</v>
      </c>
      <c r="X676">
        <v>7.8E-2</v>
      </c>
      <c r="Z676">
        <v>-3.7</v>
      </c>
      <c r="AA676">
        <v>-1.5</v>
      </c>
      <c r="AB676">
        <v>-5.0999999999999996</v>
      </c>
      <c r="AC676">
        <f>IF(Advanced_Table[[#This Row],[MP]]&lt;400,0,Advanced_Table[[#This Row],[BPM]])</f>
        <v>0</v>
      </c>
      <c r="AD676">
        <v>-0.1</v>
      </c>
    </row>
    <row r="677" spans="1:30" x14ac:dyDescent="0.3">
      <c r="A677">
        <v>129</v>
      </c>
      <c r="B677" t="s">
        <v>220</v>
      </c>
      <c r="C677" t="s">
        <v>76</v>
      </c>
      <c r="D677">
        <v>23</v>
      </c>
      <c r="E677" t="s">
        <v>89</v>
      </c>
      <c r="F677">
        <v>6</v>
      </c>
      <c r="G677">
        <v>53</v>
      </c>
      <c r="H677">
        <v>4.8</v>
      </c>
      <c r="I677">
        <v>0.15</v>
      </c>
      <c r="J677">
        <v>0.4</v>
      </c>
      <c r="K677">
        <v>0</v>
      </c>
      <c r="L677">
        <v>13.1</v>
      </c>
      <c r="M677">
        <v>8.1</v>
      </c>
      <c r="N677">
        <v>10.5</v>
      </c>
      <c r="O677">
        <v>17.600000000000001</v>
      </c>
      <c r="P677">
        <v>4.5999999999999996</v>
      </c>
      <c r="Q677">
        <v>0</v>
      </c>
      <c r="R677">
        <v>23.1</v>
      </c>
      <c r="S677">
        <v>10.7</v>
      </c>
      <c r="U677">
        <v>-0.1</v>
      </c>
      <c r="V677">
        <v>0.1</v>
      </c>
      <c r="W677">
        <v>0</v>
      </c>
      <c r="X677">
        <v>-2.5000000000000001E-2</v>
      </c>
      <c r="Z677">
        <v>-7</v>
      </c>
      <c r="AA677">
        <v>1.8</v>
      </c>
      <c r="AB677">
        <v>-5.3</v>
      </c>
      <c r="AC677">
        <f>IF(Advanced_Table[[#This Row],[MP]]&lt;400,0,Advanced_Table[[#This Row],[BPM]])</f>
        <v>0</v>
      </c>
      <c r="AD677">
        <v>0</v>
      </c>
    </row>
    <row r="678" spans="1:30" x14ac:dyDescent="0.3">
      <c r="A678">
        <v>111</v>
      </c>
      <c r="B678" t="s">
        <v>202</v>
      </c>
      <c r="C678" t="s">
        <v>65</v>
      </c>
      <c r="D678">
        <v>20</v>
      </c>
      <c r="E678" t="s">
        <v>89</v>
      </c>
      <c r="F678">
        <v>28</v>
      </c>
      <c r="G678">
        <v>423</v>
      </c>
      <c r="H678">
        <v>7.2</v>
      </c>
      <c r="I678">
        <v>0.44600000000000001</v>
      </c>
      <c r="J678">
        <v>0.40899999999999997</v>
      </c>
      <c r="K678">
        <v>0.158</v>
      </c>
      <c r="L678">
        <v>2.7</v>
      </c>
      <c r="M678">
        <v>13.9</v>
      </c>
      <c r="N678">
        <v>8.5</v>
      </c>
      <c r="O678">
        <v>9.1999999999999993</v>
      </c>
      <c r="P678">
        <v>1.2</v>
      </c>
      <c r="Q678">
        <v>1.6</v>
      </c>
      <c r="R678">
        <v>8.5</v>
      </c>
      <c r="S678">
        <v>20.5</v>
      </c>
      <c r="U678">
        <v>-0.6</v>
      </c>
      <c r="V678">
        <v>0.3</v>
      </c>
      <c r="W678">
        <v>-0.3</v>
      </c>
      <c r="X678">
        <v>-3.3000000000000002E-2</v>
      </c>
      <c r="Z678">
        <v>-5.8</v>
      </c>
      <c r="AA678">
        <v>-1.7</v>
      </c>
      <c r="AB678">
        <v>-7.4</v>
      </c>
      <c r="AC678">
        <f>IF(Advanced_Table[[#This Row],[MP]]&lt;400,0,Advanced_Table[[#This Row],[BPM]])</f>
        <v>-7.4</v>
      </c>
      <c r="AD678">
        <v>-0.6</v>
      </c>
    </row>
    <row r="679" spans="1:30" x14ac:dyDescent="0.3">
      <c r="A679">
        <v>475</v>
      </c>
      <c r="B679" t="s">
        <v>563</v>
      </c>
      <c r="C679" t="s">
        <v>56</v>
      </c>
      <c r="D679">
        <v>21</v>
      </c>
      <c r="E679" t="s">
        <v>89</v>
      </c>
      <c r="F679">
        <v>6</v>
      </c>
      <c r="G679">
        <v>61</v>
      </c>
      <c r="H679">
        <v>-1</v>
      </c>
      <c r="I679">
        <v>0.22600000000000001</v>
      </c>
      <c r="J679">
        <v>0.52600000000000002</v>
      </c>
      <c r="K679">
        <v>0.105</v>
      </c>
      <c r="L679">
        <v>3.8</v>
      </c>
      <c r="M679">
        <v>17.600000000000001</v>
      </c>
      <c r="N679">
        <v>10.9</v>
      </c>
      <c r="O679">
        <v>7.9</v>
      </c>
      <c r="P679">
        <v>0.8</v>
      </c>
      <c r="Q679">
        <v>0</v>
      </c>
      <c r="R679">
        <v>9.1</v>
      </c>
      <c r="S679">
        <v>15.6</v>
      </c>
      <c r="U679">
        <v>-0.2</v>
      </c>
      <c r="V679">
        <v>0</v>
      </c>
      <c r="W679">
        <v>-0.2</v>
      </c>
      <c r="X679">
        <v>-0.14699999999999999</v>
      </c>
      <c r="Z679">
        <v>-10.3</v>
      </c>
      <c r="AA679">
        <v>-3.9</v>
      </c>
      <c r="AB679">
        <v>-14.2</v>
      </c>
      <c r="AC679">
        <f>IF(Advanced_Table[[#This Row],[MP]]&lt;400,0,Advanced_Table[[#This Row],[BPM]])</f>
        <v>0</v>
      </c>
      <c r="AD679">
        <v>-0.2</v>
      </c>
    </row>
    <row r="680" spans="1:30" x14ac:dyDescent="0.3">
      <c r="A680">
        <v>53</v>
      </c>
      <c r="B680" t="s">
        <v>51</v>
      </c>
      <c r="C680" t="s">
        <v>76</v>
      </c>
      <c r="D680">
        <v>23</v>
      </c>
      <c r="E680" t="s">
        <v>89</v>
      </c>
      <c r="F680">
        <v>1</v>
      </c>
      <c r="G680">
        <v>6</v>
      </c>
      <c r="H680">
        <v>-6.9</v>
      </c>
      <c r="I680">
        <v>0</v>
      </c>
      <c r="J680">
        <v>1</v>
      </c>
      <c r="K680">
        <v>0</v>
      </c>
      <c r="L680">
        <v>0</v>
      </c>
      <c r="M680">
        <v>17.899999999999999</v>
      </c>
      <c r="N680">
        <v>9.3000000000000007</v>
      </c>
      <c r="O680">
        <v>0</v>
      </c>
      <c r="P680">
        <v>0</v>
      </c>
      <c r="Q680">
        <v>0</v>
      </c>
      <c r="R680">
        <v>0</v>
      </c>
      <c r="S680">
        <v>7.2</v>
      </c>
      <c r="U680">
        <v>0</v>
      </c>
      <c r="V680">
        <v>0</v>
      </c>
      <c r="W680">
        <v>0</v>
      </c>
      <c r="X680">
        <v>-0.15</v>
      </c>
      <c r="Z680">
        <v>-16.100000000000001</v>
      </c>
      <c r="AA680">
        <v>-1.7</v>
      </c>
      <c r="AB680">
        <v>-17.8</v>
      </c>
      <c r="AC680">
        <f>IF(Advanced_Table[[#This Row],[MP]]&lt;400,0,Advanced_Table[[#This Row],[BPM]])</f>
        <v>0</v>
      </c>
      <c r="AD680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8C220-34AD-4ECE-A3EF-10E783C303E5}">
  <dimension ref="A1:Q1232"/>
  <sheetViews>
    <sheetView tabSelected="1" workbookViewId="0">
      <selection activeCell="C4" sqref="C4"/>
    </sheetView>
  </sheetViews>
  <sheetFormatPr defaultRowHeight="14.4" x14ac:dyDescent="0.3"/>
  <cols>
    <col min="1" max="1" width="21.109375" style="11" customWidth="1"/>
    <col min="2" max="2" width="21.109375" style="1" customWidth="1"/>
    <col min="3" max="3" width="21.77734375" bestFit="1" customWidth="1"/>
    <col min="5" max="5" width="21" customWidth="1"/>
    <col min="13" max="13" width="10.6640625" customWidth="1"/>
  </cols>
  <sheetData>
    <row r="1" spans="1:17" x14ac:dyDescent="0.3">
      <c r="A1" s="10" t="s">
        <v>1047</v>
      </c>
      <c r="B1" s="13" t="s">
        <v>0</v>
      </c>
      <c r="C1" s="14" t="s">
        <v>37</v>
      </c>
      <c r="D1" s="8" t="s">
        <v>1</v>
      </c>
      <c r="E1" s="14" t="s">
        <v>36</v>
      </c>
      <c r="F1" s="8" t="s">
        <v>1</v>
      </c>
      <c r="G1" s="8"/>
      <c r="H1" s="8" t="s">
        <v>737</v>
      </c>
      <c r="I1" s="8"/>
      <c r="J1" s="8" t="s">
        <v>735</v>
      </c>
      <c r="K1" s="8" t="s">
        <v>736</v>
      </c>
      <c r="L1" s="8"/>
      <c r="M1" s="8" t="s">
        <v>957</v>
      </c>
      <c r="N1" s="8"/>
      <c r="O1" s="8"/>
      <c r="P1" s="8"/>
      <c r="Q1" s="8"/>
    </row>
    <row r="2" spans="1:17" x14ac:dyDescent="0.3">
      <c r="A2" s="12" t="s">
        <v>738</v>
      </c>
      <c r="B2" s="1" t="str">
        <f>TEXT(DATE(VALUE(MID(A2,8,4)),MATCH(MID(A2,1,3),{"Jan","Feb","Mar","Apr","May","Jun","Jul","Aug","Sep","Oct","Nov","Dec"},0), VALUE(MID(A2,5,2))), "yyyy-mm-dd")</f>
        <v>2023-10-24</v>
      </c>
      <c r="C2" t="s">
        <v>5</v>
      </c>
      <c r="D2">
        <v>107</v>
      </c>
      <c r="E2" t="s">
        <v>26</v>
      </c>
      <c r="F2">
        <v>119</v>
      </c>
      <c r="H2">
        <f>F2-D2</f>
        <v>12</v>
      </c>
      <c r="J2">
        <f>VLOOKUP(E2,NEW!$A$1:$F$31,6,FALSE)</f>
        <v>6.7955714545665025</v>
      </c>
      <c r="K2">
        <f>VLOOKUP(C2,NEW!$A$1:$F$31,6,FALSE)</f>
        <v>-5.4067040784884437</v>
      </c>
      <c r="M2">
        <f>mlreg.!$B$17+(mlreg.!$B$18*'2023schedule'!J2+'2023schedule'!K2*mlreg.!$B$19)</f>
        <v>12.179630547383571</v>
      </c>
    </row>
    <row r="3" spans="1:17" x14ac:dyDescent="0.3">
      <c r="A3" s="12" t="s">
        <v>738</v>
      </c>
      <c r="B3" s="1" t="str">
        <f>TEXT(DATE(VALUE(MID(A3,8,4)),MATCH(MID(A3,1,3),{"Jan","Feb","Mar","Apr","May","Jun","Jul","Aug","Sep","Oct","Nov","Dec"},0), VALUE(MID(A3,5,2))), "yyyy-mm-dd")</f>
        <v>2023-10-24</v>
      </c>
      <c r="C3" t="s">
        <v>29</v>
      </c>
      <c r="D3">
        <v>108</v>
      </c>
      <c r="E3" t="s">
        <v>6</v>
      </c>
      <c r="F3">
        <v>104</v>
      </c>
      <c r="H3">
        <f t="shared" ref="H3:H66" si="0">F3-D3</f>
        <v>-4</v>
      </c>
      <c r="J3">
        <f>VLOOKUP(E3,NEW!$A$1:$F$31,6,FALSE)</f>
        <v>-0.4427839562478475</v>
      </c>
      <c r="K3">
        <f>VLOOKUP(C3,NEW!$A$1:$F$31,6,FALSE)</f>
        <v>-0.83443540271909211</v>
      </c>
      <c r="M3">
        <f>mlreg.!$B$17+(mlreg.!$B$18*'2023schedule'!J3+'2023schedule'!K3*mlreg.!$B$19)</f>
        <v>2.8571771371562078</v>
      </c>
    </row>
    <row r="4" spans="1:17" x14ac:dyDescent="0.3">
      <c r="A4" s="12" t="s">
        <v>739</v>
      </c>
      <c r="B4" s="1" t="str">
        <f>TEXT(DATE(VALUE(MID(A4,8,4)),MATCH(MID(A4,1,3),{"Jan","Feb","Mar","Apr","May","Jun","Jul","Aug","Sep","Oct","Nov","Dec"},0), VALUE(MID(A4,5,2))), "yyyy-mm-dd")</f>
        <v>2023-10-25</v>
      </c>
      <c r="C4" t="s">
        <v>11</v>
      </c>
      <c r="D4">
        <v>86</v>
      </c>
      <c r="E4" t="s">
        <v>7</v>
      </c>
      <c r="F4">
        <v>116</v>
      </c>
      <c r="H4">
        <f t="shared" si="0"/>
        <v>30</v>
      </c>
      <c r="J4">
        <f>VLOOKUP(E4,NEW!$A$1:$F$31,6,FALSE)</f>
        <v>0.17268538627637353</v>
      </c>
      <c r="K4">
        <f>VLOOKUP(C4,NEW!$A$1:$F$31,6,FALSE)</f>
        <v>-0.56918355006132848</v>
      </c>
      <c r="M4">
        <f>mlreg.!$B$17+(mlreg.!$B$18*'2023schedule'!J4+'2023schedule'!K4*mlreg.!$B$19)</f>
        <v>3.1497510242423514</v>
      </c>
    </row>
    <row r="5" spans="1:17" x14ac:dyDescent="0.3">
      <c r="A5" s="12" t="s">
        <v>739</v>
      </c>
      <c r="B5" s="1" t="str">
        <f>TEXT(DATE(VALUE(MID(A5,8,4)),MATCH(MID(A5,1,3),{"Jan","Feb","Mar","Apr","May","Jun","Jul","Aug","Sep","Oct","Nov","Dec"},0), VALUE(MID(A5,5,2))), "yyyy-mm-dd")</f>
        <v>2023-10-25</v>
      </c>
      <c r="C5" t="s">
        <v>4</v>
      </c>
      <c r="D5">
        <v>108</v>
      </c>
      <c r="E5" t="s">
        <v>15</v>
      </c>
      <c r="F5">
        <v>104</v>
      </c>
      <c r="H5">
        <f t="shared" si="0"/>
        <v>-4</v>
      </c>
      <c r="J5">
        <f>VLOOKUP(E5,NEW!$A$1:$F$31,6,FALSE)</f>
        <v>0.32124287078389235</v>
      </c>
      <c r="K5">
        <f>VLOOKUP(C5,NEW!$A$1:$F$31,6,FALSE)</f>
        <v>7.724438616878901</v>
      </c>
      <c r="M5">
        <f>mlreg.!$B$17+(mlreg.!$B$18*'2023schedule'!J5+'2023schedule'!K5*mlreg.!$B$19)</f>
        <v>-3.0724218024365264</v>
      </c>
    </row>
    <row r="6" spans="1:17" x14ac:dyDescent="0.3">
      <c r="A6" s="12" t="s">
        <v>739</v>
      </c>
      <c r="B6" s="1" t="str">
        <f>TEXT(DATE(VALUE(MID(A6,8,4)),MATCH(MID(A6,1,3),{"Jan","Feb","Mar","Apr","May","Jun","Jul","Aug","Sep","Oct","Nov","Dec"},0), VALUE(MID(A6,5,2))), "yyyy-mm-dd")</f>
        <v>2023-10-25</v>
      </c>
      <c r="C6" t="s">
        <v>9</v>
      </c>
      <c r="D6">
        <v>120</v>
      </c>
      <c r="E6" t="s">
        <v>10</v>
      </c>
      <c r="F6">
        <v>143</v>
      </c>
      <c r="H6">
        <f t="shared" si="0"/>
        <v>23</v>
      </c>
      <c r="J6">
        <f>VLOOKUP(E6,NEW!$A$1:$F$31,6,FALSE)</f>
        <v>-0.30480281642273344</v>
      </c>
      <c r="K6">
        <f>VLOOKUP(C6,NEW!$A$1:$F$31,6,FALSE)</f>
        <v>-10.108903913214951</v>
      </c>
      <c r="M6">
        <f>mlreg.!$B$17+(mlreg.!$B$18*'2023schedule'!J6+'2023schedule'!K6*mlreg.!$B$19)</f>
        <v>10.059996597080794</v>
      </c>
    </row>
    <row r="7" spans="1:17" x14ac:dyDescent="0.3">
      <c r="A7" s="12" t="s">
        <v>739</v>
      </c>
      <c r="B7" s="1" t="str">
        <f>TEXT(DATE(VALUE(MID(A7,8,4)),MATCH(MID(A7,1,3),{"Jan","Feb","Mar","Apr","May","Jun","Jul","Aug","Sep","Oct","Nov","Dec"},0), VALUE(MID(A7,5,2))), "yyyy-mm-dd")</f>
        <v>2023-10-25</v>
      </c>
      <c r="C7" t="s">
        <v>12</v>
      </c>
      <c r="D7">
        <v>110</v>
      </c>
      <c r="E7" t="s">
        <v>24</v>
      </c>
      <c r="F7">
        <v>116</v>
      </c>
      <c r="H7">
        <f t="shared" si="0"/>
        <v>6</v>
      </c>
      <c r="J7">
        <f>VLOOKUP(E7,NEW!$A$1:$F$31,6,FALSE)</f>
        <v>0.34193859481126243</v>
      </c>
      <c r="K7">
        <f>VLOOKUP(C7,NEW!$A$1:$F$31,6,FALSE)</f>
        <v>0.69796581509350863</v>
      </c>
      <c r="M7">
        <f>mlreg.!$B$17+(mlreg.!$B$18*'2023schedule'!J7+'2023schedule'!K7*mlreg.!$B$19)</f>
        <v>2.3170548119132044</v>
      </c>
    </row>
    <row r="8" spans="1:17" x14ac:dyDescent="0.3">
      <c r="A8" s="12" t="s">
        <v>739</v>
      </c>
      <c r="B8" s="1" t="str">
        <f>TEXT(DATE(VALUE(MID(A8,8,4)),MATCH(MID(A8,1,3),{"Jan","Feb","Mar","Apr","May","Jun","Jul","Aug","Sep","Oct","Nov","Dec"},0), VALUE(MID(A8,5,2))), "yyyy-mm-dd")</f>
        <v>2023-10-25</v>
      </c>
      <c r="C8" t="s">
        <v>8</v>
      </c>
      <c r="D8">
        <v>102</v>
      </c>
      <c r="E8" t="s">
        <v>19</v>
      </c>
      <c r="F8">
        <v>103</v>
      </c>
      <c r="H8">
        <f t="shared" si="0"/>
        <v>1</v>
      </c>
      <c r="J8">
        <f>VLOOKUP(E8,NEW!$A$1:$F$31,6,FALSE)</f>
        <v>-4.0366428351586929</v>
      </c>
      <c r="K8">
        <f>VLOOKUP(C8,NEW!$A$1:$F$31,6,FALSE)</f>
        <v>-11.874132147889789</v>
      </c>
      <c r="M8">
        <f>mlreg.!$B$17+(mlreg.!$B$18*'2023schedule'!J8+'2023schedule'!K8*mlreg.!$B$19)</f>
        <v>8.4059757878910943</v>
      </c>
    </row>
    <row r="9" spans="1:17" x14ac:dyDescent="0.3">
      <c r="A9" s="12" t="s">
        <v>739</v>
      </c>
      <c r="B9" s="1" t="str">
        <f>TEXT(DATE(VALUE(MID(A9,8,4)),MATCH(MID(A9,1,3),{"Jan","Feb","Mar","Apr","May","Jun","Jul","Aug","Sep","Oct","Nov","Dec"},0), VALUE(MID(A9,5,2))), "yyyy-mm-dd")</f>
        <v>2023-10-25</v>
      </c>
      <c r="C9" t="s">
        <v>23</v>
      </c>
      <c r="D9">
        <v>94</v>
      </c>
      <c r="E9" t="s">
        <v>21</v>
      </c>
      <c r="F9">
        <v>97</v>
      </c>
      <c r="H9">
        <f t="shared" si="0"/>
        <v>3</v>
      </c>
      <c r="J9">
        <f>VLOOKUP(E9,NEW!$A$1:$F$31,6,FALSE)</f>
        <v>1.5332708263461077</v>
      </c>
      <c r="K9">
        <f>VLOOKUP(C9,NEW!$A$1:$F$31,6,FALSE)</f>
        <v>7.1989176662229015</v>
      </c>
      <c r="M9">
        <f>mlreg.!$B$17+(mlreg.!$B$18*'2023schedule'!J9+'2023schedule'!K9*mlreg.!$B$19)</f>
        <v>-1.6950023851411657</v>
      </c>
    </row>
    <row r="10" spans="1:17" x14ac:dyDescent="0.3">
      <c r="A10" s="12" t="s">
        <v>739</v>
      </c>
      <c r="B10" s="1" t="str">
        <f>TEXT(DATE(VALUE(MID(A10,8,4)),MATCH(MID(A10,1,3),{"Jan","Feb","Mar","Apr","May","Jun","Jul","Aug","Sep","Oct","Nov","Dec"},0), VALUE(MID(A10,5,2))), "yyyy-mm-dd")</f>
        <v>2023-10-25</v>
      </c>
      <c r="C10" t="s">
        <v>20</v>
      </c>
      <c r="D10">
        <v>114</v>
      </c>
      <c r="E10" t="s">
        <v>14</v>
      </c>
      <c r="F10">
        <v>113</v>
      </c>
      <c r="H10">
        <f t="shared" si="0"/>
        <v>-1</v>
      </c>
      <c r="J10">
        <f>VLOOKUP(E10,NEW!$A$1:$F$31,6,FALSE)</f>
        <v>-1.1666941899601724</v>
      </c>
      <c r="K10">
        <f>VLOOKUP(C10,NEW!$A$1:$F$31,6,FALSE)</f>
        <v>2.1966655307127789</v>
      </c>
      <c r="M10">
        <f>mlreg.!$B$17+(mlreg.!$B$18*'2023schedule'!J10+'2023schedule'!K10*mlreg.!$B$19)</f>
        <v>-4.3250622406563632E-2</v>
      </c>
    </row>
    <row r="11" spans="1:17" x14ac:dyDescent="0.3">
      <c r="A11" s="12" t="s">
        <v>739</v>
      </c>
      <c r="B11" s="1" t="str">
        <f>TEXT(DATE(VALUE(MID(A11,8,4)),MATCH(MID(A11,1,3),{"Jan","Feb","Mar","Apr","May","Jun","Jul","Aug","Sep","Oct","Nov","Dec"},0), VALUE(MID(A11,5,2))), "yyyy-mm-dd")</f>
        <v>2023-10-25</v>
      </c>
      <c r="C11" t="s">
        <v>13</v>
      </c>
      <c r="D11">
        <v>111</v>
      </c>
      <c r="E11" t="s">
        <v>16</v>
      </c>
      <c r="F11">
        <v>104</v>
      </c>
      <c r="H11">
        <f t="shared" si="0"/>
        <v>-7</v>
      </c>
      <c r="J11">
        <f>VLOOKUP(E11,NEW!$A$1:$F$31,6,FALSE)</f>
        <v>-7.5280435509992962</v>
      </c>
      <c r="K11">
        <f>VLOOKUP(C11,NEW!$A$1:$F$31,6,FALSE)</f>
        <v>-1.9501161047746032</v>
      </c>
      <c r="M11">
        <f>mlreg.!$B$17+(mlreg.!$B$18*'2023schedule'!J11+'2023schedule'!K11*mlreg.!$B$19)</f>
        <v>-1.9927358860452857</v>
      </c>
    </row>
    <row r="12" spans="1:17" x14ac:dyDescent="0.3">
      <c r="A12" s="12" t="s">
        <v>739</v>
      </c>
      <c r="B12" s="1" t="str">
        <f>TEXT(DATE(VALUE(MID(A12,8,4)),MATCH(MID(A12,1,3),{"Jan","Feb","Mar","Apr","May","Jun","Jul","Aug","Sep","Oct","Nov","Dec"},0), VALUE(MID(A12,5,2))), "yyyy-mm-dd")</f>
        <v>2023-10-25</v>
      </c>
      <c r="C12" t="s">
        <v>22</v>
      </c>
      <c r="D12">
        <v>124</v>
      </c>
      <c r="E12" t="s">
        <v>18</v>
      </c>
      <c r="F12">
        <v>104</v>
      </c>
      <c r="H12">
        <f t="shared" si="0"/>
        <v>-20</v>
      </c>
      <c r="J12">
        <f>VLOOKUP(E12,NEW!$A$1:$F$31,6,FALSE)</f>
        <v>0.34193859481126243</v>
      </c>
      <c r="K12">
        <f>VLOOKUP(C12,NEW!$A$1:$F$31,6,FALSE)</f>
        <v>1.3185950237731026</v>
      </c>
      <c r="M12">
        <f>mlreg.!$B$17+(mlreg.!$B$18*'2023schedule'!J12+'2023schedule'!K12*mlreg.!$B$19)</f>
        <v>1.8424883984914171</v>
      </c>
    </row>
    <row r="13" spans="1:17" x14ac:dyDescent="0.3">
      <c r="A13" s="12" t="s">
        <v>739</v>
      </c>
      <c r="B13" s="1" t="str">
        <f>TEXT(DATE(VALUE(MID(A13,8,4)),MATCH(MID(A13,1,3),{"Jan","Feb","Mar","Apr","May","Jun","Jul","Aug","Sep","Oct","Nov","Dec"},0), VALUE(MID(A13,5,2))), "yyyy-mm-dd")</f>
        <v>2023-10-25</v>
      </c>
      <c r="C13" t="s">
        <v>31</v>
      </c>
      <c r="D13">
        <v>130</v>
      </c>
      <c r="E13" t="s">
        <v>27</v>
      </c>
      <c r="F13">
        <v>114</v>
      </c>
      <c r="H13">
        <f t="shared" si="0"/>
        <v>-16</v>
      </c>
      <c r="J13">
        <f>VLOOKUP(E13,NEW!$A$1:$F$31,6,FALSE)</f>
        <v>-4.4001022672986867</v>
      </c>
      <c r="K13">
        <f>VLOOKUP(C13,NEW!$A$1:$F$31,6,FALSE)</f>
        <v>-0.56689876486266688</v>
      </c>
      <c r="M13">
        <f>mlreg.!$B$17+(mlreg.!$B$18*'2023schedule'!J13+'2023schedule'!K13*mlreg.!$B$19)</f>
        <v>-0.53269539149081346</v>
      </c>
    </row>
    <row r="14" spans="1:17" x14ac:dyDescent="0.3">
      <c r="A14" s="12" t="s">
        <v>739</v>
      </c>
      <c r="B14" s="1" t="str">
        <f>TEXT(DATE(VALUE(MID(A14,8,4)),MATCH(MID(A14,1,3),{"Jan","Feb","Mar","Apr","May","Jun","Jul","Aug","Sep","Oct","Nov","Dec"},0), VALUE(MID(A14,5,2))), "yyyy-mm-dd")</f>
        <v>2023-10-25</v>
      </c>
      <c r="C14" t="s">
        <v>28</v>
      </c>
      <c r="D14">
        <v>126</v>
      </c>
      <c r="E14" t="s">
        <v>25</v>
      </c>
      <c r="F14">
        <v>119</v>
      </c>
      <c r="H14">
        <f t="shared" si="0"/>
        <v>-7</v>
      </c>
      <c r="J14">
        <f>VLOOKUP(E14,NEW!$A$1:$F$31,6,FALSE)</f>
        <v>-6.0914873225527497</v>
      </c>
      <c r="K14">
        <f>VLOOKUP(C14,NEW!$A$1:$F$31,6,FALSE)</f>
        <v>-2.1460452780433021</v>
      </c>
      <c r="M14">
        <f>mlreg.!$B$17+(mlreg.!$B$18*'2023schedule'!J14+'2023schedule'!K14*mlreg.!$B$19)</f>
        <v>-0.6866141581353471</v>
      </c>
    </row>
    <row r="15" spans="1:17" x14ac:dyDescent="0.3">
      <c r="A15" s="12" t="s">
        <v>739</v>
      </c>
      <c r="B15" s="1" t="str">
        <f>TEXT(DATE(VALUE(MID(A15,8,4)),MATCH(MID(A15,1,3),{"Jan","Feb","Mar","Apr","May","Jun","Jul","Aug","Sep","Oct","Nov","Dec"},0), VALUE(MID(A15,5,2))), "yyyy-mm-dd")</f>
        <v>2023-10-25</v>
      </c>
      <c r="C15" t="s">
        <v>30</v>
      </c>
      <c r="D15">
        <v>111</v>
      </c>
      <c r="E15" t="s">
        <v>33</v>
      </c>
      <c r="F15">
        <v>123</v>
      </c>
      <c r="H15">
        <f t="shared" si="0"/>
        <v>12</v>
      </c>
      <c r="J15">
        <f>VLOOKUP(E15,NEW!$A$1:$F$31,6,FALSE)</f>
        <v>6.395682743584775</v>
      </c>
      <c r="K15">
        <f>VLOOKUP(C15,NEW!$A$1:$F$31,6,FALSE)</f>
        <v>-9.0845366741629796</v>
      </c>
      <c r="M15">
        <f>mlreg.!$B$17+(mlreg.!$B$18*'2023schedule'!J15+'2023schedule'!K15*mlreg.!$B$19)</f>
        <v>14.670022911585569</v>
      </c>
    </row>
    <row r="16" spans="1:17" x14ac:dyDescent="0.3">
      <c r="A16" s="12" t="s">
        <v>740</v>
      </c>
      <c r="B16" s="1" t="str">
        <f>TEXT(DATE(VALUE(MID(A16,8,4)),MATCH(MID(A16,1,3),{"Jan","Feb","Mar","Apr","May","Jun","Jul","Aug","Sep","Oct","Nov","Dec"},0), VALUE(MID(A16,5,2))), "yyyy-mm-dd")</f>
        <v>2023-10-26</v>
      </c>
      <c r="C16" t="s">
        <v>3</v>
      </c>
      <c r="D16">
        <v>117</v>
      </c>
      <c r="E16" t="s">
        <v>32</v>
      </c>
      <c r="F16">
        <v>118</v>
      </c>
      <c r="H16">
        <f t="shared" si="0"/>
        <v>1</v>
      </c>
      <c r="J16">
        <f>VLOOKUP(E16,NEW!$A$1:$F$31,6,FALSE)</f>
        <v>-4.8052403354453501</v>
      </c>
      <c r="K16">
        <f>VLOOKUP(C16,NEW!$A$1:$F$31,6,FALSE)</f>
        <v>9.7001335561112345E-2</v>
      </c>
      <c r="M16">
        <f>mlreg.!$B$17+(mlreg.!$B$18*'2023schedule'!J16+'2023schedule'!K16*mlreg.!$B$19)</f>
        <v>-1.3664502259436215</v>
      </c>
    </row>
    <row r="17" spans="1:13" x14ac:dyDescent="0.3">
      <c r="A17" s="12" t="s">
        <v>740</v>
      </c>
      <c r="B17" s="1" t="str">
        <f>TEXT(DATE(VALUE(MID(A17,8,4)),MATCH(MID(A17,1,3),{"Jan","Feb","Mar","Apr","May","Jun","Jul","Aug","Sep","Oct","Nov","Dec"},0), VALUE(MID(A17,5,2))), "yyyy-mm-dd")</f>
        <v>2023-10-26</v>
      </c>
      <c r="C17" t="s">
        <v>29</v>
      </c>
      <c r="D17">
        <v>95</v>
      </c>
      <c r="E17" t="s">
        <v>5</v>
      </c>
      <c r="F17">
        <v>100</v>
      </c>
      <c r="H17">
        <f t="shared" si="0"/>
        <v>5</v>
      </c>
      <c r="J17">
        <f>VLOOKUP(E17,NEW!$A$1:$F$31,6,FALSE)</f>
        <v>-5.4067040784884437</v>
      </c>
      <c r="K17">
        <f>VLOOKUP(C17,NEW!$A$1:$F$31,6,FALSE)</f>
        <v>-0.83443540271909211</v>
      </c>
      <c r="M17">
        <f>mlreg.!$B$17+(mlreg.!$B$18*'2023schedule'!J17+'2023schedule'!K17*mlreg.!$B$19)</f>
        <v>-1.1383500845710652</v>
      </c>
    </row>
    <row r="18" spans="1:13" x14ac:dyDescent="0.3">
      <c r="A18" s="12" t="s">
        <v>741</v>
      </c>
      <c r="B18" s="1" t="str">
        <f>TEXT(DATE(VALUE(MID(A18,8,4)),MATCH(MID(A18,1,3),{"Jan","Feb","Mar","Apr","May","Jun","Jul","Aug","Sep","Oct","Nov","Dec"},0), VALUE(MID(A18,5,2))), "yyyy-mm-dd")</f>
        <v>2023-10-27</v>
      </c>
      <c r="C18" t="s">
        <v>26</v>
      </c>
      <c r="D18">
        <v>108</v>
      </c>
      <c r="E18" t="s">
        <v>16</v>
      </c>
      <c r="F18">
        <v>104</v>
      </c>
      <c r="H18">
        <f t="shared" si="0"/>
        <v>-4</v>
      </c>
      <c r="J18">
        <f>VLOOKUP(E18,NEW!$A$1:$F$31,6,FALSE)</f>
        <v>-7.5280435509992962</v>
      </c>
      <c r="K18">
        <f>VLOOKUP(C18,NEW!$A$1:$F$31,6,FALSE)</f>
        <v>6.7955714545665025</v>
      </c>
      <c r="M18">
        <f>mlreg.!$B$17+(mlreg.!$B$18*'2023schedule'!J18+'2023schedule'!K18*mlreg.!$B$19)</f>
        <v>-8.680158134144385</v>
      </c>
    </row>
    <row r="19" spans="1:13" x14ac:dyDescent="0.3">
      <c r="A19" s="12" t="s">
        <v>741</v>
      </c>
      <c r="B19" s="1" t="str">
        <f>TEXT(DATE(VALUE(MID(A19,8,4)),MATCH(MID(A19,1,3),{"Jan","Feb","Mar","Apr","May","Jun","Jul","Aug","Sep","Oct","Nov","Dec"},0), VALUE(MID(A19,5,2))), "yyyy-mm-dd")</f>
        <v>2023-10-27</v>
      </c>
      <c r="C19" t="s">
        <v>8</v>
      </c>
      <c r="D19">
        <v>111</v>
      </c>
      <c r="E19" t="s">
        <v>24</v>
      </c>
      <c r="F19">
        <v>99</v>
      </c>
      <c r="H19">
        <f t="shared" si="0"/>
        <v>-12</v>
      </c>
      <c r="J19">
        <f>VLOOKUP(E19,NEW!$A$1:$F$31,6,FALSE)</f>
        <v>0.34193859481126243</v>
      </c>
      <c r="K19">
        <f>VLOOKUP(C19,NEW!$A$1:$F$31,6,FALSE)</f>
        <v>-11.874132147889789</v>
      </c>
      <c r="M19">
        <f>mlreg.!$B$17+(mlreg.!$B$18*'2023schedule'!J19+'2023schedule'!K19*mlreg.!$B$19)</f>
        <v>11.930355887725934</v>
      </c>
    </row>
    <row r="20" spans="1:13" x14ac:dyDescent="0.3">
      <c r="A20" s="12" t="s">
        <v>741</v>
      </c>
      <c r="B20" s="1" t="str">
        <f>TEXT(DATE(VALUE(MID(A20,8,4)),MATCH(MID(A20,1,3),{"Jan","Feb","Mar","Apr","May","Jun","Jul","Aug","Sep","Oct","Nov","Dec"},0), VALUE(MID(A20,5,2))), "yyyy-mm-dd")</f>
        <v>2023-10-27</v>
      </c>
      <c r="C20" t="s">
        <v>15</v>
      </c>
      <c r="D20">
        <v>126</v>
      </c>
      <c r="E20" t="s">
        <v>12</v>
      </c>
      <c r="F20">
        <v>120</v>
      </c>
      <c r="H20">
        <f t="shared" si="0"/>
        <v>-6</v>
      </c>
      <c r="J20">
        <f>VLOOKUP(E20,NEW!$A$1:$F$31,6,FALSE)</f>
        <v>0.69796581509350863</v>
      </c>
      <c r="K20">
        <f>VLOOKUP(C20,NEW!$A$1:$F$31,6,FALSE)</f>
        <v>0.32124287078389235</v>
      </c>
      <c r="M20">
        <f>mlreg.!$B$17+(mlreg.!$B$18*'2023schedule'!J20+'2023schedule'!K20*mlreg.!$B$19)</f>
        <v>2.8916885814057922</v>
      </c>
    </row>
    <row r="21" spans="1:13" x14ac:dyDescent="0.3">
      <c r="A21" s="12" t="s">
        <v>741</v>
      </c>
      <c r="B21" s="1" t="str">
        <f>TEXT(DATE(VALUE(MID(A21,8,4)),MATCH(MID(A21,1,3),{"Jan","Feb","Mar","Apr","May","Jun","Jul","Aug","Sep","Oct","Nov","Dec"},0), VALUE(MID(A21,5,2))), "yyyy-mm-dd")</f>
        <v>2023-10-27</v>
      </c>
      <c r="C21" t="s">
        <v>22</v>
      </c>
      <c r="D21">
        <v>108</v>
      </c>
      <c r="E21" t="s">
        <v>20</v>
      </c>
      <c r="F21">
        <v>105</v>
      </c>
      <c r="H21">
        <f t="shared" si="0"/>
        <v>-3</v>
      </c>
      <c r="J21">
        <f>VLOOKUP(E21,NEW!$A$1:$F$31,6,FALSE)</f>
        <v>2.1966655307127789</v>
      </c>
      <c r="K21">
        <f>VLOOKUP(C21,NEW!$A$1:$F$31,6,FALSE)</f>
        <v>1.3185950237731026</v>
      </c>
      <c r="M21">
        <f>mlreg.!$B$17+(mlreg.!$B$18*'2023schedule'!J21+'2023schedule'!K21*mlreg.!$B$19)</f>
        <v>3.3353834851916337</v>
      </c>
    </row>
    <row r="22" spans="1:13" x14ac:dyDescent="0.3">
      <c r="A22" s="12" t="s">
        <v>741</v>
      </c>
      <c r="B22" s="1" t="str">
        <f>TEXT(DATE(VALUE(MID(A22,8,4)),MATCH(MID(A22,1,3),{"Jan","Feb","Mar","Apr","May","Jun","Jul","Aug","Sep","Oct","Nov","Dec"},0), VALUE(MID(A22,5,2))), "yyyy-mm-dd")</f>
        <v>2023-10-27</v>
      </c>
      <c r="C22" t="s">
        <v>19</v>
      </c>
      <c r="D22">
        <v>111</v>
      </c>
      <c r="E22" t="s">
        <v>4</v>
      </c>
      <c r="F22">
        <v>119</v>
      </c>
      <c r="H22">
        <f t="shared" si="0"/>
        <v>8</v>
      </c>
      <c r="J22">
        <f>VLOOKUP(E22,NEW!$A$1:$F$31,6,FALSE)</f>
        <v>7.724438616878901</v>
      </c>
      <c r="K22">
        <f>VLOOKUP(C22,NEW!$A$1:$F$31,6,FALSE)</f>
        <v>-4.0366428351586929</v>
      </c>
      <c r="M22">
        <f>mlreg.!$B$17+(mlreg.!$B$18*'2023schedule'!J22+'2023schedule'!K22*mlreg.!$B$19)</f>
        <v>11.879666052125991</v>
      </c>
    </row>
    <row r="23" spans="1:13" x14ac:dyDescent="0.3">
      <c r="A23" s="12" t="s">
        <v>741</v>
      </c>
      <c r="B23" s="1" t="str">
        <f>TEXT(DATE(VALUE(MID(A23,8,4)),MATCH(MID(A23,1,3),{"Jan","Feb","Mar","Apr","May","Jun","Jul","Aug","Sep","Oct","Nov","Dec"},0), VALUE(MID(A23,5,2))), "yyyy-mm-dd")</f>
        <v>2023-10-27</v>
      </c>
      <c r="C23" t="s">
        <v>21</v>
      </c>
      <c r="D23">
        <v>103</v>
      </c>
      <c r="E23" t="s">
        <v>18</v>
      </c>
      <c r="F23">
        <v>104</v>
      </c>
      <c r="G23" t="s">
        <v>17</v>
      </c>
      <c r="H23">
        <f t="shared" si="0"/>
        <v>1</v>
      </c>
      <c r="J23">
        <f>VLOOKUP(E23,NEW!$A$1:$F$31,6,FALSE)</f>
        <v>0.34193859481126243</v>
      </c>
      <c r="K23">
        <f>VLOOKUP(C23,NEW!$A$1:$F$31,6,FALSE)</f>
        <v>1.5332708263461077</v>
      </c>
      <c r="M23">
        <f>mlreg.!$B$17+(mlreg.!$B$18*'2023schedule'!J23+'2023schedule'!K23*mlreg.!$B$19)</f>
        <v>1.6783357542865738</v>
      </c>
    </row>
    <row r="24" spans="1:13" x14ac:dyDescent="0.3">
      <c r="A24" s="12" t="s">
        <v>741</v>
      </c>
      <c r="B24" s="1" t="str">
        <f>TEXT(DATE(VALUE(MID(A24,8,4)),MATCH(MID(A24,1,3),{"Jan","Feb","Mar","Apr","May","Jun","Jul","Aug","Sep","Oct","Nov","Dec"},0), VALUE(MID(A24,5,2))), "yyyy-mm-dd")</f>
        <v>2023-10-27</v>
      </c>
      <c r="C24" t="s">
        <v>11</v>
      </c>
      <c r="D24">
        <v>122</v>
      </c>
      <c r="E24" t="s">
        <v>25</v>
      </c>
      <c r="F24">
        <v>126</v>
      </c>
      <c r="G24" t="s">
        <v>17</v>
      </c>
      <c r="H24">
        <f t="shared" si="0"/>
        <v>4</v>
      </c>
      <c r="J24">
        <f>VLOOKUP(E24,NEW!$A$1:$F$31,6,FALSE)</f>
        <v>-6.0914873225527497</v>
      </c>
      <c r="K24">
        <f>VLOOKUP(C24,NEW!$A$1:$F$31,6,FALSE)</f>
        <v>-0.56918355006132848</v>
      </c>
      <c r="M24">
        <f>mlreg.!$B$17+(mlreg.!$B$18*'2023schedule'!J24+'2023schedule'!K24*mlreg.!$B$19)</f>
        <v>-1.8923672942189214</v>
      </c>
    </row>
    <row r="25" spans="1:13" x14ac:dyDescent="0.3">
      <c r="A25" s="12" t="s">
        <v>741</v>
      </c>
      <c r="B25" s="1" t="str">
        <f>TEXT(DATE(VALUE(MID(A25,8,4)),MATCH(MID(A25,1,3),{"Jan","Feb","Mar","Apr","May","Jun","Jul","Aug","Sep","Oct","Nov","Dec"},0), VALUE(MID(A25,5,2))), "yyyy-mm-dd")</f>
        <v>2023-10-27</v>
      </c>
      <c r="C25" t="s">
        <v>14</v>
      </c>
      <c r="D25">
        <v>120</v>
      </c>
      <c r="E25" t="s">
        <v>28</v>
      </c>
      <c r="F25">
        <v>125</v>
      </c>
      <c r="H25">
        <f t="shared" si="0"/>
        <v>5</v>
      </c>
      <c r="J25">
        <f>VLOOKUP(E25,NEW!$A$1:$F$31,6,FALSE)</f>
        <v>-2.1460452780433021</v>
      </c>
      <c r="K25">
        <f>VLOOKUP(C25,NEW!$A$1:$F$31,6,FALSE)</f>
        <v>-1.1666941899601724</v>
      </c>
      <c r="M25">
        <f>mlreg.!$B$17+(mlreg.!$B$18*'2023schedule'!J25+'2023schedule'!K25*mlreg.!$B$19)</f>
        <v>1.7402617026722962</v>
      </c>
    </row>
    <row r="26" spans="1:13" x14ac:dyDescent="0.3">
      <c r="A26" s="12" t="s">
        <v>741</v>
      </c>
      <c r="B26" s="1" t="str">
        <f>TEXT(DATE(VALUE(MID(A26,8,4)),MATCH(MID(A26,1,3),{"Jan","Feb","Mar","Apr","May","Jun","Jul","Aug","Sep","Oct","Nov","Dec"},0), VALUE(MID(A26,5,2))), "yyyy-mm-dd")</f>
        <v>2023-10-27</v>
      </c>
      <c r="C26" t="s">
        <v>33</v>
      </c>
      <c r="D26">
        <v>118</v>
      </c>
      <c r="E26" t="s">
        <v>27</v>
      </c>
      <c r="F26">
        <v>120</v>
      </c>
      <c r="H26">
        <f t="shared" si="0"/>
        <v>2</v>
      </c>
      <c r="J26">
        <f>VLOOKUP(E26,NEW!$A$1:$F$31,6,FALSE)</f>
        <v>-4.4001022672986867</v>
      </c>
      <c r="K26">
        <f>VLOOKUP(C26,NEW!$A$1:$F$31,6,FALSE)</f>
        <v>6.395682743584775</v>
      </c>
      <c r="M26">
        <f>mlreg.!$B$17+(mlreg.!$B$18*'2023schedule'!J26+'2023schedule'!K26*mlreg.!$B$19)</f>
        <v>-5.856659021321506</v>
      </c>
    </row>
    <row r="27" spans="1:13" x14ac:dyDescent="0.3">
      <c r="A27" s="12" t="s">
        <v>741</v>
      </c>
      <c r="B27" s="1" t="str">
        <f>TEXT(DATE(VALUE(MID(A27,8,4)),MATCH(MID(A27,1,3),{"Jan","Feb","Mar","Apr","May","Jun","Jul","Aug","Sep","Oct","Nov","Dec"},0), VALUE(MID(A27,5,2))), "yyyy-mm-dd")</f>
        <v>2023-10-27</v>
      </c>
      <c r="C27" t="s">
        <v>7</v>
      </c>
      <c r="D27">
        <v>102</v>
      </c>
      <c r="E27" t="s">
        <v>30</v>
      </c>
      <c r="F27">
        <v>97</v>
      </c>
      <c r="H27">
        <f t="shared" si="0"/>
        <v>-5</v>
      </c>
      <c r="J27">
        <f>VLOOKUP(E27,NEW!$A$1:$F$31,6,FALSE)</f>
        <v>-9.0845366741629796</v>
      </c>
      <c r="K27">
        <f>VLOOKUP(C27,NEW!$A$1:$F$31,6,FALSE)</f>
        <v>0.17268538627637353</v>
      </c>
      <c r="M27">
        <f>mlreg.!$B$17+(mlreg.!$B$18*'2023schedule'!J27+'2023schedule'!K27*mlreg.!$B$19)</f>
        <v>-4.8687864859486094</v>
      </c>
    </row>
    <row r="28" spans="1:13" x14ac:dyDescent="0.3">
      <c r="A28" s="12" t="s">
        <v>741</v>
      </c>
      <c r="B28" s="1" t="str">
        <f>TEXT(DATE(VALUE(MID(A28,8,4)),MATCH(MID(A28,1,3),{"Jan","Feb","Mar","Apr","May","Jun","Jul","Aug","Sep","Oct","Nov","Dec"},0), VALUE(MID(A28,5,2))), "yyyy-mm-dd")</f>
        <v>2023-10-27</v>
      </c>
      <c r="C28" t="s">
        <v>6</v>
      </c>
      <c r="D28">
        <v>122</v>
      </c>
      <c r="E28" t="s">
        <v>31</v>
      </c>
      <c r="F28">
        <v>114</v>
      </c>
      <c r="H28">
        <f t="shared" si="0"/>
        <v>-8</v>
      </c>
      <c r="J28">
        <f>VLOOKUP(E28,NEW!$A$1:$F$31,6,FALSE)</f>
        <v>-0.56689876486266688</v>
      </c>
      <c r="K28">
        <f>VLOOKUP(C28,NEW!$A$1:$F$31,6,FALSE)</f>
        <v>-0.4427839562478475</v>
      </c>
      <c r="M28">
        <f>mlreg.!$B$17+(mlreg.!$B$18*'2023schedule'!J28+'2023schedule'!K28*mlreg.!$B$19)</f>
        <v>2.4577977065555299</v>
      </c>
    </row>
    <row r="29" spans="1:13" x14ac:dyDescent="0.3">
      <c r="A29" s="12" t="s">
        <v>742</v>
      </c>
      <c r="B29" s="1" t="str">
        <f>TEXT(DATE(VALUE(MID(A29,8,4)),MATCH(MID(A29,1,3),{"Jan","Feb","Mar","Apr","May","Jun","Jul","Aug","Sep","Oct","Nov","Dec"},0), VALUE(MID(A29,5,2))), "yyyy-mm-dd")</f>
        <v>2023-10-28</v>
      </c>
      <c r="C29" t="s">
        <v>18</v>
      </c>
      <c r="D29">
        <v>102</v>
      </c>
      <c r="E29" t="s">
        <v>8</v>
      </c>
      <c r="F29">
        <v>118</v>
      </c>
      <c r="H29">
        <f t="shared" si="0"/>
        <v>16</v>
      </c>
      <c r="J29">
        <f>VLOOKUP(E29,NEW!$A$1:$F$31,6,FALSE)</f>
        <v>-11.874132147889789</v>
      </c>
      <c r="K29">
        <f>VLOOKUP(C29,NEW!$A$1:$F$31,6,FALSE)</f>
        <v>0.34193859481126243</v>
      </c>
      <c r="M29">
        <f>mlreg.!$B$17+(mlreg.!$B$18*'2023schedule'!J29+'2023schedule'!K29*mlreg.!$B$19)</f>
        <v>-7.2435901395697373</v>
      </c>
    </row>
    <row r="30" spans="1:13" x14ac:dyDescent="0.3">
      <c r="A30" s="12" t="s">
        <v>742</v>
      </c>
      <c r="B30" s="1" t="str">
        <f>TEXT(DATE(VALUE(MID(A30,8,4)),MATCH(MID(A30,1,3),{"Jan","Feb","Mar","Apr","May","Jun","Jul","Aug","Sep","Oct","Nov","Dec"},0), VALUE(MID(A30,5,2))), "yyyy-mm-dd")</f>
        <v>2023-10-28</v>
      </c>
      <c r="C30" t="s">
        <v>16</v>
      </c>
      <c r="D30">
        <v>106</v>
      </c>
      <c r="E30" t="s">
        <v>9</v>
      </c>
      <c r="F30">
        <v>113</v>
      </c>
      <c r="H30">
        <f t="shared" si="0"/>
        <v>7</v>
      </c>
      <c r="J30">
        <f>VLOOKUP(E30,NEW!$A$1:$F$31,6,FALSE)</f>
        <v>-10.108903913214951</v>
      </c>
      <c r="K30">
        <f>VLOOKUP(C30,NEW!$A$1:$F$31,6,FALSE)</f>
        <v>-7.5280435509992962</v>
      </c>
      <c r="M30">
        <f>mlreg.!$B$17+(mlreg.!$B$18*'2023schedule'!J30+'2023schedule'!K30*mlreg.!$B$19)</f>
        <v>0.19507709187612488</v>
      </c>
    </row>
    <row r="31" spans="1:13" x14ac:dyDescent="0.3">
      <c r="A31" s="12" t="s">
        <v>742</v>
      </c>
      <c r="B31" s="1" t="str">
        <f>TEXT(DATE(VALUE(MID(A31,8,4)),MATCH(MID(A31,1,3),{"Jan","Feb","Mar","Apr","May","Jun","Jul","Aug","Sep","Oct","Nov","Dec"},0), VALUE(MID(A31,5,2))), "yyyy-mm-dd")</f>
        <v>2023-10-28</v>
      </c>
      <c r="C31" t="s">
        <v>15</v>
      </c>
      <c r="D31">
        <v>87</v>
      </c>
      <c r="E31" t="s">
        <v>13</v>
      </c>
      <c r="F31">
        <v>96</v>
      </c>
      <c r="H31">
        <f t="shared" si="0"/>
        <v>9</v>
      </c>
      <c r="J31">
        <f>VLOOKUP(E31,NEW!$A$1:$F$31,6,FALSE)</f>
        <v>-1.9501161047746032</v>
      </c>
      <c r="K31">
        <f>VLOOKUP(C31,NEW!$A$1:$F$31,6,FALSE)</f>
        <v>0.32124287078389235</v>
      </c>
      <c r="M31">
        <f>mlreg.!$B$17+(mlreg.!$B$18*'2023schedule'!J31+'2023schedule'!K31*mlreg.!$B$19)</f>
        <v>0.76021121359088006</v>
      </c>
    </row>
    <row r="32" spans="1:13" x14ac:dyDescent="0.3">
      <c r="A32" s="12" t="s">
        <v>742</v>
      </c>
      <c r="B32" s="1" t="str">
        <f>TEXT(DATE(VALUE(MID(A32,8,4)),MATCH(MID(A32,1,3),{"Jan","Feb","Mar","Apr","May","Jun","Jul","Aug","Sep","Oct","Nov","Dec"},0), VALUE(MID(A32,5,2))), "yyyy-mm-dd")</f>
        <v>2023-10-28</v>
      </c>
      <c r="C32" t="s">
        <v>10</v>
      </c>
      <c r="D32">
        <v>125</v>
      </c>
      <c r="E32" t="s">
        <v>20</v>
      </c>
      <c r="F32">
        <v>113</v>
      </c>
      <c r="H32">
        <f t="shared" si="0"/>
        <v>-12</v>
      </c>
      <c r="J32">
        <f>VLOOKUP(E32,NEW!$A$1:$F$31,6,FALSE)</f>
        <v>2.1966655307127789</v>
      </c>
      <c r="K32">
        <f>VLOOKUP(C32,NEW!$A$1:$F$31,6,FALSE)</f>
        <v>-0.30480281642273344</v>
      </c>
      <c r="M32">
        <f>mlreg.!$B$17+(mlreg.!$B$18*'2023schedule'!J32+'2023schedule'!K32*mlreg.!$B$19)</f>
        <v>4.5767206311140489</v>
      </c>
    </row>
    <row r="33" spans="1:13" x14ac:dyDescent="0.3">
      <c r="A33" s="12" t="s">
        <v>742</v>
      </c>
      <c r="B33" s="1" t="str">
        <f>TEXT(DATE(VALUE(MID(A33,8,4)),MATCH(MID(A33,1,3),{"Jan","Feb","Mar","Apr","May","Jun","Jul","Aug","Sep","Oct","Nov","Dec"},0), VALUE(MID(A33,5,2))), "yyyy-mm-dd")</f>
        <v>2023-10-28</v>
      </c>
      <c r="C33" t="s">
        <v>3</v>
      </c>
      <c r="D33">
        <v>114</v>
      </c>
      <c r="E33" t="s">
        <v>21</v>
      </c>
      <c r="F33">
        <v>107</v>
      </c>
      <c r="H33">
        <f t="shared" si="0"/>
        <v>-7</v>
      </c>
      <c r="J33">
        <f>VLOOKUP(E33,NEW!$A$1:$F$31,6,FALSE)</f>
        <v>1.5332708263461077</v>
      </c>
      <c r="K33">
        <f>VLOOKUP(C33,NEW!$A$1:$F$31,6,FALSE)</f>
        <v>9.7001335561112345E-2</v>
      </c>
      <c r="M33">
        <f>mlreg.!$B$17+(mlreg.!$B$18*'2023schedule'!J33+'2023schedule'!K33*mlreg.!$B$19)</f>
        <v>3.7355041303904839</v>
      </c>
    </row>
    <row r="34" spans="1:13" x14ac:dyDescent="0.3">
      <c r="A34" s="12" t="s">
        <v>742</v>
      </c>
      <c r="B34" s="1" t="str">
        <f>TEXT(DATE(VALUE(MID(A34,8,4)),MATCH(MID(A34,1,3),{"Jan","Feb","Mar","Apr","May","Jun","Jul","Aug","Sep","Oct","Nov","Dec"},0), VALUE(MID(A34,5,2))), "yyyy-mm-dd")</f>
        <v>2023-10-28</v>
      </c>
      <c r="C34" t="s">
        <v>19</v>
      </c>
      <c r="D34">
        <v>90</v>
      </c>
      <c r="E34" t="s">
        <v>23</v>
      </c>
      <c r="F34">
        <v>106</v>
      </c>
      <c r="H34">
        <f t="shared" si="0"/>
        <v>16</v>
      </c>
      <c r="J34">
        <f>VLOOKUP(E34,NEW!$A$1:$F$31,6,FALSE)</f>
        <v>7.1989176662229015</v>
      </c>
      <c r="K34">
        <f>VLOOKUP(C34,NEW!$A$1:$F$31,6,FALSE)</f>
        <v>-4.0366428351586929</v>
      </c>
      <c r="M34">
        <f>mlreg.!$B$17+(mlreg.!$B$18*'2023schedule'!J34+'2023schedule'!K34*mlreg.!$B$19)</f>
        <v>11.456667048873243</v>
      </c>
    </row>
    <row r="35" spans="1:13" x14ac:dyDescent="0.3">
      <c r="A35" s="12" t="s">
        <v>742</v>
      </c>
      <c r="B35" s="1" t="str">
        <f>TEXT(DATE(VALUE(MID(A35,8,4)),MATCH(MID(A35,1,3),{"Jan","Feb","Mar","Apr","May","Jun","Jul","Aug","Sep","Oct","Nov","Dec"},0), VALUE(MID(A35,5,2))), "yyyy-mm-dd")</f>
        <v>2023-10-28</v>
      </c>
      <c r="C35" t="s">
        <v>27</v>
      </c>
      <c r="D35">
        <v>104</v>
      </c>
      <c r="E35" t="s">
        <v>29</v>
      </c>
      <c r="F35">
        <v>126</v>
      </c>
      <c r="H35">
        <f t="shared" si="0"/>
        <v>22</v>
      </c>
      <c r="J35">
        <f>VLOOKUP(E35,NEW!$A$1:$F$31,6,FALSE)</f>
        <v>-0.83443540271909211</v>
      </c>
      <c r="K35">
        <f>VLOOKUP(C35,NEW!$A$1:$F$31,6,FALSE)</f>
        <v>-4.4001022672986867</v>
      </c>
      <c r="M35">
        <f>mlreg.!$B$17+(mlreg.!$B$18*'2023schedule'!J35+'2023schedule'!K35*mlreg.!$B$19)</f>
        <v>5.2684318482918089</v>
      </c>
    </row>
    <row r="36" spans="1:13" x14ac:dyDescent="0.3">
      <c r="A36" s="12" t="s">
        <v>743</v>
      </c>
      <c r="B36" s="1" t="str">
        <f>TEXT(DATE(VALUE(MID(A36,8,4)),MATCH(MID(A36,1,3),{"Jan","Feb","Mar","Apr","May","Jun","Jul","Aug","Sep","Oct","Nov","Dec"},0), VALUE(MID(A36,5,2))), "yyyy-mm-dd")</f>
        <v>2023-10-29</v>
      </c>
      <c r="C36" t="s">
        <v>26</v>
      </c>
      <c r="D36">
        <v>128</v>
      </c>
      <c r="E36" t="s">
        <v>22</v>
      </c>
      <c r="F36">
        <v>95</v>
      </c>
      <c r="H36">
        <f t="shared" si="0"/>
        <v>-33</v>
      </c>
      <c r="J36">
        <f>VLOOKUP(E36,NEW!$A$1:$F$31,6,FALSE)</f>
        <v>1.3185950237731026</v>
      </c>
      <c r="K36">
        <f>VLOOKUP(C36,NEW!$A$1:$F$31,6,FALSE)</f>
        <v>6.7955714545665025</v>
      </c>
      <c r="M36">
        <f>mlreg.!$B$17+(mlreg.!$B$18*'2023schedule'!J36+'2023schedule'!K36*mlreg.!$B$19)</f>
        <v>-1.5593777074176751</v>
      </c>
    </row>
    <row r="37" spans="1:13" x14ac:dyDescent="0.3">
      <c r="A37" s="12" t="s">
        <v>743</v>
      </c>
      <c r="B37" s="1" t="str">
        <f>TEXT(DATE(VALUE(MID(A37,8,4)),MATCH(MID(A37,1,3),{"Jan","Feb","Mar","Apr","May","Jun","Jul","Aug","Sep","Oct","Nov","Dec"},0), VALUE(MID(A37,5,2))), "yyyy-mm-dd")</f>
        <v>2023-10-29</v>
      </c>
      <c r="C37" t="s">
        <v>6</v>
      </c>
      <c r="D37">
        <v>106</v>
      </c>
      <c r="E37" t="s">
        <v>11</v>
      </c>
      <c r="F37">
        <v>95</v>
      </c>
      <c r="H37">
        <f t="shared" si="0"/>
        <v>-11</v>
      </c>
      <c r="J37">
        <f>VLOOKUP(E37,NEW!$A$1:$F$31,6,FALSE)</f>
        <v>-0.56918355006132848</v>
      </c>
      <c r="K37">
        <f>VLOOKUP(C37,NEW!$A$1:$F$31,6,FALSE)</f>
        <v>-0.4427839562478475</v>
      </c>
      <c r="M37">
        <f>mlreg.!$B$17+(mlreg.!$B$18*'2023schedule'!J37+'2023schedule'!K37*mlreg.!$B$19)</f>
        <v>2.4559586516891656</v>
      </c>
    </row>
    <row r="38" spans="1:13" x14ac:dyDescent="0.3">
      <c r="A38" s="12" t="s">
        <v>743</v>
      </c>
      <c r="B38" s="1" t="str">
        <f>TEXT(DATE(VALUE(MID(A38,8,4)),MATCH(MID(A38,1,3),{"Jan","Feb","Mar","Apr","May","Jun","Jul","Aug","Sep","Oct","Nov","Dec"},0), VALUE(MID(A38,5,2))), "yyyy-mm-dd")</f>
        <v>2023-10-29</v>
      </c>
      <c r="C38" t="s">
        <v>12</v>
      </c>
      <c r="D38">
        <v>127</v>
      </c>
      <c r="E38" t="s">
        <v>32</v>
      </c>
      <c r="F38">
        <v>110</v>
      </c>
      <c r="H38">
        <f t="shared" si="0"/>
        <v>-17</v>
      </c>
      <c r="J38">
        <f>VLOOKUP(E38,NEW!$A$1:$F$31,6,FALSE)</f>
        <v>-4.8052403354453501</v>
      </c>
      <c r="K38">
        <f>VLOOKUP(C38,NEW!$A$1:$F$31,6,FALSE)</f>
        <v>0.69796581509350863</v>
      </c>
      <c r="M38">
        <f>mlreg.!$B$17+(mlreg.!$B$18*'2023schedule'!J38+'2023schedule'!K38*mlreg.!$B$19)</f>
        <v>-1.8259799316955414</v>
      </c>
    </row>
    <row r="39" spans="1:13" x14ac:dyDescent="0.3">
      <c r="A39" s="12" t="s">
        <v>743</v>
      </c>
      <c r="B39" s="1" t="str">
        <f>TEXT(DATE(VALUE(MID(A39,8,4)),MATCH(MID(A39,1,3),{"Jan","Feb","Mar","Apr","May","Jun","Jul","Aug","Sep","Oct","Nov","Dec"},0), VALUE(MID(A39,5,2))), "yyyy-mm-dd")</f>
        <v>2023-10-29</v>
      </c>
      <c r="C39" t="s">
        <v>30</v>
      </c>
      <c r="D39">
        <v>98</v>
      </c>
      <c r="E39" t="s">
        <v>3</v>
      </c>
      <c r="F39">
        <v>126</v>
      </c>
      <c r="H39">
        <f t="shared" si="0"/>
        <v>28</v>
      </c>
      <c r="J39">
        <f>VLOOKUP(E39,NEW!$A$1:$F$31,6,FALSE)</f>
        <v>9.7001335561112345E-2</v>
      </c>
      <c r="K39">
        <f>VLOOKUP(C39,NEW!$A$1:$F$31,6,FALSE)</f>
        <v>-9.0845366741629796</v>
      </c>
      <c r="M39">
        <f>mlreg.!$B$17+(mlreg.!$B$18*'2023schedule'!J39+'2023schedule'!K39*mlreg.!$B$19)</f>
        <v>9.6001280690016753</v>
      </c>
    </row>
    <row r="40" spans="1:13" x14ac:dyDescent="0.3">
      <c r="A40" s="12" t="s">
        <v>743</v>
      </c>
      <c r="B40" s="1" t="str">
        <f>TEXT(DATE(VALUE(MID(A40,8,4)),MATCH(MID(A40,1,3),{"Jan","Feb","Mar","Apr","May","Jun","Jul","Aug","Sep","Oct","Nov","Dec"},0), VALUE(MID(A40,5,2))), "yyyy-mm-dd")</f>
        <v>2023-10-29</v>
      </c>
      <c r="C40" t="s">
        <v>25</v>
      </c>
      <c r="D40">
        <v>83</v>
      </c>
      <c r="E40" t="s">
        <v>33</v>
      </c>
      <c r="F40">
        <v>123</v>
      </c>
      <c r="H40">
        <f t="shared" si="0"/>
        <v>40</v>
      </c>
      <c r="J40">
        <f>VLOOKUP(E40,NEW!$A$1:$F$31,6,FALSE)</f>
        <v>6.395682743584775</v>
      </c>
      <c r="K40">
        <f>VLOOKUP(C40,NEW!$A$1:$F$31,6,FALSE)</f>
        <v>-6.0914873225527497</v>
      </c>
      <c r="M40">
        <f>mlreg.!$B$17+(mlreg.!$B$18*'2023schedule'!J40+'2023schedule'!K40*mlreg.!$B$19)</f>
        <v>12.381376685910798</v>
      </c>
    </row>
    <row r="41" spans="1:13" x14ac:dyDescent="0.3">
      <c r="A41" s="12" t="s">
        <v>743</v>
      </c>
      <c r="B41" s="1" t="str">
        <f>TEXT(DATE(VALUE(MID(A41,8,4)),MATCH(MID(A41,1,3),{"Jan","Feb","Mar","Apr","May","Jun","Jul","Aug","Sep","Oct","Nov","Dec"},0), VALUE(MID(A41,5,2))), "yyyy-mm-dd")</f>
        <v>2023-10-29</v>
      </c>
      <c r="C41" t="s">
        <v>5</v>
      </c>
      <c r="D41">
        <v>127</v>
      </c>
      <c r="E41" t="s">
        <v>31</v>
      </c>
      <c r="F41">
        <v>132</v>
      </c>
      <c r="G41" t="s">
        <v>17</v>
      </c>
      <c r="H41">
        <f t="shared" si="0"/>
        <v>5</v>
      </c>
      <c r="J41">
        <f>VLOOKUP(E41,NEW!$A$1:$F$31,6,FALSE)</f>
        <v>-0.56689876486266688</v>
      </c>
      <c r="K41">
        <f>VLOOKUP(C41,NEW!$A$1:$F$31,6,FALSE)</f>
        <v>-5.4067040784884437</v>
      </c>
      <c r="M41">
        <f>mlreg.!$B$17+(mlreg.!$B$18*'2023schedule'!J41+'2023schedule'!K41*mlreg.!$B$19)</f>
        <v>6.2534775359593038</v>
      </c>
    </row>
    <row r="42" spans="1:13" x14ac:dyDescent="0.3">
      <c r="A42" s="12" t="s">
        <v>744</v>
      </c>
      <c r="B42" s="1" t="str">
        <f>TEXT(DATE(VALUE(MID(A42,8,4)),MATCH(MID(A42,1,3),{"Jan","Feb","Mar","Apr","May","Jun","Jul","Aug","Sep","Oct","Nov","Dec"},0), VALUE(MID(A42,5,2))), "yyyy-mm-dd")</f>
        <v>2023-10-30</v>
      </c>
      <c r="C42" t="s">
        <v>18</v>
      </c>
      <c r="D42">
        <v>112</v>
      </c>
      <c r="E42" t="s">
        <v>10</v>
      </c>
      <c r="F42">
        <v>105</v>
      </c>
      <c r="H42">
        <f t="shared" si="0"/>
        <v>-7</v>
      </c>
      <c r="J42">
        <f>VLOOKUP(E42,NEW!$A$1:$F$31,6,FALSE)</f>
        <v>-0.30480281642273344</v>
      </c>
      <c r="K42">
        <f>VLOOKUP(C42,NEW!$A$1:$F$31,6,FALSE)</f>
        <v>0.34193859481126243</v>
      </c>
      <c r="M42">
        <f>mlreg.!$B$17+(mlreg.!$B$18*'2023schedule'!J42+'2023schedule'!K42*mlreg.!$B$19)</f>
        <v>2.0687213285163542</v>
      </c>
    </row>
    <row r="43" spans="1:13" x14ac:dyDescent="0.3">
      <c r="A43" s="12" t="s">
        <v>744</v>
      </c>
      <c r="B43" s="1" t="str">
        <f>TEXT(DATE(VALUE(MID(A43,8,4)),MATCH(MID(A43,1,3),{"Jan","Feb","Mar","Apr","May","Jun","Jul","Aug","Sep","Oct","Nov","Dec"},0), VALUE(MID(A43,5,2))), "yyyy-mm-dd")</f>
        <v>2023-10-30</v>
      </c>
      <c r="C43" t="s">
        <v>4</v>
      </c>
      <c r="D43">
        <v>126</v>
      </c>
      <c r="E43" t="s">
        <v>9</v>
      </c>
      <c r="F43">
        <v>107</v>
      </c>
      <c r="H43">
        <f t="shared" si="0"/>
        <v>-19</v>
      </c>
      <c r="J43">
        <f>VLOOKUP(E43,NEW!$A$1:$F$31,6,FALSE)</f>
        <v>-10.108903913214951</v>
      </c>
      <c r="K43">
        <f>VLOOKUP(C43,NEW!$A$1:$F$31,6,FALSE)</f>
        <v>7.724438616878901</v>
      </c>
      <c r="M43">
        <f>mlreg.!$B$17+(mlreg.!$B$18*'2023schedule'!J43+'2023schedule'!K43*mlreg.!$B$19)</f>
        <v>-11.467789652003759</v>
      </c>
    </row>
    <row r="44" spans="1:13" x14ac:dyDescent="0.3">
      <c r="A44" s="12" t="s">
        <v>744</v>
      </c>
      <c r="B44" s="1" t="str">
        <f>TEXT(DATE(VALUE(MID(A44,8,4)),MATCH(MID(A44,1,3),{"Jan","Feb","Mar","Apr","May","Jun","Jul","Aug","Sep","Oct","Nov","Dec"},0), VALUE(MID(A44,5,2))), "yyyy-mm-dd")</f>
        <v>2023-10-30</v>
      </c>
      <c r="C44" t="s">
        <v>14</v>
      </c>
      <c r="D44">
        <v>133</v>
      </c>
      <c r="E44" t="s">
        <v>24</v>
      </c>
      <c r="F44">
        <v>121</v>
      </c>
      <c r="H44">
        <f t="shared" si="0"/>
        <v>-12</v>
      </c>
      <c r="J44">
        <f>VLOOKUP(E44,NEW!$A$1:$F$31,6,FALSE)</f>
        <v>0.34193859481126243</v>
      </c>
      <c r="K44">
        <f>VLOOKUP(C44,NEW!$A$1:$F$31,6,FALSE)</f>
        <v>-1.1666941899601724</v>
      </c>
      <c r="M44">
        <f>mlreg.!$B$17+(mlreg.!$B$18*'2023schedule'!J44+'2023schedule'!K44*mlreg.!$B$19)</f>
        <v>3.7428739620173994</v>
      </c>
    </row>
    <row r="45" spans="1:13" x14ac:dyDescent="0.3">
      <c r="A45" s="12" t="s">
        <v>744</v>
      </c>
      <c r="B45" s="1" t="str">
        <f>TEXT(DATE(VALUE(MID(A45,8,4)),MATCH(MID(A45,1,3),{"Jan","Feb","Mar","Apr","May","Jun","Jul","Aug","Sep","Oct","Nov","Dec"},0), VALUE(MID(A45,5,2))), "yyyy-mm-dd")</f>
        <v>2023-10-30</v>
      </c>
      <c r="C45" t="s">
        <v>30</v>
      </c>
      <c r="D45">
        <v>99</v>
      </c>
      <c r="E45" t="s">
        <v>21</v>
      </c>
      <c r="F45">
        <v>91</v>
      </c>
      <c r="H45">
        <f t="shared" si="0"/>
        <v>-8</v>
      </c>
      <c r="J45">
        <f>VLOOKUP(E45,NEW!$A$1:$F$31,6,FALSE)</f>
        <v>1.5332708263461077</v>
      </c>
      <c r="K45">
        <f>VLOOKUP(C45,NEW!$A$1:$F$31,6,FALSE)</f>
        <v>-9.0845366741629796</v>
      </c>
      <c r="M45">
        <f>mlreg.!$B$17+(mlreg.!$B$18*'2023schedule'!J45+'2023schedule'!K45*mlreg.!$B$19)</f>
        <v>10.756201032878767</v>
      </c>
    </row>
    <row r="46" spans="1:13" x14ac:dyDescent="0.3">
      <c r="A46" s="12" t="s">
        <v>744</v>
      </c>
      <c r="B46" s="1" t="str">
        <f>TEXT(DATE(VALUE(MID(A46,8,4)),MATCH(MID(A46,1,3),{"Jan","Feb","Mar","Apr","May","Jun","Jul","Aug","Sep","Oct","Nov","Dec"},0), VALUE(MID(A46,5,2))), "yyyy-mm-dd")</f>
        <v>2023-10-30</v>
      </c>
      <c r="C46" t="s">
        <v>23</v>
      </c>
      <c r="D46">
        <v>113</v>
      </c>
      <c r="E46" t="s">
        <v>12</v>
      </c>
      <c r="F46">
        <v>127</v>
      </c>
      <c r="H46">
        <f t="shared" si="0"/>
        <v>14</v>
      </c>
      <c r="J46">
        <f>VLOOKUP(E46,NEW!$A$1:$F$31,6,FALSE)</f>
        <v>0.69796581509350863</v>
      </c>
      <c r="K46">
        <f>VLOOKUP(C46,NEW!$A$1:$F$31,6,FALSE)</f>
        <v>7.1989176662229015</v>
      </c>
      <c r="M46">
        <f>mlreg.!$B$17+(mlreg.!$B$18*'2023schedule'!J46+'2023schedule'!K46*mlreg.!$B$19)</f>
        <v>-2.3673508171700242</v>
      </c>
    </row>
    <row r="47" spans="1:13" x14ac:dyDescent="0.3">
      <c r="A47" s="12" t="s">
        <v>744</v>
      </c>
      <c r="B47" s="1" t="str">
        <f>TEXT(DATE(VALUE(MID(A47,8,4)),MATCH(MID(A47,1,3),{"Jan","Feb","Mar","Apr","May","Jun","Jul","Aug","Sep","Oct","Nov","Dec"},0), VALUE(MID(A47,5,2))), "yyyy-mm-dd")</f>
        <v>2023-10-30</v>
      </c>
      <c r="C47" t="s">
        <v>28</v>
      </c>
      <c r="D47">
        <v>125</v>
      </c>
      <c r="E47" t="s">
        <v>16</v>
      </c>
      <c r="F47">
        <v>110</v>
      </c>
      <c r="H47">
        <f t="shared" si="0"/>
        <v>-15</v>
      </c>
      <c r="J47">
        <f>VLOOKUP(E47,NEW!$A$1:$F$31,6,FALSE)</f>
        <v>-7.5280435509992962</v>
      </c>
      <c r="K47">
        <f>VLOOKUP(C47,NEW!$A$1:$F$31,6,FALSE)</f>
        <v>-2.1460452780433021</v>
      </c>
      <c r="M47">
        <f>mlreg.!$B$17+(mlreg.!$B$18*'2023schedule'!J47+'2023schedule'!K47*mlreg.!$B$19)</f>
        <v>-1.842917921079307</v>
      </c>
    </row>
    <row r="48" spans="1:13" x14ac:dyDescent="0.3">
      <c r="A48" s="12" t="s">
        <v>744</v>
      </c>
      <c r="B48" s="1" t="str">
        <f>TEXT(DATE(VALUE(MID(A48,8,4)),MATCH(MID(A48,1,3),{"Jan","Feb","Mar","Apr","May","Jun","Jul","Aug","Sep","Oct","Nov","Dec"},0), VALUE(MID(A48,5,2))), "yyyy-mm-dd")</f>
        <v>2023-10-30</v>
      </c>
      <c r="C48" t="s">
        <v>19</v>
      </c>
      <c r="D48">
        <v>114</v>
      </c>
      <c r="E48" t="s">
        <v>32</v>
      </c>
      <c r="F48">
        <v>122</v>
      </c>
      <c r="H48">
        <f t="shared" si="0"/>
        <v>8</v>
      </c>
      <c r="J48">
        <f>VLOOKUP(E48,NEW!$A$1:$F$31,6,FALSE)</f>
        <v>-4.8052403354453501</v>
      </c>
      <c r="K48">
        <f>VLOOKUP(C48,NEW!$A$1:$F$31,6,FALSE)</f>
        <v>-4.0366428351586929</v>
      </c>
      <c r="M48">
        <f>mlreg.!$B$17+(mlreg.!$B$18*'2023schedule'!J48+'2023schedule'!K48*mlreg.!$B$19)</f>
        <v>1.7943560349056296</v>
      </c>
    </row>
    <row r="49" spans="1:13" x14ac:dyDescent="0.3">
      <c r="A49" s="12" t="s">
        <v>744</v>
      </c>
      <c r="B49" s="1" t="str">
        <f>TEXT(DATE(VALUE(MID(A49,8,4)),MATCH(MID(A49,1,3),{"Jan","Feb","Mar","Apr","May","Jun","Jul","Aug","Sep","Oct","Nov","Dec"},0), VALUE(MID(A49,5,2))), "yyyy-mm-dd")</f>
        <v>2023-10-30</v>
      </c>
      <c r="C49" t="s">
        <v>6</v>
      </c>
      <c r="D49">
        <v>130</v>
      </c>
      <c r="E49" t="s">
        <v>13</v>
      </c>
      <c r="F49">
        <v>102</v>
      </c>
      <c r="H49">
        <f t="shared" si="0"/>
        <v>-28</v>
      </c>
      <c r="J49">
        <f>VLOOKUP(E49,NEW!$A$1:$F$31,6,FALSE)</f>
        <v>-1.9501161047746032</v>
      </c>
      <c r="K49">
        <f>VLOOKUP(C49,NEW!$A$1:$F$31,6,FALSE)</f>
        <v>-0.4427839562478475</v>
      </c>
      <c r="M49">
        <f>mlreg.!$B$17+(mlreg.!$B$18*'2023schedule'!J49+'2023schedule'!K49*mlreg.!$B$19)</f>
        <v>1.3444271447647986</v>
      </c>
    </row>
    <row r="50" spans="1:13" x14ac:dyDescent="0.3">
      <c r="A50" s="12" t="s">
        <v>744</v>
      </c>
      <c r="B50" s="1" t="str">
        <f>TEXT(DATE(VALUE(MID(A50,8,4)),MATCH(MID(A50,1,3),{"Jan","Feb","Mar","Apr","May","Jun","Jul","Aug","Sep","Oct","Nov","Dec"},0), VALUE(MID(A50,5,2))), "yyyy-mm-dd")</f>
        <v>2023-10-30</v>
      </c>
      <c r="C50" t="s">
        <v>8</v>
      </c>
      <c r="D50">
        <v>112</v>
      </c>
      <c r="E50" t="s">
        <v>22</v>
      </c>
      <c r="F50">
        <v>124</v>
      </c>
      <c r="H50">
        <f t="shared" si="0"/>
        <v>12</v>
      </c>
      <c r="J50">
        <f>VLOOKUP(E50,NEW!$A$1:$F$31,6,FALSE)</f>
        <v>1.3185950237731026</v>
      </c>
      <c r="K50">
        <f>VLOOKUP(C50,NEW!$A$1:$F$31,6,FALSE)</f>
        <v>-11.874132147889789</v>
      </c>
      <c r="M50">
        <f>mlreg.!$B$17+(mlreg.!$B$18*'2023schedule'!J50+'2023schedule'!K50*mlreg.!$B$19)</f>
        <v>12.716480009810034</v>
      </c>
    </row>
    <row r="51" spans="1:13" x14ac:dyDescent="0.3">
      <c r="A51" s="12" t="s">
        <v>744</v>
      </c>
      <c r="B51" s="1" t="str">
        <f>TEXT(DATE(VALUE(MID(A51,8,4)),MATCH(MID(A51,1,3),{"Jan","Feb","Mar","Apr","May","Jun","Jul","Aug","Sep","Oct","Nov","Dec"},0), VALUE(MID(A51,5,2))), "yyyy-mm-dd")</f>
        <v>2023-10-30</v>
      </c>
      <c r="C51" t="s">
        <v>27</v>
      </c>
      <c r="D51">
        <v>102</v>
      </c>
      <c r="E51" t="s">
        <v>26</v>
      </c>
      <c r="F51">
        <v>110</v>
      </c>
      <c r="H51">
        <f t="shared" si="0"/>
        <v>8</v>
      </c>
      <c r="J51">
        <f>VLOOKUP(E51,NEW!$A$1:$F$31,6,FALSE)</f>
        <v>6.7955714545665025</v>
      </c>
      <c r="K51">
        <f>VLOOKUP(C51,NEW!$A$1:$F$31,6,FALSE)</f>
        <v>-4.4001022672986867</v>
      </c>
      <c r="M51">
        <f>mlreg.!$B$17+(mlreg.!$B$18*'2023schedule'!J51+'2023schedule'!K51*mlreg.!$B$19)</f>
        <v>11.409928759908055</v>
      </c>
    </row>
    <row r="52" spans="1:13" x14ac:dyDescent="0.3">
      <c r="A52" s="12" t="s">
        <v>744</v>
      </c>
      <c r="B52" s="1" t="str">
        <f>TEXT(DATE(VALUE(MID(A52,8,4)),MATCH(MID(A52,1,3),{"Jan","Feb","Mar","Apr","May","Jun","Jul","Aug","Sep","Oct","Nov","Dec"},0), VALUE(MID(A52,5,2))), "yyyy-mm-dd")</f>
        <v>2023-10-30</v>
      </c>
      <c r="C52" t="s">
        <v>7</v>
      </c>
      <c r="D52">
        <v>103</v>
      </c>
      <c r="E52" t="s">
        <v>5</v>
      </c>
      <c r="F52">
        <v>106</v>
      </c>
      <c r="H52">
        <f t="shared" si="0"/>
        <v>3</v>
      </c>
      <c r="J52">
        <f>VLOOKUP(E52,NEW!$A$1:$F$31,6,FALSE)</f>
        <v>-5.4067040784884437</v>
      </c>
      <c r="K52">
        <f>VLOOKUP(C52,NEW!$A$1:$F$31,6,FALSE)</f>
        <v>0.17268538627637353</v>
      </c>
      <c r="M52">
        <f>mlreg.!$B$17+(mlreg.!$B$18*'2023schedule'!J52+'2023schedule'!K52*mlreg.!$B$19)</f>
        <v>-1.90844871033981</v>
      </c>
    </row>
    <row r="53" spans="1:13" x14ac:dyDescent="0.3">
      <c r="A53" s="12" t="s">
        <v>745</v>
      </c>
      <c r="B53" s="1" t="str">
        <f>TEXT(DATE(VALUE(MID(A53,8,4)),MATCH(MID(A53,1,3),{"Jan","Feb","Mar","Apr","May","Jun","Jul","Aug","Sep","Oct","Nov","Dec"},0), VALUE(MID(A53,5,2))), "yyyy-mm-dd")</f>
        <v>2023-10-31</v>
      </c>
      <c r="C53" t="s">
        <v>15</v>
      </c>
      <c r="D53">
        <v>109</v>
      </c>
      <c r="E53" t="s">
        <v>20</v>
      </c>
      <c r="F53">
        <v>91</v>
      </c>
      <c r="H53">
        <f t="shared" si="0"/>
        <v>-18</v>
      </c>
      <c r="J53">
        <f>VLOOKUP(E53,NEW!$A$1:$F$31,6,FALSE)</f>
        <v>2.1966655307127789</v>
      </c>
      <c r="K53">
        <f>VLOOKUP(C53,NEW!$A$1:$F$31,6,FALSE)</f>
        <v>0.32124287078389235</v>
      </c>
      <c r="M53">
        <f>mlreg.!$B$17+(mlreg.!$B$18*'2023schedule'!J53+'2023schedule'!K53*mlreg.!$B$19)</f>
        <v>4.0980124874095072</v>
      </c>
    </row>
    <row r="54" spans="1:13" x14ac:dyDescent="0.3">
      <c r="A54" s="12" t="s">
        <v>745</v>
      </c>
      <c r="B54" s="1" t="str">
        <f>TEXT(DATE(VALUE(MID(A54,8,4)),MATCH(MID(A54,1,3),{"Jan","Feb","Mar","Apr","May","Jun","Jul","Aug","Sep","Oct","Nov","Dec"},0), VALUE(MID(A54,5,2))), "yyyy-mm-dd")</f>
        <v>2023-10-31</v>
      </c>
      <c r="C54" t="s">
        <v>25</v>
      </c>
      <c r="D54">
        <v>115</v>
      </c>
      <c r="E54" t="s">
        <v>29</v>
      </c>
      <c r="F54">
        <v>114</v>
      </c>
      <c r="H54">
        <f t="shared" si="0"/>
        <v>-1</v>
      </c>
      <c r="J54">
        <f>VLOOKUP(E54,NEW!$A$1:$F$31,6,FALSE)</f>
        <v>-0.83443540271909211</v>
      </c>
      <c r="K54">
        <f>VLOOKUP(C54,NEW!$A$1:$F$31,6,FALSE)</f>
        <v>-6.0914873225527497</v>
      </c>
      <c r="M54">
        <f>mlreg.!$B$17+(mlreg.!$B$18*'2023schedule'!J54+'2023schedule'!K54*mlreg.!$B$19)</f>
        <v>6.5617556689589751</v>
      </c>
    </row>
    <row r="55" spans="1:13" x14ac:dyDescent="0.3">
      <c r="A55" s="12" t="s">
        <v>745</v>
      </c>
      <c r="B55" s="1" t="str">
        <f>TEXT(DATE(VALUE(MID(A55,8,4)),MATCH(MID(A55,1,3),{"Jan","Feb","Mar","Apr","May","Jun","Jul","Aug","Sep","Oct","Nov","Dec"},0), VALUE(MID(A55,5,2))), "yyyy-mm-dd")</f>
        <v>2023-10-31</v>
      </c>
      <c r="C55" t="s">
        <v>7</v>
      </c>
      <c r="D55">
        <v>102</v>
      </c>
      <c r="E55" t="s">
        <v>33</v>
      </c>
      <c r="F55">
        <v>118</v>
      </c>
      <c r="H55">
        <f t="shared" si="0"/>
        <v>16</v>
      </c>
      <c r="J55">
        <f>VLOOKUP(E55,NEW!$A$1:$F$31,6,FALSE)</f>
        <v>6.395682743584775</v>
      </c>
      <c r="K55">
        <f>VLOOKUP(C55,NEW!$A$1:$F$31,6,FALSE)</f>
        <v>0.17268538627637353</v>
      </c>
      <c r="M55">
        <f>mlreg.!$B$17+(mlreg.!$B$18*'2023schedule'!J55+'2023schedule'!K55*mlreg.!$B$19)</f>
        <v>7.5914539205799123</v>
      </c>
    </row>
    <row r="56" spans="1:13" x14ac:dyDescent="0.3">
      <c r="A56" s="12" t="s">
        <v>746</v>
      </c>
      <c r="B56" s="1" t="str">
        <f>TEXT(DATE(VALUE(MID(A56,8,4)),MATCH(MID(A56,1,3),{"Jan","Feb","Mar","Apr","May","Jun","Jul","Aug","Sep","Oct","Nov","Dec"},0), VALUE(MID(A56,5,2))), "yyyy-mm-dd")</f>
        <v>1923-11-01</v>
      </c>
      <c r="C56" t="s">
        <v>30</v>
      </c>
      <c r="D56">
        <v>110</v>
      </c>
      <c r="E56" t="s">
        <v>8</v>
      </c>
      <c r="F56">
        <v>101</v>
      </c>
      <c r="H56">
        <f t="shared" si="0"/>
        <v>-9</v>
      </c>
      <c r="J56">
        <f>VLOOKUP(E56,NEW!$A$1:$F$31,6,FALSE)</f>
        <v>-11.874132147889789</v>
      </c>
      <c r="K56">
        <f>VLOOKUP(C56,NEW!$A$1:$F$31,6,FALSE)</f>
        <v>-9.0845366741629796</v>
      </c>
      <c r="M56">
        <f>mlreg.!$B$17+(mlreg.!$B$18*'2023schedule'!J56+'2023schedule'!K56*mlreg.!$B$19)</f>
        <v>-3.5601058418114562E-2</v>
      </c>
    </row>
    <row r="57" spans="1:13" x14ac:dyDescent="0.3">
      <c r="A57" s="12" t="s">
        <v>746</v>
      </c>
      <c r="B57" s="1" t="str">
        <f>TEXT(DATE(VALUE(MID(A57,8,4)),MATCH(MID(A57,1,3),{"Jan","Feb","Mar","Apr","May","Jun","Jul","Aug","Sep","Oct","Nov","Dec"},0), VALUE(MID(A57,5,2))), "yyyy-mm-dd")</f>
        <v>1923-11-01</v>
      </c>
      <c r="C57" t="s">
        <v>32</v>
      </c>
      <c r="D57">
        <v>111</v>
      </c>
      <c r="E57" t="s">
        <v>21</v>
      </c>
      <c r="F57">
        <v>130</v>
      </c>
      <c r="H57">
        <f t="shared" si="0"/>
        <v>19</v>
      </c>
      <c r="J57">
        <f>VLOOKUP(E57,NEW!$A$1:$F$31,6,FALSE)</f>
        <v>1.5332708263461077</v>
      </c>
      <c r="K57">
        <f>VLOOKUP(C57,NEW!$A$1:$F$31,6,FALSE)</f>
        <v>-4.8052403354453501</v>
      </c>
      <c r="M57">
        <f>mlreg.!$B$17+(mlreg.!$B$18*'2023schedule'!J57+'2023schedule'!K57*mlreg.!$B$19)</f>
        <v>7.4840213045755855</v>
      </c>
    </row>
    <row r="58" spans="1:13" x14ac:dyDescent="0.3">
      <c r="A58" s="12" t="s">
        <v>746</v>
      </c>
      <c r="B58" s="1" t="str">
        <f>TEXT(DATE(VALUE(MID(A58,8,4)),MATCH(MID(A58,1,3),{"Jan","Feb","Mar","Apr","May","Jun","Jul","Aug","Sep","Oct","Nov","Dec"},0), VALUE(MID(A58,5,2))), "yyyy-mm-dd")</f>
        <v>1923-11-01</v>
      </c>
      <c r="C58" t="s">
        <v>9</v>
      </c>
      <c r="D58">
        <v>121</v>
      </c>
      <c r="E58" t="s">
        <v>12</v>
      </c>
      <c r="F58">
        <v>130</v>
      </c>
      <c r="H58">
        <f t="shared" si="0"/>
        <v>9</v>
      </c>
      <c r="J58">
        <f>VLOOKUP(E58,NEW!$A$1:$F$31,6,FALSE)</f>
        <v>0.69796581509350863</v>
      </c>
      <c r="K58">
        <f>VLOOKUP(C58,NEW!$A$1:$F$31,6,FALSE)</f>
        <v>-10.108903913214951</v>
      </c>
      <c r="M58">
        <f>mlreg.!$B$17+(mlreg.!$B$18*'2023schedule'!J58+'2023schedule'!K58*mlreg.!$B$19)</f>
        <v>10.867138788262725</v>
      </c>
    </row>
    <row r="59" spans="1:13" x14ac:dyDescent="0.3">
      <c r="A59" s="12" t="s">
        <v>746</v>
      </c>
      <c r="B59" s="1" t="str">
        <f>TEXT(DATE(VALUE(MID(A59,8,4)),MATCH(MID(A59,1,3),{"Jan","Feb","Mar","Apr","May","Jun","Jul","Aug","Sep","Oct","Nov","Dec"},0), VALUE(MID(A59,5,2))), "yyyy-mm-dd")</f>
        <v>1923-11-01</v>
      </c>
      <c r="C59" t="s">
        <v>10</v>
      </c>
      <c r="D59">
        <v>104</v>
      </c>
      <c r="E59" t="s">
        <v>4</v>
      </c>
      <c r="F59">
        <v>155</v>
      </c>
      <c r="H59">
        <f t="shared" si="0"/>
        <v>51</v>
      </c>
      <c r="J59">
        <f>VLOOKUP(E59,NEW!$A$1:$F$31,6,FALSE)</f>
        <v>7.724438616878901</v>
      </c>
      <c r="K59">
        <f>VLOOKUP(C59,NEW!$A$1:$F$31,6,FALSE)</f>
        <v>-0.30480281642273344</v>
      </c>
      <c r="M59">
        <f>mlreg.!$B$17+(mlreg.!$B$18*'2023schedule'!J59+'2023schedule'!K59*mlreg.!$B$19)</f>
        <v>9.0261008180254478</v>
      </c>
    </row>
    <row r="60" spans="1:13" x14ac:dyDescent="0.3">
      <c r="A60" s="12" t="s">
        <v>746</v>
      </c>
      <c r="B60" s="1" t="str">
        <f>TEXT(DATE(VALUE(MID(A60,8,4)),MATCH(MID(A60,1,3),{"Jan","Feb","Mar","Apr","May","Jun","Jul","Aug","Sep","Oct","Nov","Dec"},0), VALUE(MID(A60,5,2))), "yyyy-mm-dd")</f>
        <v>1923-11-01</v>
      </c>
      <c r="C60" t="s">
        <v>14</v>
      </c>
      <c r="D60">
        <v>109</v>
      </c>
      <c r="E60" t="s">
        <v>19</v>
      </c>
      <c r="F60">
        <v>105</v>
      </c>
      <c r="H60">
        <f t="shared" si="0"/>
        <v>-4</v>
      </c>
      <c r="J60">
        <f>VLOOKUP(E60,NEW!$A$1:$F$31,6,FALSE)</f>
        <v>-4.0366428351586929</v>
      </c>
      <c r="K60">
        <f>VLOOKUP(C60,NEW!$A$1:$F$31,6,FALSE)</f>
        <v>-1.1666941899601724</v>
      </c>
      <c r="M60">
        <f>mlreg.!$B$17+(mlreg.!$B$18*'2023schedule'!J60+'2023schedule'!K60*mlreg.!$B$19)</f>
        <v>0.21849386218255828</v>
      </c>
    </row>
    <row r="61" spans="1:13" x14ac:dyDescent="0.3">
      <c r="A61" s="12" t="s">
        <v>746</v>
      </c>
      <c r="B61" s="1" t="str">
        <f>TEXT(DATE(VALUE(MID(A61,8,4)),MATCH(MID(A61,1,3),{"Jan","Feb","Mar","Apr","May","Jun","Jul","Aug","Sep","Oct","Nov","Dec"},0), VALUE(MID(A61,5,2))), "yyyy-mm-dd")</f>
        <v>1923-11-01</v>
      </c>
      <c r="C61" t="s">
        <v>20</v>
      </c>
      <c r="D61">
        <v>95</v>
      </c>
      <c r="E61" t="s">
        <v>15</v>
      </c>
      <c r="F61">
        <v>89</v>
      </c>
      <c r="H61">
        <f t="shared" si="0"/>
        <v>-6</v>
      </c>
      <c r="J61">
        <f>VLOOKUP(E61,NEW!$A$1:$F$31,6,FALSE)</f>
        <v>0.32124287078389235</v>
      </c>
      <c r="K61">
        <f>VLOOKUP(C61,NEW!$A$1:$F$31,6,FALSE)</f>
        <v>2.1966655307127789</v>
      </c>
      <c r="M61">
        <f>mlreg.!$B$17+(mlreg.!$B$18*'2023schedule'!J61+'2023schedule'!K61*mlreg.!$B$19)</f>
        <v>1.1544102754356651</v>
      </c>
    </row>
    <row r="62" spans="1:13" x14ac:dyDescent="0.3">
      <c r="A62" s="12" t="s">
        <v>746</v>
      </c>
      <c r="B62" s="1" t="str">
        <f>TEXT(DATE(VALUE(MID(A62,8,4)),MATCH(MID(A62,1,3),{"Jan","Feb","Mar","Apr","May","Jun","Jul","Aug","Sep","Oct","Nov","Dec"},0), VALUE(MID(A62,5,2))), "yyyy-mm-dd")</f>
        <v>1923-11-01</v>
      </c>
      <c r="C62" t="s">
        <v>13</v>
      </c>
      <c r="D62">
        <v>110</v>
      </c>
      <c r="E62" t="s">
        <v>22</v>
      </c>
      <c r="F62">
        <v>106</v>
      </c>
      <c r="H62">
        <f t="shared" si="0"/>
        <v>-4</v>
      </c>
      <c r="J62">
        <f>VLOOKUP(E62,NEW!$A$1:$F$31,6,FALSE)</f>
        <v>1.3185950237731026</v>
      </c>
      <c r="K62">
        <f>VLOOKUP(C62,NEW!$A$1:$F$31,6,FALSE)</f>
        <v>-1.9501161047746032</v>
      </c>
      <c r="M62">
        <f>mlreg.!$B$17+(mlreg.!$B$18*'2023schedule'!J62+'2023schedule'!K62*mlreg.!$B$19)</f>
        <v>5.1280445406814223</v>
      </c>
    </row>
    <row r="63" spans="1:13" x14ac:dyDescent="0.3">
      <c r="A63" s="12" t="s">
        <v>746</v>
      </c>
      <c r="B63" s="1" t="str">
        <f>TEXT(DATE(VALUE(MID(A63,8,4)),MATCH(MID(A63,1,3),{"Jan","Feb","Mar","Apr","May","Jun","Jul","Aug","Sep","Oct","Nov","Dec"},0), VALUE(MID(A63,5,2))), "yyyy-mm-dd")</f>
        <v>1923-11-01</v>
      </c>
      <c r="C63" t="s">
        <v>24</v>
      </c>
      <c r="D63">
        <v>119</v>
      </c>
      <c r="E63" t="s">
        <v>11</v>
      </c>
      <c r="F63">
        <v>128</v>
      </c>
      <c r="H63">
        <f t="shared" si="0"/>
        <v>9</v>
      </c>
      <c r="J63">
        <f>VLOOKUP(E63,NEW!$A$1:$F$31,6,FALSE)</f>
        <v>-0.56918355006132848</v>
      </c>
      <c r="K63">
        <f>VLOOKUP(C63,NEW!$A$1:$F$31,6,FALSE)</f>
        <v>0.34193859481126243</v>
      </c>
      <c r="M63">
        <f>mlreg.!$B$17+(mlreg.!$B$18*'2023schedule'!J63+'2023schedule'!K63*mlreg.!$B$19)</f>
        <v>1.8559176588077393</v>
      </c>
    </row>
    <row r="64" spans="1:13" x14ac:dyDescent="0.3">
      <c r="A64" s="12" t="s">
        <v>746</v>
      </c>
      <c r="B64" s="1" t="str">
        <f>TEXT(DATE(VALUE(MID(A64,8,4)),MATCH(MID(A64,1,3),{"Jan","Feb","Mar","Apr","May","Jun","Jul","Aug","Sep","Oct","Nov","Dec"},0), VALUE(MID(A64,5,2))), "yyyy-mm-dd")</f>
        <v>1923-11-01</v>
      </c>
      <c r="C64" t="s">
        <v>26</v>
      </c>
      <c r="D64">
        <v>89</v>
      </c>
      <c r="E64" t="s">
        <v>23</v>
      </c>
      <c r="F64">
        <v>110</v>
      </c>
      <c r="H64">
        <f t="shared" si="0"/>
        <v>21</v>
      </c>
      <c r="J64">
        <f>VLOOKUP(E64,NEW!$A$1:$F$31,6,FALSE)</f>
        <v>7.1989176662229015</v>
      </c>
      <c r="K64">
        <f>VLOOKUP(C64,NEW!$A$1:$F$31,6,FALSE)</f>
        <v>6.7955714545665025</v>
      </c>
      <c r="M64">
        <f>mlreg.!$B$17+(mlreg.!$B$18*'2023schedule'!J64+'2023schedule'!K64*mlreg.!$B$19)</f>
        <v>3.173774440857092</v>
      </c>
    </row>
    <row r="65" spans="1:13" x14ac:dyDescent="0.3">
      <c r="A65" s="12" t="s">
        <v>746</v>
      </c>
      <c r="B65" s="1" t="str">
        <f>TEXT(DATE(VALUE(MID(A65,8,4)),MATCH(MID(A65,1,3),{"Jan","Feb","Mar","Apr","May","Jun","Jul","Aug","Sep","Oct","Nov","Dec"},0), VALUE(MID(A65,5,2))), "yyyy-mm-dd")</f>
        <v>1923-11-01</v>
      </c>
      <c r="C65" t="s">
        <v>18</v>
      </c>
      <c r="D65">
        <v>105</v>
      </c>
      <c r="E65" t="s">
        <v>28</v>
      </c>
      <c r="F65">
        <v>114</v>
      </c>
      <c r="H65">
        <f t="shared" si="0"/>
        <v>9</v>
      </c>
      <c r="J65">
        <f>VLOOKUP(E65,NEW!$A$1:$F$31,6,FALSE)</f>
        <v>-2.1460452780433021</v>
      </c>
      <c r="K65">
        <f>VLOOKUP(C65,NEW!$A$1:$F$31,6,FALSE)</f>
        <v>0.34193859481126243</v>
      </c>
      <c r="M65">
        <f>mlreg.!$B$17+(mlreg.!$B$18*'2023schedule'!J65+'2023schedule'!K65*mlreg.!$B$19)</f>
        <v>0.58668007965668068</v>
      </c>
    </row>
    <row r="66" spans="1:13" x14ac:dyDescent="0.3">
      <c r="A66" s="12" t="s">
        <v>746</v>
      </c>
      <c r="B66" s="1" t="str">
        <f>TEXT(DATE(VALUE(MID(A66,8,4)),MATCH(MID(A66,1,3),{"Jan","Feb","Mar","Apr","May","Jun","Jul","Aug","Sep","Oct","Nov","Dec"},0), VALUE(MID(A66,5,2))), "yyyy-mm-dd")</f>
        <v>1923-11-01</v>
      </c>
      <c r="C66" t="s">
        <v>16</v>
      </c>
      <c r="D66">
        <v>109</v>
      </c>
      <c r="E66" t="s">
        <v>27</v>
      </c>
      <c r="F66">
        <v>133</v>
      </c>
      <c r="H66">
        <f t="shared" si="0"/>
        <v>24</v>
      </c>
      <c r="J66">
        <f>VLOOKUP(E66,NEW!$A$1:$F$31,6,FALSE)</f>
        <v>-4.4001022672986867</v>
      </c>
      <c r="K66">
        <f>VLOOKUP(C66,NEW!$A$1:$F$31,6,FALSE)</f>
        <v>-7.5280435509992962</v>
      </c>
      <c r="M66">
        <f>mlreg.!$B$17+(mlreg.!$B$18*'2023schedule'!J66+'2023schedule'!K66*mlreg.!$B$19)</f>
        <v>4.7901696433259957</v>
      </c>
    </row>
    <row r="67" spans="1:13" x14ac:dyDescent="0.3">
      <c r="A67" s="12" t="s">
        <v>746</v>
      </c>
      <c r="B67" s="1" t="str">
        <f>TEXT(DATE(VALUE(MID(A67,8,4)),MATCH(MID(A67,1,3),{"Jan","Feb","Mar","Apr","May","Jun","Jul","Aug","Sep","Oct","Nov","Dec"},0), VALUE(MID(A67,5,2))), "yyyy-mm-dd")</f>
        <v>1923-11-01</v>
      </c>
      <c r="C67" t="s">
        <v>31</v>
      </c>
      <c r="D67">
        <v>101</v>
      </c>
      <c r="E67" t="s">
        <v>6</v>
      </c>
      <c r="F67">
        <v>102</v>
      </c>
      <c r="H67">
        <f t="shared" ref="H67:H130" si="1">F67-D67</f>
        <v>1</v>
      </c>
      <c r="J67">
        <f>VLOOKUP(E67,NEW!$A$1:$F$31,6,FALSE)</f>
        <v>-0.4427839562478475</v>
      </c>
      <c r="K67">
        <f>VLOOKUP(C67,NEW!$A$1:$F$31,6,FALSE)</f>
        <v>-0.56689876486266688</v>
      </c>
      <c r="M67">
        <f>mlreg.!$B$17+(mlreg.!$B$18*'2023schedule'!J67+'2023schedule'!K67*mlreg.!$B$19)</f>
        <v>2.6526042602905404</v>
      </c>
    </row>
    <row r="68" spans="1:13" x14ac:dyDescent="0.3">
      <c r="A68" s="12" t="s">
        <v>746</v>
      </c>
      <c r="B68" s="1" t="str">
        <f>TEXT(DATE(VALUE(MID(A68,8,4)),MATCH(MID(A68,1,3),{"Jan","Feb","Mar","Apr","May","Jun","Jul","Aug","Sep","Oct","Nov","Dec"},0), VALUE(MID(A68,5,2))), "yyyy-mm-dd")</f>
        <v>1923-11-01</v>
      </c>
      <c r="C68" t="s">
        <v>33</v>
      </c>
      <c r="D68">
        <v>125</v>
      </c>
      <c r="E68" t="s">
        <v>5</v>
      </c>
      <c r="F68">
        <v>130</v>
      </c>
      <c r="G68" t="s">
        <v>17</v>
      </c>
      <c r="H68">
        <f t="shared" si="1"/>
        <v>5</v>
      </c>
      <c r="J68">
        <f>VLOOKUP(E68,NEW!$A$1:$F$31,6,FALSE)</f>
        <v>-5.4067040784884437</v>
      </c>
      <c r="K68">
        <f>VLOOKUP(C68,NEW!$A$1:$F$31,6,FALSE)</f>
        <v>6.395682743584775</v>
      </c>
      <c r="M68">
        <f>mlreg.!$B$17+(mlreg.!$B$18*'2023schedule'!J68+'2023schedule'!K68*mlreg.!$B$19)</f>
        <v>-6.6668865912674251</v>
      </c>
    </row>
    <row r="69" spans="1:13" x14ac:dyDescent="0.3">
      <c r="A69" s="12" t="s">
        <v>747</v>
      </c>
      <c r="B69" s="1" t="str">
        <f>TEXT(DATE(VALUE(MID(A69,8,4)),MATCH(MID(A69,1,3),{"Jan","Feb","Mar","Apr","May","Jun","Jul","Aug","Sep","Oct","Nov","Dec"},0), VALUE(MID(A69,5,2))), "yyyy-mm-dd")</f>
        <v>1923-11-02</v>
      </c>
      <c r="C69" t="s">
        <v>21</v>
      </c>
      <c r="D69">
        <v>99</v>
      </c>
      <c r="E69" t="s">
        <v>3</v>
      </c>
      <c r="F69">
        <v>114</v>
      </c>
      <c r="H69">
        <f t="shared" si="1"/>
        <v>15</v>
      </c>
      <c r="J69">
        <f>VLOOKUP(E69,NEW!$A$1:$F$31,6,FALSE)</f>
        <v>9.7001335561112345E-2</v>
      </c>
      <c r="K69">
        <f>VLOOKUP(C69,NEW!$A$1:$F$31,6,FALSE)</f>
        <v>1.5332708263461077</v>
      </c>
      <c r="M69">
        <f>mlreg.!$B$17+(mlreg.!$B$18*'2023schedule'!J69+'2023schedule'!K69*mlreg.!$B$19)</f>
        <v>1.4811824031348426</v>
      </c>
    </row>
    <row r="70" spans="1:13" x14ac:dyDescent="0.3">
      <c r="A70" s="12" t="s">
        <v>747</v>
      </c>
      <c r="B70" s="1" t="str">
        <f>TEXT(DATE(VALUE(MID(A70,8,4)),MATCH(MID(A70,1,3),{"Jan","Feb","Mar","Apr","May","Jun","Jul","Aug","Sep","Oct","Nov","Dec"},0), VALUE(MID(A70,5,2))), "yyyy-mm-dd")</f>
        <v>1923-11-02</v>
      </c>
      <c r="C70" t="s">
        <v>8</v>
      </c>
      <c r="D70">
        <v>116</v>
      </c>
      <c r="E70" t="s">
        <v>13</v>
      </c>
      <c r="F70">
        <v>125</v>
      </c>
      <c r="H70">
        <f t="shared" si="1"/>
        <v>9</v>
      </c>
      <c r="J70">
        <f>VLOOKUP(E70,NEW!$A$1:$F$31,6,FALSE)</f>
        <v>-1.9501161047746032</v>
      </c>
      <c r="K70">
        <f>VLOOKUP(C70,NEW!$A$1:$F$31,6,FALSE)</f>
        <v>-11.874132147889789</v>
      </c>
      <c r="M70">
        <f>mlreg.!$B$17+(mlreg.!$B$18*'2023schedule'!J70+'2023schedule'!K70*mlreg.!$B$19)</f>
        <v>10.085449700607523</v>
      </c>
    </row>
    <row r="71" spans="1:13" x14ac:dyDescent="0.3">
      <c r="A71" s="12" t="s">
        <v>747</v>
      </c>
      <c r="B71" s="1" t="str">
        <f>TEXT(DATE(VALUE(MID(A71,8,4)),MATCH(MID(A71,1,3),{"Jan","Feb","Mar","Apr","May","Jun","Jul","Aug","Sep","Oct","Nov","Dec"},0), VALUE(MID(A71,5,2))), "yyyy-mm-dd")</f>
        <v>1923-11-02</v>
      </c>
      <c r="C71" t="s">
        <v>7</v>
      </c>
      <c r="D71">
        <v>115</v>
      </c>
      <c r="E71" t="s">
        <v>27</v>
      </c>
      <c r="F71">
        <v>113</v>
      </c>
      <c r="H71">
        <f t="shared" si="1"/>
        <v>-2</v>
      </c>
      <c r="J71">
        <f>VLOOKUP(E71,NEW!$A$1:$F$31,6,FALSE)</f>
        <v>-4.4001022672986867</v>
      </c>
      <c r="K71">
        <f>VLOOKUP(C71,NEW!$A$1:$F$31,6,FALSE)</f>
        <v>0.17268538627637353</v>
      </c>
      <c r="M71">
        <f>mlreg.!$B$17+(mlreg.!$B$18*'2023schedule'!J71+'2023schedule'!K71*mlreg.!$B$19)</f>
        <v>-1.0982211403938904</v>
      </c>
    </row>
    <row r="72" spans="1:13" x14ac:dyDescent="0.3">
      <c r="A72" s="12" t="s">
        <v>747</v>
      </c>
      <c r="B72" s="1" t="str">
        <f>TEXT(DATE(VALUE(MID(A72,8,4)),MATCH(MID(A72,1,3),{"Jan","Feb","Mar","Apr","May","Jun","Jul","Aug","Sep","Oct","Nov","Dec"},0), VALUE(MID(A72,5,2))), "yyyy-mm-dd")</f>
        <v>1923-11-02</v>
      </c>
      <c r="C72" t="s">
        <v>25</v>
      </c>
      <c r="D72">
        <v>132</v>
      </c>
      <c r="E72" t="s">
        <v>29</v>
      </c>
      <c r="F72">
        <v>121</v>
      </c>
      <c r="H72">
        <f t="shared" si="1"/>
        <v>-11</v>
      </c>
      <c r="J72">
        <f>VLOOKUP(E72,NEW!$A$1:$F$31,6,FALSE)</f>
        <v>-0.83443540271909211</v>
      </c>
      <c r="K72">
        <f>VLOOKUP(C72,NEW!$A$1:$F$31,6,FALSE)</f>
        <v>-6.0914873225527497</v>
      </c>
      <c r="M72">
        <f>mlreg.!$B$17+(mlreg.!$B$18*'2023schedule'!J72+'2023schedule'!K72*mlreg.!$B$19)</f>
        <v>6.5617556689589751</v>
      </c>
    </row>
    <row r="73" spans="1:13" x14ac:dyDescent="0.3">
      <c r="A73" s="12" t="s">
        <v>748</v>
      </c>
      <c r="B73" s="1" t="str">
        <f>TEXT(DATE(VALUE(MID(A73,8,4)),MATCH(MID(A73,1,3),{"Jan","Feb","Mar","Apr","May","Jun","Jul","Aug","Sep","Oct","Nov","Dec"},0), VALUE(MID(A73,5,2))), "yyyy-mm-dd")</f>
        <v>1923-11-03</v>
      </c>
      <c r="C73" t="s">
        <v>20</v>
      </c>
      <c r="D73">
        <v>116</v>
      </c>
      <c r="E73" t="s">
        <v>10</v>
      </c>
      <c r="F73">
        <v>121</v>
      </c>
      <c r="H73">
        <f t="shared" si="1"/>
        <v>5</v>
      </c>
      <c r="J73">
        <f>VLOOKUP(E73,NEW!$A$1:$F$31,6,FALSE)</f>
        <v>-0.30480281642273344</v>
      </c>
      <c r="K73">
        <f>VLOOKUP(C73,NEW!$A$1:$F$31,6,FALSE)</f>
        <v>2.1966655307127789</v>
      </c>
      <c r="M73">
        <f>mlreg.!$B$17+(mlreg.!$B$18*'2023schedule'!J73+'2023schedule'!K73*mlreg.!$B$19)</f>
        <v>0.65049753637451224</v>
      </c>
    </row>
    <row r="74" spans="1:13" x14ac:dyDescent="0.3">
      <c r="A74" s="12" t="s">
        <v>748</v>
      </c>
      <c r="B74" s="1" t="str">
        <f>TEXT(DATE(VALUE(MID(A74,8,4)),MATCH(MID(A74,1,3),{"Jan","Feb","Mar","Apr","May","Jun","Jul","Aug","Sep","Oct","Nov","Dec"},0), VALUE(MID(A74,5,2))), "yyyy-mm-dd")</f>
        <v>1923-11-03</v>
      </c>
      <c r="C74" t="s">
        <v>15</v>
      </c>
      <c r="D74">
        <v>105</v>
      </c>
      <c r="E74" t="s">
        <v>32</v>
      </c>
      <c r="F74">
        <v>110</v>
      </c>
      <c r="H74">
        <f t="shared" si="1"/>
        <v>5</v>
      </c>
      <c r="J74">
        <f>VLOOKUP(E74,NEW!$A$1:$F$31,6,FALSE)</f>
        <v>-4.8052403354453501</v>
      </c>
      <c r="K74">
        <f>VLOOKUP(C74,NEW!$A$1:$F$31,6,FALSE)</f>
        <v>0.32124287078389235</v>
      </c>
      <c r="M74">
        <f>mlreg.!$B$17+(mlreg.!$B$18*'2023schedule'!J74+'2023schedule'!K74*mlreg.!$B$19)</f>
        <v>-1.5379173428994548</v>
      </c>
    </row>
    <row r="75" spans="1:13" x14ac:dyDescent="0.3">
      <c r="A75" s="12" t="s">
        <v>748</v>
      </c>
      <c r="B75" s="1" t="str">
        <f>TEXT(DATE(VALUE(MID(A75,8,4)),MATCH(MID(A75,1,3),{"Jan","Feb","Mar","Apr","May","Jun","Jul","Aug","Sep","Oct","Nov","Dec"},0), VALUE(MID(A75,5,2))), "yyyy-mm-dd")</f>
        <v>1923-11-03</v>
      </c>
      <c r="C75" t="s">
        <v>14</v>
      </c>
      <c r="D75">
        <v>109</v>
      </c>
      <c r="E75" t="s">
        <v>18</v>
      </c>
      <c r="F75">
        <v>107</v>
      </c>
      <c r="H75">
        <f t="shared" si="1"/>
        <v>-2</v>
      </c>
      <c r="J75">
        <f>VLOOKUP(E75,NEW!$A$1:$F$31,6,FALSE)</f>
        <v>0.34193859481126243</v>
      </c>
      <c r="K75">
        <f>VLOOKUP(C75,NEW!$A$1:$F$31,6,FALSE)</f>
        <v>-1.1666941899601724</v>
      </c>
      <c r="M75">
        <f>mlreg.!$B$17+(mlreg.!$B$18*'2023schedule'!J75+'2023schedule'!K75*mlreg.!$B$19)</f>
        <v>3.7428739620173994</v>
      </c>
    </row>
    <row r="76" spans="1:13" x14ac:dyDescent="0.3">
      <c r="A76" s="12" t="s">
        <v>748</v>
      </c>
      <c r="B76" s="1" t="str">
        <f>TEXT(DATE(VALUE(MID(A76,8,4)),MATCH(MID(A76,1,3),{"Jan","Feb","Mar","Apr","May","Jun","Jul","Aug","Sep","Oct","Nov","Dec"},0), VALUE(MID(A76,5,2))), "yyyy-mm-dd")</f>
        <v>1923-11-03</v>
      </c>
      <c r="C76" t="s">
        <v>9</v>
      </c>
      <c r="D76">
        <v>114</v>
      </c>
      <c r="E76" t="s">
        <v>19</v>
      </c>
      <c r="F76">
        <v>121</v>
      </c>
      <c r="H76">
        <f t="shared" si="1"/>
        <v>7</v>
      </c>
      <c r="J76">
        <f>VLOOKUP(E76,NEW!$A$1:$F$31,6,FALSE)</f>
        <v>-4.0366428351586929</v>
      </c>
      <c r="K76">
        <f>VLOOKUP(C76,NEW!$A$1:$F$31,6,FALSE)</f>
        <v>-10.108903913214951</v>
      </c>
      <c r="M76">
        <f>mlreg.!$B$17+(mlreg.!$B$18*'2023schedule'!J76+'2023schedule'!K76*mlreg.!$B$19)</f>
        <v>7.0561875077313827</v>
      </c>
    </row>
    <row r="77" spans="1:13" x14ac:dyDescent="0.3">
      <c r="A77" s="12" t="s">
        <v>748</v>
      </c>
      <c r="B77" s="1" t="str">
        <f>TEXT(DATE(VALUE(MID(A77,8,4)),MATCH(MID(A77,1,3),{"Jan","Feb","Mar","Apr","May","Jun","Jul","Aug","Sep","Oct","Nov","Dec"},0), VALUE(MID(A77,5,2))), "yyyy-mm-dd")</f>
        <v>1923-11-03</v>
      </c>
      <c r="C77" t="s">
        <v>6</v>
      </c>
      <c r="D77">
        <v>141</v>
      </c>
      <c r="E77" t="s">
        <v>22</v>
      </c>
      <c r="F77">
        <v>139</v>
      </c>
      <c r="H77">
        <f t="shared" si="1"/>
        <v>-2</v>
      </c>
      <c r="J77">
        <f>VLOOKUP(E77,NEW!$A$1:$F$31,6,FALSE)</f>
        <v>1.3185950237731026</v>
      </c>
      <c r="K77">
        <f>VLOOKUP(C77,NEW!$A$1:$F$31,6,FALSE)</f>
        <v>-0.4427839562478475</v>
      </c>
      <c r="M77">
        <f>mlreg.!$B$17+(mlreg.!$B$18*'2023schedule'!J77+'2023schedule'!K77*mlreg.!$B$19)</f>
        <v>3.9754574539673082</v>
      </c>
    </row>
    <row r="78" spans="1:13" x14ac:dyDescent="0.3">
      <c r="A78" s="12" t="s">
        <v>748</v>
      </c>
      <c r="B78" s="1" t="str">
        <f>TEXT(DATE(VALUE(MID(A78,8,4)),MATCH(MID(A78,1,3),{"Jan","Feb","Mar","Apr","May","Jun","Jul","Aug","Sep","Oct","Nov","Dec"},0), VALUE(MID(A78,5,2))), "yyyy-mm-dd")</f>
        <v>1923-11-03</v>
      </c>
      <c r="C78" t="s">
        <v>28</v>
      </c>
      <c r="D78">
        <v>114</v>
      </c>
      <c r="E78" t="s">
        <v>26</v>
      </c>
      <c r="F78">
        <v>125</v>
      </c>
      <c r="H78">
        <f t="shared" si="1"/>
        <v>11</v>
      </c>
      <c r="J78">
        <f>VLOOKUP(E78,NEW!$A$1:$F$31,6,FALSE)</f>
        <v>6.7955714545665025</v>
      </c>
      <c r="K78">
        <f>VLOOKUP(C78,NEW!$A$1:$F$31,6,FALSE)</f>
        <v>-2.1460452780433021</v>
      </c>
      <c r="M78">
        <f>mlreg.!$B$17+(mlreg.!$B$18*'2023schedule'!J78+'2023schedule'!K78*mlreg.!$B$19)</f>
        <v>9.6863557696598903</v>
      </c>
    </row>
    <row r="79" spans="1:13" x14ac:dyDescent="0.3">
      <c r="A79" s="12" t="s">
        <v>748</v>
      </c>
      <c r="B79" s="1" t="str">
        <f>TEXT(DATE(VALUE(MID(A79,8,4)),MATCH(MID(A79,1,3),{"Jan","Feb","Mar","Apr","May","Jun","Jul","Aug","Sep","Oct","Nov","Dec"},0), VALUE(MID(A79,5,2))), "yyyy-mm-dd")</f>
        <v>1923-11-03</v>
      </c>
      <c r="C79" t="s">
        <v>16</v>
      </c>
      <c r="D79">
        <v>113</v>
      </c>
      <c r="E79" t="s">
        <v>30</v>
      </c>
      <c r="F79">
        <v>115</v>
      </c>
      <c r="G79" t="s">
        <v>17</v>
      </c>
      <c r="H79">
        <f t="shared" si="1"/>
        <v>2</v>
      </c>
      <c r="J79">
        <f>VLOOKUP(E79,NEW!$A$1:$F$31,6,FALSE)</f>
        <v>-9.0845366741629796</v>
      </c>
      <c r="K79">
        <f>VLOOKUP(C79,NEW!$A$1:$F$31,6,FALSE)</f>
        <v>-7.5280435509992962</v>
      </c>
      <c r="M79">
        <f>mlreg.!$B$17+(mlreg.!$B$18*'2023schedule'!J79+'2023schedule'!K79*mlreg.!$B$19)</f>
        <v>1.0196042977712771</v>
      </c>
    </row>
    <row r="80" spans="1:13" x14ac:dyDescent="0.3">
      <c r="A80" s="12" t="s">
        <v>749</v>
      </c>
      <c r="B80" s="1" t="str">
        <f>TEXT(DATE(VALUE(MID(A80,8,4)),MATCH(MID(A80,1,3),{"Jan","Feb","Mar","Apr","May","Jun","Jul","Aug","Sep","Oct","Nov","Dec"},0), VALUE(MID(A80,5,2))), "yyyy-mm-dd")</f>
        <v>1923-11-04</v>
      </c>
      <c r="C80" t="s">
        <v>29</v>
      </c>
      <c r="D80">
        <v>100</v>
      </c>
      <c r="E80" t="s">
        <v>3</v>
      </c>
      <c r="F80">
        <v>112</v>
      </c>
      <c r="H80">
        <f t="shared" si="1"/>
        <v>12</v>
      </c>
      <c r="J80">
        <f>VLOOKUP(E80,NEW!$A$1:$F$31,6,FALSE)</f>
        <v>9.7001335561112345E-2</v>
      </c>
      <c r="K80">
        <f>VLOOKUP(C80,NEW!$A$1:$F$31,6,FALSE)</f>
        <v>-0.83443540271909211</v>
      </c>
      <c r="M80">
        <f>mlreg.!$B$17+(mlreg.!$B$18*'2023schedule'!J80+'2023schedule'!K80*mlreg.!$B$19)</f>
        <v>3.2916577037647623</v>
      </c>
    </row>
    <row r="81" spans="1:13" x14ac:dyDescent="0.3">
      <c r="A81" s="12" t="s">
        <v>749</v>
      </c>
      <c r="B81" s="1" t="str">
        <f>TEXT(DATE(VALUE(MID(A81,8,4)),MATCH(MID(A81,1,3),{"Jan","Feb","Mar","Apr","May","Jun","Jul","Aug","Sep","Oct","Nov","Dec"},0), VALUE(MID(A81,5,2))), "yyyy-mm-dd")</f>
        <v>1923-11-04</v>
      </c>
      <c r="C81" t="s">
        <v>24</v>
      </c>
      <c r="D81">
        <v>125</v>
      </c>
      <c r="E81" t="s">
        <v>10</v>
      </c>
      <c r="F81">
        <v>124</v>
      </c>
      <c r="H81">
        <f t="shared" si="1"/>
        <v>-1</v>
      </c>
      <c r="J81">
        <f>VLOOKUP(E81,NEW!$A$1:$F$31,6,FALSE)</f>
        <v>-0.30480281642273344</v>
      </c>
      <c r="K81">
        <f>VLOOKUP(C81,NEW!$A$1:$F$31,6,FALSE)</f>
        <v>0.34193859481126243</v>
      </c>
      <c r="M81">
        <f>mlreg.!$B$17+(mlreg.!$B$18*'2023schedule'!J81+'2023schedule'!K81*mlreg.!$B$19)</f>
        <v>2.0687213285163542</v>
      </c>
    </row>
    <row r="82" spans="1:13" x14ac:dyDescent="0.3">
      <c r="A82" s="12" t="s">
        <v>749</v>
      </c>
      <c r="B82" s="1" t="str">
        <f>TEXT(DATE(VALUE(MID(A82,8,4)),MATCH(MID(A82,1,3),{"Jan","Feb","Mar","Apr","May","Jun","Jul","Aug","Sep","Oct","Nov","Dec"},0), VALUE(MID(A82,5,2))), "yyyy-mm-dd")</f>
        <v>1923-11-04</v>
      </c>
      <c r="C82" t="s">
        <v>12</v>
      </c>
      <c r="D82">
        <v>123</v>
      </c>
      <c r="E82" t="s">
        <v>13</v>
      </c>
      <c r="F82">
        <v>105</v>
      </c>
      <c r="H82">
        <f t="shared" si="1"/>
        <v>-18</v>
      </c>
      <c r="J82">
        <f>VLOOKUP(E82,NEW!$A$1:$F$31,6,FALSE)</f>
        <v>-1.9501161047746032</v>
      </c>
      <c r="K82">
        <f>VLOOKUP(C82,NEW!$A$1:$F$31,6,FALSE)</f>
        <v>0.69796581509350863</v>
      </c>
      <c r="M82">
        <f>mlreg.!$B$17+(mlreg.!$B$18*'2023schedule'!J82+'2023schedule'!K82*mlreg.!$B$19)</f>
        <v>0.47214862479479347</v>
      </c>
    </row>
    <row r="83" spans="1:13" x14ac:dyDescent="0.3">
      <c r="A83" s="12" t="s">
        <v>749</v>
      </c>
      <c r="B83" s="1" t="str">
        <f>TEXT(DATE(VALUE(MID(A83,8,4)),MATCH(MID(A83,1,3),{"Jan","Feb","Mar","Apr","May","Jun","Jul","Aug","Sep","Oct","Nov","Dec"},0), VALUE(MID(A83,5,2))), "yyyy-mm-dd")</f>
        <v>1923-11-04</v>
      </c>
      <c r="C83" t="s">
        <v>5</v>
      </c>
      <c r="D83">
        <v>101</v>
      </c>
      <c r="E83" t="s">
        <v>7</v>
      </c>
      <c r="F83">
        <v>120</v>
      </c>
      <c r="H83">
        <f t="shared" si="1"/>
        <v>19</v>
      </c>
      <c r="J83">
        <f>VLOOKUP(E83,NEW!$A$1:$F$31,6,FALSE)</f>
        <v>0.17268538627637353</v>
      </c>
      <c r="K83">
        <f>VLOOKUP(C83,NEW!$A$1:$F$31,6,FALSE)</f>
        <v>-5.4067040784884437</v>
      </c>
      <c r="M83">
        <f>mlreg.!$B$17+(mlreg.!$B$18*'2023schedule'!J83+'2023schedule'!K83*mlreg.!$B$19)</f>
        <v>6.8487789380496071</v>
      </c>
    </row>
    <row r="84" spans="1:13" x14ac:dyDescent="0.3">
      <c r="A84" s="12" t="s">
        <v>749</v>
      </c>
      <c r="B84" s="1" t="str">
        <f>TEXT(DATE(VALUE(MID(A84,8,4)),MATCH(MID(A84,1,3),{"Jan","Feb","Mar","Apr","May","Jun","Jul","Aug","Sep","Oct","Nov","Dec"},0), VALUE(MID(A84,5,2))), "yyyy-mm-dd")</f>
        <v>1923-11-04</v>
      </c>
      <c r="C84" t="s">
        <v>4</v>
      </c>
      <c r="D84">
        <v>124</v>
      </c>
      <c r="E84" t="s">
        <v>14</v>
      </c>
      <c r="F84">
        <v>114</v>
      </c>
      <c r="H84">
        <f t="shared" si="1"/>
        <v>-10</v>
      </c>
      <c r="J84">
        <f>VLOOKUP(E84,NEW!$A$1:$F$31,6,FALSE)</f>
        <v>-1.1666941899601724</v>
      </c>
      <c r="K84">
        <f>VLOOKUP(C84,NEW!$A$1:$F$31,6,FALSE)</f>
        <v>7.724438616878901</v>
      </c>
      <c r="M84">
        <f>mlreg.!$B$17+(mlreg.!$B$18*'2023schedule'!J84+'2023schedule'!K84*mlreg.!$B$19)</f>
        <v>-4.2700827002787554</v>
      </c>
    </row>
    <row r="85" spans="1:13" x14ac:dyDescent="0.3">
      <c r="A85" s="12" t="s">
        <v>749</v>
      </c>
      <c r="B85" s="1" t="str">
        <f>TEXT(DATE(VALUE(MID(A85,8,4)),MATCH(MID(A85,1,3),{"Jan","Feb","Mar","Apr","May","Jun","Jul","Aug","Sep","Oct","Nov","Dec"},0), VALUE(MID(A85,5,2))), "yyyy-mm-dd")</f>
        <v>1923-11-04</v>
      </c>
      <c r="C85" t="s">
        <v>31</v>
      </c>
      <c r="D85">
        <v>89</v>
      </c>
      <c r="E85" t="s">
        <v>11</v>
      </c>
      <c r="F85">
        <v>107</v>
      </c>
      <c r="H85">
        <f t="shared" si="1"/>
        <v>18</v>
      </c>
      <c r="J85">
        <f>VLOOKUP(E85,NEW!$A$1:$F$31,6,FALSE)</f>
        <v>-0.56918355006132848</v>
      </c>
      <c r="K85">
        <f>VLOOKUP(C85,NEW!$A$1:$F$31,6,FALSE)</f>
        <v>-0.56689876486266688</v>
      </c>
      <c r="M85">
        <f>mlreg.!$B$17+(mlreg.!$B$18*'2023schedule'!J85+'2023schedule'!K85*mlreg.!$B$19)</f>
        <v>2.5508634978567821</v>
      </c>
    </row>
    <row r="86" spans="1:13" x14ac:dyDescent="0.3">
      <c r="A86" s="12" t="s">
        <v>749</v>
      </c>
      <c r="B86" s="1" t="str">
        <f>TEXT(DATE(VALUE(MID(A86,8,4)),MATCH(MID(A86,1,3),{"Jan","Feb","Mar","Apr","May","Jun","Jul","Aug","Sep","Oct","Nov","Dec"},0), VALUE(MID(A86,5,2))), "yyyy-mm-dd")</f>
        <v>1923-11-04</v>
      </c>
      <c r="C86" t="s">
        <v>27</v>
      </c>
      <c r="D86">
        <v>95</v>
      </c>
      <c r="E86" t="s">
        <v>23</v>
      </c>
      <c r="F86">
        <v>123</v>
      </c>
      <c r="H86">
        <f t="shared" si="1"/>
        <v>28</v>
      </c>
      <c r="J86">
        <f>VLOOKUP(E86,NEW!$A$1:$F$31,6,FALSE)</f>
        <v>7.1989176662229015</v>
      </c>
      <c r="K86">
        <f>VLOOKUP(C86,NEW!$A$1:$F$31,6,FALSE)</f>
        <v>-4.4001022672986867</v>
      </c>
      <c r="M86">
        <f>mlreg.!$B$17+(mlreg.!$B$18*'2023schedule'!J86+'2023schedule'!K86*mlreg.!$B$19)</f>
        <v>11.734587644170336</v>
      </c>
    </row>
    <row r="87" spans="1:13" x14ac:dyDescent="0.3">
      <c r="A87" s="12" t="s">
        <v>749</v>
      </c>
      <c r="B87" s="1" t="str">
        <f>TEXT(DATE(VALUE(MID(A87,8,4)),MATCH(MID(A87,1,3),{"Jan","Feb","Mar","Apr","May","Jun","Jul","Aug","Sep","Oct","Nov","Dec"},0), VALUE(MID(A87,5,2))), "yyyy-mm-dd")</f>
        <v>1923-11-04</v>
      </c>
      <c r="C87" t="s">
        <v>18</v>
      </c>
      <c r="D87">
        <v>101</v>
      </c>
      <c r="E87" t="s">
        <v>26</v>
      </c>
      <c r="F87">
        <v>123</v>
      </c>
      <c r="H87">
        <f t="shared" si="1"/>
        <v>22</v>
      </c>
      <c r="J87">
        <f>VLOOKUP(E87,NEW!$A$1:$F$31,6,FALSE)</f>
        <v>6.7955714545665025</v>
      </c>
      <c r="K87">
        <f>VLOOKUP(C87,NEW!$A$1:$F$31,6,FALSE)</f>
        <v>0.34193859481126243</v>
      </c>
      <c r="M87">
        <f>mlreg.!$B$17+(mlreg.!$B$18*'2023schedule'!J87+'2023schedule'!K87*mlreg.!$B$19)</f>
        <v>7.7839097250983702</v>
      </c>
    </row>
    <row r="88" spans="1:13" x14ac:dyDescent="0.3">
      <c r="A88" s="12" t="s">
        <v>750</v>
      </c>
      <c r="B88" s="1" t="str">
        <f>TEXT(DATE(VALUE(MID(A88,8,4)),MATCH(MID(A88,1,3),{"Jan","Feb","Mar","Apr","May","Jun","Jul","Aug","Sep","Oct","Nov","Dec"},0), VALUE(MID(A88,5,2))), "yyyy-mm-dd")</f>
        <v>1923-11-05</v>
      </c>
      <c r="C88" t="s">
        <v>29</v>
      </c>
      <c r="D88">
        <v>120</v>
      </c>
      <c r="E88" t="s">
        <v>8</v>
      </c>
      <c r="F88">
        <v>106</v>
      </c>
      <c r="H88">
        <f t="shared" si="1"/>
        <v>-14</v>
      </c>
      <c r="J88">
        <f>VLOOKUP(E88,NEW!$A$1:$F$31,6,FALSE)</f>
        <v>-11.874132147889789</v>
      </c>
      <c r="K88">
        <f>VLOOKUP(C88,NEW!$A$1:$F$31,6,FALSE)</f>
        <v>-0.83443540271909211</v>
      </c>
      <c r="M88">
        <f>mlreg.!$B$17+(mlreg.!$B$18*'2023schedule'!J88+'2023schedule'!K88*mlreg.!$B$19)</f>
        <v>-6.344071423655028</v>
      </c>
    </row>
    <row r="89" spans="1:13" x14ac:dyDescent="0.3">
      <c r="A89" s="12" t="s">
        <v>750</v>
      </c>
      <c r="B89" s="1" t="str">
        <f>TEXT(DATE(VALUE(MID(A89,8,4)),MATCH(MID(A89,1,3),{"Jan","Feb","Mar","Apr","May","Jun","Jul","Aug","Sep","Oct","Nov","Dec"},0), VALUE(MID(A89,5,2))), "yyyy-mm-dd")</f>
        <v>1923-11-05</v>
      </c>
      <c r="C89" t="s">
        <v>21</v>
      </c>
      <c r="D89">
        <v>123</v>
      </c>
      <c r="E89" t="s">
        <v>25</v>
      </c>
      <c r="F89">
        <v>116</v>
      </c>
      <c r="G89" t="s">
        <v>17</v>
      </c>
      <c r="H89">
        <f t="shared" si="1"/>
        <v>-7</v>
      </c>
      <c r="J89">
        <f>VLOOKUP(E89,NEW!$A$1:$F$31,6,FALSE)</f>
        <v>-6.0914873225527497</v>
      </c>
      <c r="K89">
        <f>VLOOKUP(C89,NEW!$A$1:$F$31,6,FALSE)</f>
        <v>1.5332708263461077</v>
      </c>
      <c r="M89">
        <f>mlreg.!$B$17+(mlreg.!$B$18*'2023schedule'!J89+'2023schedule'!K89*mlreg.!$B$19)</f>
        <v>-3.5000167874120764</v>
      </c>
    </row>
    <row r="90" spans="1:13" x14ac:dyDescent="0.3">
      <c r="A90" s="12" t="s">
        <v>750</v>
      </c>
      <c r="B90" s="1" t="str">
        <f>TEXT(DATE(VALUE(MID(A90,8,4)),MATCH(MID(A90,1,3),{"Jan","Feb","Mar","Apr","May","Jun","Jul","Aug","Sep","Oct","Nov","Dec"},0), VALUE(MID(A90,5,2))), "yyyy-mm-dd")</f>
        <v>1923-11-05</v>
      </c>
      <c r="C90" t="s">
        <v>6</v>
      </c>
      <c r="D90">
        <v>104</v>
      </c>
      <c r="E90" t="s">
        <v>20</v>
      </c>
      <c r="F90">
        <v>115</v>
      </c>
      <c r="H90">
        <f t="shared" si="1"/>
        <v>11</v>
      </c>
      <c r="J90">
        <f>VLOOKUP(E90,NEW!$A$1:$F$31,6,FALSE)</f>
        <v>2.1966655307127789</v>
      </c>
      <c r="K90">
        <f>VLOOKUP(C90,NEW!$A$1:$F$31,6,FALSE)</f>
        <v>-0.4427839562478475</v>
      </c>
      <c r="M90">
        <f>mlreg.!$B$17+(mlreg.!$B$18*'2023schedule'!J90+'2023schedule'!K90*mlreg.!$B$19)</f>
        <v>4.682228418583426</v>
      </c>
    </row>
    <row r="91" spans="1:13" x14ac:dyDescent="0.3">
      <c r="A91" s="12" t="s">
        <v>750</v>
      </c>
      <c r="B91" s="1" t="str">
        <f>TEXT(DATE(VALUE(MID(A91,8,4)),MATCH(MID(A91,1,3),{"Jan","Feb","Mar","Apr","May","Jun","Jul","Aug","Sep","Oct","Nov","Dec"},0), VALUE(MID(A91,5,2))), "yyyy-mm-dd")</f>
        <v>1923-11-05</v>
      </c>
      <c r="C91" t="s">
        <v>24</v>
      </c>
      <c r="D91">
        <v>118</v>
      </c>
      <c r="E91" t="s">
        <v>28</v>
      </c>
      <c r="F91">
        <v>124</v>
      </c>
      <c r="H91">
        <f t="shared" si="1"/>
        <v>6</v>
      </c>
      <c r="J91">
        <f>VLOOKUP(E91,NEW!$A$1:$F$31,6,FALSE)</f>
        <v>-2.1460452780433021</v>
      </c>
      <c r="K91">
        <f>VLOOKUP(C91,NEW!$A$1:$F$31,6,FALSE)</f>
        <v>0.34193859481126243</v>
      </c>
      <c r="M91">
        <f>mlreg.!$B$17+(mlreg.!$B$18*'2023schedule'!J91+'2023schedule'!K91*mlreg.!$B$19)</f>
        <v>0.58668007965668068</v>
      </c>
    </row>
    <row r="92" spans="1:13" x14ac:dyDescent="0.3">
      <c r="A92" s="12" t="s">
        <v>750</v>
      </c>
      <c r="B92" s="1" t="str">
        <f>TEXT(DATE(VALUE(MID(A92,8,4)),MATCH(MID(A92,1,3),{"Jan","Feb","Mar","Apr","May","Jun","Jul","Aug","Sep","Oct","Nov","Dec"},0), VALUE(MID(A92,5,2))), "yyyy-mm-dd")</f>
        <v>1923-11-05</v>
      </c>
      <c r="C92" t="s">
        <v>16</v>
      </c>
      <c r="D92">
        <v>112</v>
      </c>
      <c r="E92" t="s">
        <v>30</v>
      </c>
      <c r="F92">
        <v>100</v>
      </c>
      <c r="H92">
        <f t="shared" si="1"/>
        <v>-12</v>
      </c>
      <c r="J92">
        <f>VLOOKUP(E92,NEW!$A$1:$F$31,6,FALSE)</f>
        <v>-9.0845366741629796</v>
      </c>
      <c r="K92">
        <f>VLOOKUP(C92,NEW!$A$1:$F$31,6,FALSE)</f>
        <v>-7.5280435509992962</v>
      </c>
      <c r="M92">
        <f>mlreg.!$B$17+(mlreg.!$B$18*'2023schedule'!J92+'2023schedule'!K92*mlreg.!$B$19)</f>
        <v>1.0196042977712771</v>
      </c>
    </row>
    <row r="93" spans="1:13" x14ac:dyDescent="0.3">
      <c r="A93" s="12" t="s">
        <v>751</v>
      </c>
      <c r="B93" s="1" t="str">
        <f>TEXT(DATE(VALUE(MID(A93,8,4)),MATCH(MID(A93,1,3),{"Jan","Feb","Mar","Apr","May","Jun","Jul","Aug","Sep","Oct","Nov","Dec"},0), VALUE(MID(A93,5,2))), "yyyy-mm-dd")</f>
        <v>1923-11-06</v>
      </c>
      <c r="C93" t="s">
        <v>6</v>
      </c>
      <c r="D93">
        <v>120</v>
      </c>
      <c r="E93" t="s">
        <v>8</v>
      </c>
      <c r="F93">
        <v>109</v>
      </c>
      <c r="H93">
        <f t="shared" si="1"/>
        <v>-11</v>
      </c>
      <c r="J93">
        <f>VLOOKUP(E93,NEW!$A$1:$F$31,6,FALSE)</f>
        <v>-11.874132147889789</v>
      </c>
      <c r="K93">
        <f>VLOOKUP(C93,NEW!$A$1:$F$31,6,FALSE)</f>
        <v>-0.4427839562478475</v>
      </c>
      <c r="M93">
        <f>mlreg.!$B$17+(mlreg.!$B$18*'2023schedule'!J93+'2023schedule'!K93*mlreg.!$B$19)</f>
        <v>-6.6435491466883123</v>
      </c>
    </row>
    <row r="94" spans="1:13" x14ac:dyDescent="0.3">
      <c r="A94" s="12" t="s">
        <v>751</v>
      </c>
      <c r="B94" s="1" t="str">
        <f>TEXT(DATE(VALUE(MID(A94,8,4)),MATCH(MID(A94,1,3),{"Jan","Feb","Mar","Apr","May","Jun","Jul","Aug","Sep","Oct","Nov","Dec"},0), VALUE(MID(A94,5,2))), "yyyy-mm-dd")</f>
        <v>1923-11-06</v>
      </c>
      <c r="C94" t="s">
        <v>25</v>
      </c>
      <c r="D94">
        <v>111</v>
      </c>
      <c r="E94" t="s">
        <v>10</v>
      </c>
      <c r="F94">
        <v>152</v>
      </c>
      <c r="H94">
        <f t="shared" si="1"/>
        <v>41</v>
      </c>
      <c r="J94">
        <f>VLOOKUP(E94,NEW!$A$1:$F$31,6,FALSE)</f>
        <v>-0.30480281642273344</v>
      </c>
      <c r="K94">
        <f>VLOOKUP(C94,NEW!$A$1:$F$31,6,FALSE)</f>
        <v>-6.0914873225527497</v>
      </c>
      <c r="M94">
        <f>mlreg.!$B$17+(mlreg.!$B$18*'2023schedule'!J94+'2023schedule'!K94*mlreg.!$B$19)</f>
        <v>6.9880641839932052</v>
      </c>
    </row>
    <row r="95" spans="1:13" x14ac:dyDescent="0.3">
      <c r="A95" s="12" t="s">
        <v>751</v>
      </c>
      <c r="B95" s="1" t="str">
        <f>TEXT(DATE(VALUE(MID(A95,8,4)),MATCH(MID(A95,1,3),{"Jan","Feb","Mar","Apr","May","Jun","Jul","Aug","Sep","Oct","Nov","Dec"},0), VALUE(MID(A95,5,2))), "yyyy-mm-dd")</f>
        <v>1923-11-06</v>
      </c>
      <c r="C95" t="s">
        <v>28</v>
      </c>
      <c r="D95">
        <v>117</v>
      </c>
      <c r="E95" t="s">
        <v>7</v>
      </c>
      <c r="F95">
        <v>102</v>
      </c>
      <c r="H95">
        <f t="shared" si="1"/>
        <v>-15</v>
      </c>
      <c r="J95">
        <f>VLOOKUP(E95,NEW!$A$1:$F$31,6,FALSE)</f>
        <v>0.17268538627637353</v>
      </c>
      <c r="K95">
        <f>VLOOKUP(C95,NEW!$A$1:$F$31,6,FALSE)</f>
        <v>-2.1460452780433021</v>
      </c>
      <c r="M95">
        <f>mlreg.!$B$17+(mlreg.!$B$18*'2023schedule'!J95+'2023schedule'!K95*mlreg.!$B$19)</f>
        <v>4.3555041603259266</v>
      </c>
    </row>
    <row r="96" spans="1:13" x14ac:dyDescent="0.3">
      <c r="A96" s="12" t="s">
        <v>751</v>
      </c>
      <c r="B96" s="1" t="str">
        <f>TEXT(DATE(VALUE(MID(A96,8,4)),MATCH(MID(A96,1,3),{"Jan","Feb","Mar","Apr","May","Jun","Jul","Aug","Sep","Oct","Nov","Dec"},0), VALUE(MID(A96,5,2))), "yyyy-mm-dd")</f>
        <v>1923-11-06</v>
      </c>
      <c r="C96" t="s">
        <v>9</v>
      </c>
      <c r="D96">
        <v>128</v>
      </c>
      <c r="E96" t="s">
        <v>3</v>
      </c>
      <c r="F96">
        <v>146</v>
      </c>
      <c r="H96">
        <f t="shared" si="1"/>
        <v>18</v>
      </c>
      <c r="J96">
        <f>VLOOKUP(E96,NEW!$A$1:$F$31,6,FALSE)</f>
        <v>9.7001335561112345E-2</v>
      </c>
      <c r="K96">
        <f>VLOOKUP(C96,NEW!$A$1:$F$31,6,FALSE)</f>
        <v>-10.108903913214951</v>
      </c>
      <c r="M96">
        <f>mlreg.!$B$17+(mlreg.!$B$18*'2023schedule'!J96+'2023schedule'!K96*mlreg.!$B$19)</f>
        <v>10.383414256414493</v>
      </c>
    </row>
    <row r="97" spans="1:13" x14ac:dyDescent="0.3">
      <c r="A97" s="12" t="s">
        <v>751</v>
      </c>
      <c r="B97" s="1" t="str">
        <f>TEXT(DATE(VALUE(MID(A97,8,4)),MATCH(MID(A97,1,3),{"Jan","Feb","Mar","Apr","May","Jun","Jul","Aug","Sep","Oct","Nov","Dec"},0), VALUE(MID(A97,5,2))), "yyyy-mm-dd")</f>
        <v>1923-11-06</v>
      </c>
      <c r="C97" t="s">
        <v>32</v>
      </c>
      <c r="D97">
        <v>129</v>
      </c>
      <c r="E97" t="s">
        <v>14</v>
      </c>
      <c r="F97">
        <v>125</v>
      </c>
      <c r="H97">
        <f t="shared" si="1"/>
        <v>-4</v>
      </c>
      <c r="J97">
        <f>VLOOKUP(E97,NEW!$A$1:$F$31,6,FALSE)</f>
        <v>-1.1666941899601724</v>
      </c>
      <c r="K97">
        <f>VLOOKUP(C97,NEW!$A$1:$F$31,6,FALSE)</f>
        <v>-4.8052403354453501</v>
      </c>
      <c r="M97">
        <f>mlreg.!$B$17+(mlreg.!$B$18*'2023schedule'!J97+'2023schedule'!K97*mlreg.!$B$19)</f>
        <v>5.31078252258372</v>
      </c>
    </row>
    <row r="98" spans="1:13" x14ac:dyDescent="0.3">
      <c r="A98" s="12" t="s">
        <v>751</v>
      </c>
      <c r="B98" s="1" t="str">
        <f>TEXT(DATE(VALUE(MID(A98,8,4)),MATCH(MID(A98,1,3),{"Jan","Feb","Mar","Apr","May","Jun","Jul","Aug","Sep","Oct","Nov","Dec"},0), VALUE(MID(A98,5,2))), "yyyy-mm-dd")</f>
        <v>1923-11-06</v>
      </c>
      <c r="C98" t="s">
        <v>5</v>
      </c>
      <c r="D98">
        <v>107</v>
      </c>
      <c r="E98" t="s">
        <v>19</v>
      </c>
      <c r="F98">
        <v>108</v>
      </c>
      <c r="H98">
        <f t="shared" si="1"/>
        <v>1</v>
      </c>
      <c r="J98">
        <f>VLOOKUP(E98,NEW!$A$1:$F$31,6,FALSE)</f>
        <v>-4.0366428351586929</v>
      </c>
      <c r="K98">
        <f>VLOOKUP(C98,NEW!$A$1:$F$31,6,FALSE)</f>
        <v>-5.4067040784884437</v>
      </c>
      <c r="M98">
        <f>mlreg.!$B$17+(mlreg.!$B$18*'2023schedule'!J98+'2023schedule'!K98*mlreg.!$B$19)</f>
        <v>3.4606330614521426</v>
      </c>
    </row>
    <row r="99" spans="1:13" x14ac:dyDescent="0.3">
      <c r="A99" s="12" t="s">
        <v>751</v>
      </c>
      <c r="B99" s="1" t="str">
        <f>TEXT(DATE(VALUE(MID(A99,8,4)),MATCH(MID(A99,1,3),{"Jan","Feb","Mar","Apr","May","Jun","Jul","Aug","Sep","Oct","Nov","Dec"},0), VALUE(MID(A99,5,2))), "yyyy-mm-dd")</f>
        <v>1923-11-06</v>
      </c>
      <c r="C99" t="s">
        <v>33</v>
      </c>
      <c r="D99">
        <v>97</v>
      </c>
      <c r="E99" t="s">
        <v>15</v>
      </c>
      <c r="F99">
        <v>111</v>
      </c>
      <c r="H99">
        <f t="shared" si="1"/>
        <v>14</v>
      </c>
      <c r="J99">
        <f>VLOOKUP(E99,NEW!$A$1:$F$31,6,FALSE)</f>
        <v>0.32124287078389235</v>
      </c>
      <c r="K99">
        <f>VLOOKUP(C99,NEW!$A$1:$F$31,6,FALSE)</f>
        <v>6.395682743584775</v>
      </c>
      <c r="M99">
        <f>mlreg.!$B$17+(mlreg.!$B$18*'2023schedule'!J99+'2023schedule'!K99*mlreg.!$B$19)</f>
        <v>-2.0563837232041431</v>
      </c>
    </row>
    <row r="100" spans="1:13" x14ac:dyDescent="0.3">
      <c r="A100" s="12" t="s">
        <v>751</v>
      </c>
      <c r="B100" s="1" t="str">
        <f>TEXT(DATE(VALUE(MID(A100,8,4)),MATCH(MID(A100,1,3),{"Jan","Feb","Mar","Apr","May","Jun","Jul","Aug","Sep","Oct","Nov","Dec"},0), VALUE(MID(A100,5,2))), "yyyy-mm-dd")</f>
        <v>1923-11-06</v>
      </c>
      <c r="C100" t="s">
        <v>27</v>
      </c>
      <c r="D100">
        <v>113</v>
      </c>
      <c r="E100" t="s">
        <v>18</v>
      </c>
      <c r="F100">
        <v>130</v>
      </c>
      <c r="H100">
        <f t="shared" si="1"/>
        <v>17</v>
      </c>
      <c r="J100">
        <f>VLOOKUP(E100,NEW!$A$1:$F$31,6,FALSE)</f>
        <v>0.34193859481126243</v>
      </c>
      <c r="K100">
        <f>VLOOKUP(C100,NEW!$A$1:$F$31,6,FALSE)</f>
        <v>-4.4001022672986867</v>
      </c>
      <c r="M100">
        <f>mlreg.!$B$17+(mlreg.!$B$18*'2023schedule'!J100+'2023schedule'!K100*mlreg.!$B$19)</f>
        <v>6.2153113738114687</v>
      </c>
    </row>
    <row r="101" spans="1:13" x14ac:dyDescent="0.3">
      <c r="A101" s="12" t="s">
        <v>751</v>
      </c>
      <c r="B101" s="1" t="str">
        <f>TEXT(DATE(VALUE(MID(A101,8,4)),MATCH(MID(A101,1,3),{"Jan","Feb","Mar","Apr","May","Jun","Jul","Aug","Sep","Oct","Nov","Dec"},0), VALUE(MID(A101,5,2))), "yyyy-mm-dd")</f>
        <v>1923-11-06</v>
      </c>
      <c r="C101" t="s">
        <v>31</v>
      </c>
      <c r="D101">
        <v>97</v>
      </c>
      <c r="E101" t="s">
        <v>11</v>
      </c>
      <c r="F101">
        <v>122</v>
      </c>
      <c r="H101">
        <f t="shared" si="1"/>
        <v>25</v>
      </c>
      <c r="J101">
        <f>VLOOKUP(E101,NEW!$A$1:$F$31,6,FALSE)</f>
        <v>-0.56918355006132848</v>
      </c>
      <c r="K101">
        <f>VLOOKUP(C101,NEW!$A$1:$F$31,6,FALSE)</f>
        <v>-0.56689876486266688</v>
      </c>
      <c r="M101">
        <f>mlreg.!$B$17+(mlreg.!$B$18*'2023schedule'!J101+'2023schedule'!K101*mlreg.!$B$19)</f>
        <v>2.5508634978567821</v>
      </c>
    </row>
    <row r="102" spans="1:13" x14ac:dyDescent="0.3">
      <c r="A102" s="12" t="s">
        <v>751</v>
      </c>
      <c r="B102" s="1" t="str">
        <f>TEXT(DATE(VALUE(MID(A102,8,4)),MATCH(MID(A102,1,3),{"Jan","Feb","Mar","Apr","May","Jun","Jul","Aug","Sep","Oct","Nov","Dec"},0), VALUE(MID(A102,5,2))), "yyyy-mm-dd")</f>
        <v>1923-11-06</v>
      </c>
      <c r="C102" t="s">
        <v>4</v>
      </c>
      <c r="D102">
        <v>109</v>
      </c>
      <c r="E102" t="s">
        <v>23</v>
      </c>
      <c r="F102">
        <v>114</v>
      </c>
      <c r="G102" t="s">
        <v>17</v>
      </c>
      <c r="H102">
        <f t="shared" si="1"/>
        <v>5</v>
      </c>
      <c r="J102">
        <f>VLOOKUP(E102,NEW!$A$1:$F$31,6,FALSE)</f>
        <v>7.1989176662229015</v>
      </c>
      <c r="K102">
        <f>VLOOKUP(C102,NEW!$A$1:$F$31,6,FALSE)</f>
        <v>7.724438616878901</v>
      </c>
      <c r="M102">
        <f>mlreg.!$B$17+(mlreg.!$B$18*'2023schedule'!J102+'2023schedule'!K102*mlreg.!$B$19)</f>
        <v>2.4635127393466165</v>
      </c>
    </row>
    <row r="103" spans="1:13" x14ac:dyDescent="0.3">
      <c r="A103" s="12" t="s">
        <v>751</v>
      </c>
      <c r="B103" s="1" t="str">
        <f>TEXT(DATE(VALUE(MID(A103,8,4)),MATCH(MID(A103,1,3),{"Jan","Feb","Mar","Apr","May","Jun","Jul","Aug","Sep","Oct","Nov","Dec"},0), VALUE(MID(A103,5,2))), "yyyy-mm-dd")</f>
        <v>1923-11-06</v>
      </c>
      <c r="C103" t="s">
        <v>12</v>
      </c>
      <c r="D103">
        <v>117</v>
      </c>
      <c r="E103" t="s">
        <v>22</v>
      </c>
      <c r="F103">
        <v>126</v>
      </c>
      <c r="H103">
        <f t="shared" si="1"/>
        <v>9</v>
      </c>
      <c r="J103">
        <f>VLOOKUP(E103,NEW!$A$1:$F$31,6,FALSE)</f>
        <v>1.3185950237731026</v>
      </c>
      <c r="K103">
        <f>VLOOKUP(C103,NEW!$A$1:$F$31,6,FALSE)</f>
        <v>0.69796581509350863</v>
      </c>
      <c r="M103">
        <f>mlreg.!$B$17+(mlreg.!$B$18*'2023schedule'!J103+'2023schedule'!K103*mlreg.!$B$19)</f>
        <v>3.1031789339973033</v>
      </c>
    </row>
    <row r="104" spans="1:13" x14ac:dyDescent="0.3">
      <c r="A104" s="12" t="s">
        <v>751</v>
      </c>
      <c r="B104" s="1" t="str">
        <f>TEXT(DATE(VALUE(MID(A104,8,4)),MATCH(MID(A104,1,3),{"Jan","Feb","Mar","Apr","May","Jun","Jul","Aug","Sep","Oct","Nov","Dec"},0), VALUE(MID(A104,5,2))), "yyyy-mm-dd")</f>
        <v>1923-11-06</v>
      </c>
      <c r="C104" t="s">
        <v>13</v>
      </c>
      <c r="D104">
        <v>116</v>
      </c>
      <c r="E104" t="s">
        <v>26</v>
      </c>
      <c r="F104">
        <v>134</v>
      </c>
      <c r="H104">
        <f t="shared" si="1"/>
        <v>18</v>
      </c>
      <c r="J104">
        <f>VLOOKUP(E104,NEW!$A$1:$F$31,6,FALSE)</f>
        <v>6.7955714545665025</v>
      </c>
      <c r="K104">
        <f>VLOOKUP(C104,NEW!$A$1:$F$31,6,FALSE)</f>
        <v>-1.9501161047746032</v>
      </c>
      <c r="M104">
        <f>mlreg.!$B$17+(mlreg.!$B$18*'2023schedule'!J104+'2023schedule'!K104*mlreg.!$B$19)</f>
        <v>9.5365378046939107</v>
      </c>
    </row>
    <row r="105" spans="1:13" x14ac:dyDescent="0.3">
      <c r="A105" s="12" t="s">
        <v>752</v>
      </c>
      <c r="B105" s="1" t="str">
        <f>TEXT(DATE(VALUE(MID(A105,8,4)),MATCH(MID(A105,1,3),{"Jan","Feb","Mar","Apr","May","Jun","Jul","Aug","Sep","Oct","Nov","Dec"},0), VALUE(MID(A105,5,2))), "yyyy-mm-dd")</f>
        <v>1923-11-08</v>
      </c>
      <c r="C105" t="s">
        <v>9</v>
      </c>
      <c r="D105">
        <v>132</v>
      </c>
      <c r="E105" t="s">
        <v>24</v>
      </c>
      <c r="F105">
        <v>116</v>
      </c>
      <c r="H105">
        <f t="shared" si="1"/>
        <v>-16</v>
      </c>
      <c r="J105">
        <f>VLOOKUP(E105,NEW!$A$1:$F$31,6,FALSE)</f>
        <v>0.34193859481126243</v>
      </c>
      <c r="K105">
        <f>VLOOKUP(C105,NEW!$A$1:$F$31,6,FALSE)</f>
        <v>-10.108903913214951</v>
      </c>
      <c r="M105">
        <f>mlreg.!$B$17+(mlreg.!$B$18*'2023schedule'!J105+'2023schedule'!K105*mlreg.!$B$19)</f>
        <v>10.580567607566223</v>
      </c>
    </row>
    <row r="106" spans="1:13" x14ac:dyDescent="0.3">
      <c r="A106" s="12" t="s">
        <v>752</v>
      </c>
      <c r="B106" s="1" t="str">
        <f>TEXT(DATE(VALUE(MID(A106,8,4)),MATCH(MID(A106,1,3),{"Jan","Feb","Mar","Apr","May","Jun","Jul","Aug","Sep","Oct","Nov","Dec"},0), VALUE(MID(A106,5,2))), "yyyy-mm-dd")</f>
        <v>1923-11-08</v>
      </c>
      <c r="C106" t="s">
        <v>27</v>
      </c>
      <c r="D106">
        <v>118</v>
      </c>
      <c r="E106" t="s">
        <v>10</v>
      </c>
      <c r="F106">
        <v>134</v>
      </c>
      <c r="H106">
        <f t="shared" si="1"/>
        <v>16</v>
      </c>
      <c r="J106">
        <f>VLOOKUP(E106,NEW!$A$1:$F$31,6,FALSE)</f>
        <v>-0.30480281642273344</v>
      </c>
      <c r="K106">
        <f>VLOOKUP(C106,NEW!$A$1:$F$31,6,FALSE)</f>
        <v>-4.4001022672986867</v>
      </c>
      <c r="M106">
        <f>mlreg.!$B$17+(mlreg.!$B$18*'2023schedule'!J106+'2023schedule'!K106*mlreg.!$B$19)</f>
        <v>5.6947403633260389</v>
      </c>
    </row>
    <row r="107" spans="1:13" x14ac:dyDescent="0.3">
      <c r="A107" s="12" t="s">
        <v>752</v>
      </c>
      <c r="B107" s="1" t="str">
        <f>TEXT(DATE(VALUE(MID(A107,8,4)),MATCH(MID(A107,1,3),{"Jan","Feb","Mar","Apr","May","Jun","Jul","Aug","Sep","Oct","Nov","Dec"},0), VALUE(MID(A107,5,2))), "yyyy-mm-dd")</f>
        <v>1923-11-08</v>
      </c>
      <c r="C107" t="s">
        <v>4</v>
      </c>
      <c r="D107">
        <v>103</v>
      </c>
      <c r="E107" t="s">
        <v>3</v>
      </c>
      <c r="F107">
        <v>106</v>
      </c>
      <c r="H107">
        <f t="shared" si="1"/>
        <v>3</v>
      </c>
      <c r="J107">
        <f>VLOOKUP(E107,NEW!$A$1:$F$31,6,FALSE)</f>
        <v>9.7001335561112345E-2</v>
      </c>
      <c r="K107">
        <f>VLOOKUP(C107,NEW!$A$1:$F$31,6,FALSE)</f>
        <v>7.724438616878901</v>
      </c>
      <c r="M107">
        <f>mlreg.!$B$17+(mlreg.!$B$18*'2023schedule'!J107+'2023schedule'!K107*mlreg.!$B$19)</f>
        <v>-3.2529168821639809</v>
      </c>
    </row>
    <row r="108" spans="1:13" x14ac:dyDescent="0.3">
      <c r="A108" s="12" t="s">
        <v>752</v>
      </c>
      <c r="B108" s="1" t="str">
        <f>TEXT(DATE(VALUE(MID(A108,8,4)),MATCH(MID(A108,1,3),{"Jan","Feb","Mar","Apr","May","Jun","Jul","Aug","Sep","Oct","Nov","Dec"},0), VALUE(MID(A108,5,2))), "yyyy-mm-dd")</f>
        <v>1923-11-08</v>
      </c>
      <c r="C108" t="s">
        <v>33</v>
      </c>
      <c r="D108">
        <v>93</v>
      </c>
      <c r="E108" t="s">
        <v>14</v>
      </c>
      <c r="F108">
        <v>100</v>
      </c>
      <c r="H108">
        <f t="shared" si="1"/>
        <v>7</v>
      </c>
      <c r="J108">
        <f>VLOOKUP(E108,NEW!$A$1:$F$31,6,FALSE)</f>
        <v>-1.1666941899601724</v>
      </c>
      <c r="K108">
        <f>VLOOKUP(C108,NEW!$A$1:$F$31,6,FALSE)</f>
        <v>6.395682743584775</v>
      </c>
      <c r="M108">
        <f>mlreg.!$B$17+(mlreg.!$B$18*'2023schedule'!J108+'2023schedule'!K108*mlreg.!$B$19)</f>
        <v>-3.254044621046372</v>
      </c>
    </row>
    <row r="109" spans="1:13" x14ac:dyDescent="0.3">
      <c r="A109" s="12" t="s">
        <v>752</v>
      </c>
      <c r="B109" s="1" t="str">
        <f>TEXT(DATE(VALUE(MID(A109,8,4)),MATCH(MID(A109,1,3),{"Jan","Feb","Mar","Apr","May","Jun","Jul","Aug","Sep","Oct","Nov","Dec"},0), VALUE(MID(A109,5,2))), "yyyy-mm-dd")</f>
        <v>1923-11-08</v>
      </c>
      <c r="C109" t="s">
        <v>25</v>
      </c>
      <c r="D109">
        <v>105</v>
      </c>
      <c r="E109" t="s">
        <v>15</v>
      </c>
      <c r="F109">
        <v>126</v>
      </c>
      <c r="H109">
        <f t="shared" si="1"/>
        <v>21</v>
      </c>
      <c r="J109">
        <f>VLOOKUP(E109,NEW!$A$1:$F$31,6,FALSE)</f>
        <v>0.32124287078389235</v>
      </c>
      <c r="K109">
        <f>VLOOKUP(C109,NEW!$A$1:$F$31,6,FALSE)</f>
        <v>-6.0914873225527497</v>
      </c>
      <c r="M109">
        <f>mlreg.!$B$17+(mlreg.!$B$18*'2023schedule'!J109+'2023schedule'!K109*mlreg.!$B$19)</f>
        <v>7.4919769230543576</v>
      </c>
    </row>
    <row r="110" spans="1:13" x14ac:dyDescent="0.3">
      <c r="A110" s="12" t="s">
        <v>752</v>
      </c>
      <c r="B110" s="1" t="str">
        <f>TEXT(DATE(VALUE(MID(A110,8,4)),MATCH(MID(A110,1,3),{"Jan","Feb","Mar","Apr","May","Jun","Jul","Aug","Sep","Oct","Nov","Dec"},0), VALUE(MID(A110,5,2))), "yyyy-mm-dd")</f>
        <v>1923-11-08</v>
      </c>
      <c r="C110" t="s">
        <v>29</v>
      </c>
      <c r="D110">
        <v>116</v>
      </c>
      <c r="E110" t="s">
        <v>18</v>
      </c>
      <c r="F110">
        <v>115</v>
      </c>
      <c r="G110" t="s">
        <v>17</v>
      </c>
      <c r="H110">
        <f t="shared" si="1"/>
        <v>-1</v>
      </c>
      <c r="J110">
        <f>VLOOKUP(E110,NEW!$A$1:$F$31,6,FALSE)</f>
        <v>0.34193859481126243</v>
      </c>
      <c r="K110">
        <f>VLOOKUP(C110,NEW!$A$1:$F$31,6,FALSE)</f>
        <v>-0.83443540271909211</v>
      </c>
      <c r="M110">
        <f>mlreg.!$B$17+(mlreg.!$B$18*'2023schedule'!J110+'2023schedule'!K110*mlreg.!$B$19)</f>
        <v>3.4888110549164937</v>
      </c>
    </row>
    <row r="111" spans="1:13" x14ac:dyDescent="0.3">
      <c r="A111" s="12" t="s">
        <v>752</v>
      </c>
      <c r="B111" s="1" t="str">
        <f>TEXT(DATE(VALUE(MID(A111,8,4)),MATCH(MID(A111,1,3),{"Jan","Feb","Mar","Apr","May","Jun","Jul","Aug","Sep","Oct","Nov","Dec"},0), VALUE(MID(A111,5,2))), "yyyy-mm-dd")</f>
        <v>1923-11-08</v>
      </c>
      <c r="C111" t="s">
        <v>5</v>
      </c>
      <c r="D111">
        <v>94</v>
      </c>
      <c r="E111" t="s">
        <v>11</v>
      </c>
      <c r="F111">
        <v>128</v>
      </c>
      <c r="H111">
        <f t="shared" si="1"/>
        <v>34</v>
      </c>
      <c r="J111">
        <f>VLOOKUP(E111,NEW!$A$1:$F$31,6,FALSE)</f>
        <v>-0.56918355006132848</v>
      </c>
      <c r="K111">
        <f>VLOOKUP(C111,NEW!$A$1:$F$31,6,FALSE)</f>
        <v>-5.4067040784884437</v>
      </c>
      <c r="M111">
        <f>mlreg.!$B$17+(mlreg.!$B$18*'2023schedule'!J111+'2023schedule'!K111*mlreg.!$B$19)</f>
        <v>6.2516384810929395</v>
      </c>
    </row>
    <row r="112" spans="1:13" x14ac:dyDescent="0.3">
      <c r="A112" s="12" t="s">
        <v>752</v>
      </c>
      <c r="B112" s="1" t="str">
        <f>TEXT(DATE(VALUE(MID(A112,8,4)),MATCH(MID(A112,1,3),{"Jan","Feb","Mar","Apr","May","Jun","Jul","Aug","Sep","Oct","Nov","Dec"},0), VALUE(MID(A112,5,2))), "yyyy-mm-dd")</f>
        <v>1923-11-08</v>
      </c>
      <c r="C112" t="s">
        <v>19</v>
      </c>
      <c r="D112">
        <v>108</v>
      </c>
      <c r="E112" t="s">
        <v>16</v>
      </c>
      <c r="F112">
        <v>102</v>
      </c>
      <c r="H112">
        <f t="shared" si="1"/>
        <v>-6</v>
      </c>
      <c r="J112">
        <f>VLOOKUP(E112,NEW!$A$1:$F$31,6,FALSE)</f>
        <v>-7.5280435509992962</v>
      </c>
      <c r="K112">
        <f>VLOOKUP(C112,NEW!$A$1:$F$31,6,FALSE)</f>
        <v>-4.0366428351586929</v>
      </c>
      <c r="M112">
        <f>mlreg.!$B$17+(mlreg.!$B$18*'2023schedule'!J112+'2023schedule'!K112*mlreg.!$B$19)</f>
        <v>-0.39726552612823474</v>
      </c>
    </row>
    <row r="113" spans="1:13" x14ac:dyDescent="0.3">
      <c r="A113" s="12" t="s">
        <v>752</v>
      </c>
      <c r="B113" s="1" t="str">
        <f>TEXT(DATE(VALUE(MID(A113,8,4)),MATCH(MID(A113,1,3),{"Jan","Feb","Mar","Apr","May","Jun","Jul","Aug","Sep","Oct","Nov","Dec"},0), VALUE(MID(A113,5,2))), "yyyy-mm-dd")</f>
        <v>1923-11-08</v>
      </c>
      <c r="C113" t="s">
        <v>8</v>
      </c>
      <c r="D113">
        <v>118</v>
      </c>
      <c r="E113" t="s">
        <v>32</v>
      </c>
      <c r="F113">
        <v>120</v>
      </c>
      <c r="H113">
        <f t="shared" si="1"/>
        <v>2</v>
      </c>
      <c r="J113">
        <f>VLOOKUP(E113,NEW!$A$1:$F$31,6,FALSE)</f>
        <v>-4.8052403354453501</v>
      </c>
      <c r="K113">
        <f>VLOOKUP(C113,NEW!$A$1:$F$31,6,FALSE)</f>
        <v>-11.874132147889789</v>
      </c>
      <c r="M113">
        <f>mlreg.!$B$17+(mlreg.!$B$18*'2023schedule'!J113+'2023schedule'!K113*mlreg.!$B$19)</f>
        <v>7.7873211441171888</v>
      </c>
    </row>
    <row r="114" spans="1:13" x14ac:dyDescent="0.3">
      <c r="A114" s="12" t="s">
        <v>752</v>
      </c>
      <c r="B114" s="1" t="str">
        <f>TEXT(DATE(VALUE(MID(A114,8,4)),MATCH(MID(A114,1,3),{"Jan","Feb","Mar","Apr","May","Jun","Jul","Aug","Sep","Oct","Nov","Dec"},0), VALUE(MID(A114,5,2))), "yyyy-mm-dd")</f>
        <v>1923-11-08</v>
      </c>
      <c r="C114" t="s">
        <v>13</v>
      </c>
      <c r="D114">
        <v>101</v>
      </c>
      <c r="E114" t="s">
        <v>23</v>
      </c>
      <c r="F114">
        <v>122</v>
      </c>
      <c r="H114">
        <f t="shared" si="1"/>
        <v>21</v>
      </c>
      <c r="J114">
        <f>VLOOKUP(E114,NEW!$A$1:$F$31,6,FALSE)</f>
        <v>7.1989176662229015</v>
      </c>
      <c r="K114">
        <f>VLOOKUP(C114,NEW!$A$1:$F$31,6,FALSE)</f>
        <v>-1.9501161047746032</v>
      </c>
      <c r="M114">
        <f>mlreg.!$B$17+(mlreg.!$B$18*'2023schedule'!J114+'2023schedule'!K114*mlreg.!$B$19)</f>
        <v>9.8611966889561913</v>
      </c>
    </row>
    <row r="115" spans="1:13" x14ac:dyDescent="0.3">
      <c r="A115" s="12" t="s">
        <v>752</v>
      </c>
      <c r="B115" s="1" t="str">
        <f>TEXT(DATE(VALUE(MID(A115,8,4)),MATCH(MID(A115,1,3),{"Jan","Feb","Mar","Apr","May","Jun","Jul","Aug","Sep","Oct","Nov","Dec"},0), VALUE(MID(A115,5,2))), "yyyy-mm-dd")</f>
        <v>1923-11-08</v>
      </c>
      <c r="C115" t="s">
        <v>20</v>
      </c>
      <c r="D115">
        <v>120</v>
      </c>
      <c r="E115" t="s">
        <v>22</v>
      </c>
      <c r="F115">
        <v>128</v>
      </c>
      <c r="H115">
        <f t="shared" si="1"/>
        <v>8</v>
      </c>
      <c r="J115">
        <f>VLOOKUP(E115,NEW!$A$1:$F$31,6,FALSE)</f>
        <v>1.3185950237731026</v>
      </c>
      <c r="K115">
        <f>VLOOKUP(C115,NEW!$A$1:$F$31,6,FALSE)</f>
        <v>2.1966655307127789</v>
      </c>
      <c r="M115">
        <f>mlreg.!$B$17+(mlreg.!$B$18*'2023schedule'!J115+'2023schedule'!K115*mlreg.!$B$19)</f>
        <v>1.9571926689440404</v>
      </c>
    </row>
    <row r="116" spans="1:13" x14ac:dyDescent="0.3">
      <c r="A116" s="12" t="s">
        <v>752</v>
      </c>
      <c r="B116" s="1" t="str">
        <f>TEXT(DATE(VALUE(MID(A116,8,4)),MATCH(MID(A116,1,3),{"Jan","Feb","Mar","Apr","May","Jun","Jul","Aug","Sep","Oct","Nov","Dec"},0), VALUE(MID(A116,5,2))), "yyyy-mm-dd")</f>
        <v>1923-11-08</v>
      </c>
      <c r="C116" t="s">
        <v>21</v>
      </c>
      <c r="D116">
        <v>127</v>
      </c>
      <c r="E116" t="s">
        <v>28</v>
      </c>
      <c r="F116">
        <v>116</v>
      </c>
      <c r="H116">
        <f t="shared" si="1"/>
        <v>-11</v>
      </c>
      <c r="J116">
        <f>VLOOKUP(E116,NEW!$A$1:$F$31,6,FALSE)</f>
        <v>-2.1460452780433021</v>
      </c>
      <c r="K116">
        <f>VLOOKUP(C116,NEW!$A$1:$F$31,6,FALSE)</f>
        <v>1.5332708263461077</v>
      </c>
      <c r="M116">
        <f>mlreg.!$B$17+(mlreg.!$B$18*'2023schedule'!J116+'2023schedule'!K116*mlreg.!$B$19)</f>
        <v>-0.32427650505852901</v>
      </c>
    </row>
    <row r="117" spans="1:13" x14ac:dyDescent="0.3">
      <c r="A117" s="12" t="s">
        <v>752</v>
      </c>
      <c r="B117" s="1" t="str">
        <f>TEXT(DATE(VALUE(MID(A117,8,4)),MATCH(MID(A117,1,3),{"Jan","Feb","Mar","Apr","May","Jun","Jul","Aug","Sep","Oct","Nov","Dec"},0), VALUE(MID(A117,5,2))), "yyyy-mm-dd")</f>
        <v>1923-11-08</v>
      </c>
      <c r="C117" t="s">
        <v>6</v>
      </c>
      <c r="D117">
        <v>105</v>
      </c>
      <c r="E117" t="s">
        <v>26</v>
      </c>
      <c r="F117">
        <v>108</v>
      </c>
      <c r="H117">
        <f t="shared" si="1"/>
        <v>3</v>
      </c>
      <c r="J117">
        <f>VLOOKUP(E117,NEW!$A$1:$F$31,6,FALSE)</f>
        <v>6.7955714545665025</v>
      </c>
      <c r="K117">
        <f>VLOOKUP(C117,NEW!$A$1:$F$31,6,FALSE)</f>
        <v>-0.4427839562478475</v>
      </c>
      <c r="M117">
        <f>mlreg.!$B$17+(mlreg.!$B$18*'2023schedule'!J117+'2023schedule'!K117*mlreg.!$B$19)</f>
        <v>8.383950717979797</v>
      </c>
    </row>
    <row r="118" spans="1:13" x14ac:dyDescent="0.3">
      <c r="A118" s="12" t="s">
        <v>752</v>
      </c>
      <c r="B118" s="1" t="str">
        <f>TEXT(DATE(VALUE(MID(A118,8,4)),MATCH(MID(A118,1,3),{"Jan","Feb","Mar","Apr","May","Jun","Jul","Aug","Sep","Oct","Nov","Dec"},0), VALUE(MID(A118,5,2))), "yyyy-mm-dd")</f>
        <v>1923-11-08</v>
      </c>
      <c r="C118" t="s">
        <v>30</v>
      </c>
      <c r="D118">
        <v>118</v>
      </c>
      <c r="E118" t="s">
        <v>31</v>
      </c>
      <c r="F118">
        <v>121</v>
      </c>
      <c r="G118" t="s">
        <v>17</v>
      </c>
      <c r="H118">
        <f t="shared" si="1"/>
        <v>3</v>
      </c>
      <c r="J118">
        <f>VLOOKUP(E118,NEW!$A$1:$F$31,6,FALSE)</f>
        <v>-0.56689876486266688</v>
      </c>
      <c r="K118">
        <f>VLOOKUP(C118,NEW!$A$1:$F$31,6,FALSE)</f>
        <v>-9.0845366741629796</v>
      </c>
      <c r="M118">
        <f>mlreg.!$B$17+(mlreg.!$B$18*'2023schedule'!J118+'2023schedule'!K118*mlreg.!$B$19)</f>
        <v>9.0657457948257267</v>
      </c>
    </row>
    <row r="119" spans="1:13" x14ac:dyDescent="0.3">
      <c r="A119" s="12" t="s">
        <v>753</v>
      </c>
      <c r="B119" s="1" t="str">
        <f>TEXT(DATE(VALUE(MID(A119,8,4)),MATCH(MID(A119,1,3),{"Jan","Feb","Mar","Apr","May","Jun","Jul","Aug","Sep","Oct","Nov","Dec"},0), VALUE(MID(A119,5,2))), "yyyy-mm-dd")</f>
        <v>1923-11-09</v>
      </c>
      <c r="C119" t="s">
        <v>32</v>
      </c>
      <c r="D119">
        <v>124</v>
      </c>
      <c r="E119" t="s">
        <v>10</v>
      </c>
      <c r="F119">
        <v>126</v>
      </c>
      <c r="H119">
        <f t="shared" si="1"/>
        <v>2</v>
      </c>
      <c r="J119">
        <f>VLOOKUP(E119,NEW!$A$1:$F$31,6,FALSE)</f>
        <v>-0.30480281642273344</v>
      </c>
      <c r="K119">
        <f>VLOOKUP(C119,NEW!$A$1:$F$31,6,FALSE)</f>
        <v>-4.8052403354453501</v>
      </c>
      <c r="M119">
        <f>mlreg.!$B$17+(mlreg.!$B$18*'2023schedule'!J119+'2023schedule'!K119*mlreg.!$B$19)</f>
        <v>6.0045306813647965</v>
      </c>
    </row>
    <row r="120" spans="1:13" x14ac:dyDescent="0.3">
      <c r="A120" s="12" t="s">
        <v>753</v>
      </c>
      <c r="B120" s="1" t="str">
        <f>TEXT(DATE(VALUE(MID(A120,8,4)),MATCH(MID(A120,1,3),{"Jan","Feb","Mar","Apr","May","Jun","Jul","Aug","Sep","Oct","Nov","Dec"},0), VALUE(MID(A120,5,2))), "yyyy-mm-dd")</f>
        <v>1923-11-09</v>
      </c>
      <c r="C120" t="s">
        <v>12</v>
      </c>
      <c r="D120">
        <v>120</v>
      </c>
      <c r="E120" t="s">
        <v>7</v>
      </c>
      <c r="F120">
        <v>119</v>
      </c>
      <c r="H120">
        <f t="shared" si="1"/>
        <v>-1</v>
      </c>
      <c r="J120">
        <f>VLOOKUP(E120,NEW!$A$1:$F$31,6,FALSE)</f>
        <v>0.17268538627637353</v>
      </c>
      <c r="K120">
        <f>VLOOKUP(C120,NEW!$A$1:$F$31,6,FALSE)</f>
        <v>0.69796581509350863</v>
      </c>
      <c r="M120">
        <f>mlreg.!$B$17+(mlreg.!$B$18*'2023schedule'!J120+'2023schedule'!K120*mlreg.!$B$19)</f>
        <v>2.1808205886758278</v>
      </c>
    </row>
    <row r="121" spans="1:13" x14ac:dyDescent="0.3">
      <c r="A121" s="12" t="s">
        <v>754</v>
      </c>
      <c r="B121" s="1" t="str">
        <f>TEXT(DATE(VALUE(MID(A121,8,4)),MATCH(MID(A121,1,3),{"Jan","Feb","Mar","Apr","May","Jun","Jul","Aug","Sep","Oct","Nov","Dec"},0), VALUE(MID(A121,5,2))), "yyyy-mm-dd")</f>
        <v>2023-11-10</v>
      </c>
      <c r="C121" t="s">
        <v>3</v>
      </c>
      <c r="D121">
        <v>114</v>
      </c>
      <c r="E121" t="s">
        <v>8</v>
      </c>
      <c r="F121">
        <v>106</v>
      </c>
      <c r="H121">
        <f t="shared" si="1"/>
        <v>-8</v>
      </c>
      <c r="J121">
        <f>VLOOKUP(E121,NEW!$A$1:$F$31,6,FALSE)</f>
        <v>-11.874132147889789</v>
      </c>
      <c r="K121">
        <f>VLOOKUP(C121,NEW!$A$1:$F$31,6,FALSE)</f>
        <v>9.7001335561112345E-2</v>
      </c>
      <c r="M121">
        <f>mlreg.!$B$17+(mlreg.!$B$18*'2023schedule'!J121+'2023schedule'!K121*mlreg.!$B$19)</f>
        <v>-7.056297960906396</v>
      </c>
    </row>
    <row r="122" spans="1:13" x14ac:dyDescent="0.3">
      <c r="A122" s="12" t="s">
        <v>754</v>
      </c>
      <c r="B122" s="1" t="str">
        <f>TEXT(DATE(VALUE(MID(A122,8,4)),MATCH(MID(A122,1,3),{"Jan","Feb","Mar","Apr","May","Jun","Jul","Aug","Sep","Oct","Nov","Dec"},0), VALUE(MID(A122,5,2))), "yyyy-mm-dd")</f>
        <v>2023-11-10</v>
      </c>
      <c r="C122" t="s">
        <v>24</v>
      </c>
      <c r="D122">
        <v>124</v>
      </c>
      <c r="E122" t="s">
        <v>9</v>
      </c>
      <c r="F122">
        <v>117</v>
      </c>
      <c r="H122">
        <f t="shared" si="1"/>
        <v>-7</v>
      </c>
      <c r="J122">
        <f>VLOOKUP(E122,NEW!$A$1:$F$31,6,FALSE)</f>
        <v>-10.108903913214951</v>
      </c>
      <c r="K122">
        <f>VLOOKUP(C122,NEW!$A$1:$F$31,6,FALSE)</f>
        <v>0.34193859481126243</v>
      </c>
      <c r="M122">
        <f>mlreg.!$B$17+(mlreg.!$B$18*'2023schedule'!J122+'2023schedule'!K122*mlreg.!$B$19)</f>
        <v>-5.8227337819897267</v>
      </c>
    </row>
    <row r="123" spans="1:13" x14ac:dyDescent="0.3">
      <c r="A123" s="12" t="s">
        <v>754</v>
      </c>
      <c r="B123" s="1" t="str">
        <f>TEXT(DATE(VALUE(MID(A123,8,4)),MATCH(MID(A123,1,3),{"Jan","Feb","Mar","Apr","May","Jun","Jul","Aug","Sep","Oct","Nov","Dec"},0), VALUE(MID(A123,5,2))), "yyyy-mm-dd")</f>
        <v>2023-11-10</v>
      </c>
      <c r="C123" t="s">
        <v>14</v>
      </c>
      <c r="D123">
        <v>107</v>
      </c>
      <c r="E123" t="s">
        <v>4</v>
      </c>
      <c r="F123">
        <v>121</v>
      </c>
      <c r="H123">
        <f t="shared" si="1"/>
        <v>14</v>
      </c>
      <c r="J123">
        <f>VLOOKUP(E123,NEW!$A$1:$F$31,6,FALSE)</f>
        <v>7.724438616878901</v>
      </c>
      <c r="K123">
        <f>VLOOKUP(C123,NEW!$A$1:$F$31,6,FALSE)</f>
        <v>-1.1666941899601724</v>
      </c>
      <c r="M123">
        <f>mlreg.!$B$17+(mlreg.!$B$18*'2023schedule'!J123+'2023schedule'!K123*mlreg.!$B$19)</f>
        <v>9.6851492356290159</v>
      </c>
    </row>
    <row r="124" spans="1:13" x14ac:dyDescent="0.3">
      <c r="A124" s="12" t="s">
        <v>754</v>
      </c>
      <c r="B124" s="1" t="str">
        <f>TEXT(DATE(VALUE(MID(A124,8,4)),MATCH(MID(A124,1,3),{"Jan","Feb","Mar","Apr","May","Jun","Jul","Aug","Sep","Oct","Nov","Dec"},0), VALUE(MID(A124,5,2))), "yyyy-mm-dd")</f>
        <v>2023-11-10</v>
      </c>
      <c r="C124" t="s">
        <v>13</v>
      </c>
      <c r="D124">
        <v>101</v>
      </c>
      <c r="E124" t="s">
        <v>11</v>
      </c>
      <c r="F124">
        <v>104</v>
      </c>
      <c r="H124">
        <f t="shared" si="1"/>
        <v>3</v>
      </c>
      <c r="J124">
        <f>VLOOKUP(E124,NEW!$A$1:$F$31,6,FALSE)</f>
        <v>-0.56918355006132848</v>
      </c>
      <c r="K124">
        <f>VLOOKUP(C124,NEW!$A$1:$F$31,6,FALSE)</f>
        <v>-1.9501161047746032</v>
      </c>
      <c r="M124">
        <f>mlreg.!$B$17+(mlreg.!$B$18*'2023schedule'!J124+'2023schedule'!K124*mlreg.!$B$19)</f>
        <v>3.6085457384032802</v>
      </c>
    </row>
    <row r="125" spans="1:13" x14ac:dyDescent="0.3">
      <c r="A125" s="12" t="s">
        <v>754</v>
      </c>
      <c r="B125" s="1" t="str">
        <f>TEXT(DATE(VALUE(MID(A125,8,4)),MATCH(MID(A125,1,3),{"Jan","Feb","Mar","Apr","May","Jun","Jul","Aug","Sep","Oct","Nov","Dec"},0), VALUE(MID(A125,5,2))), "yyyy-mm-dd")</f>
        <v>2023-11-10</v>
      </c>
      <c r="C125" t="s">
        <v>27</v>
      </c>
      <c r="D125">
        <v>127</v>
      </c>
      <c r="E125" t="s">
        <v>16</v>
      </c>
      <c r="F125">
        <v>121</v>
      </c>
      <c r="H125">
        <f t="shared" si="1"/>
        <v>-6</v>
      </c>
      <c r="J125">
        <f>VLOOKUP(E125,NEW!$A$1:$F$31,6,FALSE)</f>
        <v>-7.5280435509992962</v>
      </c>
      <c r="K125">
        <f>VLOOKUP(C125,NEW!$A$1:$F$31,6,FALSE)</f>
        <v>-4.4001022672986867</v>
      </c>
      <c r="M125">
        <f>mlreg.!$B$17+(mlreg.!$B$18*'2023schedule'!J125+'2023schedule'!K125*mlreg.!$B$19)</f>
        <v>-0.11934493083114184</v>
      </c>
    </row>
    <row r="126" spans="1:13" x14ac:dyDescent="0.3">
      <c r="A126" s="12" t="s">
        <v>754</v>
      </c>
      <c r="B126" s="1" t="str">
        <f>TEXT(DATE(VALUE(MID(A126,8,4)),MATCH(MID(A126,1,3),{"Jan","Feb","Mar","Apr","May","Jun","Jul","Aug","Sep","Oct","Nov","Dec"},0), VALUE(MID(A126,5,2))), "yyyy-mm-dd")</f>
        <v>2023-11-10</v>
      </c>
      <c r="C126" t="s">
        <v>23</v>
      </c>
      <c r="D126">
        <v>117</v>
      </c>
      <c r="E126" t="s">
        <v>25</v>
      </c>
      <c r="F126">
        <v>110</v>
      </c>
      <c r="H126">
        <f t="shared" si="1"/>
        <v>-7</v>
      </c>
      <c r="J126">
        <f>VLOOKUP(E126,NEW!$A$1:$F$31,6,FALSE)</f>
        <v>-6.0914873225527497</v>
      </c>
      <c r="K126">
        <f>VLOOKUP(C126,NEW!$A$1:$F$31,6,FALSE)</f>
        <v>7.1989176662229015</v>
      </c>
      <c r="M126">
        <f>mlreg.!$B$17+(mlreg.!$B$18*'2023schedule'!J126+'2023schedule'!K126*mlreg.!$B$19)</f>
        <v>-7.8322745395651756</v>
      </c>
    </row>
    <row r="127" spans="1:13" x14ac:dyDescent="0.3">
      <c r="A127" s="12" t="s">
        <v>754</v>
      </c>
      <c r="B127" s="1" t="str">
        <f>TEXT(DATE(VALUE(MID(A127,8,4)),MATCH(MID(A127,1,3),{"Jan","Feb","Mar","Apr","May","Jun","Jul","Aug","Sep","Oct","Nov","Dec"},0), VALUE(MID(A127,5,2))), "yyyy-mm-dd")</f>
        <v>2023-11-10</v>
      </c>
      <c r="C127" t="s">
        <v>33</v>
      </c>
      <c r="D127">
        <v>126</v>
      </c>
      <c r="E127" t="s">
        <v>28</v>
      </c>
      <c r="F127">
        <v>144</v>
      </c>
      <c r="H127">
        <f t="shared" si="1"/>
        <v>18</v>
      </c>
      <c r="J127">
        <f>VLOOKUP(E127,NEW!$A$1:$F$31,6,FALSE)</f>
        <v>-2.1460452780433021</v>
      </c>
      <c r="K127">
        <f>VLOOKUP(C127,NEW!$A$1:$F$31,6,FALSE)</f>
        <v>6.395682743584775</v>
      </c>
      <c r="M127">
        <f>mlreg.!$B$17+(mlreg.!$B$18*'2023schedule'!J127+'2023schedule'!K127*mlreg.!$B$19)</f>
        <v>-4.0423377111249694</v>
      </c>
    </row>
    <row r="128" spans="1:13" x14ac:dyDescent="0.3">
      <c r="A128" s="12" t="s">
        <v>754</v>
      </c>
      <c r="B128" s="1" t="str">
        <f>TEXT(DATE(VALUE(MID(A128,8,4)),MATCH(MID(A128,1,3),{"Jan","Feb","Mar","Apr","May","Jun","Jul","Aug","Sep","Oct","Nov","Dec"},0), VALUE(MID(A128,5,2))), "yyyy-mm-dd")</f>
        <v>2023-11-10</v>
      </c>
      <c r="C128" t="s">
        <v>5</v>
      </c>
      <c r="D128">
        <v>122</v>
      </c>
      <c r="E128" t="s">
        <v>29</v>
      </c>
      <c r="F128">
        <v>119</v>
      </c>
      <c r="H128">
        <f t="shared" si="1"/>
        <v>-3</v>
      </c>
      <c r="J128">
        <f>VLOOKUP(E128,NEW!$A$1:$F$31,6,FALSE)</f>
        <v>-0.83443540271909211</v>
      </c>
      <c r="K128">
        <f>VLOOKUP(C128,NEW!$A$1:$F$31,6,FALSE)</f>
        <v>-5.4067040784884437</v>
      </c>
      <c r="M128">
        <f>mlreg.!$B$17+(mlreg.!$B$18*'2023schedule'!J128+'2023schedule'!K128*mlreg.!$B$19)</f>
        <v>6.0381336357673243</v>
      </c>
    </row>
    <row r="129" spans="1:13" x14ac:dyDescent="0.3">
      <c r="A129" s="12" t="s">
        <v>754</v>
      </c>
      <c r="B129" s="1" t="str">
        <f>TEXT(DATE(VALUE(MID(A129,8,4)),MATCH(MID(A129,1,3),{"Jan","Feb","Mar","Apr","May","Jun","Jul","Aug","Sep","Oct","Nov","Dec"},0), VALUE(MID(A129,5,2))), "yyyy-mm-dd")</f>
        <v>2023-11-10</v>
      </c>
      <c r="C129" t="s">
        <v>22</v>
      </c>
      <c r="D129">
        <v>98</v>
      </c>
      <c r="E129" t="s">
        <v>31</v>
      </c>
      <c r="F129">
        <v>105</v>
      </c>
      <c r="H129">
        <f t="shared" si="1"/>
        <v>7</v>
      </c>
      <c r="J129">
        <f>VLOOKUP(E129,NEW!$A$1:$F$31,6,FALSE)</f>
        <v>-0.56689876486266688</v>
      </c>
      <c r="K129">
        <f>VLOOKUP(C129,NEW!$A$1:$F$31,6,FALSE)</f>
        <v>1.3185950237731026</v>
      </c>
      <c r="M129">
        <f>mlreg.!$B$17+(mlreg.!$B$18*'2023schedule'!J129+'2023schedule'!K129*mlreg.!$B$19)</f>
        <v>1.1109527731637376</v>
      </c>
    </row>
    <row r="130" spans="1:13" x14ac:dyDescent="0.3">
      <c r="A130" s="12" t="s">
        <v>755</v>
      </c>
      <c r="B130" s="1" t="str">
        <f>TEXT(DATE(VALUE(MID(A130,8,4)),MATCH(MID(A130,1,3),{"Jan","Feb","Mar","Apr","May","Jun","Jul","Aug","Sep","Oct","Nov","Dec"},0), VALUE(MID(A130,5,2))), "yyyy-mm-dd")</f>
        <v>2023-11-11</v>
      </c>
      <c r="C130" t="s">
        <v>32</v>
      </c>
      <c r="D130">
        <v>97</v>
      </c>
      <c r="E130" t="s">
        <v>7</v>
      </c>
      <c r="F130">
        <v>112</v>
      </c>
      <c r="H130">
        <f t="shared" si="1"/>
        <v>15</v>
      </c>
      <c r="J130">
        <f>VLOOKUP(E130,NEW!$A$1:$F$31,6,FALSE)</f>
        <v>0.17268538627637353</v>
      </c>
      <c r="K130">
        <f>VLOOKUP(C130,NEW!$A$1:$F$31,6,FALSE)</f>
        <v>-4.8052403354453501</v>
      </c>
      <c r="M130">
        <f>mlreg.!$B$17+(mlreg.!$B$18*'2023schedule'!J130+'2023schedule'!K130*mlreg.!$B$19)</f>
        <v>6.3888674686128493</v>
      </c>
    </row>
    <row r="131" spans="1:13" x14ac:dyDescent="0.3">
      <c r="A131" s="12" t="s">
        <v>755</v>
      </c>
      <c r="B131" s="1" t="str">
        <f>TEXT(DATE(VALUE(MID(A131,8,4)),MATCH(MID(A131,1,3),{"Jan","Feb","Mar","Apr","May","Jun","Jul","Aug","Sep","Oct","Nov","Dec"},0), VALUE(MID(A131,5,2))), "yyyy-mm-dd")</f>
        <v>2023-11-11</v>
      </c>
      <c r="C131" t="s">
        <v>21</v>
      </c>
      <c r="D131">
        <v>94</v>
      </c>
      <c r="E131" t="s">
        <v>4</v>
      </c>
      <c r="F131">
        <v>117</v>
      </c>
      <c r="H131">
        <f t="shared" ref="H131:H194" si="2">F131-D131</f>
        <v>23</v>
      </c>
      <c r="J131">
        <f>VLOOKUP(E131,NEW!$A$1:$F$31,6,FALSE)</f>
        <v>7.724438616878901</v>
      </c>
      <c r="K131">
        <f>VLOOKUP(C131,NEW!$A$1:$F$31,6,FALSE)</f>
        <v>1.5332708263461077</v>
      </c>
      <c r="M131">
        <f>mlreg.!$B$17+(mlreg.!$B$18*'2023schedule'!J131+'2023schedule'!K131*mlreg.!$B$19)</f>
        <v>7.6206110278981898</v>
      </c>
    </row>
    <row r="132" spans="1:13" x14ac:dyDescent="0.3">
      <c r="A132" s="12" t="s">
        <v>755</v>
      </c>
      <c r="B132" s="1" t="str">
        <f>TEXT(DATE(VALUE(MID(A132,8,4)),MATCH(MID(A132,1,3),{"Jan","Feb","Mar","Apr","May","Jun","Jul","Aug","Sep","Oct","Nov","Dec"},0), VALUE(MID(A132,5,2))), "yyyy-mm-dd")</f>
        <v>2023-11-11</v>
      </c>
      <c r="C132" t="s">
        <v>19</v>
      </c>
      <c r="D132">
        <v>117</v>
      </c>
      <c r="E132" t="s">
        <v>12</v>
      </c>
      <c r="F132">
        <v>109</v>
      </c>
      <c r="H132">
        <f t="shared" si="2"/>
        <v>-8</v>
      </c>
      <c r="J132">
        <f>VLOOKUP(E132,NEW!$A$1:$F$31,6,FALSE)</f>
        <v>0.69796581509350863</v>
      </c>
      <c r="K132">
        <f>VLOOKUP(C132,NEW!$A$1:$F$31,6,FALSE)</f>
        <v>-4.0366428351586929</v>
      </c>
      <c r="M132">
        <f>mlreg.!$B$17+(mlreg.!$B$18*'2023schedule'!J132+'2023schedule'!K132*mlreg.!$B$19)</f>
        <v>6.2239619592108761</v>
      </c>
    </row>
    <row r="133" spans="1:13" x14ac:dyDescent="0.3">
      <c r="A133" s="12" t="s">
        <v>755</v>
      </c>
      <c r="B133" s="1" t="str">
        <f>TEXT(DATE(VALUE(MID(A133,8,4)),MATCH(MID(A133,1,3),{"Jan","Feb","Mar","Apr","May","Jun","Jul","Aug","Sep","Oct","Nov","Dec"},0), VALUE(MID(A133,5,2))), "yyyy-mm-dd")</f>
        <v>2023-11-11</v>
      </c>
      <c r="C133" t="s">
        <v>20</v>
      </c>
      <c r="D133">
        <v>118</v>
      </c>
      <c r="E133" t="s">
        <v>6</v>
      </c>
      <c r="F133">
        <v>110</v>
      </c>
      <c r="H133">
        <f t="shared" si="2"/>
        <v>-8</v>
      </c>
      <c r="J133">
        <f>VLOOKUP(E133,NEW!$A$1:$F$31,6,FALSE)</f>
        <v>-0.4427839562478475</v>
      </c>
      <c r="K133">
        <f>VLOOKUP(C133,NEW!$A$1:$F$31,6,FALSE)</f>
        <v>2.1966655307127789</v>
      </c>
      <c r="M133">
        <f>mlreg.!$B$17+(mlreg.!$B$18*'2023schedule'!J133+'2023schedule'!K133*mlreg.!$B$19)</f>
        <v>0.53943462909965589</v>
      </c>
    </row>
    <row r="134" spans="1:13" x14ac:dyDescent="0.3">
      <c r="A134" s="12" t="s">
        <v>756</v>
      </c>
      <c r="B134" s="1" t="str">
        <f>TEXT(DATE(VALUE(MID(A134,8,4)),MATCH(MID(A134,1,3),{"Jan","Feb","Mar","Apr","May","Jun","Jul","Aug","Sep","Oct","Nov","Dec"},0), VALUE(MID(A134,5,2))), "yyyy-mm-dd")</f>
        <v>2023-11-12</v>
      </c>
      <c r="C134" t="s">
        <v>24</v>
      </c>
      <c r="D134">
        <v>107</v>
      </c>
      <c r="E134" t="s">
        <v>15</v>
      </c>
      <c r="F134">
        <v>129</v>
      </c>
      <c r="H134">
        <f t="shared" si="2"/>
        <v>22</v>
      </c>
      <c r="J134">
        <f>VLOOKUP(E134,NEW!$A$1:$F$31,6,FALSE)</f>
        <v>0.32124287078389235</v>
      </c>
      <c r="K134">
        <f>VLOOKUP(C134,NEW!$A$1:$F$31,6,FALSE)</f>
        <v>0.34193859481126243</v>
      </c>
      <c r="M134">
        <f>mlreg.!$B$17+(mlreg.!$B$18*'2023schedule'!J134+'2023schedule'!K134*mlreg.!$B$19)</f>
        <v>2.572634067577507</v>
      </c>
    </row>
    <row r="135" spans="1:13" x14ac:dyDescent="0.3">
      <c r="A135" s="12" t="s">
        <v>756</v>
      </c>
      <c r="B135" s="1" t="str">
        <f>TEXT(DATE(VALUE(MID(A135,8,4)),MATCH(MID(A135,1,3),{"Jan","Feb","Mar","Apr","May","Jun","Jul","Aug","Sep","Oct","Nov","Dec"},0), VALUE(MID(A135,5,2))), "yyyy-mm-dd")</f>
        <v>2023-11-12</v>
      </c>
      <c r="C135" t="s">
        <v>9</v>
      </c>
      <c r="D135">
        <v>94</v>
      </c>
      <c r="E135" t="s">
        <v>14</v>
      </c>
      <c r="F135">
        <v>102</v>
      </c>
      <c r="H135">
        <f t="shared" si="2"/>
        <v>8</v>
      </c>
      <c r="J135">
        <f>VLOOKUP(E135,NEW!$A$1:$F$31,6,FALSE)</f>
        <v>-1.1666941899601724</v>
      </c>
      <c r="K135">
        <f>VLOOKUP(C135,NEW!$A$1:$F$31,6,FALSE)</f>
        <v>-10.108903913214951</v>
      </c>
      <c r="M135">
        <f>mlreg.!$B$17+(mlreg.!$B$18*'2023schedule'!J135+'2023schedule'!K135*mlreg.!$B$19)</f>
        <v>9.3662484382997171</v>
      </c>
    </row>
    <row r="136" spans="1:13" x14ac:dyDescent="0.3">
      <c r="A136" s="12" t="s">
        <v>756</v>
      </c>
      <c r="B136" s="1" t="str">
        <f>TEXT(DATE(VALUE(MID(A136,8,4)),MATCH(MID(A136,1,3),{"Jan","Feb","Mar","Apr","May","Jun","Jul","Aug","Sep","Oct","Nov","Dec"},0), VALUE(MID(A136,5,2))), "yyyy-mm-dd")</f>
        <v>2023-11-12</v>
      </c>
      <c r="C136" t="s">
        <v>16</v>
      </c>
      <c r="D136">
        <v>105</v>
      </c>
      <c r="E136" t="s">
        <v>33</v>
      </c>
      <c r="F136">
        <v>101</v>
      </c>
      <c r="H136">
        <f t="shared" si="2"/>
        <v>-4</v>
      </c>
      <c r="J136">
        <f>VLOOKUP(E136,NEW!$A$1:$F$31,6,FALSE)</f>
        <v>6.395682743584775</v>
      </c>
      <c r="K136">
        <f>VLOOKUP(C136,NEW!$A$1:$F$31,6,FALSE)</f>
        <v>-7.5280435509992962</v>
      </c>
      <c r="M136">
        <f>mlreg.!$B$17+(mlreg.!$B$18*'2023schedule'!J136+'2023schedule'!K136*mlreg.!$B$19)</f>
        <v>13.479844704299801</v>
      </c>
    </row>
    <row r="137" spans="1:13" x14ac:dyDescent="0.3">
      <c r="A137" s="12" t="s">
        <v>756</v>
      </c>
      <c r="B137" s="1" t="str">
        <f>TEXT(DATE(VALUE(MID(A137,8,4)),MATCH(MID(A137,1,3),{"Jan","Feb","Mar","Apr","May","Jun","Jul","Aug","Sep","Oct","Nov","Dec"},0), VALUE(MID(A137,5,2))), "yyyy-mm-dd")</f>
        <v>2023-11-12</v>
      </c>
      <c r="C137" t="s">
        <v>10</v>
      </c>
      <c r="D137">
        <v>126</v>
      </c>
      <c r="E137" t="s">
        <v>3</v>
      </c>
      <c r="F137">
        <v>137</v>
      </c>
      <c r="H137">
        <f t="shared" si="2"/>
        <v>11</v>
      </c>
      <c r="J137">
        <f>VLOOKUP(E137,NEW!$A$1:$F$31,6,FALSE)</f>
        <v>9.7001335561112345E-2</v>
      </c>
      <c r="K137">
        <f>VLOOKUP(C137,NEW!$A$1:$F$31,6,FALSE)</f>
        <v>-0.30480281642273344</v>
      </c>
      <c r="M137">
        <f>mlreg.!$B$17+(mlreg.!$B$18*'2023schedule'!J137+'2023schedule'!K137*mlreg.!$B$19)</f>
        <v>2.8866721932621004</v>
      </c>
    </row>
    <row r="138" spans="1:13" x14ac:dyDescent="0.3">
      <c r="A138" s="12" t="s">
        <v>756</v>
      </c>
      <c r="B138" s="1" t="str">
        <f>TEXT(DATE(VALUE(MID(A138,8,4)),MATCH(MID(A138,1,3),{"Jan","Feb","Mar","Apr","May","Jun","Jul","Aug","Sep","Oct","Nov","Dec"},0), VALUE(MID(A138,5,2))), "yyyy-mm-dd")</f>
        <v>2023-11-12</v>
      </c>
      <c r="C138" t="s">
        <v>8</v>
      </c>
      <c r="D138">
        <v>108</v>
      </c>
      <c r="E138" t="s">
        <v>18</v>
      </c>
      <c r="F138">
        <v>119</v>
      </c>
      <c r="H138">
        <f t="shared" si="2"/>
        <v>11</v>
      </c>
      <c r="J138">
        <f>VLOOKUP(E138,NEW!$A$1:$F$31,6,FALSE)</f>
        <v>0.34193859481126243</v>
      </c>
      <c r="K138">
        <f>VLOOKUP(C138,NEW!$A$1:$F$31,6,FALSE)</f>
        <v>-11.874132147889789</v>
      </c>
      <c r="M138">
        <f>mlreg.!$B$17+(mlreg.!$B$18*'2023schedule'!J138+'2023schedule'!K138*mlreg.!$B$19)</f>
        <v>11.930355887725934</v>
      </c>
    </row>
    <row r="139" spans="1:13" x14ac:dyDescent="0.3">
      <c r="A139" s="12" t="s">
        <v>756</v>
      </c>
      <c r="B139" s="1" t="str">
        <f>TEXT(DATE(VALUE(MID(A139,8,4)),MATCH(MID(A139,1,3),{"Jan","Feb","Mar","Apr","May","Jun","Jul","Aug","Sep","Oct","Nov","Dec"},0), VALUE(MID(A139,5,2))), "yyyy-mm-dd")</f>
        <v>2023-11-12</v>
      </c>
      <c r="C139" t="s">
        <v>26</v>
      </c>
      <c r="D139">
        <v>104</v>
      </c>
      <c r="E139" t="s">
        <v>11</v>
      </c>
      <c r="F139">
        <v>107</v>
      </c>
      <c r="H139">
        <f t="shared" si="2"/>
        <v>3</v>
      </c>
      <c r="J139">
        <f>VLOOKUP(E139,NEW!$A$1:$F$31,6,FALSE)</f>
        <v>-0.56918355006132848</v>
      </c>
      <c r="K139">
        <f>VLOOKUP(C139,NEW!$A$1:$F$31,6,FALSE)</f>
        <v>6.7955714545665025</v>
      </c>
      <c r="M139">
        <f>mlreg.!$B$17+(mlreg.!$B$18*'2023schedule'!J139+'2023schedule'!K139*mlreg.!$B$19)</f>
        <v>-3.0788765096958182</v>
      </c>
    </row>
    <row r="140" spans="1:13" x14ac:dyDescent="0.3">
      <c r="A140" s="12" t="s">
        <v>756</v>
      </c>
      <c r="B140" s="1" t="str">
        <f>TEXT(DATE(VALUE(MID(A140,8,4)),MATCH(MID(A140,1,3),{"Jan","Feb","Mar","Apr","May","Jun","Jul","Aug","Sep","Oct","Nov","Dec"},0), VALUE(MID(A140,5,2))), "yyyy-mm-dd")</f>
        <v>2023-11-12</v>
      </c>
      <c r="C140" t="s">
        <v>28</v>
      </c>
      <c r="D140">
        <v>136</v>
      </c>
      <c r="E140" t="s">
        <v>13</v>
      </c>
      <c r="F140">
        <v>124</v>
      </c>
      <c r="H140">
        <f t="shared" si="2"/>
        <v>-12</v>
      </c>
      <c r="J140">
        <f>VLOOKUP(E140,NEW!$A$1:$F$31,6,FALSE)</f>
        <v>-1.9501161047746032</v>
      </c>
      <c r="K140">
        <f>VLOOKUP(C140,NEW!$A$1:$F$31,6,FALSE)</f>
        <v>-2.1460452780433021</v>
      </c>
      <c r="M140">
        <f>mlreg.!$B$17+(mlreg.!$B$18*'2023schedule'!J140+'2023schedule'!K140*mlreg.!$B$19)</f>
        <v>2.6468321964448922</v>
      </c>
    </row>
    <row r="141" spans="1:13" x14ac:dyDescent="0.3">
      <c r="A141" s="12" t="s">
        <v>756</v>
      </c>
      <c r="B141" s="1" t="str">
        <f>TEXT(DATE(VALUE(MID(A141,8,4)),MATCH(MID(A141,1,3),{"Jan","Feb","Mar","Apr","May","Jun","Jul","Aug","Sep","Oct","Nov","Dec"},0), VALUE(MID(A141,5,2))), "yyyy-mm-dd")</f>
        <v>2023-11-12</v>
      </c>
      <c r="C141" t="s">
        <v>19</v>
      </c>
      <c r="D141">
        <v>118</v>
      </c>
      <c r="E141" t="s">
        <v>25</v>
      </c>
      <c r="F141">
        <v>113</v>
      </c>
      <c r="H141">
        <f t="shared" si="2"/>
        <v>-5</v>
      </c>
      <c r="J141">
        <f>VLOOKUP(E141,NEW!$A$1:$F$31,6,FALSE)</f>
        <v>-6.0914873225527497</v>
      </c>
      <c r="K141">
        <f>VLOOKUP(C141,NEW!$A$1:$F$31,6,FALSE)</f>
        <v>-4.0366428351586929</v>
      </c>
      <c r="M141">
        <f>mlreg.!$B$17+(mlreg.!$B$18*'2023schedule'!J141+'2023schedule'!K141*mlreg.!$B$19)</f>
        <v>0.75903823681572513</v>
      </c>
    </row>
    <row r="142" spans="1:13" x14ac:dyDescent="0.3">
      <c r="A142" s="12" t="s">
        <v>756</v>
      </c>
      <c r="B142" s="1" t="str">
        <f>TEXT(DATE(VALUE(MID(A142,8,4)),MATCH(MID(A142,1,3),{"Jan","Feb","Mar","Apr","May","Jun","Jul","Aug","Sep","Oct","Nov","Dec"},0), VALUE(MID(A142,5,2))), "yyyy-mm-dd")</f>
        <v>2023-11-12</v>
      </c>
      <c r="C142" t="s">
        <v>22</v>
      </c>
      <c r="D142">
        <v>111</v>
      </c>
      <c r="E142" t="s">
        <v>29</v>
      </c>
      <c r="F142">
        <v>99</v>
      </c>
      <c r="H142">
        <f t="shared" si="2"/>
        <v>-12</v>
      </c>
      <c r="J142">
        <f>VLOOKUP(E142,NEW!$A$1:$F$31,6,FALSE)</f>
        <v>-0.83443540271909211</v>
      </c>
      <c r="K142">
        <f>VLOOKUP(C142,NEW!$A$1:$F$31,6,FALSE)</f>
        <v>1.3185950237731026</v>
      </c>
      <c r="M142">
        <f>mlreg.!$B$17+(mlreg.!$B$18*'2023schedule'!J142+'2023schedule'!K142*mlreg.!$B$19)</f>
        <v>0.89560887297175795</v>
      </c>
    </row>
    <row r="143" spans="1:13" x14ac:dyDescent="0.3">
      <c r="A143" s="12" t="s">
        <v>756</v>
      </c>
      <c r="B143" s="1" t="str">
        <f>TEXT(DATE(VALUE(MID(A143,8,4)),MATCH(MID(A143,1,3),{"Jan","Feb","Mar","Apr","May","Jun","Jul","Aug","Sep","Oct","Nov","Dec"},0), VALUE(MID(A143,5,2))), "yyyy-mm-dd")</f>
        <v>2023-11-12</v>
      </c>
      <c r="C143" t="s">
        <v>23</v>
      </c>
      <c r="D143">
        <v>116</v>
      </c>
      <c r="E143" t="s">
        <v>6</v>
      </c>
      <c r="F143">
        <v>110</v>
      </c>
      <c r="H143">
        <f t="shared" si="2"/>
        <v>-6</v>
      </c>
      <c r="J143">
        <f>VLOOKUP(E143,NEW!$A$1:$F$31,6,FALSE)</f>
        <v>-0.4427839562478475</v>
      </c>
      <c r="K143">
        <f>VLOOKUP(C143,NEW!$A$1:$F$31,6,FALSE)</f>
        <v>7.1989176662229015</v>
      </c>
      <c r="M143">
        <f>mlreg.!$B$17+(mlreg.!$B$18*'2023schedule'!J143+'2023schedule'!K143*mlreg.!$B$19)</f>
        <v>-3.2855559156268113</v>
      </c>
    </row>
    <row r="144" spans="1:13" x14ac:dyDescent="0.3">
      <c r="A144" s="12" t="s">
        <v>756</v>
      </c>
      <c r="B144" s="1" t="str">
        <f>TEXT(DATE(VALUE(MID(A144,8,4)),MATCH(MID(A144,1,3),{"Jan","Feb","Mar","Apr","May","Jun","Jul","Aug","Sep","Oct","Nov","Dec"},0), VALUE(MID(A144,5,2))), "yyyy-mm-dd")</f>
        <v>2023-11-12</v>
      </c>
      <c r="C144" t="s">
        <v>30</v>
      </c>
      <c r="D144">
        <v>110</v>
      </c>
      <c r="E144" t="s">
        <v>5</v>
      </c>
      <c r="F144">
        <v>116</v>
      </c>
      <c r="H144">
        <f t="shared" si="2"/>
        <v>6</v>
      </c>
      <c r="J144">
        <f>VLOOKUP(E144,NEW!$A$1:$F$31,6,FALSE)</f>
        <v>-5.4067040784884437</v>
      </c>
      <c r="K144">
        <f>VLOOKUP(C144,NEW!$A$1:$F$31,6,FALSE)</f>
        <v>-9.0845366741629796</v>
      </c>
      <c r="M144">
        <f>mlreg.!$B$17+(mlreg.!$B$18*'2023schedule'!J144+'2023schedule'!K144*mlreg.!$B$19)</f>
        <v>5.1701202806658477</v>
      </c>
    </row>
    <row r="145" spans="1:13" x14ac:dyDescent="0.3">
      <c r="A145" s="12" t="s">
        <v>757</v>
      </c>
      <c r="B145" s="1" t="str">
        <f>TEXT(DATE(VALUE(MID(A145,8,4)),MATCH(MID(A145,1,3),{"Jan","Feb","Mar","Apr","May","Jun","Jul","Aug","Sep","Oct","Nov","Dec"},0), VALUE(MID(A145,5,2))), "yyyy-mm-dd")</f>
        <v>2023-11-13</v>
      </c>
      <c r="C145" t="s">
        <v>15</v>
      </c>
      <c r="D145">
        <v>98</v>
      </c>
      <c r="E145" t="s">
        <v>4</v>
      </c>
      <c r="F145">
        <v>114</v>
      </c>
      <c r="H145">
        <f t="shared" si="2"/>
        <v>16</v>
      </c>
      <c r="J145">
        <f>VLOOKUP(E145,NEW!$A$1:$F$31,6,FALSE)</f>
        <v>7.724438616878901</v>
      </c>
      <c r="K145">
        <f>VLOOKUP(C145,NEW!$A$1:$F$31,6,FALSE)</f>
        <v>0.32124287078389235</v>
      </c>
      <c r="M145">
        <f>mlreg.!$B$17+(mlreg.!$B$18*'2023schedule'!J145+'2023schedule'!K145*mlreg.!$B$19)</f>
        <v>8.547392674320907</v>
      </c>
    </row>
    <row r="146" spans="1:13" x14ac:dyDescent="0.3">
      <c r="A146" s="12" t="s">
        <v>757</v>
      </c>
      <c r="B146" s="1" t="str">
        <f>TEXT(DATE(VALUE(MID(A146,8,4)),MATCH(MID(A146,1,3),{"Jan","Feb","Mar","Apr","May","Jun","Jul","Aug","Sep","Oct","Nov","Dec"},0), VALUE(MID(A146,5,2))), "yyyy-mm-dd")</f>
        <v>2023-11-13</v>
      </c>
      <c r="C146" t="s">
        <v>9</v>
      </c>
      <c r="D146">
        <v>107</v>
      </c>
      <c r="E146" t="s">
        <v>21</v>
      </c>
      <c r="F146">
        <v>111</v>
      </c>
      <c r="H146">
        <f t="shared" si="2"/>
        <v>4</v>
      </c>
      <c r="J146">
        <f>VLOOKUP(E146,NEW!$A$1:$F$31,6,FALSE)</f>
        <v>1.5332708263461077</v>
      </c>
      <c r="K146">
        <f>VLOOKUP(C146,NEW!$A$1:$F$31,6,FALSE)</f>
        <v>-10.108903913214951</v>
      </c>
      <c r="M146">
        <f>mlreg.!$B$17+(mlreg.!$B$18*'2023schedule'!J146+'2023schedule'!K146*mlreg.!$B$19)</f>
        <v>11.539487220291583</v>
      </c>
    </row>
    <row r="147" spans="1:13" x14ac:dyDescent="0.3">
      <c r="A147" s="12" t="s">
        <v>757</v>
      </c>
      <c r="B147" s="1" t="str">
        <f>TEXT(DATE(VALUE(MID(A147,8,4)),MATCH(MID(A147,1,3),{"Jan","Feb","Mar","Apr","May","Jun","Jul","Aug","Sep","Oct","Nov","Dec"},0), VALUE(MID(A147,5,2))), "yyyy-mm-dd")</f>
        <v>2023-11-13</v>
      </c>
      <c r="C147" t="s">
        <v>18</v>
      </c>
      <c r="D147">
        <v>109</v>
      </c>
      <c r="E147" t="s">
        <v>32</v>
      </c>
      <c r="F147">
        <v>118</v>
      </c>
      <c r="H147">
        <f t="shared" si="2"/>
        <v>9</v>
      </c>
      <c r="J147">
        <f>VLOOKUP(E147,NEW!$A$1:$F$31,6,FALSE)</f>
        <v>-4.8052403354453501</v>
      </c>
      <c r="K147">
        <f>VLOOKUP(C147,NEW!$A$1:$F$31,6,FALSE)</f>
        <v>0.34193859481126243</v>
      </c>
      <c r="M147">
        <f>mlreg.!$B$17+(mlreg.!$B$18*'2023schedule'!J147+'2023schedule'!K147*mlreg.!$B$19)</f>
        <v>-1.5537424046069619</v>
      </c>
    </row>
    <row r="148" spans="1:13" x14ac:dyDescent="0.3">
      <c r="A148" s="12" t="s">
        <v>757</v>
      </c>
      <c r="B148" s="1" t="str">
        <f>TEXT(DATE(VALUE(MID(A148,8,4)),MATCH(MID(A148,1,3),{"Jan","Feb","Mar","Apr","May","Jun","Jul","Aug","Sep","Oct","Nov","Dec"},0), VALUE(MID(A148,5,2))), "yyyy-mm-dd")</f>
        <v>2023-11-13</v>
      </c>
      <c r="C148" t="s">
        <v>20</v>
      </c>
      <c r="D148">
        <v>120</v>
      </c>
      <c r="E148" t="s">
        <v>31</v>
      </c>
      <c r="F148">
        <v>132</v>
      </c>
      <c r="H148">
        <f t="shared" si="2"/>
        <v>12</v>
      </c>
      <c r="J148">
        <f>VLOOKUP(E148,NEW!$A$1:$F$31,6,FALSE)</f>
        <v>-0.56689876486266688</v>
      </c>
      <c r="K148">
        <f>VLOOKUP(C148,NEW!$A$1:$F$31,6,FALSE)</f>
        <v>2.1966655307127789</v>
      </c>
      <c r="M148">
        <f>mlreg.!$B$17+(mlreg.!$B$18*'2023schedule'!J148+'2023schedule'!K148*mlreg.!$B$19)</f>
        <v>0.43953292153226231</v>
      </c>
    </row>
    <row r="149" spans="1:13" x14ac:dyDescent="0.3">
      <c r="A149" s="12" t="s">
        <v>758</v>
      </c>
      <c r="B149" s="1" t="str">
        <f>TEXT(DATE(VALUE(MID(A149,8,4)),MATCH(MID(A149,1,3),{"Jan","Feb","Mar","Apr","May","Jun","Jul","Aug","Sep","Oct","Nov","Dec"},0), VALUE(MID(A149,5,2))), "yyyy-mm-dd")</f>
        <v>2023-11-14</v>
      </c>
      <c r="C149" t="s">
        <v>19</v>
      </c>
      <c r="D149">
        <v>111</v>
      </c>
      <c r="E149" t="s">
        <v>24</v>
      </c>
      <c r="F149">
        <v>105</v>
      </c>
      <c r="H149">
        <f t="shared" si="2"/>
        <v>-6</v>
      </c>
      <c r="J149">
        <f>VLOOKUP(E149,NEW!$A$1:$F$31,6,FALSE)</f>
        <v>0.34193859481126243</v>
      </c>
      <c r="K149">
        <f>VLOOKUP(C149,NEW!$A$1:$F$31,6,FALSE)</f>
        <v>-4.0366428351586929</v>
      </c>
      <c r="M149">
        <f>mlreg.!$B$17+(mlreg.!$B$18*'2023schedule'!J149+'2023schedule'!K149*mlreg.!$B$19)</f>
        <v>5.9373907785143754</v>
      </c>
    </row>
    <row r="150" spans="1:13" x14ac:dyDescent="0.3">
      <c r="A150" s="12" t="s">
        <v>758</v>
      </c>
      <c r="B150" s="1" t="str">
        <f>TEXT(DATE(VALUE(MID(A150,8,4)),MATCH(MID(A150,1,3),{"Jan","Feb","Mar","Apr","May","Jun","Jul","Aug","Sep","Oct","Nov","Dec"},0), VALUE(MID(A150,5,2))), "yyyy-mm-dd")</f>
        <v>2023-11-14</v>
      </c>
      <c r="C150" t="s">
        <v>12</v>
      </c>
      <c r="D150">
        <v>126</v>
      </c>
      <c r="E150" t="s">
        <v>8</v>
      </c>
      <c r="F150">
        <v>120</v>
      </c>
      <c r="H150">
        <f t="shared" si="2"/>
        <v>-6</v>
      </c>
      <c r="J150">
        <f>VLOOKUP(E150,NEW!$A$1:$F$31,6,FALSE)</f>
        <v>-11.874132147889789</v>
      </c>
      <c r="K150">
        <f>VLOOKUP(C150,NEW!$A$1:$F$31,6,FALSE)</f>
        <v>0.69796581509350863</v>
      </c>
      <c r="M150">
        <f>mlreg.!$B$17+(mlreg.!$B$18*'2023schedule'!J150+'2023schedule'!K150*mlreg.!$B$19)</f>
        <v>-7.5158276666583168</v>
      </c>
    </row>
    <row r="151" spans="1:13" x14ac:dyDescent="0.3">
      <c r="A151" s="12" t="s">
        <v>758</v>
      </c>
      <c r="B151" s="1" t="str">
        <f>TEXT(DATE(VALUE(MID(A151,8,4)),MATCH(MID(A151,1,3),{"Jan","Feb","Mar","Apr","May","Jun","Jul","Aug","Sep","Oct","Nov","Dec"},0), VALUE(MID(A151,5,2))), "yyyy-mm-dd")</f>
        <v>2023-11-14</v>
      </c>
      <c r="C151" t="s">
        <v>10</v>
      </c>
      <c r="D151">
        <v>132</v>
      </c>
      <c r="E151" t="s">
        <v>3</v>
      </c>
      <c r="F151">
        <v>126</v>
      </c>
      <c r="H151">
        <f t="shared" si="2"/>
        <v>-6</v>
      </c>
      <c r="J151">
        <f>VLOOKUP(E151,NEW!$A$1:$F$31,6,FALSE)</f>
        <v>9.7001335561112345E-2</v>
      </c>
      <c r="K151">
        <f>VLOOKUP(C151,NEW!$A$1:$F$31,6,FALSE)</f>
        <v>-0.30480281642273344</v>
      </c>
      <c r="M151">
        <f>mlreg.!$B$17+(mlreg.!$B$18*'2023schedule'!J151+'2023schedule'!K151*mlreg.!$B$19)</f>
        <v>2.8866721932621004</v>
      </c>
    </row>
    <row r="152" spans="1:13" x14ac:dyDescent="0.3">
      <c r="A152" s="12" t="s">
        <v>758</v>
      </c>
      <c r="B152" s="1" t="str">
        <f>TEXT(DATE(VALUE(MID(A152,8,4)),MATCH(MID(A152,1,3),{"Jan","Feb","Mar","Apr","May","Jun","Jul","Aug","Sep","Oct","Nov","Dec"},0), VALUE(MID(A152,5,2))), "yyyy-mm-dd")</f>
        <v>2023-11-14</v>
      </c>
      <c r="C152" t="s">
        <v>7</v>
      </c>
      <c r="D152">
        <v>104</v>
      </c>
      <c r="E152" t="s">
        <v>14</v>
      </c>
      <c r="F152">
        <v>124</v>
      </c>
      <c r="H152">
        <f t="shared" si="2"/>
        <v>20</v>
      </c>
      <c r="J152">
        <f>VLOOKUP(E152,NEW!$A$1:$F$31,6,FALSE)</f>
        <v>-1.1666941899601724</v>
      </c>
      <c r="K152">
        <f>VLOOKUP(C152,NEW!$A$1:$F$31,6,FALSE)</f>
        <v>0.17268538627637353</v>
      </c>
      <c r="M152">
        <f>mlreg.!$B$17+(mlreg.!$B$18*'2023schedule'!J152+'2023schedule'!K152*mlreg.!$B$19)</f>
        <v>1.5043932598812433</v>
      </c>
    </row>
    <row r="153" spans="1:13" x14ac:dyDescent="0.3">
      <c r="A153" s="12" t="s">
        <v>758</v>
      </c>
      <c r="B153" s="1" t="str">
        <f>TEXT(DATE(VALUE(MID(A153,8,4)),MATCH(MID(A153,1,3),{"Jan","Feb","Mar","Apr","May","Jun","Jul","Aug","Sep","Oct","Nov","Dec"},0), VALUE(MID(A153,5,2))), "yyyy-mm-dd")</f>
        <v>2023-11-14</v>
      </c>
      <c r="C153" t="s">
        <v>25</v>
      </c>
      <c r="D153">
        <v>87</v>
      </c>
      <c r="E153" t="s">
        <v>22</v>
      </c>
      <c r="F153">
        <v>123</v>
      </c>
      <c r="H153">
        <f t="shared" si="2"/>
        <v>36</v>
      </c>
      <c r="J153">
        <f>VLOOKUP(E153,NEW!$A$1:$F$31,6,FALSE)</f>
        <v>1.3185950237731026</v>
      </c>
      <c r="K153">
        <f>VLOOKUP(C153,NEW!$A$1:$F$31,6,FALSE)</f>
        <v>-6.0914873225527497</v>
      </c>
      <c r="M153">
        <f>mlreg.!$B$17+(mlreg.!$B$18*'2023schedule'!J153+'2023schedule'!K153*mlreg.!$B$19)</f>
        <v>8.2947593165627325</v>
      </c>
    </row>
    <row r="154" spans="1:13" x14ac:dyDescent="0.3">
      <c r="A154" s="12" t="s">
        <v>758</v>
      </c>
      <c r="B154" s="1" t="str">
        <f>TEXT(DATE(VALUE(MID(A154,8,4)),MATCH(MID(A154,1,3),{"Jan","Feb","Mar","Apr","May","Jun","Jul","Aug","Sep","Oct","Nov","Dec"},0), VALUE(MID(A154,5,2))), "yyyy-mm-dd")</f>
        <v>2023-11-14</v>
      </c>
      <c r="C154" t="s">
        <v>28</v>
      </c>
      <c r="D154">
        <v>110</v>
      </c>
      <c r="E154" t="s">
        <v>13</v>
      </c>
      <c r="F154">
        <v>131</v>
      </c>
      <c r="H154">
        <f t="shared" si="2"/>
        <v>21</v>
      </c>
      <c r="J154">
        <f>VLOOKUP(E154,NEW!$A$1:$F$31,6,FALSE)</f>
        <v>-1.9501161047746032</v>
      </c>
      <c r="K154">
        <f>VLOOKUP(C154,NEW!$A$1:$F$31,6,FALSE)</f>
        <v>-2.1460452780433021</v>
      </c>
      <c r="M154">
        <f>mlreg.!$B$17+(mlreg.!$B$18*'2023schedule'!J154+'2023schedule'!K154*mlreg.!$B$19)</f>
        <v>2.6468321964448922</v>
      </c>
    </row>
    <row r="155" spans="1:13" x14ac:dyDescent="0.3">
      <c r="A155" s="12" t="s">
        <v>758</v>
      </c>
      <c r="B155" s="1" t="str">
        <f>TEXT(DATE(VALUE(MID(A155,8,4)),MATCH(MID(A155,1,3),{"Jan","Feb","Mar","Apr","May","Jun","Jul","Aug","Sep","Oct","Nov","Dec"},0), VALUE(MID(A155,5,2))), "yyyy-mm-dd")</f>
        <v>2023-11-14</v>
      </c>
      <c r="C155" t="s">
        <v>30</v>
      </c>
      <c r="D155">
        <v>99</v>
      </c>
      <c r="E155" t="s">
        <v>27</v>
      </c>
      <c r="F155">
        <v>115</v>
      </c>
      <c r="H155">
        <f t="shared" si="2"/>
        <v>16</v>
      </c>
      <c r="J155">
        <f>VLOOKUP(E155,NEW!$A$1:$F$31,6,FALSE)</f>
        <v>-4.4001022672986867</v>
      </c>
      <c r="K155">
        <f>VLOOKUP(C155,NEW!$A$1:$F$31,6,FALSE)</f>
        <v>-9.0845366741629796</v>
      </c>
      <c r="M155">
        <f>mlreg.!$B$17+(mlreg.!$B$18*'2023schedule'!J155+'2023schedule'!K155*mlreg.!$B$19)</f>
        <v>5.9803478506117678</v>
      </c>
    </row>
    <row r="156" spans="1:13" x14ac:dyDescent="0.3">
      <c r="A156" s="12" t="s">
        <v>758</v>
      </c>
      <c r="B156" s="1" t="str">
        <f>TEXT(DATE(VALUE(MID(A156,8,4)),MATCH(MID(A156,1,3),{"Jan","Feb","Mar","Apr","May","Jun","Jul","Aug","Sep","Oct","Nov","Dec"},0), VALUE(MID(A156,5,2))), "yyyy-mm-dd")</f>
        <v>2023-11-14</v>
      </c>
      <c r="C156" t="s">
        <v>33</v>
      </c>
      <c r="D156">
        <v>108</v>
      </c>
      <c r="E156" t="s">
        <v>26</v>
      </c>
      <c r="F156">
        <v>111</v>
      </c>
      <c r="H156">
        <f t="shared" si="2"/>
        <v>3</v>
      </c>
      <c r="J156">
        <f>VLOOKUP(E156,NEW!$A$1:$F$31,6,FALSE)</f>
        <v>6.7955714545665025</v>
      </c>
      <c r="K156">
        <f>VLOOKUP(C156,NEW!$A$1:$F$31,6,FALSE)</f>
        <v>6.395682743584775</v>
      </c>
      <c r="M156">
        <f>mlreg.!$B$17+(mlreg.!$B$18*'2023schedule'!J156+'2023schedule'!K156*mlreg.!$B$19)</f>
        <v>3.1548919343167201</v>
      </c>
    </row>
    <row r="157" spans="1:13" x14ac:dyDescent="0.3">
      <c r="A157" s="12" t="s">
        <v>758</v>
      </c>
      <c r="B157" s="1" t="str">
        <f>TEXT(DATE(VALUE(MID(A157,8,4)),MATCH(MID(A157,1,3),{"Jan","Feb","Mar","Apr","May","Jun","Jul","Aug","Sep","Oct","Nov","Dec"},0), VALUE(MID(A157,5,2))), "yyyy-mm-dd")</f>
        <v>2023-11-14</v>
      </c>
      <c r="C157" t="s">
        <v>23</v>
      </c>
      <c r="D157">
        <v>104</v>
      </c>
      <c r="E157" t="s">
        <v>6</v>
      </c>
      <c r="F157">
        <v>101</v>
      </c>
      <c r="H157">
        <f t="shared" si="2"/>
        <v>-3</v>
      </c>
      <c r="J157">
        <f>VLOOKUP(E157,NEW!$A$1:$F$31,6,FALSE)</f>
        <v>-0.4427839562478475</v>
      </c>
      <c r="K157">
        <f>VLOOKUP(C157,NEW!$A$1:$F$31,6,FALSE)</f>
        <v>7.1989176662229015</v>
      </c>
      <c r="M157">
        <f>mlreg.!$B$17+(mlreg.!$B$18*'2023schedule'!J157+'2023schedule'!K157*mlreg.!$B$19)</f>
        <v>-3.2855559156268113</v>
      </c>
    </row>
    <row r="158" spans="1:13" x14ac:dyDescent="0.3">
      <c r="A158" s="12" t="s">
        <v>758</v>
      </c>
      <c r="B158" s="1" t="str">
        <f>TEXT(DATE(VALUE(MID(A158,8,4)),MATCH(MID(A158,1,3),{"Jan","Feb","Mar","Apr","May","Jun","Jul","Aug","Sep","Oct","Nov","Dec"},0), VALUE(MID(A158,5,2))), "yyyy-mm-dd")</f>
        <v>2023-11-14</v>
      </c>
      <c r="C158" t="s">
        <v>16</v>
      </c>
      <c r="D158">
        <v>107</v>
      </c>
      <c r="E158" t="s">
        <v>5</v>
      </c>
      <c r="F158">
        <v>134</v>
      </c>
      <c r="H158">
        <f t="shared" si="2"/>
        <v>27</v>
      </c>
      <c r="J158">
        <f>VLOOKUP(E158,NEW!$A$1:$F$31,6,FALSE)</f>
        <v>-5.4067040784884437</v>
      </c>
      <c r="K158">
        <f>VLOOKUP(C158,NEW!$A$1:$F$31,6,FALSE)</f>
        <v>-7.5280435509992962</v>
      </c>
      <c r="M158">
        <f>mlreg.!$B$17+(mlreg.!$B$18*'2023schedule'!J158+'2023schedule'!K158*mlreg.!$B$19)</f>
        <v>3.9799420733800766</v>
      </c>
    </row>
    <row r="159" spans="1:13" x14ac:dyDescent="0.3">
      <c r="A159" s="12" t="s">
        <v>759</v>
      </c>
      <c r="B159" s="1" t="str">
        <f>TEXT(DATE(VALUE(MID(A159,8,4)),MATCH(MID(A159,1,3),{"Jan","Feb","Mar","Apr","May","Jun","Jul","Aug","Sep","Oct","Nov","Dec"},0), VALUE(MID(A159,5,2))), "yyyy-mm-dd")</f>
        <v>2023-11-15</v>
      </c>
      <c r="C159" t="s">
        <v>28</v>
      </c>
      <c r="D159">
        <v>130</v>
      </c>
      <c r="E159" t="s">
        <v>9</v>
      </c>
      <c r="F159">
        <v>117</v>
      </c>
      <c r="H159">
        <f t="shared" si="2"/>
        <v>-13</v>
      </c>
      <c r="J159">
        <f>VLOOKUP(E159,NEW!$A$1:$F$31,6,FALSE)</f>
        <v>-10.108903913214951</v>
      </c>
      <c r="K159">
        <f>VLOOKUP(C159,NEW!$A$1:$F$31,6,FALSE)</f>
        <v>-2.1460452780433021</v>
      </c>
      <c r="M159">
        <f>mlreg.!$B$17+(mlreg.!$B$18*'2023schedule'!J159+'2023schedule'!K159*mlreg.!$B$19)</f>
        <v>-3.9202877374282075</v>
      </c>
    </row>
    <row r="160" spans="1:13" x14ac:dyDescent="0.3">
      <c r="A160" s="12" t="s">
        <v>759</v>
      </c>
      <c r="B160" s="1" t="str">
        <f>TEXT(DATE(VALUE(MID(A160,8,4)),MATCH(MID(A160,1,3),{"Jan","Feb","Mar","Apr","May","Jun","Jul","Aug","Sep","Oct","Nov","Dec"},0), VALUE(MID(A160,5,2))), "yyyy-mm-dd")</f>
        <v>2023-11-15</v>
      </c>
      <c r="C160" t="s">
        <v>15</v>
      </c>
      <c r="D160">
        <v>116</v>
      </c>
      <c r="E160" t="s">
        <v>12</v>
      </c>
      <c r="F160">
        <v>114</v>
      </c>
      <c r="H160">
        <f t="shared" si="2"/>
        <v>-2</v>
      </c>
      <c r="J160">
        <f>VLOOKUP(E160,NEW!$A$1:$F$31,6,FALSE)</f>
        <v>0.69796581509350863</v>
      </c>
      <c r="K160">
        <f>VLOOKUP(C160,NEW!$A$1:$F$31,6,FALSE)</f>
        <v>0.32124287078389235</v>
      </c>
      <c r="M160">
        <f>mlreg.!$B$17+(mlreg.!$B$18*'2023schedule'!J160+'2023schedule'!K160*mlreg.!$B$19)</f>
        <v>2.8916885814057922</v>
      </c>
    </row>
    <row r="161" spans="1:13" x14ac:dyDescent="0.3">
      <c r="A161" s="12" t="s">
        <v>759</v>
      </c>
      <c r="B161" s="1" t="str">
        <f>TEXT(DATE(VALUE(MID(A161,8,4)),MATCH(MID(A161,1,3),{"Jan","Feb","Mar","Apr","May","Jun","Jul","Aug","Sep","Oct","Nov","Dec"},0), VALUE(MID(A161,5,2))), "yyyy-mm-dd")</f>
        <v>2023-11-15</v>
      </c>
      <c r="C161" t="s">
        <v>4</v>
      </c>
      <c r="D161">
        <v>117</v>
      </c>
      <c r="E161" t="s">
        <v>3</v>
      </c>
      <c r="F161">
        <v>107</v>
      </c>
      <c r="H161">
        <f t="shared" si="2"/>
        <v>-10</v>
      </c>
      <c r="J161">
        <f>VLOOKUP(E161,NEW!$A$1:$F$31,6,FALSE)</f>
        <v>9.7001335561112345E-2</v>
      </c>
      <c r="K161">
        <f>VLOOKUP(C161,NEW!$A$1:$F$31,6,FALSE)</f>
        <v>7.724438616878901</v>
      </c>
      <c r="M161">
        <f>mlreg.!$B$17+(mlreg.!$B$18*'2023schedule'!J161+'2023schedule'!K161*mlreg.!$B$19)</f>
        <v>-3.2529168821639809</v>
      </c>
    </row>
    <row r="162" spans="1:13" x14ac:dyDescent="0.3">
      <c r="A162" s="12" t="s">
        <v>759</v>
      </c>
      <c r="B162" s="1" t="str">
        <f>TEXT(DATE(VALUE(MID(A162,8,4)),MATCH(MID(A162,1,3),{"Jan","Feb","Mar","Apr","May","Jun","Jul","Aug","Sep","Oct","Nov","Dec"},0), VALUE(MID(A162,5,2))), "yyyy-mm-dd")</f>
        <v>2023-11-15</v>
      </c>
      <c r="C162" t="s">
        <v>32</v>
      </c>
      <c r="D162">
        <v>128</v>
      </c>
      <c r="E162" t="s">
        <v>21</v>
      </c>
      <c r="F162">
        <v>112</v>
      </c>
      <c r="H162">
        <f t="shared" si="2"/>
        <v>-16</v>
      </c>
      <c r="J162">
        <f>VLOOKUP(E162,NEW!$A$1:$F$31,6,FALSE)</f>
        <v>1.5332708263461077</v>
      </c>
      <c r="K162">
        <f>VLOOKUP(C162,NEW!$A$1:$F$31,6,FALSE)</f>
        <v>-4.8052403354453501</v>
      </c>
      <c r="M162">
        <f>mlreg.!$B$17+(mlreg.!$B$18*'2023schedule'!J162+'2023schedule'!K162*mlreg.!$B$19)</f>
        <v>7.4840213045755855</v>
      </c>
    </row>
    <row r="163" spans="1:13" x14ac:dyDescent="0.3">
      <c r="A163" s="12" t="s">
        <v>759</v>
      </c>
      <c r="B163" s="1" t="str">
        <f>TEXT(DATE(VALUE(MID(A163,8,4)),MATCH(MID(A163,1,3),{"Jan","Feb","Mar","Apr","May","Jun","Jul","Aug","Sep","Oct","Nov","Dec"},0), VALUE(MID(A163,5,2))), "yyyy-mm-dd")</f>
        <v>2023-11-15</v>
      </c>
      <c r="C163" t="s">
        <v>7</v>
      </c>
      <c r="D163">
        <v>96</v>
      </c>
      <c r="E163" t="s">
        <v>18</v>
      </c>
      <c r="F163">
        <v>94</v>
      </c>
      <c r="H163">
        <f t="shared" si="2"/>
        <v>-2</v>
      </c>
      <c r="J163">
        <f>VLOOKUP(E163,NEW!$A$1:$F$31,6,FALSE)</f>
        <v>0.34193859481126243</v>
      </c>
      <c r="K163">
        <f>VLOOKUP(C163,NEW!$A$1:$F$31,6,FALSE)</f>
        <v>0.17268538627637353</v>
      </c>
      <c r="M163">
        <f>mlreg.!$B$17+(mlreg.!$B$18*'2023schedule'!J163+'2023schedule'!K163*mlreg.!$B$19)</f>
        <v>2.7187124291477485</v>
      </c>
    </row>
    <row r="164" spans="1:13" x14ac:dyDescent="0.3">
      <c r="A164" s="12" t="s">
        <v>759</v>
      </c>
      <c r="B164" s="1" t="str">
        <f>TEXT(DATE(VALUE(MID(A164,8,4)),MATCH(MID(A164,1,3),{"Jan","Feb","Mar","Apr","May","Jun","Jul","Aug","Sep","Oct","Nov","Dec"},0), VALUE(MID(A164,5,2))), "yyyy-mm-dd")</f>
        <v>2023-11-15</v>
      </c>
      <c r="C164" t="s">
        <v>23</v>
      </c>
      <c r="D164">
        <v>115</v>
      </c>
      <c r="E164" t="s">
        <v>29</v>
      </c>
      <c r="F164">
        <v>133</v>
      </c>
      <c r="H164">
        <f t="shared" si="2"/>
        <v>18</v>
      </c>
      <c r="J164">
        <f>VLOOKUP(E164,NEW!$A$1:$F$31,6,FALSE)</f>
        <v>-0.83443540271909211</v>
      </c>
      <c r="K164">
        <f>VLOOKUP(C164,NEW!$A$1:$F$31,6,FALSE)</f>
        <v>7.1989176662229015</v>
      </c>
      <c r="M164">
        <f>mlreg.!$B$17+(mlreg.!$B$18*'2023schedule'!J164+'2023schedule'!K164*mlreg.!$B$19)</f>
        <v>-3.6008015233861848</v>
      </c>
    </row>
    <row r="165" spans="1:13" x14ac:dyDescent="0.3">
      <c r="A165" s="12" t="s">
        <v>759</v>
      </c>
      <c r="B165" s="1" t="str">
        <f>TEXT(DATE(VALUE(MID(A165,8,4)),MATCH(MID(A165,1,3),{"Jan","Feb","Mar","Apr","May","Jun","Jul","Aug","Sep","Oct","Nov","Dec"},0), VALUE(MID(A165,5,2))), "yyyy-mm-dd")</f>
        <v>2023-11-15</v>
      </c>
      <c r="C165" t="s">
        <v>31</v>
      </c>
      <c r="D165">
        <v>125</v>
      </c>
      <c r="E165" t="s">
        <v>5</v>
      </c>
      <c r="F165">
        <v>110</v>
      </c>
      <c r="H165">
        <f t="shared" si="2"/>
        <v>-15</v>
      </c>
      <c r="J165">
        <f>VLOOKUP(E165,NEW!$A$1:$F$31,6,FALSE)</f>
        <v>-5.4067040784884437</v>
      </c>
      <c r="K165">
        <f>VLOOKUP(C165,NEW!$A$1:$F$31,6,FALSE)</f>
        <v>-0.56689876486266688</v>
      </c>
      <c r="M165">
        <f>mlreg.!$B$17+(mlreg.!$B$18*'2023schedule'!J165+'2023schedule'!K165*mlreg.!$B$19)</f>
        <v>-1.3429229614367326</v>
      </c>
    </row>
    <row r="166" spans="1:13" x14ac:dyDescent="0.3">
      <c r="A166" s="12" t="s">
        <v>759</v>
      </c>
      <c r="B166" s="1" t="str">
        <f>TEXT(DATE(VALUE(MID(A166,8,4)),MATCH(MID(A166,1,3),{"Jan","Feb","Mar","Apr","May","Jun","Jul","Aug","Sep","Oct","Nov","Dec"},0), VALUE(MID(A166,5,2))), "yyyy-mm-dd")</f>
        <v>2023-11-15</v>
      </c>
      <c r="C166" t="s">
        <v>20</v>
      </c>
      <c r="D166">
        <v>109</v>
      </c>
      <c r="E166" t="s">
        <v>30</v>
      </c>
      <c r="F166">
        <v>95</v>
      </c>
      <c r="H166">
        <f t="shared" si="2"/>
        <v>-14</v>
      </c>
      <c r="J166">
        <f>VLOOKUP(E166,NEW!$A$1:$F$31,6,FALSE)</f>
        <v>-9.0845366741629796</v>
      </c>
      <c r="K166">
        <f>VLOOKUP(C166,NEW!$A$1:$F$31,6,FALSE)</f>
        <v>2.1966655307127789</v>
      </c>
      <c r="M166">
        <f>mlreg.!$B$17+(mlreg.!$B$18*'2023schedule'!J166+'2023schedule'!K166*mlreg.!$B$19)</f>
        <v>-6.4164303682364165</v>
      </c>
    </row>
    <row r="167" spans="1:13" x14ac:dyDescent="0.3">
      <c r="A167" s="12" t="s">
        <v>760</v>
      </c>
      <c r="B167" s="1" t="str">
        <f>TEXT(DATE(VALUE(MID(A167,8,4)),MATCH(MID(A167,1,3),{"Jan","Feb","Mar","Apr","May","Jun","Jul","Aug","Sep","Oct","Nov","Dec"},0), VALUE(MID(A167,5,2))), "yyyy-mm-dd")</f>
        <v>2023-11-16</v>
      </c>
      <c r="C167" t="s">
        <v>14</v>
      </c>
      <c r="D167">
        <v>115</v>
      </c>
      <c r="E167" t="s">
        <v>19</v>
      </c>
      <c r="F167">
        <v>122</v>
      </c>
      <c r="H167">
        <f t="shared" si="2"/>
        <v>7</v>
      </c>
      <c r="J167">
        <f>VLOOKUP(E167,NEW!$A$1:$F$31,6,FALSE)</f>
        <v>-4.0366428351586929</v>
      </c>
      <c r="K167">
        <f>VLOOKUP(C167,NEW!$A$1:$F$31,6,FALSE)</f>
        <v>-1.1666941899601724</v>
      </c>
      <c r="M167">
        <f>mlreg.!$B$17+(mlreg.!$B$18*'2023schedule'!J167+'2023schedule'!K167*mlreg.!$B$19)</f>
        <v>0.21849386218255828</v>
      </c>
    </row>
    <row r="168" spans="1:13" x14ac:dyDescent="0.3">
      <c r="A168" s="12" t="s">
        <v>760</v>
      </c>
      <c r="B168" s="1" t="str">
        <f>TEXT(DATE(VALUE(MID(A168,8,4)),MATCH(MID(A168,1,3),{"Jan","Feb","Mar","Apr","May","Jun","Jul","Aug","Sep","Oct","Nov","Dec"},0), VALUE(MID(A168,5,2))), "yyyy-mm-dd")</f>
        <v>2023-11-16</v>
      </c>
      <c r="C168" t="s">
        <v>22</v>
      </c>
      <c r="D168">
        <v>128</v>
      </c>
      <c r="E168" t="s">
        <v>6</v>
      </c>
      <c r="F168">
        <v>109</v>
      </c>
      <c r="H168">
        <f t="shared" si="2"/>
        <v>-19</v>
      </c>
      <c r="J168">
        <f>VLOOKUP(E168,NEW!$A$1:$F$31,6,FALSE)</f>
        <v>-0.4427839562478475</v>
      </c>
      <c r="K168">
        <f>VLOOKUP(C168,NEW!$A$1:$F$31,6,FALSE)</f>
        <v>1.3185950237731026</v>
      </c>
      <c r="M168">
        <f>mlreg.!$B$17+(mlreg.!$B$18*'2023schedule'!J168+'2023schedule'!K168*mlreg.!$B$19)</f>
        <v>1.2108544807311312</v>
      </c>
    </row>
    <row r="169" spans="1:13" x14ac:dyDescent="0.3">
      <c r="A169" s="12" t="s">
        <v>761</v>
      </c>
      <c r="B169" s="1" t="str">
        <f>TEXT(DATE(VALUE(MID(A169,8,4)),MATCH(MID(A169,1,3),{"Jan","Feb","Mar","Apr","May","Jun","Jul","Aug","Sep","Oct","Nov","Dec"},0), VALUE(MID(A169,5,2))), "yyyy-mm-dd")</f>
        <v>2023-11-17</v>
      </c>
      <c r="C169" t="s">
        <v>32</v>
      </c>
      <c r="D169">
        <v>130</v>
      </c>
      <c r="E169" t="s">
        <v>24</v>
      </c>
      <c r="F169">
        <v>99</v>
      </c>
      <c r="H169">
        <f t="shared" si="2"/>
        <v>-31</v>
      </c>
      <c r="J169">
        <f>VLOOKUP(E169,NEW!$A$1:$F$31,6,FALSE)</f>
        <v>0.34193859481126243</v>
      </c>
      <c r="K169">
        <f>VLOOKUP(C169,NEW!$A$1:$F$31,6,FALSE)</f>
        <v>-4.8052403354453501</v>
      </c>
      <c r="M169">
        <f>mlreg.!$B$17+(mlreg.!$B$18*'2023schedule'!J169+'2023schedule'!K169*mlreg.!$B$19)</f>
        <v>6.5251016918502263</v>
      </c>
    </row>
    <row r="170" spans="1:13" x14ac:dyDescent="0.3">
      <c r="A170" s="12" t="s">
        <v>761</v>
      </c>
      <c r="B170" s="1" t="str">
        <f>TEXT(DATE(VALUE(MID(A170,8,4)),MATCH(MID(A170,1,3),{"Jan","Feb","Mar","Apr","May","Jun","Jul","Aug","Sep","Oct","Nov","Dec"},0), VALUE(MID(A170,5,2))), "yyyy-mm-dd")</f>
        <v>2023-11-17</v>
      </c>
      <c r="C170" t="s">
        <v>15</v>
      </c>
      <c r="D170">
        <v>120</v>
      </c>
      <c r="E170" t="s">
        <v>9</v>
      </c>
      <c r="F170">
        <v>99</v>
      </c>
      <c r="H170">
        <f t="shared" si="2"/>
        <v>-21</v>
      </c>
      <c r="J170">
        <f>VLOOKUP(E170,NEW!$A$1:$F$31,6,FALSE)</f>
        <v>-10.108903913214951</v>
      </c>
      <c r="K170">
        <f>VLOOKUP(C170,NEW!$A$1:$F$31,6,FALSE)</f>
        <v>0.32124287078389235</v>
      </c>
      <c r="M170">
        <f>mlreg.!$B$17+(mlreg.!$B$18*'2023schedule'!J170+'2023schedule'!K170*mlreg.!$B$19)</f>
        <v>-5.8069087202822187</v>
      </c>
    </row>
    <row r="171" spans="1:13" x14ac:dyDescent="0.3">
      <c r="A171" s="12" t="s">
        <v>761</v>
      </c>
      <c r="B171" s="1" t="str">
        <f>TEXT(DATE(VALUE(MID(A171,8,4)),MATCH(MID(A171,1,3),{"Jan","Feb","Mar","Apr","May","Jun","Jul","Aug","Sep","Oct","Nov","Dec"},0), VALUE(MID(A171,5,2))), "yyyy-mm-dd")</f>
        <v>2023-11-17</v>
      </c>
      <c r="C171" t="s">
        <v>3</v>
      </c>
      <c r="D171">
        <v>126</v>
      </c>
      <c r="E171" t="s">
        <v>12</v>
      </c>
      <c r="F171">
        <v>116</v>
      </c>
      <c r="H171">
        <f t="shared" si="2"/>
        <v>-10</v>
      </c>
      <c r="J171">
        <f>VLOOKUP(E171,NEW!$A$1:$F$31,6,FALSE)</f>
        <v>0.69796581509350863</v>
      </c>
      <c r="K171">
        <f>VLOOKUP(C171,NEW!$A$1:$F$31,6,FALSE)</f>
        <v>9.7001335561112345E-2</v>
      </c>
      <c r="M171">
        <f>mlreg.!$B$17+(mlreg.!$B$18*'2023schedule'!J171+'2023schedule'!K171*mlreg.!$B$19)</f>
        <v>3.063155698361625</v>
      </c>
    </row>
    <row r="172" spans="1:13" x14ac:dyDescent="0.3">
      <c r="A172" s="12" t="s">
        <v>761</v>
      </c>
      <c r="B172" s="1" t="str">
        <f>TEXT(DATE(VALUE(MID(A172,8,4)),MATCH(MID(A172,1,3),{"Jan","Feb","Mar","Apr","May","Jun","Jul","Aug","Sep","Oct","Nov","Dec"},0), VALUE(MID(A172,5,2))), "yyyy-mm-dd")</f>
        <v>2023-11-17</v>
      </c>
      <c r="C172" t="s">
        <v>8</v>
      </c>
      <c r="D172">
        <v>100</v>
      </c>
      <c r="E172" t="s">
        <v>20</v>
      </c>
      <c r="F172">
        <v>108</v>
      </c>
      <c r="H172">
        <f t="shared" si="2"/>
        <v>8</v>
      </c>
      <c r="J172">
        <f>VLOOKUP(E172,NEW!$A$1:$F$31,6,FALSE)</f>
        <v>2.1966655307127789</v>
      </c>
      <c r="K172">
        <f>VLOOKUP(C172,NEW!$A$1:$F$31,6,FALSE)</f>
        <v>-11.874132147889789</v>
      </c>
      <c r="M172">
        <f>mlreg.!$B$17+(mlreg.!$B$18*'2023schedule'!J172+'2023schedule'!K172*mlreg.!$B$19)</f>
        <v>13.42325097442615</v>
      </c>
    </row>
    <row r="173" spans="1:13" x14ac:dyDescent="0.3">
      <c r="A173" s="12" t="s">
        <v>761</v>
      </c>
      <c r="B173" s="1" t="str">
        <f>TEXT(DATE(VALUE(MID(A173,8,4)),MATCH(MID(A173,1,3),{"Jan","Feb","Mar","Apr","May","Jun","Jul","Aug","Sep","Oct","Nov","Dec"},0), VALUE(MID(A173,5,2))), "yyyy-mm-dd")</f>
        <v>2023-11-17</v>
      </c>
      <c r="C173" t="s">
        <v>31</v>
      </c>
      <c r="D173">
        <v>129</v>
      </c>
      <c r="E173" t="s">
        <v>25</v>
      </c>
      <c r="F173">
        <v>120</v>
      </c>
      <c r="H173">
        <f t="shared" si="2"/>
        <v>-9</v>
      </c>
      <c r="J173">
        <f>VLOOKUP(E173,NEW!$A$1:$F$31,6,FALSE)</f>
        <v>-6.0914873225527497</v>
      </c>
      <c r="K173">
        <f>VLOOKUP(C173,NEW!$A$1:$F$31,6,FALSE)</f>
        <v>-0.56689876486266688</v>
      </c>
      <c r="M173">
        <f>mlreg.!$B$17+(mlreg.!$B$18*'2023schedule'!J173+'2023schedule'!K173*mlreg.!$B$19)</f>
        <v>-1.8941143636478239</v>
      </c>
    </row>
    <row r="174" spans="1:13" x14ac:dyDescent="0.3">
      <c r="A174" s="12" t="s">
        <v>761</v>
      </c>
      <c r="B174" s="1" t="str">
        <f>TEXT(DATE(VALUE(MID(A174,8,4)),MATCH(MID(A174,1,3),{"Jan","Feb","Mar","Apr","May","Jun","Jul","Aug","Sep","Oct","Nov","Dec"},0), VALUE(MID(A174,5,2))), "yyyy-mm-dd")</f>
        <v>2023-11-17</v>
      </c>
      <c r="C174" t="s">
        <v>4</v>
      </c>
      <c r="D174">
        <v>108</v>
      </c>
      <c r="E174" t="s">
        <v>21</v>
      </c>
      <c r="F174">
        <v>105</v>
      </c>
      <c r="H174">
        <f t="shared" si="2"/>
        <v>-3</v>
      </c>
      <c r="J174">
        <f>VLOOKUP(E174,NEW!$A$1:$F$31,6,FALSE)</f>
        <v>1.5332708263461077</v>
      </c>
      <c r="K174">
        <f>VLOOKUP(C174,NEW!$A$1:$F$31,6,FALSE)</f>
        <v>7.724438616878901</v>
      </c>
      <c r="M174">
        <f>mlreg.!$B$17+(mlreg.!$B$18*'2023schedule'!J174+'2023schedule'!K174*mlreg.!$B$19)</f>
        <v>-2.0968439182868899</v>
      </c>
    </row>
    <row r="175" spans="1:13" x14ac:dyDescent="0.3">
      <c r="A175" s="12" t="s">
        <v>761</v>
      </c>
      <c r="B175" s="1" t="str">
        <f>TEXT(DATE(VALUE(MID(A175,8,4)),MATCH(MID(A175,1,3),{"Jan","Feb","Mar","Apr","May","Jun","Jul","Aug","Sep","Oct","Nov","Dec"},0), VALUE(MID(A175,5,2))), "yyyy-mm-dd")</f>
        <v>2023-11-17</v>
      </c>
      <c r="C175" t="s">
        <v>7</v>
      </c>
      <c r="D175">
        <v>103</v>
      </c>
      <c r="E175" t="s">
        <v>18</v>
      </c>
      <c r="F175">
        <v>97</v>
      </c>
      <c r="H175">
        <f t="shared" si="2"/>
        <v>-6</v>
      </c>
      <c r="J175">
        <f>VLOOKUP(E175,NEW!$A$1:$F$31,6,FALSE)</f>
        <v>0.34193859481126243</v>
      </c>
      <c r="K175">
        <f>VLOOKUP(C175,NEW!$A$1:$F$31,6,FALSE)</f>
        <v>0.17268538627637353</v>
      </c>
      <c r="M175">
        <f>mlreg.!$B$17+(mlreg.!$B$18*'2023schedule'!J175+'2023schedule'!K175*mlreg.!$B$19)</f>
        <v>2.7187124291477485</v>
      </c>
    </row>
    <row r="176" spans="1:13" x14ac:dyDescent="0.3">
      <c r="A176" s="12" t="s">
        <v>761</v>
      </c>
      <c r="B176" s="1" t="str">
        <f>TEXT(DATE(VALUE(MID(A176,8,4)),MATCH(MID(A176,1,3),{"Jan","Feb","Mar","Apr","May","Jun","Jul","Aug","Sep","Oct","Nov","Dec"},0), VALUE(MID(A176,5,2))), "yyyy-mm-dd")</f>
        <v>2023-11-17</v>
      </c>
      <c r="C176" t="s">
        <v>26</v>
      </c>
      <c r="D176">
        <v>110</v>
      </c>
      <c r="E176" t="s">
        <v>13</v>
      </c>
      <c r="F176">
        <v>115</v>
      </c>
      <c r="H176">
        <f t="shared" si="2"/>
        <v>5</v>
      </c>
      <c r="J176">
        <f>VLOOKUP(E176,NEW!$A$1:$F$31,6,FALSE)</f>
        <v>-1.9501161047746032</v>
      </c>
      <c r="K176">
        <f>VLOOKUP(C176,NEW!$A$1:$F$31,6,FALSE)</f>
        <v>6.7955714545665025</v>
      </c>
      <c r="M176">
        <f>mlreg.!$B$17+(mlreg.!$B$18*'2023schedule'!J176+'2023schedule'!K176*mlreg.!$B$19)</f>
        <v>-4.1904080166201849</v>
      </c>
    </row>
    <row r="177" spans="1:13" x14ac:dyDescent="0.3">
      <c r="A177" s="12" t="s">
        <v>761</v>
      </c>
      <c r="B177" s="1" t="str">
        <f>TEXT(DATE(VALUE(MID(A177,8,4)),MATCH(MID(A177,1,3),{"Jan","Feb","Mar","Apr","May","Jun","Jul","Aug","Sep","Oct","Nov","Dec"},0), VALUE(MID(A177,5,2))), "yyyy-mm-dd")</f>
        <v>2023-11-17</v>
      </c>
      <c r="C177" t="s">
        <v>5</v>
      </c>
      <c r="D177">
        <v>107</v>
      </c>
      <c r="E177" t="s">
        <v>30</v>
      </c>
      <c r="F177">
        <v>95</v>
      </c>
      <c r="H177">
        <f t="shared" si="2"/>
        <v>-12</v>
      </c>
      <c r="J177">
        <f>VLOOKUP(E177,NEW!$A$1:$F$31,6,FALSE)</f>
        <v>-9.0845366741629796</v>
      </c>
      <c r="K177">
        <f>VLOOKUP(C177,NEW!$A$1:$F$31,6,FALSE)</f>
        <v>-5.4067040784884437</v>
      </c>
      <c r="M177">
        <f>mlreg.!$B$17+(mlreg.!$B$18*'2023schedule'!J177+'2023schedule'!K177*mlreg.!$B$19)</f>
        <v>-0.60248575380937464</v>
      </c>
    </row>
    <row r="178" spans="1:13" x14ac:dyDescent="0.3">
      <c r="A178" s="12" t="s">
        <v>761</v>
      </c>
      <c r="B178" s="1" t="str">
        <f>TEXT(DATE(VALUE(MID(A178,8,4)),MATCH(MID(A178,1,3),{"Jan","Feb","Mar","Apr","May","Jun","Jul","Aug","Sep","Oct","Nov","Dec"},0), VALUE(MID(A178,5,2))), "yyyy-mm-dd")</f>
        <v>2023-11-17</v>
      </c>
      <c r="C178" t="s">
        <v>29</v>
      </c>
      <c r="D178">
        <v>131</v>
      </c>
      <c r="E178" t="s">
        <v>27</v>
      </c>
      <c r="F178">
        <v>128</v>
      </c>
      <c r="H178">
        <f t="shared" si="2"/>
        <v>-3</v>
      </c>
      <c r="J178">
        <f>VLOOKUP(E178,NEW!$A$1:$F$31,6,FALSE)</f>
        <v>-4.4001022672986867</v>
      </c>
      <c r="K178">
        <f>VLOOKUP(C178,NEW!$A$1:$F$31,6,FALSE)</f>
        <v>-0.83443540271909211</v>
      </c>
      <c r="M178">
        <f>mlreg.!$B$17+(mlreg.!$B$18*'2023schedule'!J178+'2023schedule'!K178*mlreg.!$B$19)</f>
        <v>-0.32812251462514563</v>
      </c>
    </row>
    <row r="179" spans="1:13" x14ac:dyDescent="0.3">
      <c r="A179" s="12" t="s">
        <v>761</v>
      </c>
      <c r="B179" s="1" t="str">
        <f>TEXT(DATE(VALUE(MID(A179,8,4)),MATCH(MID(A179,1,3),{"Jan","Feb","Mar","Apr","May","Jun","Jul","Aug","Sep","Oct","Nov","Dec"},0), VALUE(MID(A179,5,2))), "yyyy-mm-dd")</f>
        <v>2023-11-17</v>
      </c>
      <c r="C179" t="s">
        <v>11</v>
      </c>
      <c r="D179">
        <v>100</v>
      </c>
      <c r="E179" t="s">
        <v>33</v>
      </c>
      <c r="F179">
        <v>106</v>
      </c>
      <c r="H179">
        <f t="shared" si="2"/>
        <v>6</v>
      </c>
      <c r="J179">
        <f>VLOOKUP(E179,NEW!$A$1:$F$31,6,FALSE)</f>
        <v>6.395682743584775</v>
      </c>
      <c r="K179">
        <f>VLOOKUP(C179,NEW!$A$1:$F$31,6,FALSE)</f>
        <v>-0.56918355006132848</v>
      </c>
      <c r="M179">
        <f>mlreg.!$B$17+(mlreg.!$B$18*'2023schedule'!J179+'2023schedule'!K179*mlreg.!$B$19)</f>
        <v>8.1587267389118914</v>
      </c>
    </row>
    <row r="180" spans="1:13" x14ac:dyDescent="0.3">
      <c r="A180" s="12" t="s">
        <v>762</v>
      </c>
      <c r="B180" s="1" t="str">
        <f>TEXT(DATE(VALUE(MID(A180,8,4)),MATCH(MID(A180,1,3),{"Jan","Feb","Mar","Apr","May","Jun","Jul","Aug","Sep","Oct","Nov","Dec"},0), VALUE(MID(A180,5,2))), "yyyy-mm-dd")</f>
        <v>2023-11-18</v>
      </c>
      <c r="C180" t="s">
        <v>15</v>
      </c>
      <c r="D180">
        <v>122</v>
      </c>
      <c r="E180" t="s">
        <v>24</v>
      </c>
      <c r="F180">
        <v>108</v>
      </c>
      <c r="H180">
        <f t="shared" si="2"/>
        <v>-14</v>
      </c>
      <c r="J180">
        <f>VLOOKUP(E180,NEW!$A$1:$F$31,6,FALSE)</f>
        <v>0.34193859481126243</v>
      </c>
      <c r="K180">
        <f>VLOOKUP(C180,NEW!$A$1:$F$31,6,FALSE)</f>
        <v>0.32124287078389235</v>
      </c>
      <c r="M180">
        <f>mlreg.!$B$17+(mlreg.!$B$18*'2023schedule'!J180+'2023schedule'!K180*mlreg.!$B$19)</f>
        <v>2.605117400709291</v>
      </c>
    </row>
    <row r="181" spans="1:13" x14ac:dyDescent="0.3">
      <c r="A181" s="12" t="s">
        <v>762</v>
      </c>
      <c r="B181" s="1" t="str">
        <f>TEXT(DATE(VALUE(MID(A181,8,4)),MATCH(MID(A181,1,3),{"Jan","Feb","Mar","Apr","May","Jun","Jul","Aug","Sep","Oct","Nov","Dec"},0), VALUE(MID(A181,5,2))), "yyyy-mm-dd")</f>
        <v>2023-11-18</v>
      </c>
      <c r="C181" t="s">
        <v>23</v>
      </c>
      <c r="D181">
        <v>121</v>
      </c>
      <c r="E181" t="s">
        <v>13</v>
      </c>
      <c r="F181">
        <v>120</v>
      </c>
      <c r="H181">
        <f t="shared" si="2"/>
        <v>-1</v>
      </c>
      <c r="J181">
        <f>VLOOKUP(E181,NEW!$A$1:$F$31,6,FALSE)</f>
        <v>-1.9501161047746032</v>
      </c>
      <c r="K181">
        <f>VLOOKUP(C181,NEW!$A$1:$F$31,6,FALSE)</f>
        <v>7.1989176662229015</v>
      </c>
      <c r="M181">
        <f>mlreg.!$B$17+(mlreg.!$B$18*'2023schedule'!J181+'2023schedule'!K181*mlreg.!$B$19)</f>
        <v>-4.4988281849849363</v>
      </c>
    </row>
    <row r="182" spans="1:13" x14ac:dyDescent="0.3">
      <c r="A182" s="12" t="s">
        <v>762</v>
      </c>
      <c r="B182" s="1" t="str">
        <f>TEXT(DATE(VALUE(MID(A182,8,4)),MATCH(MID(A182,1,3),{"Jan","Feb","Mar","Apr","May","Jun","Jul","Aug","Sep","Oct","Nov","Dec"},0), VALUE(MID(A182,5,2))), "yyyy-mm-dd")</f>
        <v>2023-11-18</v>
      </c>
      <c r="C182" t="s">
        <v>19</v>
      </c>
      <c r="D182">
        <v>97</v>
      </c>
      <c r="E182" t="s">
        <v>18</v>
      </c>
      <c r="F182">
        <v>102</v>
      </c>
      <c r="H182">
        <f t="shared" si="2"/>
        <v>5</v>
      </c>
      <c r="J182">
        <f>VLOOKUP(E182,NEW!$A$1:$F$31,6,FALSE)</f>
        <v>0.34193859481126243</v>
      </c>
      <c r="K182">
        <f>VLOOKUP(C182,NEW!$A$1:$F$31,6,FALSE)</f>
        <v>-4.0366428351586929</v>
      </c>
      <c r="M182">
        <f>mlreg.!$B$17+(mlreg.!$B$18*'2023schedule'!J182+'2023schedule'!K182*mlreg.!$B$19)</f>
        <v>5.9373907785143754</v>
      </c>
    </row>
    <row r="183" spans="1:13" x14ac:dyDescent="0.3">
      <c r="A183" s="12" t="s">
        <v>762</v>
      </c>
      <c r="B183" s="1" t="str">
        <f>TEXT(DATE(VALUE(MID(A183,8,4)),MATCH(MID(A183,1,3),{"Jan","Feb","Mar","Apr","May","Jun","Jul","Aug","Sep","Oct","Nov","Dec"},0), VALUE(MID(A183,5,2))), "yyyy-mm-dd")</f>
        <v>2023-11-18</v>
      </c>
      <c r="C183" t="s">
        <v>28</v>
      </c>
      <c r="D183">
        <v>125</v>
      </c>
      <c r="E183" t="s">
        <v>32</v>
      </c>
      <c r="F183">
        <v>132</v>
      </c>
      <c r="H183">
        <f t="shared" si="2"/>
        <v>7</v>
      </c>
      <c r="J183">
        <f>VLOOKUP(E183,NEW!$A$1:$F$31,6,FALSE)</f>
        <v>-4.8052403354453501</v>
      </c>
      <c r="K183">
        <f>VLOOKUP(C183,NEW!$A$1:$F$31,6,FALSE)</f>
        <v>-2.1460452780433021</v>
      </c>
      <c r="M183">
        <f>mlreg.!$B$17+(mlreg.!$B$18*'2023schedule'!J183+'2023schedule'!K183*mlreg.!$B$19)</f>
        <v>0.34870363995455733</v>
      </c>
    </row>
    <row r="184" spans="1:13" x14ac:dyDescent="0.3">
      <c r="A184" s="12" t="s">
        <v>762</v>
      </c>
      <c r="B184" s="1" t="str">
        <f>TEXT(DATE(VALUE(MID(A184,8,4)),MATCH(MID(A184,1,3),{"Jan","Feb","Mar","Apr","May","Jun","Jul","Aug","Sep","Oct","Nov","Dec"},0), VALUE(MID(A184,5,2))), "yyyy-mm-dd")</f>
        <v>2023-11-18</v>
      </c>
      <c r="C184" t="s">
        <v>16</v>
      </c>
      <c r="D184">
        <v>120</v>
      </c>
      <c r="E184" t="s">
        <v>25</v>
      </c>
      <c r="F184">
        <v>108</v>
      </c>
      <c r="H184">
        <f t="shared" si="2"/>
        <v>-12</v>
      </c>
      <c r="J184">
        <f>VLOOKUP(E184,NEW!$A$1:$F$31,6,FALSE)</f>
        <v>-6.0914873225527497</v>
      </c>
      <c r="K184">
        <f>VLOOKUP(C184,NEW!$A$1:$F$31,6,FALSE)</f>
        <v>-7.5280435509992962</v>
      </c>
      <c r="M184">
        <f>mlreg.!$B$17+(mlreg.!$B$18*'2023schedule'!J184+'2023schedule'!K184*mlreg.!$B$19)</f>
        <v>3.4287506711689852</v>
      </c>
    </row>
    <row r="185" spans="1:13" x14ac:dyDescent="0.3">
      <c r="A185" s="12" t="s">
        <v>762</v>
      </c>
      <c r="B185" s="1" t="str">
        <f>TEXT(DATE(VALUE(MID(A185,8,4)),MATCH(MID(A185,1,3),{"Jan","Feb","Mar","Apr","May","Jun","Jul","Aug","Sep","Oct","Nov","Dec"},0), VALUE(MID(A185,5,2))), "yyyy-mm-dd")</f>
        <v>2023-11-18</v>
      </c>
      <c r="C185" t="s">
        <v>22</v>
      </c>
      <c r="D185">
        <v>130</v>
      </c>
      <c r="E185" t="s">
        <v>6</v>
      </c>
      <c r="F185">
        <v>123</v>
      </c>
      <c r="G185" t="s">
        <v>17</v>
      </c>
      <c r="H185">
        <f t="shared" si="2"/>
        <v>-7</v>
      </c>
      <c r="J185">
        <f>VLOOKUP(E185,NEW!$A$1:$F$31,6,FALSE)</f>
        <v>-0.4427839562478475</v>
      </c>
      <c r="K185">
        <f>VLOOKUP(C185,NEW!$A$1:$F$31,6,FALSE)</f>
        <v>1.3185950237731026</v>
      </c>
      <c r="M185">
        <f>mlreg.!$B$17+(mlreg.!$B$18*'2023schedule'!J185+'2023schedule'!K185*mlreg.!$B$19)</f>
        <v>1.2108544807311312</v>
      </c>
    </row>
    <row r="186" spans="1:13" x14ac:dyDescent="0.3">
      <c r="A186" s="12" t="s">
        <v>763</v>
      </c>
      <c r="B186" s="1" t="str">
        <f>TEXT(DATE(VALUE(MID(A186,8,4)),MATCH(MID(A186,1,3),{"Jan","Feb","Mar","Apr","May","Jun","Jul","Aug","Sep","Oct","Nov","Dec"},0), VALUE(MID(A186,5,2))), "yyyy-mm-dd")</f>
        <v>2023-11-19</v>
      </c>
      <c r="C186" t="s">
        <v>3</v>
      </c>
      <c r="D186">
        <v>121</v>
      </c>
      <c r="E186" t="s">
        <v>14</v>
      </c>
      <c r="F186">
        <v>99</v>
      </c>
      <c r="H186">
        <f t="shared" si="2"/>
        <v>-22</v>
      </c>
      <c r="J186">
        <f>VLOOKUP(E186,NEW!$A$1:$F$31,6,FALSE)</f>
        <v>-1.1666941899601724</v>
      </c>
      <c r="K186">
        <f>VLOOKUP(C186,NEW!$A$1:$F$31,6,FALSE)</f>
        <v>9.7001335561112345E-2</v>
      </c>
      <c r="M186">
        <f>mlreg.!$B$17+(mlreg.!$B$18*'2023schedule'!J186+'2023schedule'!K186*mlreg.!$B$19)</f>
        <v>1.5622653483986189</v>
      </c>
    </row>
    <row r="187" spans="1:13" x14ac:dyDescent="0.3">
      <c r="A187" s="12" t="s">
        <v>763</v>
      </c>
      <c r="B187" s="1" t="str">
        <f>TEXT(DATE(VALUE(MID(A187,8,4)),MATCH(MID(A187,1,3),{"Jan","Feb","Mar","Apr","May","Jun","Jul","Aug","Sep","Oct","Nov","Dec"},0), VALUE(MID(A187,5,2))), "yyyy-mm-dd")</f>
        <v>2023-11-19</v>
      </c>
      <c r="C187" t="s">
        <v>8</v>
      </c>
      <c r="D187">
        <v>113</v>
      </c>
      <c r="E187" t="s">
        <v>21</v>
      </c>
      <c r="F187">
        <v>142</v>
      </c>
      <c r="H187">
        <f t="shared" si="2"/>
        <v>29</v>
      </c>
      <c r="J187">
        <f>VLOOKUP(E187,NEW!$A$1:$F$31,6,FALSE)</f>
        <v>1.5332708263461077</v>
      </c>
      <c r="K187">
        <f>VLOOKUP(C187,NEW!$A$1:$F$31,6,FALSE)</f>
        <v>-11.874132147889789</v>
      </c>
      <c r="M187">
        <f>mlreg.!$B$17+(mlreg.!$B$18*'2023schedule'!J187+'2023schedule'!K187*mlreg.!$B$19)</f>
        <v>12.889275500451294</v>
      </c>
    </row>
    <row r="188" spans="1:13" x14ac:dyDescent="0.3">
      <c r="A188" s="12" t="s">
        <v>763</v>
      </c>
      <c r="B188" s="1" t="str">
        <f>TEXT(DATE(VALUE(MID(A188,8,4)),MATCH(MID(A188,1,3),{"Jan","Feb","Mar","Apr","May","Jun","Jul","Aug","Sep","Oct","Nov","Dec"},0), VALUE(MID(A188,5,2))), "yyyy-mm-dd")</f>
        <v>2023-11-19</v>
      </c>
      <c r="C188" t="s">
        <v>7</v>
      </c>
      <c r="D188">
        <v>128</v>
      </c>
      <c r="E188" t="s">
        <v>10</v>
      </c>
      <c r="F188">
        <v>116</v>
      </c>
      <c r="H188">
        <f t="shared" si="2"/>
        <v>-12</v>
      </c>
      <c r="J188">
        <f>VLOOKUP(E188,NEW!$A$1:$F$31,6,FALSE)</f>
        <v>-0.30480281642273344</v>
      </c>
      <c r="K188">
        <f>VLOOKUP(C188,NEW!$A$1:$F$31,6,FALSE)</f>
        <v>0.17268538627637353</v>
      </c>
      <c r="M188">
        <f>mlreg.!$B$17+(mlreg.!$B$18*'2023schedule'!J188+'2023schedule'!K188*mlreg.!$B$19)</f>
        <v>2.1981414186623192</v>
      </c>
    </row>
    <row r="189" spans="1:13" x14ac:dyDescent="0.3">
      <c r="A189" s="12" t="s">
        <v>763</v>
      </c>
      <c r="B189" s="1" t="str">
        <f>TEXT(DATE(VALUE(MID(A189,8,4)),MATCH(MID(A189,1,3),{"Jan","Feb","Mar","Apr","May","Jun","Jul","Aug","Sep","Oct","Nov","Dec"},0), VALUE(MID(A189,5,2))), "yyyy-mm-dd")</f>
        <v>2023-11-19</v>
      </c>
      <c r="C189" t="s">
        <v>26</v>
      </c>
      <c r="D189">
        <v>109</v>
      </c>
      <c r="E189" t="s">
        <v>20</v>
      </c>
      <c r="F189">
        <v>121</v>
      </c>
      <c r="H189">
        <f t="shared" si="2"/>
        <v>12</v>
      </c>
      <c r="J189">
        <f>VLOOKUP(E189,NEW!$A$1:$F$31,6,FALSE)</f>
        <v>2.1966655307127789</v>
      </c>
      <c r="K189">
        <f>VLOOKUP(C189,NEW!$A$1:$F$31,6,FALSE)</f>
        <v>6.7955714545665025</v>
      </c>
      <c r="M189">
        <f>mlreg.!$B$17+(mlreg.!$B$18*'2023schedule'!J189+'2023schedule'!K189*mlreg.!$B$19)</f>
        <v>-0.85260674280155735</v>
      </c>
    </row>
    <row r="190" spans="1:13" x14ac:dyDescent="0.3">
      <c r="A190" s="12" t="s">
        <v>763</v>
      </c>
      <c r="B190" s="1" t="str">
        <f>TEXT(DATE(VALUE(MID(A190,8,4)),MATCH(MID(A190,1,3),{"Jan","Feb","Mar","Apr","May","Jun","Jul","Aug","Sep","Oct","Nov","Dec"},0), VALUE(MID(A190,5,2))), "yyyy-mm-dd")</f>
        <v>2023-11-19</v>
      </c>
      <c r="C190" t="s">
        <v>31</v>
      </c>
      <c r="D190">
        <v>129</v>
      </c>
      <c r="E190" t="s">
        <v>28</v>
      </c>
      <c r="F190">
        <v>113</v>
      </c>
      <c r="H190">
        <f t="shared" si="2"/>
        <v>-16</v>
      </c>
      <c r="J190">
        <f>VLOOKUP(E190,NEW!$A$1:$F$31,6,FALSE)</f>
        <v>-2.1460452780433021</v>
      </c>
      <c r="K190">
        <f>VLOOKUP(C190,NEW!$A$1:$F$31,6,FALSE)</f>
        <v>-0.56689876486266688</v>
      </c>
      <c r="M190">
        <f>mlreg.!$B$17+(mlreg.!$B$18*'2023schedule'!J190+'2023schedule'!K190*mlreg.!$B$19)</f>
        <v>1.2816259187057231</v>
      </c>
    </row>
    <row r="191" spans="1:13" x14ac:dyDescent="0.3">
      <c r="A191" s="12" t="s">
        <v>763</v>
      </c>
      <c r="B191" s="1" t="str">
        <f>TEXT(DATE(VALUE(MID(A191,8,4)),MATCH(MID(A191,1,3),{"Jan","Feb","Mar","Apr","May","Jun","Jul","Aug","Sep","Oct","Nov","Dec"},0), VALUE(MID(A191,5,2))), "yyyy-mm-dd")</f>
        <v>2023-11-19</v>
      </c>
      <c r="C191" t="s">
        <v>4</v>
      </c>
      <c r="D191">
        <v>102</v>
      </c>
      <c r="E191" t="s">
        <v>16</v>
      </c>
      <c r="F191">
        <v>100</v>
      </c>
      <c r="H191">
        <f t="shared" si="2"/>
        <v>-2</v>
      </c>
      <c r="J191">
        <f>VLOOKUP(E191,NEW!$A$1:$F$31,6,FALSE)</f>
        <v>-7.5280435509992962</v>
      </c>
      <c r="K191">
        <f>VLOOKUP(C191,NEW!$A$1:$F$31,6,FALSE)</f>
        <v>7.724438616878901</v>
      </c>
      <c r="M191">
        <f>mlreg.!$B$17+(mlreg.!$B$18*'2023schedule'!J191+'2023schedule'!K191*mlreg.!$B$19)</f>
        <v>-9.3904198356548605</v>
      </c>
    </row>
    <row r="192" spans="1:13" x14ac:dyDescent="0.3">
      <c r="A192" s="12" t="s">
        <v>763</v>
      </c>
      <c r="B192" s="1" t="str">
        <f>TEXT(DATE(VALUE(MID(A192,8,4)),MATCH(MID(A192,1,3),{"Jan","Feb","Mar","Apr","May","Jun","Jul","Aug","Sep","Oct","Nov","Dec"},0), VALUE(MID(A192,5,2))), "yyyy-mm-dd")</f>
        <v>2023-11-19</v>
      </c>
      <c r="C192" t="s">
        <v>29</v>
      </c>
      <c r="D192">
        <v>140</v>
      </c>
      <c r="E192" t="s">
        <v>27</v>
      </c>
      <c r="F192">
        <v>137</v>
      </c>
      <c r="G192" t="s">
        <v>34</v>
      </c>
      <c r="H192">
        <f t="shared" si="2"/>
        <v>-3</v>
      </c>
      <c r="J192">
        <f>VLOOKUP(E192,NEW!$A$1:$F$31,6,FALSE)</f>
        <v>-4.4001022672986867</v>
      </c>
      <c r="K192">
        <f>VLOOKUP(C192,NEW!$A$1:$F$31,6,FALSE)</f>
        <v>-0.83443540271909211</v>
      </c>
      <c r="M192">
        <f>mlreg.!$B$17+(mlreg.!$B$18*'2023schedule'!J192+'2023schedule'!K192*mlreg.!$B$19)</f>
        <v>-0.32812251462514563</v>
      </c>
    </row>
    <row r="193" spans="1:13" x14ac:dyDescent="0.3">
      <c r="A193" s="12" t="s">
        <v>763</v>
      </c>
      <c r="B193" s="1" t="str">
        <f>TEXT(DATE(VALUE(MID(A193,8,4)),MATCH(MID(A193,1,3),{"Jan","Feb","Mar","Apr","May","Jun","Jul","Aug","Sep","Oct","Nov","Dec"},0), VALUE(MID(A193,5,2))), "yyyy-mm-dd")</f>
        <v>2023-11-19</v>
      </c>
      <c r="C193" t="s">
        <v>22</v>
      </c>
      <c r="D193">
        <v>134</v>
      </c>
      <c r="E193" t="s">
        <v>30</v>
      </c>
      <c r="F193">
        <v>91</v>
      </c>
      <c r="H193">
        <f t="shared" si="2"/>
        <v>-43</v>
      </c>
      <c r="J193">
        <f>VLOOKUP(E193,NEW!$A$1:$F$31,6,FALSE)</f>
        <v>-9.0845366741629796</v>
      </c>
      <c r="K193">
        <f>VLOOKUP(C193,NEW!$A$1:$F$31,6,FALSE)</f>
        <v>1.3185950237731026</v>
      </c>
      <c r="M193">
        <f>mlreg.!$B$17+(mlreg.!$B$18*'2023schedule'!J193+'2023schedule'!K193*mlreg.!$B$19)</f>
        <v>-5.7450105166049417</v>
      </c>
    </row>
    <row r="194" spans="1:13" x14ac:dyDescent="0.3">
      <c r="A194" s="12" t="s">
        <v>763</v>
      </c>
      <c r="B194" s="1" t="str">
        <f>TEXT(DATE(VALUE(MID(A194,8,4)),MATCH(MID(A194,1,3),{"Jan","Feb","Mar","Apr","May","Jun","Jul","Aug","Sep","Oct","Nov","Dec"},0), VALUE(MID(A194,5,2))), "yyyy-mm-dd")</f>
        <v>2023-11-19</v>
      </c>
      <c r="C194" t="s">
        <v>11</v>
      </c>
      <c r="D194">
        <v>104</v>
      </c>
      <c r="E194" t="s">
        <v>5</v>
      </c>
      <c r="F194">
        <v>105</v>
      </c>
      <c r="H194">
        <f t="shared" si="2"/>
        <v>1</v>
      </c>
      <c r="J194">
        <f>VLOOKUP(E194,NEW!$A$1:$F$31,6,FALSE)</f>
        <v>-5.4067040784884437</v>
      </c>
      <c r="K194">
        <f>VLOOKUP(C194,NEW!$A$1:$F$31,6,FALSE)</f>
        <v>-0.56918355006132848</v>
      </c>
      <c r="M194">
        <f>mlreg.!$B$17+(mlreg.!$B$18*'2023schedule'!J194+'2023schedule'!K194*mlreg.!$B$19)</f>
        <v>-1.3411758920078305</v>
      </c>
    </row>
    <row r="195" spans="1:13" x14ac:dyDescent="0.3">
      <c r="A195" s="12" t="s">
        <v>764</v>
      </c>
      <c r="B195" s="1" t="str">
        <f>TEXT(DATE(VALUE(MID(A195,8,4)),MATCH(MID(A195,1,3),{"Jan","Feb","Mar","Apr","May","Jun","Jul","Aug","Sep","Oct","Nov","Dec"},0), VALUE(MID(A195,5,2))), "yyyy-mm-dd")</f>
        <v>2023-11-20</v>
      </c>
      <c r="C195" t="s">
        <v>4</v>
      </c>
      <c r="D195">
        <v>118</v>
      </c>
      <c r="E195" t="s">
        <v>24</v>
      </c>
      <c r="F195">
        <v>121</v>
      </c>
      <c r="G195" t="s">
        <v>17</v>
      </c>
      <c r="H195">
        <f t="shared" ref="H195:H258" si="3">F195-D195</f>
        <v>3</v>
      </c>
      <c r="J195">
        <f>VLOOKUP(E195,NEW!$A$1:$F$31,6,FALSE)</f>
        <v>0.34193859481126243</v>
      </c>
      <c r="K195">
        <f>VLOOKUP(C195,NEW!$A$1:$F$31,6,FALSE)</f>
        <v>7.724438616878901</v>
      </c>
      <c r="M195">
        <f>mlreg.!$B$17+(mlreg.!$B$18*'2023schedule'!J195+'2023schedule'!K195*mlreg.!$B$19)</f>
        <v>-3.05576353101225</v>
      </c>
    </row>
    <row r="196" spans="1:13" x14ac:dyDescent="0.3">
      <c r="A196" s="12" t="s">
        <v>764</v>
      </c>
      <c r="B196" s="1" t="str">
        <f>TEXT(DATE(VALUE(MID(A196,8,4)),MATCH(MID(A196,1,3),{"Jan","Feb","Mar","Apr","May","Jun","Jul","Aug","Sep","Oct","Nov","Dec"},0), VALUE(MID(A196,5,2))), "yyyy-mm-dd")</f>
        <v>2023-11-20</v>
      </c>
      <c r="C196" t="s">
        <v>26</v>
      </c>
      <c r="D196">
        <v>107</v>
      </c>
      <c r="E196" t="s">
        <v>8</v>
      </c>
      <c r="F196">
        <v>103</v>
      </c>
      <c r="H196">
        <f t="shared" si="3"/>
        <v>-4</v>
      </c>
      <c r="J196">
        <f>VLOOKUP(E196,NEW!$A$1:$F$31,6,FALSE)</f>
        <v>-11.874132147889789</v>
      </c>
      <c r="K196">
        <f>VLOOKUP(C196,NEW!$A$1:$F$31,6,FALSE)</f>
        <v>6.7955714545665025</v>
      </c>
      <c r="M196">
        <f>mlreg.!$B$17+(mlreg.!$B$18*'2023schedule'!J196+'2023schedule'!K196*mlreg.!$B$19)</f>
        <v>-12.178384308073294</v>
      </c>
    </row>
    <row r="197" spans="1:13" x14ac:dyDescent="0.3">
      <c r="A197" s="12" t="s">
        <v>764</v>
      </c>
      <c r="B197" s="1" t="str">
        <f>TEXT(DATE(VALUE(MID(A197,8,4)),MATCH(MID(A197,1,3),{"Jan","Feb","Mar","Apr","May","Jun","Jul","Aug","Sep","Oct","Nov","Dec"},0), VALUE(MID(A197,5,2))), "yyyy-mm-dd")</f>
        <v>2023-11-20</v>
      </c>
      <c r="C197" t="s">
        <v>32</v>
      </c>
      <c r="D197">
        <v>142</v>
      </c>
      <c r="E197" t="s">
        <v>9</v>
      </c>
      <c r="F197">
        <v>129</v>
      </c>
      <c r="H197">
        <f t="shared" si="3"/>
        <v>-13</v>
      </c>
      <c r="J197">
        <f>VLOOKUP(E197,NEW!$A$1:$F$31,6,FALSE)</f>
        <v>-10.108903913214951</v>
      </c>
      <c r="K197">
        <f>VLOOKUP(C197,NEW!$A$1:$F$31,6,FALSE)</f>
        <v>-4.8052403354453501</v>
      </c>
      <c r="M197">
        <f>mlreg.!$B$17+(mlreg.!$B$18*'2023schedule'!J197+'2023schedule'!K197*mlreg.!$B$19)</f>
        <v>-1.8869244291412848</v>
      </c>
    </row>
    <row r="198" spans="1:13" x14ac:dyDescent="0.3">
      <c r="A198" s="12" t="s">
        <v>764</v>
      </c>
      <c r="B198" s="1" t="str">
        <f>TEXT(DATE(VALUE(MID(A198,8,4)),MATCH(MID(A198,1,3),{"Jan","Feb","Mar","Apr","May","Jun","Jul","Aug","Sep","Oct","Nov","Dec"},0), VALUE(MID(A198,5,2))), "yyyy-mm-dd")</f>
        <v>2023-11-20</v>
      </c>
      <c r="C198" t="s">
        <v>19</v>
      </c>
      <c r="D198">
        <v>118</v>
      </c>
      <c r="E198" t="s">
        <v>18</v>
      </c>
      <c r="F198">
        <v>100</v>
      </c>
      <c r="H198">
        <f t="shared" si="3"/>
        <v>-18</v>
      </c>
      <c r="J198">
        <f>VLOOKUP(E198,NEW!$A$1:$F$31,6,FALSE)</f>
        <v>0.34193859481126243</v>
      </c>
      <c r="K198">
        <f>VLOOKUP(C198,NEW!$A$1:$F$31,6,FALSE)</f>
        <v>-4.0366428351586929</v>
      </c>
      <c r="M198">
        <f>mlreg.!$B$17+(mlreg.!$B$18*'2023schedule'!J198+'2023schedule'!K198*mlreg.!$B$19)</f>
        <v>5.9373907785143754</v>
      </c>
    </row>
    <row r="199" spans="1:13" x14ac:dyDescent="0.3">
      <c r="A199" s="12" t="s">
        <v>764</v>
      </c>
      <c r="B199" s="1" t="str">
        <f>TEXT(DATE(VALUE(MID(A199,8,4)),MATCH(MID(A199,1,3),{"Jan","Feb","Mar","Apr","May","Jun","Jul","Aug","Sep","Oct","Nov","Dec"},0), VALUE(MID(A199,5,2))), "yyyy-mm-dd")</f>
        <v>2023-11-20</v>
      </c>
      <c r="C199" t="s">
        <v>15</v>
      </c>
      <c r="D199">
        <v>100</v>
      </c>
      <c r="E199" t="s">
        <v>23</v>
      </c>
      <c r="F199">
        <v>117</v>
      </c>
      <c r="H199">
        <f t="shared" si="3"/>
        <v>17</v>
      </c>
      <c r="J199">
        <f>VLOOKUP(E199,NEW!$A$1:$F$31,6,FALSE)</f>
        <v>7.1989176662229015</v>
      </c>
      <c r="K199">
        <f>VLOOKUP(C199,NEW!$A$1:$F$31,6,FALSE)</f>
        <v>0.32124287078389235</v>
      </c>
      <c r="M199">
        <f>mlreg.!$B$17+(mlreg.!$B$18*'2023schedule'!J199+'2023schedule'!K199*mlreg.!$B$19)</f>
        <v>8.124393671068157</v>
      </c>
    </row>
    <row r="200" spans="1:13" x14ac:dyDescent="0.3">
      <c r="A200" s="12" t="s">
        <v>764</v>
      </c>
      <c r="B200" s="1" t="str">
        <f>TEXT(DATE(VALUE(MID(A200,8,4)),MATCH(MID(A200,1,3),{"Jan","Feb","Mar","Apr","May","Jun","Jul","Aug","Sep","Oct","Nov","Dec"},0), VALUE(MID(A200,5,2))), "yyyy-mm-dd")</f>
        <v>2023-11-20</v>
      </c>
      <c r="C200" t="s">
        <v>31</v>
      </c>
      <c r="D200">
        <v>93</v>
      </c>
      <c r="E200" t="s">
        <v>13</v>
      </c>
      <c r="F200">
        <v>129</v>
      </c>
      <c r="H200">
        <f t="shared" si="3"/>
        <v>36</v>
      </c>
      <c r="J200">
        <f>VLOOKUP(E200,NEW!$A$1:$F$31,6,FALSE)</f>
        <v>-1.9501161047746032</v>
      </c>
      <c r="K200">
        <f>VLOOKUP(C200,NEW!$A$1:$F$31,6,FALSE)</f>
        <v>-0.56689876486266688</v>
      </c>
      <c r="M200">
        <f>mlreg.!$B$17+(mlreg.!$B$18*'2023schedule'!J200+'2023schedule'!K200*mlreg.!$B$19)</f>
        <v>1.4393319909324152</v>
      </c>
    </row>
    <row r="201" spans="1:13" x14ac:dyDescent="0.3">
      <c r="A201" s="12" t="s">
        <v>764</v>
      </c>
      <c r="B201" s="1" t="str">
        <f>TEXT(DATE(VALUE(MID(A201,8,4)),MATCH(MID(A201,1,3),{"Jan","Feb","Mar","Apr","May","Jun","Jul","Aug","Sep","Oct","Nov","Dec"},0), VALUE(MID(A201,5,2))), "yyyy-mm-dd")</f>
        <v>2023-11-20</v>
      </c>
      <c r="C201" t="s">
        <v>33</v>
      </c>
      <c r="D201">
        <v>124</v>
      </c>
      <c r="E201" t="s">
        <v>25</v>
      </c>
      <c r="F201">
        <v>99</v>
      </c>
      <c r="H201">
        <f t="shared" si="3"/>
        <v>-25</v>
      </c>
      <c r="J201">
        <f>VLOOKUP(E201,NEW!$A$1:$F$31,6,FALSE)</f>
        <v>-6.0914873225527497</v>
      </c>
      <c r="K201">
        <f>VLOOKUP(C201,NEW!$A$1:$F$31,6,FALSE)</f>
        <v>6.395682743584775</v>
      </c>
      <c r="M201">
        <f>mlreg.!$B$17+(mlreg.!$B$18*'2023schedule'!J201+'2023schedule'!K201*mlreg.!$B$19)</f>
        <v>-7.2180779934785173</v>
      </c>
    </row>
    <row r="202" spans="1:13" x14ac:dyDescent="0.3">
      <c r="A202" s="12" t="s">
        <v>764</v>
      </c>
      <c r="B202" s="1" t="str">
        <f>TEXT(DATE(VALUE(MID(A202,8,4)),MATCH(MID(A202,1,3),{"Jan","Feb","Mar","Apr","May","Jun","Jul","Aug","Sep","Oct","Nov","Dec"},0), VALUE(MID(A202,5,2))), "yyyy-mm-dd")</f>
        <v>2023-11-20</v>
      </c>
      <c r="C202" t="s">
        <v>11</v>
      </c>
      <c r="D202">
        <v>116</v>
      </c>
      <c r="E202" t="s">
        <v>6</v>
      </c>
      <c r="F202">
        <v>121</v>
      </c>
      <c r="H202">
        <f t="shared" si="3"/>
        <v>5</v>
      </c>
      <c r="J202">
        <f>VLOOKUP(E202,NEW!$A$1:$F$31,6,FALSE)</f>
        <v>-0.4427839562478475</v>
      </c>
      <c r="K202">
        <f>VLOOKUP(C202,NEW!$A$1:$F$31,6,FALSE)</f>
        <v>-0.56918355006132848</v>
      </c>
      <c r="M202">
        <f>mlreg.!$B$17+(mlreg.!$B$18*'2023schedule'!J202+'2023schedule'!K202*mlreg.!$B$19)</f>
        <v>2.6543513297194425</v>
      </c>
    </row>
    <row r="203" spans="1:13" x14ac:dyDescent="0.3">
      <c r="A203" s="12" t="s">
        <v>765</v>
      </c>
      <c r="B203" s="1" t="str">
        <f>TEXT(DATE(VALUE(MID(A203,8,4)),MATCH(MID(A203,1,3),{"Jan","Feb","Mar","Apr","May","Jun","Jul","Aug","Sep","Oct","Nov","Dec"},0), VALUE(MID(A203,5,2))), "yyyy-mm-dd")</f>
        <v>2023-11-21</v>
      </c>
      <c r="C203" t="s">
        <v>21</v>
      </c>
      <c r="D203">
        <v>107</v>
      </c>
      <c r="E203" t="s">
        <v>7</v>
      </c>
      <c r="F203">
        <v>126</v>
      </c>
      <c r="H203">
        <f t="shared" si="3"/>
        <v>19</v>
      </c>
      <c r="J203">
        <f>VLOOKUP(E203,NEW!$A$1:$F$31,6,FALSE)</f>
        <v>0.17268538627637353</v>
      </c>
      <c r="K203">
        <f>VLOOKUP(C203,NEW!$A$1:$F$31,6,FALSE)</f>
        <v>1.5332708263461077</v>
      </c>
      <c r="M203">
        <f>mlreg.!$B$17+(mlreg.!$B$18*'2023schedule'!J203+'2023schedule'!K203*mlreg.!$B$19)</f>
        <v>1.5421015310491972</v>
      </c>
    </row>
    <row r="204" spans="1:13" x14ac:dyDescent="0.3">
      <c r="A204" s="12" t="s">
        <v>765</v>
      </c>
      <c r="B204" s="1" t="str">
        <f>TEXT(DATE(VALUE(MID(A204,8,4)),MATCH(MID(A204,1,3),{"Jan","Feb","Mar","Apr","May","Jun","Jul","Aug","Sep","Oct","Nov","Dec"},0), VALUE(MID(A204,5,2))), "yyyy-mm-dd")</f>
        <v>2023-11-21</v>
      </c>
      <c r="C204" t="s">
        <v>10</v>
      </c>
      <c r="D204">
        <v>157</v>
      </c>
      <c r="E204" t="s">
        <v>12</v>
      </c>
      <c r="F204">
        <v>152</v>
      </c>
      <c r="H204">
        <f t="shared" si="3"/>
        <v>-5</v>
      </c>
      <c r="J204">
        <f>VLOOKUP(E204,NEW!$A$1:$F$31,6,FALSE)</f>
        <v>0.69796581509350863</v>
      </c>
      <c r="K204">
        <f>VLOOKUP(C204,NEW!$A$1:$F$31,6,FALSE)</f>
        <v>-0.30480281642273344</v>
      </c>
      <c r="M204">
        <f>mlreg.!$B$17+(mlreg.!$B$18*'2023schedule'!J204+'2023schedule'!K204*mlreg.!$B$19)</f>
        <v>3.3703967251103331</v>
      </c>
    </row>
    <row r="205" spans="1:13" x14ac:dyDescent="0.3">
      <c r="A205" s="12" t="s">
        <v>765</v>
      </c>
      <c r="B205" s="1" t="str">
        <f>TEXT(DATE(VALUE(MID(A205,8,4)),MATCH(MID(A205,1,3),{"Jan","Feb","Mar","Apr","May","Jun","Jul","Aug","Sep","Oct","Nov","Dec"},0), VALUE(MID(A205,5,2))), "yyyy-mm-dd")</f>
        <v>2023-11-21</v>
      </c>
      <c r="C205" t="s">
        <v>20</v>
      </c>
      <c r="D205">
        <v>122</v>
      </c>
      <c r="E205" t="s">
        <v>3</v>
      </c>
      <c r="F205">
        <v>119</v>
      </c>
      <c r="G205" t="s">
        <v>17</v>
      </c>
      <c r="H205">
        <f t="shared" si="3"/>
        <v>-3</v>
      </c>
      <c r="J205">
        <f>VLOOKUP(E205,NEW!$A$1:$F$31,6,FALSE)</f>
        <v>9.7001335561112345E-2</v>
      </c>
      <c r="K205">
        <f>VLOOKUP(C205,NEW!$A$1:$F$31,6,FALSE)</f>
        <v>2.1966655307127789</v>
      </c>
      <c r="M205">
        <f>mlreg.!$B$17+(mlreg.!$B$18*'2023schedule'!J205+'2023schedule'!K205*mlreg.!$B$19)</f>
        <v>0.97391519570821039</v>
      </c>
    </row>
    <row r="206" spans="1:13" x14ac:dyDescent="0.3">
      <c r="A206" s="12" t="s">
        <v>765</v>
      </c>
      <c r="B206" s="1" t="str">
        <f>TEXT(DATE(VALUE(MID(A206,8,4)),MATCH(MID(A206,1,3),{"Jan","Feb","Mar","Apr","May","Jun","Jul","Aug","Sep","Oct","Nov","Dec"},0), VALUE(MID(A206,5,2))), "yyyy-mm-dd")</f>
        <v>2023-11-21</v>
      </c>
      <c r="C206" t="s">
        <v>30</v>
      </c>
      <c r="D206">
        <v>107</v>
      </c>
      <c r="E206" t="s">
        <v>29</v>
      </c>
      <c r="F206">
        <v>120</v>
      </c>
      <c r="H206">
        <f t="shared" si="3"/>
        <v>13</v>
      </c>
      <c r="J206">
        <f>VLOOKUP(E206,NEW!$A$1:$F$31,6,FALSE)</f>
        <v>-0.83443540271909211</v>
      </c>
      <c r="K206">
        <f>VLOOKUP(C206,NEW!$A$1:$F$31,6,FALSE)</f>
        <v>-9.0845366741629796</v>
      </c>
      <c r="M206">
        <f>mlreg.!$B$17+(mlreg.!$B$18*'2023schedule'!J206+'2023schedule'!K206*mlreg.!$B$19)</f>
        <v>8.8504018946337482</v>
      </c>
    </row>
    <row r="207" spans="1:13" x14ac:dyDescent="0.3">
      <c r="A207" s="12" t="s">
        <v>765</v>
      </c>
      <c r="B207" s="1" t="str">
        <f>TEXT(DATE(VALUE(MID(A207,8,4)),MATCH(MID(A207,1,3),{"Jan","Feb","Mar","Apr","May","Jun","Jul","Aug","Sep","Oct","Nov","Dec"},0), VALUE(MID(A207,5,2))), "yyyy-mm-dd")</f>
        <v>2023-11-21</v>
      </c>
      <c r="C207" t="s">
        <v>27</v>
      </c>
      <c r="D207">
        <v>99</v>
      </c>
      <c r="E207" t="s">
        <v>5</v>
      </c>
      <c r="F207">
        <v>131</v>
      </c>
      <c r="H207">
        <f t="shared" si="3"/>
        <v>32</v>
      </c>
      <c r="J207">
        <f>VLOOKUP(E207,NEW!$A$1:$F$31,6,FALSE)</f>
        <v>-5.4067040784884437</v>
      </c>
      <c r="K207">
        <f>VLOOKUP(C207,NEW!$A$1:$F$31,6,FALSE)</f>
        <v>-4.4001022672986867</v>
      </c>
      <c r="M207">
        <f>mlreg.!$B$17+(mlreg.!$B$18*'2023schedule'!J207+'2023schedule'!K207*mlreg.!$B$19)</f>
        <v>1.5881502343239093</v>
      </c>
    </row>
    <row r="208" spans="1:13" x14ac:dyDescent="0.3">
      <c r="A208" s="12" t="s">
        <v>766</v>
      </c>
      <c r="B208" s="1" t="str">
        <f>TEXT(DATE(VALUE(MID(A208,8,4)),MATCH(MID(A208,1,3),{"Jan","Feb","Mar","Apr","May","Jun","Jul","Aug","Sep","Oct","Nov","Dec"},0), VALUE(MID(A208,5,2))), "yyyy-mm-dd")</f>
        <v>2023-11-22</v>
      </c>
      <c r="C208" t="s">
        <v>9</v>
      </c>
      <c r="D208">
        <v>114</v>
      </c>
      <c r="E208" t="s">
        <v>24</v>
      </c>
      <c r="F208">
        <v>117</v>
      </c>
      <c r="H208">
        <f t="shared" si="3"/>
        <v>3</v>
      </c>
      <c r="J208">
        <f>VLOOKUP(E208,NEW!$A$1:$F$31,6,FALSE)</f>
        <v>0.34193859481126243</v>
      </c>
      <c r="K208">
        <f>VLOOKUP(C208,NEW!$A$1:$F$31,6,FALSE)</f>
        <v>-10.108903913214951</v>
      </c>
      <c r="M208">
        <f>mlreg.!$B$17+(mlreg.!$B$18*'2023schedule'!J208+'2023schedule'!K208*mlreg.!$B$19)</f>
        <v>10.580567607566223</v>
      </c>
    </row>
    <row r="209" spans="1:13" x14ac:dyDescent="0.3">
      <c r="A209" s="12" t="s">
        <v>766</v>
      </c>
      <c r="B209" s="1" t="str">
        <f>TEXT(DATE(VALUE(MID(A209,8,4)),MATCH(MID(A209,1,3),{"Jan","Feb","Mar","Apr","May","Jun","Jul","Aug","Sep","Oct","Nov","Dec"},0), VALUE(MID(A209,5,2))), "yyyy-mm-dd")</f>
        <v>2023-11-22</v>
      </c>
      <c r="C209" t="s">
        <v>26</v>
      </c>
      <c r="D209">
        <v>119</v>
      </c>
      <c r="E209" t="s">
        <v>7</v>
      </c>
      <c r="F209">
        <v>124</v>
      </c>
      <c r="H209">
        <f t="shared" si="3"/>
        <v>5</v>
      </c>
      <c r="J209">
        <f>VLOOKUP(E209,NEW!$A$1:$F$31,6,FALSE)</f>
        <v>0.17268538627637353</v>
      </c>
      <c r="K209">
        <f>VLOOKUP(C209,NEW!$A$1:$F$31,6,FALSE)</f>
        <v>6.7955714545665025</v>
      </c>
      <c r="M209">
        <f>mlreg.!$B$17+(mlreg.!$B$18*'2023schedule'!J209+'2023schedule'!K209*mlreg.!$B$19)</f>
        <v>-2.4817360527391505</v>
      </c>
    </row>
    <row r="210" spans="1:13" x14ac:dyDescent="0.3">
      <c r="A210" s="12" t="s">
        <v>766</v>
      </c>
      <c r="B210" s="1" t="str">
        <f>TEXT(DATE(VALUE(MID(A210,8,4)),MATCH(MID(A210,1,3),{"Jan","Feb","Mar","Apr","May","Jun","Jul","Aug","Sep","Oct","Nov","Dec"},0), VALUE(MID(A210,5,2))), "yyyy-mm-dd")</f>
        <v>2023-11-22</v>
      </c>
      <c r="C210" t="s">
        <v>14</v>
      </c>
      <c r="D210">
        <v>145</v>
      </c>
      <c r="E210" t="s">
        <v>12</v>
      </c>
      <c r="F210">
        <v>147</v>
      </c>
      <c r="G210" t="s">
        <v>17</v>
      </c>
      <c r="H210">
        <f t="shared" si="3"/>
        <v>2</v>
      </c>
      <c r="J210">
        <f>VLOOKUP(E210,NEW!$A$1:$F$31,6,FALSE)</f>
        <v>0.69796581509350863</v>
      </c>
      <c r="K210">
        <f>VLOOKUP(C210,NEW!$A$1:$F$31,6,FALSE)</f>
        <v>-1.1666941899601724</v>
      </c>
      <c r="M210">
        <f>mlreg.!$B$17+(mlreg.!$B$18*'2023schedule'!J210+'2023schedule'!K210*mlreg.!$B$19)</f>
        <v>4.0294451427139002</v>
      </c>
    </row>
    <row r="211" spans="1:13" x14ac:dyDescent="0.3">
      <c r="A211" s="12" t="s">
        <v>766</v>
      </c>
      <c r="B211" s="1" t="str">
        <f>TEXT(DATE(VALUE(MID(A211,8,4)),MATCH(MID(A211,1,3),{"Jan","Feb","Mar","Apr","May","Jun","Jul","Aug","Sep","Oct","Nov","Dec"},0), VALUE(MID(A211,5,2))), "yyyy-mm-dd")</f>
        <v>2023-11-22</v>
      </c>
      <c r="C211" t="s">
        <v>32</v>
      </c>
      <c r="D211">
        <v>116</v>
      </c>
      <c r="E211" t="s">
        <v>4</v>
      </c>
      <c r="F211">
        <v>119</v>
      </c>
      <c r="H211">
        <f t="shared" si="3"/>
        <v>3</v>
      </c>
      <c r="J211">
        <f>VLOOKUP(E211,NEW!$A$1:$F$31,6,FALSE)</f>
        <v>7.724438616878901</v>
      </c>
      <c r="K211">
        <f>VLOOKUP(C211,NEW!$A$1:$F$31,6,FALSE)</f>
        <v>-4.8052403354453501</v>
      </c>
      <c r="M211">
        <f>mlreg.!$B$17+(mlreg.!$B$18*'2023schedule'!J211+'2023schedule'!K211*mlreg.!$B$19)</f>
        <v>12.467376965461842</v>
      </c>
    </row>
    <row r="212" spans="1:13" x14ac:dyDescent="0.3">
      <c r="A212" s="12" t="s">
        <v>766</v>
      </c>
      <c r="B212" s="1" t="str">
        <f>TEXT(DATE(VALUE(MID(A212,8,4)),MATCH(MID(A212,1,3),{"Jan","Feb","Mar","Apr","May","Jun","Jul","Aug","Sep","Oct","Nov","Dec"},0), VALUE(MID(A212,5,2))), "yyyy-mm-dd")</f>
        <v>2023-11-22</v>
      </c>
      <c r="C212" t="s">
        <v>19</v>
      </c>
      <c r="D212">
        <v>129</v>
      </c>
      <c r="E212" t="s">
        <v>20</v>
      </c>
      <c r="F212">
        <v>96</v>
      </c>
      <c r="H212">
        <f t="shared" si="3"/>
        <v>-33</v>
      </c>
      <c r="J212">
        <f>VLOOKUP(E212,NEW!$A$1:$F$31,6,FALSE)</f>
        <v>2.1966655307127789</v>
      </c>
      <c r="K212">
        <f>VLOOKUP(C212,NEW!$A$1:$F$31,6,FALSE)</f>
        <v>-4.0366428351586929</v>
      </c>
      <c r="M212">
        <f>mlreg.!$B$17+(mlreg.!$B$18*'2023schedule'!J212+'2023schedule'!K212*mlreg.!$B$19)</f>
        <v>7.430285865214592</v>
      </c>
    </row>
    <row r="213" spans="1:13" x14ac:dyDescent="0.3">
      <c r="A213" s="12" t="s">
        <v>766</v>
      </c>
      <c r="B213" s="1" t="str">
        <f>TEXT(DATE(VALUE(MID(A213,8,4)),MATCH(MID(A213,1,3),{"Jan","Feb","Mar","Apr","May","Jun","Jul","Aug","Sep","Oct","Nov","Dec"},0), VALUE(MID(A213,5,2))), "yyyy-mm-dd")</f>
        <v>2023-11-22</v>
      </c>
      <c r="C213" t="s">
        <v>21</v>
      </c>
      <c r="D213">
        <v>132</v>
      </c>
      <c r="E213" t="s">
        <v>10</v>
      </c>
      <c r="F213">
        <v>131</v>
      </c>
      <c r="H213">
        <f t="shared" si="3"/>
        <v>-1</v>
      </c>
      <c r="J213">
        <f>VLOOKUP(E213,NEW!$A$1:$F$31,6,FALSE)</f>
        <v>-0.30480281642273344</v>
      </c>
      <c r="K213">
        <f>VLOOKUP(C213,NEW!$A$1:$F$31,6,FALSE)</f>
        <v>1.5332708263461077</v>
      </c>
      <c r="M213">
        <f>mlreg.!$B$17+(mlreg.!$B$18*'2023schedule'!J213+'2023schedule'!K213*mlreg.!$B$19)</f>
        <v>1.1577647438011445</v>
      </c>
    </row>
    <row r="214" spans="1:13" x14ac:dyDescent="0.3">
      <c r="A214" s="12" t="s">
        <v>766</v>
      </c>
      <c r="B214" s="1" t="str">
        <f>TEXT(DATE(VALUE(MID(A214,8,4)),MATCH(MID(A214,1,3),{"Jan","Feb","Mar","Apr","May","Jun","Jul","Aug","Sep","Oct","Nov","Dec"},0), VALUE(MID(A214,5,2))), "yyyy-mm-dd")</f>
        <v>2023-11-22</v>
      </c>
      <c r="C214" t="s">
        <v>16</v>
      </c>
      <c r="D214">
        <v>91</v>
      </c>
      <c r="E214" t="s">
        <v>11</v>
      </c>
      <c r="F214">
        <v>111</v>
      </c>
      <c r="H214">
        <f t="shared" si="3"/>
        <v>20</v>
      </c>
      <c r="J214">
        <f>VLOOKUP(E214,NEW!$A$1:$F$31,6,FALSE)</f>
        <v>-0.56918355006132848</v>
      </c>
      <c r="K214">
        <f>VLOOKUP(C214,NEW!$A$1:$F$31,6,FALSE)</f>
        <v>-7.5280435509992962</v>
      </c>
      <c r="M214">
        <f>mlreg.!$B$17+(mlreg.!$B$18*'2023schedule'!J214+'2023schedule'!K214*mlreg.!$B$19)</f>
        <v>7.8737285326735913</v>
      </c>
    </row>
    <row r="215" spans="1:13" x14ac:dyDescent="0.3">
      <c r="A215" s="12" t="s">
        <v>766</v>
      </c>
      <c r="B215" s="1" t="str">
        <f>TEXT(DATE(VALUE(MID(A215,8,4)),MATCH(MID(A215,1,3),{"Jan","Feb","Mar","Apr","May","Jun","Jul","Aug","Sep","Oct","Nov","Dec"},0), VALUE(MID(A215,5,2))), "yyyy-mm-dd")</f>
        <v>2023-11-22</v>
      </c>
      <c r="C215" t="s">
        <v>3</v>
      </c>
      <c r="D215">
        <v>99</v>
      </c>
      <c r="E215" t="s">
        <v>23</v>
      </c>
      <c r="F215">
        <v>112</v>
      </c>
      <c r="H215">
        <f t="shared" si="3"/>
        <v>13</v>
      </c>
      <c r="J215">
        <f>VLOOKUP(E215,NEW!$A$1:$F$31,6,FALSE)</f>
        <v>7.1989176662229015</v>
      </c>
      <c r="K215">
        <f>VLOOKUP(C215,NEW!$A$1:$F$31,6,FALSE)</f>
        <v>9.7001335561112345E-2</v>
      </c>
      <c r="M215">
        <f>mlreg.!$B$17+(mlreg.!$B$18*'2023schedule'!J215+'2023schedule'!K215*mlreg.!$B$19)</f>
        <v>8.2958607880239903</v>
      </c>
    </row>
    <row r="216" spans="1:13" x14ac:dyDescent="0.3">
      <c r="A216" s="12" t="s">
        <v>766</v>
      </c>
      <c r="B216" s="1" t="str">
        <f>TEXT(DATE(VALUE(MID(A216,8,4)),MATCH(MID(A216,1,3),{"Jan","Feb","Mar","Apr","May","Jun","Jul","Aug","Sep","Oct","Nov","Dec"},0), VALUE(MID(A216,5,2))), "yyyy-mm-dd")</f>
        <v>2023-11-22</v>
      </c>
      <c r="C216" t="s">
        <v>31</v>
      </c>
      <c r="D216">
        <v>112</v>
      </c>
      <c r="E216" t="s">
        <v>13</v>
      </c>
      <c r="F216">
        <v>117</v>
      </c>
      <c r="H216">
        <f t="shared" si="3"/>
        <v>5</v>
      </c>
      <c r="J216">
        <f>VLOOKUP(E216,NEW!$A$1:$F$31,6,FALSE)</f>
        <v>-1.9501161047746032</v>
      </c>
      <c r="K216">
        <f>VLOOKUP(C216,NEW!$A$1:$F$31,6,FALSE)</f>
        <v>-0.56689876486266688</v>
      </c>
      <c r="M216">
        <f>mlreg.!$B$17+(mlreg.!$B$18*'2023schedule'!J216+'2023schedule'!K216*mlreg.!$B$19)</f>
        <v>1.4393319909324152</v>
      </c>
    </row>
    <row r="217" spans="1:13" x14ac:dyDescent="0.3">
      <c r="A217" s="12" t="s">
        <v>766</v>
      </c>
      <c r="B217" s="1" t="str">
        <f>TEXT(DATE(VALUE(MID(A217,8,4)),MATCH(MID(A217,1,3),{"Jan","Feb","Mar","Apr","May","Jun","Jul","Aug","Sep","Oct","Nov","Dec"},0), VALUE(MID(A217,5,2))), "yyyy-mm-dd")</f>
        <v>2023-11-22</v>
      </c>
      <c r="C217" t="s">
        <v>18</v>
      </c>
      <c r="D217">
        <v>102</v>
      </c>
      <c r="E217" t="s">
        <v>22</v>
      </c>
      <c r="F217">
        <v>116</v>
      </c>
      <c r="H217">
        <f t="shared" si="3"/>
        <v>14</v>
      </c>
      <c r="J217">
        <f>VLOOKUP(E217,NEW!$A$1:$F$31,6,FALSE)</f>
        <v>1.3185950237731026</v>
      </c>
      <c r="K217">
        <f>VLOOKUP(C217,NEW!$A$1:$F$31,6,FALSE)</f>
        <v>0.34193859481126243</v>
      </c>
      <c r="M217">
        <f>mlreg.!$B$17+(mlreg.!$B$18*'2023schedule'!J217+'2023schedule'!K217*mlreg.!$B$19)</f>
        <v>3.3754164610858823</v>
      </c>
    </row>
    <row r="218" spans="1:13" x14ac:dyDescent="0.3">
      <c r="A218" s="12" t="s">
        <v>766</v>
      </c>
      <c r="B218" s="1" t="str">
        <f>TEXT(DATE(VALUE(MID(A218,8,4)),MATCH(MID(A218,1,3),{"Jan","Feb","Mar","Apr","May","Jun","Jul","Aug","Sep","Oct","Nov","Dec"},0), VALUE(MID(A218,5,2))), "yyyy-mm-dd")</f>
        <v>2023-11-22</v>
      </c>
      <c r="C218" t="s">
        <v>33</v>
      </c>
      <c r="D218">
        <v>109</v>
      </c>
      <c r="E218" t="s">
        <v>25</v>
      </c>
      <c r="F218">
        <v>102</v>
      </c>
      <c r="H218">
        <f t="shared" si="3"/>
        <v>-7</v>
      </c>
      <c r="J218">
        <f>VLOOKUP(E218,NEW!$A$1:$F$31,6,FALSE)</f>
        <v>-6.0914873225527497</v>
      </c>
      <c r="K218">
        <f>VLOOKUP(C218,NEW!$A$1:$F$31,6,FALSE)</f>
        <v>6.395682743584775</v>
      </c>
      <c r="M218">
        <f>mlreg.!$B$17+(mlreg.!$B$18*'2023schedule'!J218+'2023schedule'!K218*mlreg.!$B$19)</f>
        <v>-7.2180779934785173</v>
      </c>
    </row>
    <row r="219" spans="1:13" x14ac:dyDescent="0.3">
      <c r="A219" s="12" t="s">
        <v>766</v>
      </c>
      <c r="B219" s="1" t="str">
        <f>TEXT(DATE(VALUE(MID(A219,8,4)),MATCH(MID(A219,1,3),{"Jan","Feb","Mar","Apr","May","Jun","Jul","Aug","Sep","Oct","Nov","Dec"},0), VALUE(MID(A219,5,2))), "yyyy-mm-dd")</f>
        <v>2023-11-22</v>
      </c>
      <c r="C219" t="s">
        <v>6</v>
      </c>
      <c r="D219">
        <v>115</v>
      </c>
      <c r="E219" t="s">
        <v>29</v>
      </c>
      <c r="F219">
        <v>123</v>
      </c>
      <c r="H219">
        <f t="shared" si="3"/>
        <v>8</v>
      </c>
      <c r="J219">
        <f>VLOOKUP(E219,NEW!$A$1:$F$31,6,FALSE)</f>
        <v>-0.83443540271909211</v>
      </c>
      <c r="K219">
        <f>VLOOKUP(C219,NEW!$A$1:$F$31,6,FALSE)</f>
        <v>-0.4427839562478475</v>
      </c>
      <c r="M219">
        <f>mlreg.!$B$17+(mlreg.!$B$18*'2023schedule'!J219+'2023schedule'!K219*mlreg.!$B$19)</f>
        <v>2.2424538063635504</v>
      </c>
    </row>
    <row r="220" spans="1:13" x14ac:dyDescent="0.3">
      <c r="A220" s="12" t="s">
        <v>766</v>
      </c>
      <c r="B220" s="1" t="str">
        <f>TEXT(DATE(VALUE(MID(A220,8,4)),MATCH(MID(A220,1,3),{"Jan","Feb","Mar","Apr","May","Jun","Jul","Aug","Sep","Oct","Nov","Dec"},0), VALUE(MID(A220,5,2))), "yyyy-mm-dd")</f>
        <v>2023-11-22</v>
      </c>
      <c r="C220" t="s">
        <v>27</v>
      </c>
      <c r="D220">
        <v>105</v>
      </c>
      <c r="E220" t="s">
        <v>30</v>
      </c>
      <c r="F220">
        <v>121</v>
      </c>
      <c r="H220">
        <f t="shared" si="3"/>
        <v>16</v>
      </c>
      <c r="J220">
        <f>VLOOKUP(E220,NEW!$A$1:$F$31,6,FALSE)</f>
        <v>-9.0845366741629796</v>
      </c>
      <c r="K220">
        <f>VLOOKUP(C220,NEW!$A$1:$F$31,6,FALSE)</f>
        <v>-4.4001022672986867</v>
      </c>
      <c r="M220">
        <f>mlreg.!$B$17+(mlreg.!$B$18*'2023schedule'!J220+'2023schedule'!K220*mlreg.!$B$19)</f>
        <v>-1.3721875412848901</v>
      </c>
    </row>
    <row r="221" spans="1:13" x14ac:dyDescent="0.3">
      <c r="A221" s="12" t="s">
        <v>766</v>
      </c>
      <c r="B221" s="1" t="str">
        <f>TEXT(DATE(VALUE(MID(A221,8,4)),MATCH(MID(A221,1,3),{"Jan","Feb","Mar","Apr","May","Jun","Jul","Aug","Sep","Oct","Nov","Dec"},0), VALUE(MID(A221,5,2))), "yyyy-mm-dd")</f>
        <v>2023-11-22</v>
      </c>
      <c r="C221" t="s">
        <v>28</v>
      </c>
      <c r="D221">
        <v>104</v>
      </c>
      <c r="E221" t="s">
        <v>5</v>
      </c>
      <c r="F221">
        <v>101</v>
      </c>
      <c r="H221">
        <f t="shared" si="3"/>
        <v>-3</v>
      </c>
      <c r="J221">
        <f>VLOOKUP(E221,NEW!$A$1:$F$31,6,FALSE)</f>
        <v>-5.4067040784884437</v>
      </c>
      <c r="K221">
        <f>VLOOKUP(C221,NEW!$A$1:$F$31,6,FALSE)</f>
        <v>-2.1460452780433021</v>
      </c>
      <c r="M221">
        <f>mlreg.!$B$17+(mlreg.!$B$18*'2023schedule'!J221+'2023schedule'!K221*mlreg.!$B$19)</f>
        <v>-0.13542275592425579</v>
      </c>
    </row>
    <row r="222" spans="1:13" x14ac:dyDescent="0.3">
      <c r="A222" s="12" t="s">
        <v>767</v>
      </c>
      <c r="B222" s="1" t="str">
        <f>TEXT(DATE(VALUE(MID(A222,8,4)),MATCH(MID(A222,1,3),{"Jan","Feb","Mar","Apr","May","Jun","Jul","Aug","Sep","Oct","Nov","Dec"},0), VALUE(MID(A222,5,2))), "yyyy-mm-dd")</f>
        <v>2023-11-24</v>
      </c>
      <c r="C222" t="s">
        <v>4</v>
      </c>
      <c r="D222">
        <v>96</v>
      </c>
      <c r="E222" t="s">
        <v>7</v>
      </c>
      <c r="F222">
        <v>113</v>
      </c>
      <c r="H222">
        <f t="shared" si="3"/>
        <v>17</v>
      </c>
      <c r="J222">
        <f>VLOOKUP(E222,NEW!$A$1:$F$31,6,FALSE)</f>
        <v>0.17268538627637353</v>
      </c>
      <c r="K222">
        <f>VLOOKUP(C222,NEW!$A$1:$F$31,6,FALSE)</f>
        <v>7.724438616878901</v>
      </c>
      <c r="M222">
        <f>mlreg.!$B$17+(mlreg.!$B$18*'2023schedule'!J222+'2023schedule'!K222*mlreg.!$B$19)</f>
        <v>-3.1919977542496261</v>
      </c>
    </row>
    <row r="223" spans="1:13" x14ac:dyDescent="0.3">
      <c r="A223" s="12" t="s">
        <v>767</v>
      </c>
      <c r="B223" s="1" t="str">
        <f>TEXT(DATE(VALUE(MID(A223,8,4)),MATCH(MID(A223,1,3),{"Jan","Feb","Mar","Apr","May","Jun","Jul","Aug","Sep","Oct","Nov","Dec"},0), VALUE(MID(A223,5,2))), "yyyy-mm-dd")</f>
        <v>2023-11-24</v>
      </c>
      <c r="C223" t="s">
        <v>29</v>
      </c>
      <c r="D223">
        <v>110</v>
      </c>
      <c r="E223" t="s">
        <v>16</v>
      </c>
      <c r="F223">
        <v>89</v>
      </c>
      <c r="H223">
        <f t="shared" si="3"/>
        <v>-21</v>
      </c>
      <c r="J223">
        <f>VLOOKUP(E223,NEW!$A$1:$F$31,6,FALSE)</f>
        <v>-7.5280435509992962</v>
      </c>
      <c r="K223">
        <f>VLOOKUP(C223,NEW!$A$1:$F$31,6,FALSE)</f>
        <v>-0.83443540271909211</v>
      </c>
      <c r="M223">
        <f>mlreg.!$B$17+(mlreg.!$B$18*'2023schedule'!J223+'2023schedule'!K223*mlreg.!$B$19)</f>
        <v>-2.8458452497261169</v>
      </c>
    </row>
    <row r="224" spans="1:13" x14ac:dyDescent="0.3">
      <c r="A224" s="12" t="s">
        <v>767</v>
      </c>
      <c r="B224" s="1" t="str">
        <f>TEXT(DATE(VALUE(MID(A224,8,4)),MATCH(MID(A224,1,3),{"Jan","Feb","Mar","Apr","May","Jun","Jul","Aug","Sep","Oct","Nov","Dec"},0), VALUE(MID(A224,5,2))), "yyyy-mm-dd")</f>
        <v>2023-11-24</v>
      </c>
      <c r="C224" t="s">
        <v>19</v>
      </c>
      <c r="D224">
        <v>98</v>
      </c>
      <c r="E224" t="s">
        <v>15</v>
      </c>
      <c r="F224">
        <v>100</v>
      </c>
      <c r="H224">
        <f t="shared" si="3"/>
        <v>2</v>
      </c>
      <c r="J224">
        <f>VLOOKUP(E224,NEW!$A$1:$F$31,6,FALSE)</f>
        <v>0.32124287078389235</v>
      </c>
      <c r="K224">
        <f>VLOOKUP(C224,NEW!$A$1:$F$31,6,FALSE)</f>
        <v>-4.0366428351586929</v>
      </c>
      <c r="M224">
        <f>mlreg.!$B$17+(mlreg.!$B$18*'2023schedule'!J224+'2023schedule'!K224*mlreg.!$B$19)</f>
        <v>5.9207325070900989</v>
      </c>
    </row>
    <row r="225" spans="1:13" x14ac:dyDescent="0.3">
      <c r="A225" s="12" t="s">
        <v>767</v>
      </c>
      <c r="B225" s="1" t="str">
        <f>TEXT(DATE(VALUE(MID(A225,8,4)),MATCH(MID(A225,1,3),{"Jan","Feb","Mar","Apr","May","Jun","Jul","Aug","Sep","Oct","Nov","Dec"},0), VALUE(MID(A225,5,2))), "yyyy-mm-dd")</f>
        <v>2023-11-24</v>
      </c>
      <c r="C225" t="s">
        <v>18</v>
      </c>
      <c r="D225">
        <v>108</v>
      </c>
      <c r="E225" t="s">
        <v>21</v>
      </c>
      <c r="F225">
        <v>121</v>
      </c>
      <c r="H225">
        <f t="shared" si="3"/>
        <v>13</v>
      </c>
      <c r="J225">
        <f>VLOOKUP(E225,NEW!$A$1:$F$31,6,FALSE)</f>
        <v>1.5332708263461077</v>
      </c>
      <c r="K225">
        <f>VLOOKUP(C225,NEW!$A$1:$F$31,6,FALSE)</f>
        <v>0.34193859481126243</v>
      </c>
      <c r="M225">
        <f>mlreg.!$B$17+(mlreg.!$B$18*'2023schedule'!J225+'2023schedule'!K225*mlreg.!$B$19)</f>
        <v>3.5482119517271431</v>
      </c>
    </row>
    <row r="226" spans="1:13" x14ac:dyDescent="0.3">
      <c r="A226" s="12" t="s">
        <v>767</v>
      </c>
      <c r="B226" s="1" t="str">
        <f>TEXT(DATE(VALUE(MID(A226,8,4)),MATCH(MID(A226,1,3),{"Jan","Feb","Mar","Apr","May","Jun","Jul","Aug","Sep","Oct","Nov","Dec"},0), VALUE(MID(A226,5,2))), "yyyy-mm-dd")</f>
        <v>2023-11-24</v>
      </c>
      <c r="C226" t="s">
        <v>26</v>
      </c>
      <c r="D226">
        <v>86</v>
      </c>
      <c r="E226" t="s">
        <v>11</v>
      </c>
      <c r="F226">
        <v>105</v>
      </c>
      <c r="H226">
        <f t="shared" si="3"/>
        <v>19</v>
      </c>
      <c r="J226">
        <f>VLOOKUP(E226,NEW!$A$1:$F$31,6,FALSE)</f>
        <v>-0.56918355006132848</v>
      </c>
      <c r="K226">
        <f>VLOOKUP(C226,NEW!$A$1:$F$31,6,FALSE)</f>
        <v>6.7955714545665025</v>
      </c>
      <c r="M226">
        <f>mlreg.!$B$17+(mlreg.!$B$18*'2023schedule'!J226+'2023schedule'!K226*mlreg.!$B$19)</f>
        <v>-3.0788765096958182</v>
      </c>
    </row>
    <row r="227" spans="1:13" x14ac:dyDescent="0.3">
      <c r="A227" s="12" t="s">
        <v>767</v>
      </c>
      <c r="B227" s="1" t="str">
        <f>TEXT(DATE(VALUE(MID(A227,8,4)),MATCH(MID(A227,1,3),{"Jan","Feb","Mar","Apr","May","Jun","Jul","Aug","Sep","Oct","Nov","Dec"},0), VALUE(MID(A227,5,2))), "yyyy-mm-dd")</f>
        <v>2023-11-24</v>
      </c>
      <c r="C227" t="s">
        <v>8</v>
      </c>
      <c r="D227">
        <v>113</v>
      </c>
      <c r="E227" t="s">
        <v>10</v>
      </c>
      <c r="F227">
        <v>136</v>
      </c>
      <c r="H227">
        <f t="shared" si="3"/>
        <v>23</v>
      </c>
      <c r="J227">
        <f>VLOOKUP(E227,NEW!$A$1:$F$31,6,FALSE)</f>
        <v>-0.30480281642273344</v>
      </c>
      <c r="K227">
        <f>VLOOKUP(C227,NEW!$A$1:$F$31,6,FALSE)</f>
        <v>-11.874132147889789</v>
      </c>
      <c r="M227">
        <f>mlreg.!$B$17+(mlreg.!$B$18*'2023schedule'!J227+'2023schedule'!K227*mlreg.!$B$19)</f>
        <v>11.409784877240504</v>
      </c>
    </row>
    <row r="228" spans="1:13" x14ac:dyDescent="0.3">
      <c r="A228" s="12" t="s">
        <v>767</v>
      </c>
      <c r="B228" s="1" t="str">
        <f>TEXT(DATE(VALUE(MID(A228,8,4)),MATCH(MID(A228,1,3),{"Jan","Feb","Mar","Apr","May","Jun","Jul","Aug","Sep","Oct","Nov","Dec"},0), VALUE(MID(A228,5,2))), "yyyy-mm-dd")</f>
        <v>2023-11-24</v>
      </c>
      <c r="C228" t="s">
        <v>9</v>
      </c>
      <c r="D228">
        <v>128</v>
      </c>
      <c r="E228" t="s">
        <v>32</v>
      </c>
      <c r="F228">
        <v>131</v>
      </c>
      <c r="H228">
        <f t="shared" si="3"/>
        <v>3</v>
      </c>
      <c r="J228">
        <f>VLOOKUP(E228,NEW!$A$1:$F$31,6,FALSE)</f>
        <v>-4.8052403354453501</v>
      </c>
      <c r="K228">
        <f>VLOOKUP(C228,NEW!$A$1:$F$31,6,FALSE)</f>
        <v>-10.108903913214951</v>
      </c>
      <c r="M228">
        <f>mlreg.!$B$17+(mlreg.!$B$18*'2023schedule'!J228+'2023schedule'!K228*mlreg.!$B$19)</f>
        <v>6.437532863957478</v>
      </c>
    </row>
    <row r="229" spans="1:13" x14ac:dyDescent="0.3">
      <c r="A229" s="12" t="s">
        <v>767</v>
      </c>
      <c r="B229" s="1" t="str">
        <f>TEXT(DATE(VALUE(MID(A229,8,4)),MATCH(MID(A229,1,3),{"Jan","Feb","Mar","Apr","May","Jun","Jul","Aug","Sep","Oct","Nov","Dec"},0), VALUE(MID(A229,5,2))), "yyyy-mm-dd")</f>
        <v>2023-11-24</v>
      </c>
      <c r="C229" t="s">
        <v>31</v>
      </c>
      <c r="D229">
        <v>124</v>
      </c>
      <c r="E229" t="s">
        <v>23</v>
      </c>
      <c r="F229">
        <v>111</v>
      </c>
      <c r="H229">
        <f t="shared" si="3"/>
        <v>-13</v>
      </c>
      <c r="J229">
        <f>VLOOKUP(E229,NEW!$A$1:$F$31,6,FALSE)</f>
        <v>7.1989176662229015</v>
      </c>
      <c r="K229">
        <f>VLOOKUP(C229,NEW!$A$1:$F$31,6,FALSE)</f>
        <v>-0.56689876486266688</v>
      </c>
      <c r="M229">
        <f>mlreg.!$B$17+(mlreg.!$B$18*'2023schedule'!J229+'2023schedule'!K229*mlreg.!$B$19)</f>
        <v>8.8035144484096932</v>
      </c>
    </row>
    <row r="230" spans="1:13" x14ac:dyDescent="0.3">
      <c r="A230" s="12" t="s">
        <v>767</v>
      </c>
      <c r="B230" s="1" t="str">
        <f>TEXT(DATE(VALUE(MID(A230,8,4)),MATCH(MID(A230,1,3),{"Jan","Feb","Mar","Apr","May","Jun","Jul","Aug","Sep","Oct","Nov","Dec"},0), VALUE(MID(A230,5,2))), "yyyy-mm-dd")</f>
        <v>2023-11-24</v>
      </c>
      <c r="C230" t="s">
        <v>25</v>
      </c>
      <c r="D230">
        <v>112</v>
      </c>
      <c r="E230" t="s">
        <v>6</v>
      </c>
      <c r="F230">
        <v>118</v>
      </c>
      <c r="H230">
        <f t="shared" si="3"/>
        <v>6</v>
      </c>
      <c r="J230">
        <f>VLOOKUP(E230,NEW!$A$1:$F$31,6,FALSE)</f>
        <v>-0.4427839562478475</v>
      </c>
      <c r="K230">
        <f>VLOOKUP(C230,NEW!$A$1:$F$31,6,FALSE)</f>
        <v>-6.0914873225527497</v>
      </c>
      <c r="M230">
        <f>mlreg.!$B$17+(mlreg.!$B$18*'2023schedule'!J230+'2023schedule'!K230*mlreg.!$B$19)</f>
        <v>6.8770012767183486</v>
      </c>
    </row>
    <row r="231" spans="1:13" x14ac:dyDescent="0.3">
      <c r="A231" s="12" t="s">
        <v>767</v>
      </c>
      <c r="B231" s="1" t="str">
        <f>TEXT(DATE(VALUE(MID(A231,8,4)),MATCH(MID(A231,1,3),{"Jan","Feb","Mar","Apr","May","Jun","Jul","Aug","Sep","Oct","Nov","Dec"},0), VALUE(MID(A231,5,2))), "yyyy-mm-dd")</f>
        <v>2023-11-24</v>
      </c>
      <c r="C231" t="s">
        <v>13</v>
      </c>
      <c r="D231">
        <v>116</v>
      </c>
      <c r="E231" t="s">
        <v>33</v>
      </c>
      <c r="F231">
        <v>106</v>
      </c>
      <c r="H231">
        <f t="shared" si="3"/>
        <v>-10</v>
      </c>
      <c r="J231">
        <f>VLOOKUP(E231,NEW!$A$1:$F$31,6,FALSE)</f>
        <v>6.395682743584775</v>
      </c>
      <c r="K231">
        <f>VLOOKUP(C231,NEW!$A$1:$F$31,6,FALSE)</f>
        <v>-1.9501161047746032</v>
      </c>
      <c r="M231">
        <f>mlreg.!$B$17+(mlreg.!$B$18*'2023schedule'!J231+'2023schedule'!K231*mlreg.!$B$19)</f>
        <v>9.2146619100294878</v>
      </c>
    </row>
    <row r="232" spans="1:13" x14ac:dyDescent="0.3">
      <c r="A232" s="12" t="s">
        <v>768</v>
      </c>
      <c r="B232" s="1" t="str">
        <f>TEXT(DATE(VALUE(MID(A232,8,4)),MATCH(MID(A232,1,3),{"Jan","Feb","Mar","Apr","May","Jun","Jul","Aug","Sep","Oct","Nov","Dec"},0), VALUE(MID(A232,5,2))), "yyyy-mm-dd")</f>
        <v>2023-11-25</v>
      </c>
      <c r="C232" t="s">
        <v>3</v>
      </c>
      <c r="D232">
        <v>127</v>
      </c>
      <c r="E232" t="s">
        <v>22</v>
      </c>
      <c r="F232">
        <v>123</v>
      </c>
      <c r="H232">
        <f t="shared" si="3"/>
        <v>-4</v>
      </c>
      <c r="J232">
        <f>VLOOKUP(E232,NEW!$A$1:$F$31,6,FALSE)</f>
        <v>1.3185950237731026</v>
      </c>
      <c r="K232">
        <f>VLOOKUP(C232,NEW!$A$1:$F$31,6,FALSE)</f>
        <v>9.7001335561112345E-2</v>
      </c>
      <c r="M232">
        <f>mlreg.!$B$17+(mlreg.!$B$18*'2023schedule'!J232+'2023schedule'!K232*mlreg.!$B$19)</f>
        <v>3.5627086397492231</v>
      </c>
    </row>
    <row r="233" spans="1:13" x14ac:dyDescent="0.3">
      <c r="A233" s="12" t="s">
        <v>768</v>
      </c>
      <c r="B233" s="1" t="str">
        <f>TEXT(DATE(VALUE(MID(A233,8,4)),MATCH(MID(A233,1,3),{"Jan","Feb","Mar","Apr","May","Jun","Jul","Aug","Sep","Oct","Nov","Dec"},0), VALUE(MID(A233,5,2))), "yyyy-mm-dd")</f>
        <v>2023-11-25</v>
      </c>
      <c r="C233" t="s">
        <v>19</v>
      </c>
      <c r="D233">
        <v>97</v>
      </c>
      <c r="E233" t="s">
        <v>14</v>
      </c>
      <c r="F233">
        <v>112</v>
      </c>
      <c r="H233">
        <f t="shared" si="3"/>
        <v>15</v>
      </c>
      <c r="J233">
        <f>VLOOKUP(E233,NEW!$A$1:$F$31,6,FALSE)</f>
        <v>-1.1666941899601724</v>
      </c>
      <c r="K233">
        <f>VLOOKUP(C233,NEW!$A$1:$F$31,6,FALSE)</f>
        <v>-4.0366428351586929</v>
      </c>
      <c r="M233">
        <f>mlreg.!$B$17+(mlreg.!$B$18*'2023schedule'!J233+'2023schedule'!K233*mlreg.!$B$19)</f>
        <v>4.72307160924787</v>
      </c>
    </row>
    <row r="234" spans="1:13" x14ac:dyDescent="0.3">
      <c r="A234" s="12" t="s">
        <v>768</v>
      </c>
      <c r="B234" s="1" t="str">
        <f>TEXT(DATE(VALUE(MID(A234,8,4)),MATCH(MID(A234,1,3),{"Jan","Feb","Mar","Apr","May","Jun","Jul","Aug","Sep","Oct","Nov","Dec"},0), VALUE(MID(A234,5,2))), "yyyy-mm-dd")</f>
        <v>2023-11-25</v>
      </c>
      <c r="C234" t="s">
        <v>12</v>
      </c>
      <c r="D234">
        <v>136</v>
      </c>
      <c r="E234" t="s">
        <v>9</v>
      </c>
      <c r="F234">
        <v>108</v>
      </c>
      <c r="H234">
        <f t="shared" si="3"/>
        <v>-28</v>
      </c>
      <c r="J234">
        <f>VLOOKUP(E234,NEW!$A$1:$F$31,6,FALSE)</f>
        <v>-10.108903913214951</v>
      </c>
      <c r="K234">
        <f>VLOOKUP(C234,NEW!$A$1:$F$31,6,FALSE)</f>
        <v>0.69796581509350863</v>
      </c>
      <c r="M234">
        <f>mlreg.!$B$17+(mlreg.!$B$18*'2023schedule'!J234+'2023schedule'!K234*mlreg.!$B$19)</f>
        <v>-6.0949713090783062</v>
      </c>
    </row>
    <row r="235" spans="1:13" x14ac:dyDescent="0.3">
      <c r="A235" s="12" t="s">
        <v>768</v>
      </c>
      <c r="B235" s="1" t="str">
        <f>TEXT(DATE(VALUE(MID(A235,8,4)),MATCH(MID(A235,1,3),{"Jan","Feb","Mar","Apr","May","Jun","Jul","Aug","Sep","Oct","Nov","Dec"},0), VALUE(MID(A235,5,2))), "yyyy-mm-dd")</f>
        <v>2023-11-25</v>
      </c>
      <c r="C235" t="s">
        <v>5</v>
      </c>
      <c r="D235">
        <v>121</v>
      </c>
      <c r="E235" t="s">
        <v>20</v>
      </c>
      <c r="F235">
        <v>115</v>
      </c>
      <c r="H235">
        <f t="shared" si="3"/>
        <v>-6</v>
      </c>
      <c r="J235">
        <f>VLOOKUP(E235,NEW!$A$1:$F$31,6,FALSE)</f>
        <v>2.1966655307127789</v>
      </c>
      <c r="K235">
        <f>VLOOKUP(C235,NEW!$A$1:$F$31,6,FALSE)</f>
        <v>-5.4067040784884437</v>
      </c>
      <c r="M235">
        <f>mlreg.!$B$17+(mlreg.!$B$18*'2023schedule'!J235+'2023schedule'!K235*mlreg.!$B$19)</f>
        <v>8.4779082479872017</v>
      </c>
    </row>
    <row r="236" spans="1:13" x14ac:dyDescent="0.3">
      <c r="A236" s="12" t="s">
        <v>768</v>
      </c>
      <c r="B236" s="1" t="str">
        <f>TEXT(DATE(VALUE(MID(A236,8,4)),MATCH(MID(A236,1,3),{"Jan","Feb","Mar","Apr","May","Jun","Jul","Aug","Sep","Oct","Nov","Dec"},0), VALUE(MID(A236,5,2))), "yyyy-mm-dd")</f>
        <v>2023-11-25</v>
      </c>
      <c r="C236" t="s">
        <v>13</v>
      </c>
      <c r="D236">
        <v>100</v>
      </c>
      <c r="E236" t="s">
        <v>27</v>
      </c>
      <c r="F236">
        <v>105</v>
      </c>
      <c r="H236">
        <f t="shared" si="3"/>
        <v>5</v>
      </c>
      <c r="J236">
        <f>VLOOKUP(E236,NEW!$A$1:$F$31,6,FALSE)</f>
        <v>-4.4001022672986867</v>
      </c>
      <c r="K236">
        <f>VLOOKUP(C236,NEW!$A$1:$F$31,6,FALSE)</f>
        <v>-1.9501161047746032</v>
      </c>
      <c r="M236">
        <f>mlreg.!$B$17+(mlreg.!$B$18*'2023schedule'!J236+'2023schedule'!K236*mlreg.!$B$19)</f>
        <v>0.5249868490556846</v>
      </c>
    </row>
    <row r="237" spans="1:13" x14ac:dyDescent="0.3">
      <c r="A237" s="12" t="s">
        <v>768</v>
      </c>
      <c r="B237" s="1" t="str">
        <f>TEXT(DATE(VALUE(MID(A237,8,4)),MATCH(MID(A237,1,3),{"Jan","Feb","Mar","Apr","May","Jun","Jul","Aug","Sep","Oct","Nov","Dec"},0), VALUE(MID(A237,5,2))), "yyyy-mm-dd")</f>
        <v>2023-11-25</v>
      </c>
      <c r="C237" t="s">
        <v>28</v>
      </c>
      <c r="D237">
        <v>88</v>
      </c>
      <c r="E237" t="s">
        <v>33</v>
      </c>
      <c r="F237">
        <v>107</v>
      </c>
      <c r="H237">
        <f t="shared" si="3"/>
        <v>19</v>
      </c>
      <c r="J237">
        <f>VLOOKUP(E237,NEW!$A$1:$F$31,6,FALSE)</f>
        <v>6.395682743584775</v>
      </c>
      <c r="K237">
        <f>VLOOKUP(C237,NEW!$A$1:$F$31,6,FALSE)</f>
        <v>-2.1460452780433021</v>
      </c>
      <c r="M237">
        <f>mlreg.!$B$17+(mlreg.!$B$18*'2023schedule'!J237+'2023schedule'!K237*mlreg.!$B$19)</f>
        <v>9.3644798749954674</v>
      </c>
    </row>
    <row r="238" spans="1:13" x14ac:dyDescent="0.3">
      <c r="A238" s="12" t="s">
        <v>769</v>
      </c>
      <c r="B238" s="1" t="str">
        <f>TEXT(DATE(VALUE(MID(A238,8,4)),MATCH(MID(A238,1,3),{"Jan","Feb","Mar","Apr","May","Jun","Jul","Aug","Sep","Oct","Nov","Dec"},0), VALUE(MID(A238,5,2))), "yyyy-mm-dd")</f>
        <v>2023-11-26</v>
      </c>
      <c r="C238" t="s">
        <v>30</v>
      </c>
      <c r="D238">
        <v>102</v>
      </c>
      <c r="E238" t="s">
        <v>32</v>
      </c>
      <c r="F238">
        <v>108</v>
      </c>
      <c r="H238">
        <f t="shared" si="3"/>
        <v>6</v>
      </c>
      <c r="J238">
        <f>VLOOKUP(E238,NEW!$A$1:$F$31,6,FALSE)</f>
        <v>-4.8052403354453501</v>
      </c>
      <c r="K238">
        <f>VLOOKUP(C238,NEW!$A$1:$F$31,6,FALSE)</f>
        <v>-9.0845366741629796</v>
      </c>
      <c r="M238">
        <f>mlreg.!$B$17+(mlreg.!$B$18*'2023schedule'!J238+'2023schedule'!K238*mlreg.!$B$19)</f>
        <v>5.6542466765446608</v>
      </c>
    </row>
    <row r="239" spans="1:13" x14ac:dyDescent="0.3">
      <c r="A239" s="12" t="s">
        <v>769</v>
      </c>
      <c r="B239" s="1" t="str">
        <f>TEXT(DATE(VALUE(MID(A239,8,4)),MATCH(MID(A239,1,3),{"Jan","Feb","Mar","Apr","May","Jun","Jul","Aug","Sep","Oct","Nov","Dec"},0), VALUE(MID(A239,5,2))), "yyyy-mm-dd")</f>
        <v>2023-11-26</v>
      </c>
      <c r="C239" t="s">
        <v>12</v>
      </c>
      <c r="D239">
        <v>103</v>
      </c>
      <c r="E239" t="s">
        <v>4</v>
      </c>
      <c r="F239">
        <v>113</v>
      </c>
      <c r="H239">
        <f t="shared" si="3"/>
        <v>10</v>
      </c>
      <c r="J239">
        <f>VLOOKUP(E239,NEW!$A$1:$F$31,6,FALSE)</f>
        <v>7.724438616878901</v>
      </c>
      <c r="K239">
        <f>VLOOKUP(C239,NEW!$A$1:$F$31,6,FALSE)</f>
        <v>0.69796581509350863</v>
      </c>
      <c r="M239">
        <f>mlreg.!$B$17+(mlreg.!$B$18*'2023schedule'!J239+'2023schedule'!K239*mlreg.!$B$19)</f>
        <v>8.2593300855248195</v>
      </c>
    </row>
    <row r="240" spans="1:13" x14ac:dyDescent="0.3">
      <c r="A240" s="12" t="s">
        <v>769</v>
      </c>
      <c r="B240" s="1" t="str">
        <f>TEXT(DATE(VALUE(MID(A240,8,4)),MATCH(MID(A240,1,3),{"Jan","Feb","Mar","Apr","May","Jun","Jul","Aug","Sep","Oct","Nov","Dec"},0), VALUE(MID(A240,5,2))), "yyyy-mm-dd")</f>
        <v>2023-11-26</v>
      </c>
      <c r="C240" t="s">
        <v>23</v>
      </c>
      <c r="D240">
        <v>119</v>
      </c>
      <c r="E240" t="s">
        <v>16</v>
      </c>
      <c r="F240">
        <v>97</v>
      </c>
      <c r="H240">
        <f t="shared" si="3"/>
        <v>-22</v>
      </c>
      <c r="J240">
        <f>VLOOKUP(E240,NEW!$A$1:$F$31,6,FALSE)</f>
        <v>-7.5280435509992962</v>
      </c>
      <c r="K240">
        <f>VLOOKUP(C240,NEW!$A$1:$F$31,6,FALSE)</f>
        <v>7.1989176662229015</v>
      </c>
      <c r="M240">
        <f>mlreg.!$B$17+(mlreg.!$B$18*'2023schedule'!J240+'2023schedule'!K240*mlreg.!$B$19)</f>
        <v>-8.9885783025091364</v>
      </c>
    </row>
    <row r="241" spans="1:13" x14ac:dyDescent="0.3">
      <c r="A241" s="12" t="s">
        <v>769</v>
      </c>
      <c r="B241" s="1" t="str">
        <f>TEXT(DATE(VALUE(MID(A241,8,4)),MATCH(MID(A241,1,3),{"Jan","Feb","Mar","Apr","May","Jun","Jul","Aug","Sep","Oct","Nov","Dec"},0), VALUE(MID(A241,5,2))), "yyyy-mm-dd")</f>
        <v>2023-11-26</v>
      </c>
      <c r="C241" t="s">
        <v>29</v>
      </c>
      <c r="D241">
        <v>116</v>
      </c>
      <c r="E241" t="s">
        <v>15</v>
      </c>
      <c r="F241">
        <v>113</v>
      </c>
      <c r="H241">
        <f t="shared" si="3"/>
        <v>-3</v>
      </c>
      <c r="J241">
        <f>VLOOKUP(E241,NEW!$A$1:$F$31,6,FALSE)</f>
        <v>0.32124287078389235</v>
      </c>
      <c r="K241">
        <f>VLOOKUP(C241,NEW!$A$1:$F$31,6,FALSE)</f>
        <v>-0.83443540271909211</v>
      </c>
      <c r="M241">
        <f>mlreg.!$B$17+(mlreg.!$B$18*'2023schedule'!J241+'2023schedule'!K241*mlreg.!$B$19)</f>
        <v>3.4721527834922172</v>
      </c>
    </row>
    <row r="242" spans="1:13" x14ac:dyDescent="0.3">
      <c r="A242" s="12" t="s">
        <v>769</v>
      </c>
      <c r="B242" s="1" t="str">
        <f>TEXT(DATE(VALUE(MID(A242,8,4)),MATCH(MID(A242,1,3),{"Jan","Feb","Mar","Apr","May","Jun","Jul","Aug","Sep","Oct","Nov","Dec"},0), VALUE(MID(A242,5,2))), "yyyy-mm-dd")</f>
        <v>2023-11-26</v>
      </c>
      <c r="C242" t="s">
        <v>24</v>
      </c>
      <c r="D242">
        <v>117</v>
      </c>
      <c r="E242" t="s">
        <v>7</v>
      </c>
      <c r="F242">
        <v>130</v>
      </c>
      <c r="H242">
        <f t="shared" si="3"/>
        <v>13</v>
      </c>
      <c r="J242">
        <f>VLOOKUP(E242,NEW!$A$1:$F$31,6,FALSE)</f>
        <v>0.17268538627637353</v>
      </c>
      <c r="K242">
        <f>VLOOKUP(C242,NEW!$A$1:$F$31,6,FALSE)</f>
        <v>0.34193859481126243</v>
      </c>
      <c r="M242">
        <f>mlreg.!$B$17+(mlreg.!$B$18*'2023schedule'!J242+'2023schedule'!K242*mlreg.!$B$19)</f>
        <v>2.4530581157644069</v>
      </c>
    </row>
    <row r="243" spans="1:13" x14ac:dyDescent="0.3">
      <c r="A243" s="12" t="s">
        <v>769</v>
      </c>
      <c r="B243" s="1" t="str">
        <f>TEXT(DATE(VALUE(MID(A243,8,4)),MATCH(MID(A243,1,3),{"Jan","Feb","Mar","Apr","May","Jun","Jul","Aug","Sep","Oct","Nov","Dec"},0), VALUE(MID(A243,5,2))), "yyyy-mm-dd")</f>
        <v>2023-11-26</v>
      </c>
      <c r="C243" t="s">
        <v>18</v>
      </c>
      <c r="D243">
        <v>109</v>
      </c>
      <c r="E243" t="s">
        <v>14</v>
      </c>
      <c r="F243">
        <v>118</v>
      </c>
      <c r="H243">
        <f t="shared" si="3"/>
        <v>9</v>
      </c>
      <c r="J243">
        <f>VLOOKUP(E243,NEW!$A$1:$F$31,6,FALSE)</f>
        <v>-1.1666941899601724</v>
      </c>
      <c r="K243">
        <f>VLOOKUP(C243,NEW!$A$1:$F$31,6,FALSE)</f>
        <v>0.34193859481126243</v>
      </c>
      <c r="M243">
        <f>mlreg.!$B$17+(mlreg.!$B$18*'2023schedule'!J243+'2023schedule'!K243*mlreg.!$B$19)</f>
        <v>1.3749731697352781</v>
      </c>
    </row>
    <row r="244" spans="1:13" x14ac:dyDescent="0.3">
      <c r="A244" s="12" t="s">
        <v>769</v>
      </c>
      <c r="B244" s="1" t="str">
        <f>TEXT(DATE(VALUE(MID(A244,8,4)),MATCH(MID(A244,1,3),{"Jan","Feb","Mar","Apr","May","Jun","Jul","Aug","Sep","Oct","Nov","Dec"},0), VALUE(MID(A244,5,2))), "yyyy-mm-dd")</f>
        <v>2023-11-26</v>
      </c>
      <c r="C244" t="s">
        <v>21</v>
      </c>
      <c r="D244">
        <v>102</v>
      </c>
      <c r="E244" t="s">
        <v>20</v>
      </c>
      <c r="F244">
        <v>105</v>
      </c>
      <c r="H244">
        <f t="shared" si="3"/>
        <v>3</v>
      </c>
      <c r="J244">
        <f>VLOOKUP(E244,NEW!$A$1:$F$31,6,FALSE)</f>
        <v>2.1966655307127789</v>
      </c>
      <c r="K244">
        <f>VLOOKUP(C244,NEW!$A$1:$F$31,6,FALSE)</f>
        <v>1.5332708263461077</v>
      </c>
      <c r="M244">
        <f>mlreg.!$B$17+(mlreg.!$B$18*'2023schedule'!J244+'2023schedule'!K244*mlreg.!$B$19)</f>
        <v>3.1712308409867909</v>
      </c>
    </row>
    <row r="245" spans="1:13" x14ac:dyDescent="0.3">
      <c r="A245" s="12" t="s">
        <v>769</v>
      </c>
      <c r="B245" s="1" t="str">
        <f>TEXT(DATE(VALUE(MID(A245,8,4)),MATCH(MID(A245,1,3),{"Jan","Feb","Mar","Apr","May","Jun","Jul","Aug","Sep","Oct","Nov","Dec"},0), VALUE(MID(A245,5,2))), "yyyy-mm-dd")</f>
        <v>2023-11-26</v>
      </c>
      <c r="C245" t="s">
        <v>25</v>
      </c>
      <c r="D245">
        <v>120</v>
      </c>
      <c r="E245" t="s">
        <v>26</v>
      </c>
      <c r="F245">
        <v>132</v>
      </c>
      <c r="H245">
        <f t="shared" si="3"/>
        <v>12</v>
      </c>
      <c r="J245">
        <f>VLOOKUP(E245,NEW!$A$1:$F$31,6,FALSE)</f>
        <v>6.7955714545665025</v>
      </c>
      <c r="K245">
        <f>VLOOKUP(C245,NEW!$A$1:$F$31,6,FALSE)</f>
        <v>-6.0914873225527497</v>
      </c>
      <c r="M245">
        <f>mlreg.!$B$17+(mlreg.!$B$18*'2023schedule'!J245+'2023schedule'!K245*mlreg.!$B$19)</f>
        <v>12.703252580575221</v>
      </c>
    </row>
    <row r="246" spans="1:13" x14ac:dyDescent="0.3">
      <c r="A246" s="12" t="s">
        <v>770</v>
      </c>
      <c r="B246" s="1" t="str">
        <f>TEXT(DATE(VALUE(MID(A246,8,4)),MATCH(MID(A246,1,3),{"Jan","Feb","Mar","Apr","May","Jun","Jul","Aug","Sep","Oct","Nov","Dec"},0), VALUE(MID(A246,5,2))), "yyyy-mm-dd")</f>
        <v>2023-11-27</v>
      </c>
      <c r="C246" t="s">
        <v>9</v>
      </c>
      <c r="D246">
        <v>126</v>
      </c>
      <c r="E246" t="s">
        <v>8</v>
      </c>
      <c r="F246">
        <v>107</v>
      </c>
      <c r="H246">
        <f t="shared" si="3"/>
        <v>-19</v>
      </c>
      <c r="J246">
        <f>VLOOKUP(E246,NEW!$A$1:$F$31,6,FALSE)</f>
        <v>-11.874132147889789</v>
      </c>
      <c r="K246">
        <f>VLOOKUP(C246,NEW!$A$1:$F$31,6,FALSE)</f>
        <v>-10.108903913214951</v>
      </c>
      <c r="M246">
        <f>mlreg.!$B$17+(mlreg.!$B$18*'2023schedule'!J246+'2023schedule'!K246*mlreg.!$B$19)</f>
        <v>0.74768512899470263</v>
      </c>
    </row>
    <row r="247" spans="1:13" x14ac:dyDescent="0.3">
      <c r="A247" s="12" t="s">
        <v>770</v>
      </c>
      <c r="B247" s="1" t="str">
        <f>TEXT(DATE(VALUE(MID(A247,8,4)),MATCH(MID(A247,1,3),{"Jan","Feb","Mar","Apr","May","Jun","Jul","Aug","Sep","Oct","Nov","Dec"},0), VALUE(MID(A247,5,2))), "yyyy-mm-dd")</f>
        <v>2023-11-27</v>
      </c>
      <c r="C247" t="s">
        <v>30</v>
      </c>
      <c r="D247">
        <v>114</v>
      </c>
      <c r="E247" t="s">
        <v>10</v>
      </c>
      <c r="F247">
        <v>110</v>
      </c>
      <c r="H247">
        <f t="shared" si="3"/>
        <v>-4</v>
      </c>
      <c r="J247">
        <f>VLOOKUP(E247,NEW!$A$1:$F$31,6,FALSE)</f>
        <v>-0.30480281642273344</v>
      </c>
      <c r="K247">
        <f>VLOOKUP(C247,NEW!$A$1:$F$31,6,FALSE)</f>
        <v>-9.0845366741629796</v>
      </c>
      <c r="M247">
        <f>mlreg.!$B$17+(mlreg.!$B$18*'2023schedule'!J247+'2023schedule'!K247*mlreg.!$B$19)</f>
        <v>9.2767104096679773</v>
      </c>
    </row>
    <row r="248" spans="1:13" x14ac:dyDescent="0.3">
      <c r="A248" s="12" t="s">
        <v>770</v>
      </c>
      <c r="B248" s="1" t="str">
        <f>TEXT(DATE(VALUE(MID(A248,8,4)),MATCH(MID(A248,1,3),{"Jan","Feb","Mar","Apr","May","Jun","Jul","Aug","Sep","Oct","Nov","Dec"},0), VALUE(MID(A248,5,2))), "yyyy-mm-dd")</f>
        <v>2023-11-27</v>
      </c>
      <c r="C248" t="s">
        <v>5</v>
      </c>
      <c r="D248">
        <v>94</v>
      </c>
      <c r="E248" t="s">
        <v>3</v>
      </c>
      <c r="F248">
        <v>138</v>
      </c>
      <c r="H248">
        <f t="shared" si="3"/>
        <v>44</v>
      </c>
      <c r="J248">
        <f>VLOOKUP(E248,NEW!$A$1:$F$31,6,FALSE)</f>
        <v>9.7001335561112345E-2</v>
      </c>
      <c r="K248">
        <f>VLOOKUP(C248,NEW!$A$1:$F$31,6,FALSE)</f>
        <v>-5.4067040784884437</v>
      </c>
      <c r="M248">
        <f>mlreg.!$B$17+(mlreg.!$B$18*'2023schedule'!J248+'2023schedule'!K248*mlreg.!$B$19)</f>
        <v>6.7878598101352523</v>
      </c>
    </row>
    <row r="249" spans="1:13" x14ac:dyDescent="0.3">
      <c r="A249" s="12" t="s">
        <v>770</v>
      </c>
      <c r="B249" s="1" t="str">
        <f>TEXT(DATE(VALUE(MID(A249,8,4)),MATCH(MID(A249,1,3),{"Jan","Feb","Mar","Apr","May","Jun","Jul","Aug","Sep","Oct","Nov","Dec"},0), VALUE(MID(A249,5,2))), "yyyy-mm-dd")</f>
        <v>2023-11-27</v>
      </c>
      <c r="C249" t="s">
        <v>13</v>
      </c>
      <c r="D249">
        <v>112</v>
      </c>
      <c r="E249" t="s">
        <v>27</v>
      </c>
      <c r="F249">
        <v>114</v>
      </c>
      <c r="H249">
        <f t="shared" si="3"/>
        <v>2</v>
      </c>
      <c r="J249">
        <f>VLOOKUP(E249,NEW!$A$1:$F$31,6,FALSE)</f>
        <v>-4.4001022672986867</v>
      </c>
      <c r="K249">
        <f>VLOOKUP(C249,NEW!$A$1:$F$31,6,FALSE)</f>
        <v>-1.9501161047746032</v>
      </c>
      <c r="M249">
        <f>mlreg.!$B$17+(mlreg.!$B$18*'2023schedule'!J249+'2023schedule'!K249*mlreg.!$B$19)</f>
        <v>0.5249868490556846</v>
      </c>
    </row>
    <row r="250" spans="1:13" x14ac:dyDescent="0.3">
      <c r="A250" s="12" t="s">
        <v>770</v>
      </c>
      <c r="B250" s="1" t="str">
        <f>TEXT(DATE(VALUE(MID(A250,8,4)),MATCH(MID(A250,1,3),{"Jan","Feb","Mar","Apr","May","Jun","Jul","Aug","Sep","Oct","Nov","Dec"},0), VALUE(MID(A250,5,2))), "yyyy-mm-dd")</f>
        <v>2023-11-27</v>
      </c>
      <c r="C250" t="s">
        <v>26</v>
      </c>
      <c r="D250">
        <v>113</v>
      </c>
      <c r="E250" t="s">
        <v>33</v>
      </c>
      <c r="F250">
        <v>104</v>
      </c>
      <c r="H250">
        <f t="shared" si="3"/>
        <v>-9</v>
      </c>
      <c r="J250">
        <f>VLOOKUP(E250,NEW!$A$1:$F$31,6,FALSE)</f>
        <v>6.395682743584775</v>
      </c>
      <c r="K250">
        <f>VLOOKUP(C250,NEW!$A$1:$F$31,6,FALSE)</f>
        <v>6.7955714545665025</v>
      </c>
      <c r="M250">
        <f>mlreg.!$B$17+(mlreg.!$B$18*'2023schedule'!J250+'2023schedule'!K250*mlreg.!$B$19)</f>
        <v>2.5272396619303894</v>
      </c>
    </row>
    <row r="251" spans="1:13" x14ac:dyDescent="0.3">
      <c r="A251" s="12" t="s">
        <v>771</v>
      </c>
      <c r="B251" s="1" t="str">
        <f>TEXT(DATE(VALUE(MID(A251,8,4)),MATCH(MID(A251,1,3),{"Jan","Feb","Mar","Apr","May","Jun","Jul","Aug","Sep","Oct","Nov","Dec"},0), VALUE(MID(A251,5,2))), "yyyy-mm-dd")</f>
        <v>2023-11-28</v>
      </c>
      <c r="C251" t="s">
        <v>18</v>
      </c>
      <c r="D251">
        <v>97</v>
      </c>
      <c r="E251" t="s">
        <v>4</v>
      </c>
      <c r="F251">
        <v>124</v>
      </c>
      <c r="H251">
        <f t="shared" si="3"/>
        <v>27</v>
      </c>
      <c r="J251">
        <f>VLOOKUP(E251,NEW!$A$1:$F$31,6,FALSE)</f>
        <v>7.724438616878901</v>
      </c>
      <c r="K251">
        <f>VLOOKUP(C251,NEW!$A$1:$F$31,6,FALSE)</f>
        <v>0.34193859481126243</v>
      </c>
      <c r="M251">
        <f>mlreg.!$B$17+(mlreg.!$B$18*'2023schedule'!J251+'2023schedule'!K251*mlreg.!$B$19)</f>
        <v>8.5315676126134008</v>
      </c>
    </row>
    <row r="252" spans="1:13" x14ac:dyDescent="0.3">
      <c r="A252" s="12" t="s">
        <v>771</v>
      </c>
      <c r="B252" s="1" t="str">
        <f>TEXT(DATE(VALUE(MID(A252,8,4)),MATCH(MID(A252,1,3),{"Jan","Feb","Mar","Apr","May","Jun","Jul","Aug","Sep","Oct","Nov","Dec"},0), VALUE(MID(A252,5,2))), "yyyy-mm-dd")</f>
        <v>2023-11-28</v>
      </c>
      <c r="C252" t="s">
        <v>21</v>
      </c>
      <c r="D252">
        <v>103</v>
      </c>
      <c r="E252" t="s">
        <v>14</v>
      </c>
      <c r="F252">
        <v>115</v>
      </c>
      <c r="H252">
        <f t="shared" si="3"/>
        <v>12</v>
      </c>
      <c r="J252">
        <f>VLOOKUP(E252,NEW!$A$1:$F$31,6,FALSE)</f>
        <v>-1.1666941899601724</v>
      </c>
      <c r="K252">
        <f>VLOOKUP(C252,NEW!$A$1:$F$31,6,FALSE)</f>
        <v>1.5332708263461077</v>
      </c>
      <c r="M252">
        <f>mlreg.!$B$17+(mlreg.!$B$18*'2023schedule'!J252+'2023schedule'!K252*mlreg.!$B$19)</f>
        <v>0.46401658502006837</v>
      </c>
    </row>
    <row r="253" spans="1:13" x14ac:dyDescent="0.3">
      <c r="A253" s="12" t="s">
        <v>771</v>
      </c>
      <c r="B253" s="1" t="str">
        <f>TEXT(DATE(VALUE(MID(A253,8,4)),MATCH(MID(A253,1,3),{"Jan","Feb","Mar","Apr","May","Jun","Jul","Aug","Sep","Oct","Nov","Dec"},0), VALUE(MID(A253,5,2))), "yyyy-mm-dd")</f>
        <v>2023-11-28</v>
      </c>
      <c r="C253" t="s">
        <v>12</v>
      </c>
      <c r="D253">
        <v>105</v>
      </c>
      <c r="E253" t="s">
        <v>20</v>
      </c>
      <c r="F253">
        <v>128</v>
      </c>
      <c r="H253">
        <f t="shared" si="3"/>
        <v>23</v>
      </c>
      <c r="J253">
        <f>VLOOKUP(E253,NEW!$A$1:$F$31,6,FALSE)</f>
        <v>2.1966655307127789</v>
      </c>
      <c r="K253">
        <f>VLOOKUP(C253,NEW!$A$1:$F$31,6,FALSE)</f>
        <v>0.69796581509350863</v>
      </c>
      <c r="M253">
        <f>mlreg.!$B$17+(mlreg.!$B$18*'2023schedule'!J253+'2023schedule'!K253*mlreg.!$B$19)</f>
        <v>3.8099498986134215</v>
      </c>
    </row>
    <row r="254" spans="1:13" x14ac:dyDescent="0.3">
      <c r="A254" s="12" t="s">
        <v>771</v>
      </c>
      <c r="B254" s="1" t="str">
        <f>TEXT(DATE(VALUE(MID(A254,8,4)),MATCH(MID(A254,1,3),{"Jan","Feb","Mar","Apr","May","Jun","Jul","Aug","Sep","Oct","Nov","Dec"},0), VALUE(MID(A254,5,2))), "yyyy-mm-dd")</f>
        <v>2023-11-28</v>
      </c>
      <c r="C254" t="s">
        <v>32</v>
      </c>
      <c r="D254">
        <v>131</v>
      </c>
      <c r="E254" t="s">
        <v>19</v>
      </c>
      <c r="F254">
        <v>124</v>
      </c>
      <c r="H254">
        <f t="shared" si="3"/>
        <v>-7</v>
      </c>
      <c r="J254">
        <f>VLOOKUP(E254,NEW!$A$1:$F$31,6,FALSE)</f>
        <v>-4.0366428351586929</v>
      </c>
      <c r="K254">
        <f>VLOOKUP(C254,NEW!$A$1:$F$31,6,FALSE)</f>
        <v>-4.8052403354453501</v>
      </c>
      <c r="M254">
        <f>mlreg.!$B$17+(mlreg.!$B$18*'2023schedule'!J254+'2023schedule'!K254*mlreg.!$B$19)</f>
        <v>3.0007215920153847</v>
      </c>
    </row>
    <row r="255" spans="1:13" x14ac:dyDescent="0.3">
      <c r="A255" s="12" t="s">
        <v>771</v>
      </c>
      <c r="B255" s="1" t="str">
        <f>TEXT(DATE(VALUE(MID(A255,8,4)),MATCH(MID(A255,1,3),{"Jan","Feb","Mar","Apr","May","Jun","Jul","Aug","Sep","Oct","Nov","Dec"},0), VALUE(MID(A255,5,2))), "yyyy-mm-dd")</f>
        <v>2023-11-28</v>
      </c>
      <c r="C255" t="s">
        <v>24</v>
      </c>
      <c r="D255">
        <v>91</v>
      </c>
      <c r="E255" t="s">
        <v>15</v>
      </c>
      <c r="F255">
        <v>115</v>
      </c>
      <c r="H255">
        <f t="shared" si="3"/>
        <v>24</v>
      </c>
      <c r="J255">
        <f>VLOOKUP(E255,NEW!$A$1:$F$31,6,FALSE)</f>
        <v>0.32124287078389235</v>
      </c>
      <c r="K255">
        <f>VLOOKUP(C255,NEW!$A$1:$F$31,6,FALSE)</f>
        <v>0.34193859481126243</v>
      </c>
      <c r="M255">
        <f>mlreg.!$B$17+(mlreg.!$B$18*'2023schedule'!J255+'2023schedule'!K255*mlreg.!$B$19)</f>
        <v>2.572634067577507</v>
      </c>
    </row>
    <row r="256" spans="1:13" x14ac:dyDescent="0.3">
      <c r="A256" s="12" t="s">
        <v>771</v>
      </c>
      <c r="B256" s="1" t="str">
        <f>TEXT(DATE(VALUE(MID(A256,8,4)),MATCH(MID(A256,1,3),{"Jan","Feb","Mar","Apr","May","Jun","Jul","Aug","Sep","Oct","Nov","Dec"},0), VALUE(MID(A256,5,2))), "yyyy-mm-dd")</f>
        <v>2023-11-28</v>
      </c>
      <c r="C256" t="s">
        <v>22</v>
      </c>
      <c r="D256">
        <v>103</v>
      </c>
      <c r="E256" t="s">
        <v>23</v>
      </c>
      <c r="F256">
        <v>106</v>
      </c>
      <c r="H256">
        <f t="shared" si="3"/>
        <v>3</v>
      </c>
      <c r="J256">
        <f>VLOOKUP(E256,NEW!$A$1:$F$31,6,FALSE)</f>
        <v>7.1989176662229015</v>
      </c>
      <c r="K256">
        <f>VLOOKUP(C256,NEW!$A$1:$F$31,6,FALSE)</f>
        <v>1.3185950237731026</v>
      </c>
      <c r="M256">
        <f>mlreg.!$B$17+(mlreg.!$B$18*'2023schedule'!J256+'2023schedule'!K256*mlreg.!$B$19)</f>
        <v>7.3617646688502836</v>
      </c>
    </row>
    <row r="257" spans="1:13" x14ac:dyDescent="0.3">
      <c r="A257" s="12" t="s">
        <v>771</v>
      </c>
      <c r="B257" s="1" t="str">
        <f>TEXT(DATE(VALUE(MID(A257,8,4)),MATCH(MID(A257,1,3),{"Jan","Feb","Mar","Apr","May","Jun","Jul","Aug","Sep","Oct","Nov","Dec"},0), VALUE(MID(A257,5,2))), "yyyy-mm-dd")</f>
        <v>2023-11-28</v>
      </c>
      <c r="C257" t="s">
        <v>11</v>
      </c>
      <c r="D257">
        <v>115</v>
      </c>
      <c r="E257" t="s">
        <v>28</v>
      </c>
      <c r="F257">
        <v>121</v>
      </c>
      <c r="H257">
        <f t="shared" si="3"/>
        <v>6</v>
      </c>
      <c r="J257">
        <f>VLOOKUP(E257,NEW!$A$1:$F$31,6,FALSE)</f>
        <v>-2.1460452780433021</v>
      </c>
      <c r="K257">
        <f>VLOOKUP(C257,NEW!$A$1:$F$31,6,FALSE)</f>
        <v>-0.56918355006132848</v>
      </c>
      <c r="M257">
        <f>mlreg.!$B$17+(mlreg.!$B$18*'2023schedule'!J257+'2023schedule'!K257*mlreg.!$B$19)</f>
        <v>1.2833729881346254</v>
      </c>
    </row>
    <row r="258" spans="1:13" x14ac:dyDescent="0.3">
      <c r="A258" s="12" t="s">
        <v>771</v>
      </c>
      <c r="B258" s="1" t="str">
        <f>TEXT(DATE(VALUE(MID(A258,8,4)),MATCH(MID(A258,1,3),{"Jan","Feb","Mar","Apr","May","Jun","Jul","Aug","Sep","Oct","Nov","Dec"},0), VALUE(MID(A258,5,2))), "yyyy-mm-dd")</f>
        <v>2023-11-28</v>
      </c>
      <c r="C258" t="s">
        <v>6</v>
      </c>
      <c r="D258">
        <v>123</v>
      </c>
      <c r="E258" t="s">
        <v>31</v>
      </c>
      <c r="F258">
        <v>124</v>
      </c>
      <c r="H258">
        <f t="shared" si="3"/>
        <v>1</v>
      </c>
      <c r="J258">
        <f>VLOOKUP(E258,NEW!$A$1:$F$31,6,FALSE)</f>
        <v>-0.56689876486266688</v>
      </c>
      <c r="K258">
        <f>VLOOKUP(C258,NEW!$A$1:$F$31,6,FALSE)</f>
        <v>-0.4427839562478475</v>
      </c>
      <c r="M258">
        <f>mlreg.!$B$17+(mlreg.!$B$18*'2023schedule'!J258+'2023schedule'!K258*mlreg.!$B$19)</f>
        <v>2.4577977065555299</v>
      </c>
    </row>
    <row r="259" spans="1:13" x14ac:dyDescent="0.3">
      <c r="A259" s="12" t="s">
        <v>772</v>
      </c>
      <c r="B259" s="1" t="str">
        <f>TEXT(DATE(VALUE(MID(A259,8,4)),MATCH(MID(A259,1,3),{"Jan","Feb","Mar","Apr","May","Jun","Jul","Aug","Sep","Oct","Nov","Dec"},0), VALUE(MID(A259,5,2))), "yyyy-mm-dd")</f>
        <v>2023-11-29</v>
      </c>
      <c r="C259" t="s">
        <v>5</v>
      </c>
      <c r="D259">
        <v>133</v>
      </c>
      <c r="E259" t="s">
        <v>8</v>
      </c>
      <c r="F259">
        <v>107</v>
      </c>
      <c r="H259">
        <f t="shared" ref="H259:H322" si="4">F259-D259</f>
        <v>-26</v>
      </c>
      <c r="J259">
        <f>VLOOKUP(E259,NEW!$A$1:$F$31,6,FALSE)</f>
        <v>-11.874132147889789</v>
      </c>
      <c r="K259">
        <f>VLOOKUP(C259,NEW!$A$1:$F$31,6,FALSE)</f>
        <v>-5.4067040784884437</v>
      </c>
      <c r="M259">
        <f>mlreg.!$B$17+(mlreg.!$B$18*'2023schedule'!J259+'2023schedule'!K259*mlreg.!$B$19)</f>
        <v>-2.8478693172845375</v>
      </c>
    </row>
    <row r="260" spans="1:13" x14ac:dyDescent="0.3">
      <c r="A260" s="12" t="s">
        <v>772</v>
      </c>
      <c r="B260" s="1" t="str">
        <f>TEXT(DATE(VALUE(MID(A260,8,4)),MATCH(MID(A260,1,3),{"Jan","Feb","Mar","Apr","May","Jun","Jul","Aug","Sep","Oct","Nov","Dec"},0), VALUE(MID(A260,5,2))), "yyyy-mm-dd")</f>
        <v>2023-11-29</v>
      </c>
      <c r="C260" t="s">
        <v>9</v>
      </c>
      <c r="D260">
        <v>120</v>
      </c>
      <c r="E260" t="s">
        <v>7</v>
      </c>
      <c r="F260">
        <v>139</v>
      </c>
      <c r="H260">
        <f t="shared" si="4"/>
        <v>19</v>
      </c>
      <c r="J260">
        <f>VLOOKUP(E260,NEW!$A$1:$F$31,6,FALSE)</f>
        <v>0.17268538627637353</v>
      </c>
      <c r="K260">
        <f>VLOOKUP(C260,NEW!$A$1:$F$31,6,FALSE)</f>
        <v>-10.108903913214951</v>
      </c>
      <c r="M260">
        <f>mlreg.!$B$17+(mlreg.!$B$18*'2023schedule'!J260+'2023schedule'!K260*mlreg.!$B$19)</f>
        <v>10.444333384328846</v>
      </c>
    </row>
    <row r="261" spans="1:13" x14ac:dyDescent="0.3">
      <c r="A261" s="12" t="s">
        <v>772</v>
      </c>
      <c r="B261" s="1" t="str">
        <f>TEXT(DATE(VALUE(MID(A261,8,4)),MATCH(MID(A261,1,3),{"Jan","Feb","Mar","Apr","May","Jun","Jul","Aug","Sep","Oct","Nov","Dec"},0), VALUE(MID(A261,5,2))), "yyyy-mm-dd")</f>
        <v>2023-11-29</v>
      </c>
      <c r="C261" t="s">
        <v>29</v>
      </c>
      <c r="D261">
        <v>105</v>
      </c>
      <c r="E261" t="s">
        <v>21</v>
      </c>
      <c r="F261">
        <v>112</v>
      </c>
      <c r="H261">
        <f t="shared" si="4"/>
        <v>7</v>
      </c>
      <c r="J261">
        <f>VLOOKUP(E261,NEW!$A$1:$F$31,6,FALSE)</f>
        <v>1.5332708263461077</v>
      </c>
      <c r="K261">
        <f>VLOOKUP(C261,NEW!$A$1:$F$31,6,FALSE)</f>
        <v>-0.83443540271909211</v>
      </c>
      <c r="M261">
        <f>mlreg.!$B$17+(mlreg.!$B$18*'2023schedule'!J261+'2023schedule'!K261*mlreg.!$B$19)</f>
        <v>4.4477306676418529</v>
      </c>
    </row>
    <row r="262" spans="1:13" x14ac:dyDescent="0.3">
      <c r="A262" s="12" t="s">
        <v>772</v>
      </c>
      <c r="B262" s="1" t="str">
        <f>TEXT(DATE(VALUE(MID(A262,8,4)),MATCH(MID(A262,1,3),{"Jan","Feb","Mar","Apr","May","Jun","Jul","Aug","Sep","Oct","Nov","Dec"},0), VALUE(MID(A262,5,2))), "yyyy-mm-dd")</f>
        <v>2023-11-29</v>
      </c>
      <c r="C262" t="s">
        <v>27</v>
      </c>
      <c r="D262">
        <v>91</v>
      </c>
      <c r="E262" t="s">
        <v>16</v>
      </c>
      <c r="F262">
        <v>105</v>
      </c>
      <c r="H262">
        <f t="shared" si="4"/>
        <v>14</v>
      </c>
      <c r="J262">
        <f>VLOOKUP(E262,NEW!$A$1:$F$31,6,FALSE)</f>
        <v>-7.5280435509992962</v>
      </c>
      <c r="K262">
        <f>VLOOKUP(C262,NEW!$A$1:$F$31,6,FALSE)</f>
        <v>-4.4001022672986867</v>
      </c>
      <c r="M262">
        <f>mlreg.!$B$17+(mlreg.!$B$18*'2023schedule'!J262+'2023schedule'!K262*mlreg.!$B$19)</f>
        <v>-0.11934493083114184</v>
      </c>
    </row>
    <row r="263" spans="1:13" x14ac:dyDescent="0.3">
      <c r="A263" s="12" t="s">
        <v>772</v>
      </c>
      <c r="B263" s="1" t="str">
        <f>TEXT(DATE(VALUE(MID(A263,8,4)),MATCH(MID(A263,1,3),{"Jan","Feb","Mar","Apr","May","Jun","Jul","Aug","Sep","Oct","Nov","Dec"},0), VALUE(MID(A263,5,2))), "yyyy-mm-dd")</f>
        <v>2023-11-29</v>
      </c>
      <c r="C263" t="s">
        <v>3</v>
      </c>
      <c r="D263">
        <v>114</v>
      </c>
      <c r="E263" t="s">
        <v>13</v>
      </c>
      <c r="F263">
        <v>124</v>
      </c>
      <c r="H263">
        <f t="shared" si="4"/>
        <v>10</v>
      </c>
      <c r="J263">
        <f>VLOOKUP(E263,NEW!$A$1:$F$31,6,FALSE)</f>
        <v>-1.9501161047746032</v>
      </c>
      <c r="K263">
        <f>VLOOKUP(C263,NEW!$A$1:$F$31,6,FALSE)</f>
        <v>9.7001335561112345E-2</v>
      </c>
      <c r="M263">
        <f>mlreg.!$B$17+(mlreg.!$B$18*'2023schedule'!J263+'2023schedule'!K263*mlreg.!$B$19)</f>
        <v>0.93167833054671334</v>
      </c>
    </row>
    <row r="264" spans="1:13" x14ac:dyDescent="0.3">
      <c r="A264" s="12" t="s">
        <v>772</v>
      </c>
      <c r="B264" s="1" t="str">
        <f>TEXT(DATE(VALUE(MID(A264,8,4)),MATCH(MID(A264,1,3),{"Jan","Feb","Mar","Apr","May","Jun","Jul","Aug","Sep","Oct","Nov","Dec"},0), VALUE(MID(A264,5,2))), "yyyy-mm-dd")</f>
        <v>2023-11-29</v>
      </c>
      <c r="C264" t="s">
        <v>11</v>
      </c>
      <c r="D264">
        <v>124</v>
      </c>
      <c r="E264" t="s">
        <v>26</v>
      </c>
      <c r="F264">
        <v>134</v>
      </c>
      <c r="H264">
        <f t="shared" si="4"/>
        <v>10</v>
      </c>
      <c r="J264">
        <f>VLOOKUP(E264,NEW!$A$1:$F$31,6,FALSE)</f>
        <v>6.7955714545665025</v>
      </c>
      <c r="K264">
        <f>VLOOKUP(C264,NEW!$A$1:$F$31,6,FALSE)</f>
        <v>-0.56918355006132848</v>
      </c>
      <c r="M264">
        <f>mlreg.!$B$17+(mlreg.!$B$18*'2023schedule'!J264+'2023schedule'!K264*mlreg.!$B$19)</f>
        <v>8.4806026335763143</v>
      </c>
    </row>
    <row r="265" spans="1:13" x14ac:dyDescent="0.3">
      <c r="A265" s="12" t="s">
        <v>772</v>
      </c>
      <c r="B265" s="1" t="str">
        <f>TEXT(DATE(VALUE(MID(A265,8,4)),MATCH(MID(A265,1,3),{"Jan","Feb","Mar","Apr","May","Jun","Jul","Aug","Sep","Oct","Nov","Dec"},0), VALUE(MID(A265,5,2))), "yyyy-mm-dd")</f>
        <v>2023-11-29</v>
      </c>
      <c r="C265" t="s">
        <v>33</v>
      </c>
      <c r="D265">
        <v>131</v>
      </c>
      <c r="E265" t="s">
        <v>31</v>
      </c>
      <c r="F265">
        <v>117</v>
      </c>
      <c r="H265">
        <f t="shared" si="4"/>
        <v>-14</v>
      </c>
      <c r="J265">
        <f>VLOOKUP(E265,NEW!$A$1:$F$31,6,FALSE)</f>
        <v>-0.56689876486266688</v>
      </c>
      <c r="K265">
        <f>VLOOKUP(C265,NEW!$A$1:$F$31,6,FALSE)</f>
        <v>6.395682743584775</v>
      </c>
      <c r="M265">
        <f>mlreg.!$B$17+(mlreg.!$B$18*'2023schedule'!J265+'2023schedule'!K265*mlreg.!$B$19)</f>
        <v>-2.7712610771075461</v>
      </c>
    </row>
    <row r="266" spans="1:13" x14ac:dyDescent="0.3">
      <c r="A266" s="12" t="s">
        <v>773</v>
      </c>
      <c r="B266" s="1" t="str">
        <f>TEXT(DATE(VALUE(MID(A266,8,4)),MATCH(MID(A266,1,3),{"Jan","Feb","Mar","Apr","May","Jun","Jul","Aug","Sep","Oct","Nov","Dec"},0), VALUE(MID(A266,5,2))), "yyyy-mm-dd")</f>
        <v>2023-11-30</v>
      </c>
      <c r="C266" t="s">
        <v>30</v>
      </c>
      <c r="D266">
        <v>103</v>
      </c>
      <c r="E266" t="s">
        <v>20</v>
      </c>
      <c r="F266">
        <v>95</v>
      </c>
      <c r="H266">
        <f t="shared" si="4"/>
        <v>-8</v>
      </c>
      <c r="J266">
        <f>VLOOKUP(E266,NEW!$A$1:$F$31,6,FALSE)</f>
        <v>2.1966655307127789</v>
      </c>
      <c r="K266">
        <f>VLOOKUP(C266,NEW!$A$1:$F$31,6,FALSE)</f>
        <v>-9.0845366741629796</v>
      </c>
      <c r="M266">
        <f>mlreg.!$B$17+(mlreg.!$B$18*'2023schedule'!J266+'2023schedule'!K266*mlreg.!$B$19)</f>
        <v>11.290176506853623</v>
      </c>
    </row>
    <row r="267" spans="1:13" x14ac:dyDescent="0.3">
      <c r="A267" s="12" t="s">
        <v>773</v>
      </c>
      <c r="B267" s="1" t="str">
        <f>TEXT(DATE(VALUE(MID(A267,8,4)),MATCH(MID(A267,1,3),{"Jan","Feb","Mar","Apr","May","Jun","Jul","Aug","Sep","Oct","Nov","Dec"},0), VALUE(MID(A267,5,2))), "yyyy-mm-dd")</f>
        <v>2023-11-30</v>
      </c>
      <c r="C267" t="s">
        <v>24</v>
      </c>
      <c r="D267">
        <v>129</v>
      </c>
      <c r="E267" t="s">
        <v>14</v>
      </c>
      <c r="F267">
        <v>128</v>
      </c>
      <c r="H267">
        <f t="shared" si="4"/>
        <v>-1</v>
      </c>
      <c r="J267">
        <f>VLOOKUP(E267,NEW!$A$1:$F$31,6,FALSE)</f>
        <v>-1.1666941899601724</v>
      </c>
      <c r="K267">
        <f>VLOOKUP(C267,NEW!$A$1:$F$31,6,FALSE)</f>
        <v>0.34193859481126243</v>
      </c>
      <c r="M267">
        <f>mlreg.!$B$17+(mlreg.!$B$18*'2023schedule'!J267+'2023schedule'!K267*mlreg.!$B$19)</f>
        <v>1.3749731697352781</v>
      </c>
    </row>
    <row r="268" spans="1:13" x14ac:dyDescent="0.3">
      <c r="A268" s="12" t="s">
        <v>773</v>
      </c>
      <c r="B268" s="1" t="str">
        <f>TEXT(DATE(VALUE(MID(A268,8,4)),MATCH(MID(A268,1,3),{"Jan","Feb","Mar","Apr","May","Jun","Jul","Aug","Sep","Oct","Nov","Dec"},0), VALUE(MID(A268,5,2))), "yyyy-mm-dd")</f>
        <v>2023-11-30</v>
      </c>
      <c r="C268" t="s">
        <v>10</v>
      </c>
      <c r="D268">
        <v>132</v>
      </c>
      <c r="E268" t="s">
        <v>19</v>
      </c>
      <c r="F268">
        <v>142</v>
      </c>
      <c r="H268">
        <f t="shared" si="4"/>
        <v>10</v>
      </c>
      <c r="J268">
        <f>VLOOKUP(E268,NEW!$A$1:$F$31,6,FALSE)</f>
        <v>-4.0366428351586929</v>
      </c>
      <c r="K268">
        <f>VLOOKUP(C268,NEW!$A$1:$F$31,6,FALSE)</f>
        <v>-0.30480281642273344</v>
      </c>
      <c r="M268">
        <f>mlreg.!$B$17+(mlreg.!$B$18*'2023schedule'!J268+'2023schedule'!K268*mlreg.!$B$19)</f>
        <v>-0.44055455542100885</v>
      </c>
    </row>
    <row r="269" spans="1:13" x14ac:dyDescent="0.3">
      <c r="A269" s="12" t="s">
        <v>773</v>
      </c>
      <c r="B269" s="1" t="str">
        <f>TEXT(DATE(VALUE(MID(A269,8,4)),MATCH(MID(A269,1,3),{"Jan","Feb","Mar","Apr","May","Jun","Jul","Aug","Sep","Oct","Nov","Dec"},0), VALUE(MID(A269,5,2))), "yyyy-mm-dd")</f>
        <v>2023-11-30</v>
      </c>
      <c r="C269" t="s">
        <v>8</v>
      </c>
      <c r="D269">
        <v>112</v>
      </c>
      <c r="E269" t="s">
        <v>15</v>
      </c>
      <c r="F269">
        <v>118</v>
      </c>
      <c r="H269">
        <f t="shared" si="4"/>
        <v>6</v>
      </c>
      <c r="J269">
        <f>VLOOKUP(E269,NEW!$A$1:$F$31,6,FALSE)</f>
        <v>0.32124287078389235</v>
      </c>
      <c r="K269">
        <f>VLOOKUP(C269,NEW!$A$1:$F$31,6,FALSE)</f>
        <v>-11.874132147889789</v>
      </c>
      <c r="M269">
        <f>mlreg.!$B$17+(mlreg.!$B$18*'2023schedule'!J269+'2023schedule'!K269*mlreg.!$B$19)</f>
        <v>11.913697616301658</v>
      </c>
    </row>
    <row r="270" spans="1:13" x14ac:dyDescent="0.3">
      <c r="A270" s="12" t="s">
        <v>773</v>
      </c>
      <c r="B270" s="1" t="str">
        <f>TEXT(DATE(VALUE(MID(A270,8,4)),MATCH(MID(A270,1,3),{"Jan","Feb","Mar","Apr","May","Jun","Jul","Aug","Sep","Oct","Nov","Dec"},0), VALUE(MID(A270,5,2))), "yyyy-mm-dd")</f>
        <v>2023-11-30</v>
      </c>
      <c r="C270" t="s">
        <v>32</v>
      </c>
      <c r="D270">
        <v>113</v>
      </c>
      <c r="E270" t="s">
        <v>18</v>
      </c>
      <c r="F270">
        <v>120</v>
      </c>
      <c r="G270" t="s">
        <v>17</v>
      </c>
      <c r="H270">
        <f t="shared" si="4"/>
        <v>7</v>
      </c>
      <c r="J270">
        <f>VLOOKUP(E270,NEW!$A$1:$F$31,6,FALSE)</f>
        <v>0.34193859481126243</v>
      </c>
      <c r="K270">
        <f>VLOOKUP(C270,NEW!$A$1:$F$31,6,FALSE)</f>
        <v>-4.8052403354453501</v>
      </c>
      <c r="M270">
        <f>mlreg.!$B$17+(mlreg.!$B$18*'2023schedule'!J270+'2023schedule'!K270*mlreg.!$B$19)</f>
        <v>6.5251016918502263</v>
      </c>
    </row>
    <row r="271" spans="1:13" x14ac:dyDescent="0.3">
      <c r="A271" s="12" t="s">
        <v>773</v>
      </c>
      <c r="B271" s="1" t="str">
        <f>TEXT(DATE(VALUE(MID(A271,8,4)),MATCH(MID(A271,1,3),{"Jan","Feb","Mar","Apr","May","Jun","Jul","Aug","Sep","Oct","Nov","Dec"},0), VALUE(MID(A271,5,2))), "yyyy-mm-dd")</f>
        <v>2023-11-30</v>
      </c>
      <c r="C271" t="s">
        <v>27</v>
      </c>
      <c r="D271">
        <v>90</v>
      </c>
      <c r="E271" t="s">
        <v>23</v>
      </c>
      <c r="F271">
        <v>101</v>
      </c>
      <c r="H271">
        <f t="shared" si="4"/>
        <v>11</v>
      </c>
      <c r="J271">
        <f>VLOOKUP(E271,NEW!$A$1:$F$31,6,FALSE)</f>
        <v>7.1989176662229015</v>
      </c>
      <c r="K271">
        <f>VLOOKUP(C271,NEW!$A$1:$F$31,6,FALSE)</f>
        <v>-4.4001022672986867</v>
      </c>
      <c r="M271">
        <f>mlreg.!$B$17+(mlreg.!$B$18*'2023schedule'!J271+'2023schedule'!K271*mlreg.!$B$19)</f>
        <v>11.734587644170336</v>
      </c>
    </row>
    <row r="272" spans="1:13" x14ac:dyDescent="0.3">
      <c r="A272" s="12" t="s">
        <v>773</v>
      </c>
      <c r="B272" s="1" t="str">
        <f>TEXT(DATE(VALUE(MID(A272,8,4)),MATCH(MID(A272,1,3),{"Jan","Feb","Mar","Apr","May","Jun","Jul","Aug","Sep","Oct","Nov","Dec"},0), VALUE(MID(A272,5,2))), "yyyy-mm-dd")</f>
        <v>2023-11-30</v>
      </c>
      <c r="C272" t="s">
        <v>5</v>
      </c>
      <c r="D272">
        <v>110</v>
      </c>
      <c r="E272" t="s">
        <v>22</v>
      </c>
      <c r="F272">
        <v>133</v>
      </c>
      <c r="H272">
        <f t="shared" si="4"/>
        <v>23</v>
      </c>
      <c r="J272">
        <f>VLOOKUP(E272,NEW!$A$1:$F$31,6,FALSE)</f>
        <v>1.3185950237731026</v>
      </c>
      <c r="K272">
        <f>VLOOKUP(C272,NEW!$A$1:$F$31,6,FALSE)</f>
        <v>-5.4067040784884437</v>
      </c>
      <c r="M272">
        <f>mlreg.!$B$17+(mlreg.!$B$18*'2023schedule'!J272+'2023schedule'!K272*mlreg.!$B$19)</f>
        <v>7.7711372833710826</v>
      </c>
    </row>
    <row r="273" spans="1:13" x14ac:dyDescent="0.3">
      <c r="A273" s="12" t="s">
        <v>773</v>
      </c>
      <c r="B273" s="1" t="str">
        <f>TEXT(DATE(VALUE(MID(A273,8,4)),MATCH(MID(A273,1,3),{"Jan","Feb","Mar","Apr","May","Jun","Jul","Aug","Sep","Oct","Nov","Dec"},0), VALUE(MID(A273,5,2))), "yyyy-mm-dd")</f>
        <v>2023-11-30</v>
      </c>
      <c r="C273" t="s">
        <v>12</v>
      </c>
      <c r="D273">
        <v>137</v>
      </c>
      <c r="E273" t="s">
        <v>25</v>
      </c>
      <c r="F273">
        <v>135</v>
      </c>
      <c r="H273">
        <f t="shared" si="4"/>
        <v>-2</v>
      </c>
      <c r="J273">
        <f>VLOOKUP(E273,NEW!$A$1:$F$31,6,FALSE)</f>
        <v>-6.0914873225527497</v>
      </c>
      <c r="K273">
        <f>VLOOKUP(C273,NEW!$A$1:$F$31,6,FALSE)</f>
        <v>0.69796581509350863</v>
      </c>
      <c r="M273">
        <f>mlreg.!$B$17+(mlreg.!$B$18*'2023schedule'!J273+'2023schedule'!K273*mlreg.!$B$19)</f>
        <v>-2.8612977297854458</v>
      </c>
    </row>
    <row r="274" spans="1:13" x14ac:dyDescent="0.3">
      <c r="A274" s="12" t="s">
        <v>773</v>
      </c>
      <c r="B274" s="1" t="str">
        <f>TEXT(DATE(VALUE(MID(A274,8,4)),MATCH(MID(A274,1,3),{"Jan","Feb","Mar","Apr","May","Jun","Jul","Aug","Sep","Oct","Nov","Dec"},0), VALUE(MID(A274,5,2))), "yyyy-mm-dd")</f>
        <v>2023-11-30</v>
      </c>
      <c r="C274" t="s">
        <v>33</v>
      </c>
      <c r="D274">
        <v>114</v>
      </c>
      <c r="E274" t="s">
        <v>6</v>
      </c>
      <c r="F274">
        <v>120</v>
      </c>
      <c r="H274">
        <f t="shared" si="4"/>
        <v>6</v>
      </c>
      <c r="J274">
        <f>VLOOKUP(E274,NEW!$A$1:$F$31,6,FALSE)</f>
        <v>-0.4427839562478475</v>
      </c>
      <c r="K274">
        <f>VLOOKUP(C274,NEW!$A$1:$F$31,6,FALSE)</f>
        <v>6.395682743584775</v>
      </c>
      <c r="M274">
        <f>mlreg.!$B$17+(mlreg.!$B$18*'2023schedule'!J274+'2023schedule'!K274*mlreg.!$B$19)</f>
        <v>-2.6713593695401521</v>
      </c>
    </row>
    <row r="275" spans="1:13" x14ac:dyDescent="0.3">
      <c r="A275" s="12" t="s">
        <v>774</v>
      </c>
      <c r="B275" s="1" t="str">
        <f>TEXT(DATE(VALUE(MID(A275,8,4)),MATCH(MID(A275,1,3),{"Jan","Feb","Mar","Apr","May","Jun","Jul","Aug","Sep","Oct","Nov","Dec"},0), VALUE(MID(A275,5,2))), "yyyy-mm-dd")</f>
        <v>1923-12-01</v>
      </c>
      <c r="C275" t="s">
        <v>9</v>
      </c>
      <c r="D275">
        <v>125</v>
      </c>
      <c r="E275" t="s">
        <v>7</v>
      </c>
      <c r="F275">
        <v>130</v>
      </c>
      <c r="H275">
        <f t="shared" si="4"/>
        <v>5</v>
      </c>
      <c r="J275">
        <f>VLOOKUP(E275,NEW!$A$1:$F$31,6,FALSE)</f>
        <v>0.17268538627637353</v>
      </c>
      <c r="K275">
        <f>VLOOKUP(C275,NEW!$A$1:$F$31,6,FALSE)</f>
        <v>-10.108903913214951</v>
      </c>
      <c r="M275">
        <f>mlreg.!$B$17+(mlreg.!$B$18*'2023schedule'!J275+'2023schedule'!K275*mlreg.!$B$19)</f>
        <v>10.444333384328846</v>
      </c>
    </row>
    <row r="276" spans="1:13" x14ac:dyDescent="0.3">
      <c r="A276" s="12" t="s">
        <v>774</v>
      </c>
      <c r="B276" s="1" t="str">
        <f>TEXT(DATE(VALUE(MID(A276,8,4)),MATCH(MID(A276,1,3),{"Jan","Feb","Mar","Apr","May","Jun","Jul","Aug","Sep","Oct","Nov","Dec"},0), VALUE(MID(A276,5,2))), "yyyy-mm-dd")</f>
        <v>1923-12-01</v>
      </c>
      <c r="C276" t="s">
        <v>3</v>
      </c>
      <c r="D276">
        <v>119</v>
      </c>
      <c r="E276" t="s">
        <v>4</v>
      </c>
      <c r="F276">
        <v>125</v>
      </c>
      <c r="H276">
        <f t="shared" si="4"/>
        <v>6</v>
      </c>
      <c r="J276">
        <f>VLOOKUP(E276,NEW!$A$1:$F$31,6,FALSE)</f>
        <v>7.724438616878901</v>
      </c>
      <c r="K276">
        <f>VLOOKUP(C276,NEW!$A$1:$F$31,6,FALSE)</f>
        <v>9.7001335561112345E-2</v>
      </c>
      <c r="M276">
        <f>mlreg.!$B$17+(mlreg.!$B$18*'2023schedule'!J276+'2023schedule'!K276*mlreg.!$B$19)</f>
        <v>8.7188597912767403</v>
      </c>
    </row>
    <row r="277" spans="1:13" x14ac:dyDescent="0.3">
      <c r="A277" s="12" t="s">
        <v>774</v>
      </c>
      <c r="B277" s="1" t="str">
        <f>TEXT(DATE(VALUE(MID(A277,8,4)),MATCH(MID(A277,1,3),{"Jan","Feb","Mar","Apr","May","Jun","Jul","Aug","Sep","Oct","Nov","Dec"},0), VALUE(MID(A277,5,2))), "yyyy-mm-dd")</f>
        <v>1923-12-01</v>
      </c>
      <c r="C277" t="s">
        <v>16</v>
      </c>
      <c r="D277">
        <v>108</v>
      </c>
      <c r="E277" t="s">
        <v>28</v>
      </c>
      <c r="F277">
        <v>94</v>
      </c>
      <c r="H277">
        <f t="shared" si="4"/>
        <v>-14</v>
      </c>
      <c r="J277">
        <f>VLOOKUP(E277,NEW!$A$1:$F$31,6,FALSE)</f>
        <v>-2.1460452780433021</v>
      </c>
      <c r="K277">
        <f>VLOOKUP(C277,NEW!$A$1:$F$31,6,FALSE)</f>
        <v>-7.5280435509992962</v>
      </c>
      <c r="M277">
        <f>mlreg.!$B$17+(mlreg.!$B$18*'2023schedule'!J277+'2023schedule'!K277*mlreg.!$B$19)</f>
        <v>6.6044909535225322</v>
      </c>
    </row>
    <row r="278" spans="1:13" x14ac:dyDescent="0.3">
      <c r="A278" s="12" t="s">
        <v>774</v>
      </c>
      <c r="B278" s="1" t="str">
        <f>TEXT(DATE(VALUE(MID(A278,8,4)),MATCH(MID(A278,1,3),{"Jan","Feb","Mar","Apr","May","Jun","Jul","Aug","Sep","Oct","Nov","Dec"},0), VALUE(MID(A278,5,2))), "yyyy-mm-dd")</f>
        <v>1923-12-01</v>
      </c>
      <c r="C278" t="s">
        <v>15</v>
      </c>
      <c r="D278">
        <v>119</v>
      </c>
      <c r="E278" t="s">
        <v>21</v>
      </c>
      <c r="F278">
        <v>106</v>
      </c>
      <c r="H278">
        <f t="shared" si="4"/>
        <v>-13</v>
      </c>
      <c r="J278">
        <f>VLOOKUP(E278,NEW!$A$1:$F$31,6,FALSE)</f>
        <v>1.5332708263461077</v>
      </c>
      <c r="K278">
        <f>VLOOKUP(C278,NEW!$A$1:$F$31,6,FALSE)</f>
        <v>0.32124287078389235</v>
      </c>
      <c r="M278">
        <f>mlreg.!$B$17+(mlreg.!$B$18*'2023schedule'!J278+'2023schedule'!K278*mlreg.!$B$19)</f>
        <v>3.5640370134346506</v>
      </c>
    </row>
    <row r="279" spans="1:13" x14ac:dyDescent="0.3">
      <c r="A279" s="12" t="s">
        <v>774</v>
      </c>
      <c r="B279" s="1" t="str">
        <f>TEXT(DATE(VALUE(MID(A279,8,4)),MATCH(MID(A279,1,3),{"Jan","Feb","Mar","Apr","May","Jun","Jul","Aug","Sep","Oct","Nov","Dec"},0), VALUE(MID(A279,5,2))), "yyyy-mm-dd")</f>
        <v>1923-12-01</v>
      </c>
      <c r="C279" t="s">
        <v>25</v>
      </c>
      <c r="D279">
        <v>106</v>
      </c>
      <c r="E279" t="s">
        <v>13</v>
      </c>
      <c r="F279">
        <v>121</v>
      </c>
      <c r="H279">
        <f t="shared" si="4"/>
        <v>15</v>
      </c>
      <c r="J279">
        <f>VLOOKUP(E279,NEW!$A$1:$F$31,6,FALSE)</f>
        <v>-1.9501161047746032</v>
      </c>
      <c r="K279">
        <f>VLOOKUP(C279,NEW!$A$1:$F$31,6,FALSE)</f>
        <v>-6.0914873225527497</v>
      </c>
      <c r="M279">
        <f>mlreg.!$B$17+(mlreg.!$B$18*'2023schedule'!J279+'2023schedule'!K279*mlreg.!$B$19)</f>
        <v>5.6637290073602236</v>
      </c>
    </row>
    <row r="280" spans="1:13" x14ac:dyDescent="0.3">
      <c r="A280" s="12" t="s">
        <v>774</v>
      </c>
      <c r="B280" s="1" t="str">
        <f>TEXT(DATE(VALUE(MID(A280,8,4)),MATCH(MID(A280,1,3),{"Jan","Feb","Mar","Apr","May","Jun","Jul","Aug","Sep","Oct","Nov","Dec"},0), VALUE(MID(A280,5,2))), "yyyy-mm-dd")</f>
        <v>1923-12-01</v>
      </c>
      <c r="C280" t="s">
        <v>26</v>
      </c>
      <c r="D280">
        <v>119</v>
      </c>
      <c r="E280" t="s">
        <v>29</v>
      </c>
      <c r="F280">
        <v>111</v>
      </c>
      <c r="H280">
        <f t="shared" si="4"/>
        <v>-8</v>
      </c>
      <c r="J280">
        <f>VLOOKUP(E280,NEW!$A$1:$F$31,6,FALSE)</f>
        <v>-0.83443540271909211</v>
      </c>
      <c r="K280">
        <f>VLOOKUP(C280,NEW!$A$1:$F$31,6,FALSE)</f>
        <v>6.7955714545665025</v>
      </c>
      <c r="M280">
        <f>mlreg.!$B$17+(mlreg.!$B$18*'2023schedule'!J280+'2023schedule'!K280*mlreg.!$B$19)</f>
        <v>-3.2923813550214334</v>
      </c>
    </row>
    <row r="281" spans="1:13" x14ac:dyDescent="0.3">
      <c r="A281" s="12" t="s">
        <v>775</v>
      </c>
      <c r="B281" s="1" t="str">
        <f>TEXT(DATE(VALUE(MID(A281,8,4)),MATCH(MID(A281,1,3),{"Jan","Feb","Mar","Apr","May","Jun","Jul","Aug","Sep","Oct","Nov","Dec"},0), VALUE(MID(A281,5,2))), "yyyy-mm-dd")</f>
        <v>1923-12-02</v>
      </c>
      <c r="C281" t="s">
        <v>6</v>
      </c>
      <c r="D281">
        <v>112</v>
      </c>
      <c r="E281" t="s">
        <v>33</v>
      </c>
      <c r="F281">
        <v>113</v>
      </c>
      <c r="H281">
        <f t="shared" si="4"/>
        <v>1</v>
      </c>
      <c r="J281">
        <f>VLOOKUP(E281,NEW!$A$1:$F$31,6,FALSE)</f>
        <v>6.395682743584775</v>
      </c>
      <c r="K281">
        <f>VLOOKUP(C281,NEW!$A$1:$F$31,6,FALSE)</f>
        <v>-0.4427839562478475</v>
      </c>
      <c r="M281">
        <f>mlreg.!$B$17+(mlreg.!$B$18*'2023schedule'!J281+'2023schedule'!K281*mlreg.!$B$19)</f>
        <v>8.0620748233153741</v>
      </c>
    </row>
    <row r="282" spans="1:13" x14ac:dyDescent="0.3">
      <c r="A282" s="12" t="s">
        <v>775</v>
      </c>
      <c r="B282" s="1" t="str">
        <f>TEXT(DATE(VALUE(MID(A282,8,4)),MATCH(MID(A282,1,3),{"Jan","Feb","Mar","Apr","May","Jun","Jul","Aug","Sep","Oct","Nov","Dec"},0), VALUE(MID(A282,5,2))), "yyyy-mm-dd")</f>
        <v>1923-12-02</v>
      </c>
      <c r="C282" t="s">
        <v>23</v>
      </c>
      <c r="D282">
        <v>123</v>
      </c>
      <c r="E282" t="s">
        <v>24</v>
      </c>
      <c r="F282">
        <v>117</v>
      </c>
      <c r="H282">
        <f t="shared" si="4"/>
        <v>-6</v>
      </c>
      <c r="J282">
        <f>VLOOKUP(E282,NEW!$A$1:$F$31,6,FALSE)</f>
        <v>0.34193859481126243</v>
      </c>
      <c r="K282">
        <f>VLOOKUP(C282,NEW!$A$1:$F$31,6,FALSE)</f>
        <v>7.1989176662229015</v>
      </c>
      <c r="M282">
        <f>mlreg.!$B$17+(mlreg.!$B$18*'2023schedule'!J282+'2023schedule'!K282*mlreg.!$B$19)</f>
        <v>-2.6539219978665258</v>
      </c>
    </row>
    <row r="283" spans="1:13" x14ac:dyDescent="0.3">
      <c r="A283" s="12" t="s">
        <v>775</v>
      </c>
      <c r="B283" s="1" t="str">
        <f>TEXT(DATE(VALUE(MID(A283,8,4)),MATCH(MID(A283,1,3),{"Jan","Feb","Mar","Apr","May","Jun","Jul","Aug","Sep","Oct","Nov","Dec"},0), VALUE(MID(A283,5,2))), "yyyy-mm-dd")</f>
        <v>1923-12-02</v>
      </c>
      <c r="C283" t="s">
        <v>7</v>
      </c>
      <c r="D283">
        <v>101</v>
      </c>
      <c r="E283" t="s">
        <v>14</v>
      </c>
      <c r="F283">
        <v>129</v>
      </c>
      <c r="H283">
        <f t="shared" si="4"/>
        <v>28</v>
      </c>
      <c r="J283">
        <f>VLOOKUP(E283,NEW!$A$1:$F$31,6,FALSE)</f>
        <v>-1.1666941899601724</v>
      </c>
      <c r="K283">
        <f>VLOOKUP(C283,NEW!$A$1:$F$31,6,FALSE)</f>
        <v>0.17268538627637353</v>
      </c>
      <c r="M283">
        <f>mlreg.!$B$17+(mlreg.!$B$18*'2023schedule'!J283+'2023schedule'!K283*mlreg.!$B$19)</f>
        <v>1.5043932598812433</v>
      </c>
    </row>
    <row r="284" spans="1:13" x14ac:dyDescent="0.3">
      <c r="A284" s="12" t="s">
        <v>775</v>
      </c>
      <c r="B284" s="1" t="str">
        <f>TEXT(DATE(VALUE(MID(A284,8,4)),MATCH(MID(A284,1,3),{"Jan","Feb","Mar","Apr","May","Jun","Jul","Aug","Sep","Oct","Nov","Dec"},0), VALUE(MID(A284,5,2))), "yyyy-mm-dd")</f>
        <v>1923-12-02</v>
      </c>
      <c r="C284" t="s">
        <v>20</v>
      </c>
      <c r="D284">
        <v>110</v>
      </c>
      <c r="E284" t="s">
        <v>8</v>
      </c>
      <c r="F284">
        <v>101</v>
      </c>
      <c r="H284">
        <f t="shared" si="4"/>
        <v>-9</v>
      </c>
      <c r="J284">
        <f>VLOOKUP(E284,NEW!$A$1:$F$31,6,FALSE)</f>
        <v>-11.874132147889789</v>
      </c>
      <c r="K284">
        <f>VLOOKUP(C284,NEW!$A$1:$F$31,6,FALSE)</f>
        <v>2.1966655307127789</v>
      </c>
      <c r="M284">
        <f>mlreg.!$B$17+(mlreg.!$B$18*'2023schedule'!J284+'2023schedule'!K284*mlreg.!$B$19)</f>
        <v>-8.6618139317115777</v>
      </c>
    </row>
    <row r="285" spans="1:13" x14ac:dyDescent="0.3">
      <c r="A285" s="12" t="s">
        <v>775</v>
      </c>
      <c r="B285" s="1" t="str">
        <f>TEXT(DATE(VALUE(MID(A285,8,4)),MATCH(MID(A285,1,3),{"Jan","Feb","Mar","Apr","May","Jun","Jul","Aug","Sep","Oct","Nov","Dec"},0), VALUE(MID(A285,5,2))), "yyyy-mm-dd")</f>
        <v>1923-12-02</v>
      </c>
      <c r="C285" t="s">
        <v>13</v>
      </c>
      <c r="D285">
        <v>118</v>
      </c>
      <c r="E285" t="s">
        <v>18</v>
      </c>
      <c r="F285">
        <v>124</v>
      </c>
      <c r="H285">
        <f t="shared" si="4"/>
        <v>6</v>
      </c>
      <c r="J285">
        <f>VLOOKUP(E285,NEW!$A$1:$F$31,6,FALSE)</f>
        <v>0.34193859481126243</v>
      </c>
      <c r="K285">
        <f>VLOOKUP(C285,NEW!$A$1:$F$31,6,FALSE)</f>
        <v>-1.9501161047746032</v>
      </c>
      <c r="M285">
        <f>mlreg.!$B$17+(mlreg.!$B$18*'2023schedule'!J285+'2023schedule'!K285*mlreg.!$B$19)</f>
        <v>4.3419204185973239</v>
      </c>
    </row>
    <row r="286" spans="1:13" x14ac:dyDescent="0.3">
      <c r="A286" s="12" t="s">
        <v>775</v>
      </c>
      <c r="B286" s="1" t="str">
        <f>TEXT(DATE(VALUE(MID(A286,8,4)),MATCH(MID(A286,1,3),{"Jan","Feb","Mar","Apr","May","Jun","Jul","Aug","Sep","Oct","Nov","Dec"},0), VALUE(MID(A286,5,2))), "yyyy-mm-dd")</f>
        <v>1923-12-02</v>
      </c>
      <c r="C286" t="s">
        <v>10</v>
      </c>
      <c r="D286">
        <v>144</v>
      </c>
      <c r="E286" t="s">
        <v>19</v>
      </c>
      <c r="F286">
        <v>129</v>
      </c>
      <c r="H286">
        <f t="shared" si="4"/>
        <v>-15</v>
      </c>
      <c r="J286">
        <f>VLOOKUP(E286,NEW!$A$1:$F$31,6,FALSE)</f>
        <v>-4.0366428351586929</v>
      </c>
      <c r="K286">
        <f>VLOOKUP(C286,NEW!$A$1:$F$31,6,FALSE)</f>
        <v>-0.30480281642273344</v>
      </c>
      <c r="M286">
        <f>mlreg.!$B$17+(mlreg.!$B$18*'2023schedule'!J286+'2023schedule'!K286*mlreg.!$B$19)</f>
        <v>-0.44055455542100885</v>
      </c>
    </row>
    <row r="287" spans="1:13" x14ac:dyDescent="0.3">
      <c r="A287" s="12" t="s">
        <v>775</v>
      </c>
      <c r="B287" s="1" t="str">
        <f>TEXT(DATE(VALUE(MID(A287,8,4)),MATCH(MID(A287,1,3),{"Jan","Feb","Mar","Apr","May","Jun","Jul","Aug","Sep","Oct","Nov","Dec"},0), VALUE(MID(A287,5,2))), "yyyy-mm-dd")</f>
        <v>1923-12-02</v>
      </c>
      <c r="C287" t="s">
        <v>12</v>
      </c>
      <c r="D287">
        <v>121</v>
      </c>
      <c r="E287" t="s">
        <v>32</v>
      </c>
      <c r="F287">
        <v>132</v>
      </c>
      <c r="H287">
        <f t="shared" si="4"/>
        <v>11</v>
      </c>
      <c r="J287">
        <f>VLOOKUP(E287,NEW!$A$1:$F$31,6,FALSE)</f>
        <v>-4.8052403354453501</v>
      </c>
      <c r="K287">
        <f>VLOOKUP(C287,NEW!$A$1:$F$31,6,FALSE)</f>
        <v>0.69796581509350863</v>
      </c>
      <c r="M287">
        <f>mlreg.!$B$17+(mlreg.!$B$18*'2023schedule'!J287+'2023schedule'!K287*mlreg.!$B$19)</f>
        <v>-1.8259799316955414</v>
      </c>
    </row>
    <row r="288" spans="1:13" x14ac:dyDescent="0.3">
      <c r="A288" s="12" t="s">
        <v>775</v>
      </c>
      <c r="B288" s="1" t="str">
        <f>TEXT(DATE(VALUE(MID(A288,8,4)),MATCH(MID(A288,1,3),{"Jan","Feb","Mar","Apr","May","Jun","Jul","Aug","Sep","Oct","Nov","Dec"},0), VALUE(MID(A288,5,2))), "yyyy-mm-dd")</f>
        <v>1923-12-02</v>
      </c>
      <c r="C288" t="s">
        <v>22</v>
      </c>
      <c r="D288">
        <v>126</v>
      </c>
      <c r="E288" t="s">
        <v>28</v>
      </c>
      <c r="F288">
        <v>120</v>
      </c>
      <c r="H288">
        <f t="shared" si="4"/>
        <v>-6</v>
      </c>
      <c r="J288">
        <f>VLOOKUP(E288,NEW!$A$1:$F$31,6,FALSE)</f>
        <v>-2.1460452780433021</v>
      </c>
      <c r="K288">
        <f>VLOOKUP(C288,NEW!$A$1:$F$31,6,FALSE)</f>
        <v>1.3185950237731026</v>
      </c>
      <c r="M288">
        <f>mlreg.!$B$17+(mlreg.!$B$18*'2023schedule'!J288+'2023schedule'!K288*mlreg.!$B$19)</f>
        <v>-0.16012386085368568</v>
      </c>
    </row>
    <row r="289" spans="1:13" x14ac:dyDescent="0.3">
      <c r="A289" s="12" t="s">
        <v>775</v>
      </c>
      <c r="B289" s="1" t="str">
        <f>TEXT(DATE(VALUE(MID(A289,8,4)),MATCH(MID(A289,1,3),{"Jan","Feb","Mar","Apr","May","Jun","Jul","Aug","Sep","Oct","Nov","Dec"},0), VALUE(MID(A289,5,2))), "yyyy-mm-dd")</f>
        <v>1923-12-02</v>
      </c>
      <c r="C289" t="s">
        <v>16</v>
      </c>
      <c r="D289">
        <v>109</v>
      </c>
      <c r="E289" t="s">
        <v>29</v>
      </c>
      <c r="F289">
        <v>116</v>
      </c>
      <c r="H289">
        <f t="shared" si="4"/>
        <v>7</v>
      </c>
      <c r="J289">
        <f>VLOOKUP(E289,NEW!$A$1:$F$31,6,FALSE)</f>
        <v>-0.83443540271909211</v>
      </c>
      <c r="K289">
        <f>VLOOKUP(C289,NEW!$A$1:$F$31,6,FALSE)</f>
        <v>-7.5280435509992962</v>
      </c>
      <c r="M289">
        <f>mlreg.!$B$17+(mlreg.!$B$18*'2023schedule'!J289+'2023schedule'!K289*mlreg.!$B$19)</f>
        <v>7.6602236873479761</v>
      </c>
    </row>
    <row r="290" spans="1:13" x14ac:dyDescent="0.3">
      <c r="A290" s="12" t="s">
        <v>775</v>
      </c>
      <c r="B290" s="1" t="str">
        <f>TEXT(DATE(VALUE(MID(A290,8,4)),MATCH(MID(A290,1,3),{"Jan","Feb","Mar","Apr","May","Jun","Jul","Aug","Sep","Oct","Nov","Dec"},0), VALUE(MID(A290,5,2))), "yyyy-mm-dd")</f>
        <v>1923-12-02</v>
      </c>
      <c r="C290" t="s">
        <v>30</v>
      </c>
      <c r="D290">
        <v>113</v>
      </c>
      <c r="E290" t="s">
        <v>27</v>
      </c>
      <c r="F290">
        <v>118</v>
      </c>
      <c r="G290" t="s">
        <v>17</v>
      </c>
      <c r="H290">
        <f t="shared" si="4"/>
        <v>5</v>
      </c>
      <c r="J290">
        <f>VLOOKUP(E290,NEW!$A$1:$F$31,6,FALSE)</f>
        <v>-4.4001022672986867</v>
      </c>
      <c r="K290">
        <f>VLOOKUP(C290,NEW!$A$1:$F$31,6,FALSE)</f>
        <v>-9.0845366741629796</v>
      </c>
      <c r="M290">
        <f>mlreg.!$B$17+(mlreg.!$B$18*'2023schedule'!J290+'2023schedule'!K290*mlreg.!$B$19)</f>
        <v>5.9803478506117678</v>
      </c>
    </row>
    <row r="291" spans="1:13" x14ac:dyDescent="0.3">
      <c r="A291" s="12" t="s">
        <v>775</v>
      </c>
      <c r="B291" s="1" t="str">
        <f>TEXT(DATE(VALUE(MID(A291,8,4)),MATCH(MID(A291,1,3),{"Jan","Feb","Mar","Apr","May","Jun","Jul","Aug","Sep","Oct","Nov","Dec"},0), VALUE(MID(A291,5,2))), "yyyy-mm-dd")</f>
        <v>1923-12-02</v>
      </c>
      <c r="C291" t="s">
        <v>26</v>
      </c>
      <c r="D291">
        <v>117</v>
      </c>
      <c r="E291" t="s">
        <v>31</v>
      </c>
      <c r="F291">
        <v>123</v>
      </c>
      <c r="H291">
        <f t="shared" si="4"/>
        <v>6</v>
      </c>
      <c r="J291">
        <f>VLOOKUP(E291,NEW!$A$1:$F$31,6,FALSE)</f>
        <v>-0.56689876486266688</v>
      </c>
      <c r="K291">
        <f>VLOOKUP(C291,NEW!$A$1:$F$31,6,FALSE)</f>
        <v>6.7955714545665025</v>
      </c>
      <c r="M291">
        <f>mlreg.!$B$17+(mlreg.!$B$18*'2023schedule'!J291+'2023schedule'!K291*mlreg.!$B$19)</f>
        <v>-3.0770374548294539</v>
      </c>
    </row>
    <row r="292" spans="1:13" x14ac:dyDescent="0.3">
      <c r="A292" s="12" t="s">
        <v>775</v>
      </c>
      <c r="B292" s="1" t="str">
        <f>TEXT(DATE(VALUE(MID(A292,8,4)),MATCH(MID(A292,1,3),{"Jan","Feb","Mar","Apr","May","Jun","Jul","Aug","Sep","Oct","Nov","Dec"},0), VALUE(MID(A292,5,2))), "yyyy-mm-dd")</f>
        <v>1923-12-02</v>
      </c>
      <c r="C292" t="s">
        <v>11</v>
      </c>
      <c r="D292">
        <v>97</v>
      </c>
      <c r="E292" t="s">
        <v>5</v>
      </c>
      <c r="F292">
        <v>107</v>
      </c>
      <c r="H292">
        <f t="shared" si="4"/>
        <v>10</v>
      </c>
      <c r="J292">
        <f>VLOOKUP(E292,NEW!$A$1:$F$31,6,FALSE)</f>
        <v>-5.4067040784884437</v>
      </c>
      <c r="K292">
        <f>VLOOKUP(C292,NEW!$A$1:$F$31,6,FALSE)</f>
        <v>-0.56918355006132848</v>
      </c>
      <c r="M292">
        <f>mlreg.!$B$17+(mlreg.!$B$18*'2023schedule'!J292+'2023schedule'!K292*mlreg.!$B$19)</f>
        <v>-1.3411758920078305</v>
      </c>
    </row>
    <row r="293" spans="1:13" x14ac:dyDescent="0.3">
      <c r="A293" s="12" t="s">
        <v>776</v>
      </c>
      <c r="B293" s="1" t="str">
        <f>TEXT(DATE(VALUE(MID(A293,8,4)),MATCH(MID(A293,1,3),{"Jan","Feb","Mar","Apr","May","Jun","Jul","Aug","Sep","Oct","Nov","Dec"},0), VALUE(MID(A293,5,2))), "yyyy-mm-dd")</f>
        <v>1923-12-04</v>
      </c>
      <c r="C293" t="s">
        <v>4</v>
      </c>
      <c r="D293">
        <v>112</v>
      </c>
      <c r="E293" t="s">
        <v>10</v>
      </c>
      <c r="F293">
        <v>122</v>
      </c>
      <c r="H293">
        <f t="shared" si="4"/>
        <v>10</v>
      </c>
      <c r="J293">
        <f>VLOOKUP(E293,NEW!$A$1:$F$31,6,FALSE)</f>
        <v>-0.30480281642273344</v>
      </c>
      <c r="K293">
        <f>VLOOKUP(C293,NEW!$A$1:$F$31,6,FALSE)</f>
        <v>7.724438616878901</v>
      </c>
      <c r="M293">
        <f>mlreg.!$B$17+(mlreg.!$B$18*'2023schedule'!J293+'2023schedule'!K293*mlreg.!$B$19)</f>
        <v>-3.5763345414976788</v>
      </c>
    </row>
    <row r="294" spans="1:13" x14ac:dyDescent="0.3">
      <c r="A294" s="12" t="s">
        <v>776</v>
      </c>
      <c r="B294" s="1" t="str">
        <f>TEXT(DATE(VALUE(MID(A294,8,4)),MATCH(MID(A294,1,3),{"Jan","Feb","Mar","Apr","May","Jun","Jul","Aug","Sep","Oct","Nov","Dec"},0), VALUE(MID(A294,5,2))), "yyyy-mm-dd")</f>
        <v>1923-12-04</v>
      </c>
      <c r="C294" t="s">
        <v>13</v>
      </c>
      <c r="D294">
        <v>127</v>
      </c>
      <c r="E294" t="s">
        <v>31</v>
      </c>
      <c r="F294">
        <v>117</v>
      </c>
      <c r="H294">
        <f t="shared" si="4"/>
        <v>-10</v>
      </c>
      <c r="J294">
        <f>VLOOKUP(E294,NEW!$A$1:$F$31,6,FALSE)</f>
        <v>-0.56689876486266688</v>
      </c>
      <c r="K294">
        <f>VLOOKUP(C294,NEW!$A$1:$F$31,6,FALSE)</f>
        <v>-1.9501161047746032</v>
      </c>
      <c r="M294">
        <f>mlreg.!$B$17+(mlreg.!$B$18*'2023schedule'!J294+'2023schedule'!K294*mlreg.!$B$19)</f>
        <v>3.6103847932696445</v>
      </c>
    </row>
    <row r="295" spans="1:13" x14ac:dyDescent="0.3">
      <c r="A295" s="12" t="s">
        <v>777</v>
      </c>
      <c r="B295" s="1" t="str">
        <f>TEXT(DATE(VALUE(MID(A295,8,4)),MATCH(MID(A295,1,3),{"Jan","Feb","Mar","Apr","May","Jun","Jul","Aug","Sep","Oct","Nov","Dec"},0), VALUE(MID(A295,5,2))), "yyyy-mm-dd")</f>
        <v>1923-12-05</v>
      </c>
      <c r="C295" t="s">
        <v>15</v>
      </c>
      <c r="D295">
        <v>122</v>
      </c>
      <c r="E295" t="s">
        <v>32</v>
      </c>
      <c r="F295">
        <v>146</v>
      </c>
      <c r="H295">
        <f t="shared" si="4"/>
        <v>24</v>
      </c>
      <c r="J295">
        <f>VLOOKUP(E295,NEW!$A$1:$F$31,6,FALSE)</f>
        <v>-4.8052403354453501</v>
      </c>
      <c r="K295">
        <f>VLOOKUP(C295,NEW!$A$1:$F$31,6,FALSE)</f>
        <v>0.32124287078389235</v>
      </c>
      <c r="M295">
        <f>mlreg.!$B$17+(mlreg.!$B$18*'2023schedule'!J295+'2023schedule'!K295*mlreg.!$B$19)</f>
        <v>-1.5379173428994548</v>
      </c>
    </row>
    <row r="296" spans="1:13" x14ac:dyDescent="0.3">
      <c r="A296" s="12" t="s">
        <v>777</v>
      </c>
      <c r="B296" s="1" t="str">
        <f>TEXT(DATE(VALUE(MID(A296,8,4)),MATCH(MID(A296,1,3),{"Jan","Feb","Mar","Apr","May","Jun","Jul","Aug","Sep","Oct","Nov","Dec"},0), VALUE(MID(A296,5,2))), "yyyy-mm-dd")</f>
        <v>1923-12-05</v>
      </c>
      <c r="C296" t="s">
        <v>29</v>
      </c>
      <c r="D296">
        <v>103</v>
      </c>
      <c r="E296" t="s">
        <v>5</v>
      </c>
      <c r="F296">
        <v>106</v>
      </c>
      <c r="H296">
        <f t="shared" si="4"/>
        <v>3</v>
      </c>
      <c r="J296">
        <f>VLOOKUP(E296,NEW!$A$1:$F$31,6,FALSE)</f>
        <v>-5.4067040784884437</v>
      </c>
      <c r="K296">
        <f>VLOOKUP(C296,NEW!$A$1:$F$31,6,FALSE)</f>
        <v>-0.83443540271909211</v>
      </c>
      <c r="M296">
        <f>mlreg.!$B$17+(mlreg.!$B$18*'2023schedule'!J296+'2023schedule'!K296*mlreg.!$B$19)</f>
        <v>-1.1383500845710652</v>
      </c>
    </row>
    <row r="297" spans="1:13" x14ac:dyDescent="0.3">
      <c r="A297" s="12" t="s">
        <v>778</v>
      </c>
      <c r="B297" s="1" t="str">
        <f>TEXT(DATE(VALUE(MID(A297,8,4)),MATCH(MID(A297,1,3),{"Jan","Feb","Mar","Apr","May","Jun","Jul","Aug","Sep","Oct","Nov","Dec"},0), VALUE(MID(A297,5,2))), "yyyy-mm-dd")</f>
        <v>1923-12-06</v>
      </c>
      <c r="C297" t="s">
        <v>7</v>
      </c>
      <c r="D297">
        <v>111</v>
      </c>
      <c r="E297" t="s">
        <v>20</v>
      </c>
      <c r="F297">
        <v>121</v>
      </c>
      <c r="H297">
        <f t="shared" si="4"/>
        <v>10</v>
      </c>
      <c r="J297">
        <f>VLOOKUP(E297,NEW!$A$1:$F$31,6,FALSE)</f>
        <v>2.1966655307127789</v>
      </c>
      <c r="K297">
        <f>VLOOKUP(C297,NEW!$A$1:$F$31,6,FALSE)</f>
        <v>0.17268538627637353</v>
      </c>
      <c r="M297">
        <f>mlreg.!$B$17+(mlreg.!$B$18*'2023schedule'!J297+'2023schedule'!K297*mlreg.!$B$19)</f>
        <v>4.2116075158479651</v>
      </c>
    </row>
    <row r="298" spans="1:13" x14ac:dyDescent="0.3">
      <c r="A298" s="12" t="s">
        <v>778</v>
      </c>
      <c r="B298" s="1" t="str">
        <f>TEXT(DATE(VALUE(MID(A298,8,4)),MATCH(MID(A298,1,3),{"Jan","Feb","Mar","Apr","May","Jun","Jul","Aug","Sep","Oct","Nov","Dec"},0), VALUE(MID(A298,5,2))), "yyyy-mm-dd")</f>
        <v>1923-12-06</v>
      </c>
      <c r="C298" t="s">
        <v>16</v>
      </c>
      <c r="D298">
        <v>116</v>
      </c>
      <c r="E298" t="s">
        <v>8</v>
      </c>
      <c r="F298">
        <v>102</v>
      </c>
      <c r="H298">
        <f t="shared" si="4"/>
        <v>-14</v>
      </c>
      <c r="J298">
        <f>VLOOKUP(E298,NEW!$A$1:$F$31,6,FALSE)</f>
        <v>-11.874132147889789</v>
      </c>
      <c r="K298">
        <f>VLOOKUP(C298,NEW!$A$1:$F$31,6,FALSE)</f>
        <v>-7.5280435509992962</v>
      </c>
      <c r="M298">
        <f>mlreg.!$B$17+(mlreg.!$B$18*'2023schedule'!J298+'2023schedule'!K298*mlreg.!$B$19)</f>
        <v>-1.2257792657038857</v>
      </c>
    </row>
    <row r="299" spans="1:13" x14ac:dyDescent="0.3">
      <c r="A299" s="12" t="s">
        <v>778</v>
      </c>
      <c r="B299" s="1" t="str">
        <f>TEXT(DATE(VALUE(MID(A299,8,4)),MATCH(MID(A299,1,3),{"Jan","Feb","Mar","Apr","May","Jun","Jul","Aug","Sep","Oct","Nov","Dec"},0), VALUE(MID(A299,5,2))), "yyyy-mm-dd")</f>
        <v>1923-12-06</v>
      </c>
      <c r="C299" t="s">
        <v>3</v>
      </c>
      <c r="D299">
        <v>131</v>
      </c>
      <c r="E299" t="s">
        <v>9</v>
      </c>
      <c r="F299">
        <v>126</v>
      </c>
      <c r="H299">
        <f t="shared" si="4"/>
        <v>-5</v>
      </c>
      <c r="J299">
        <f>VLOOKUP(E299,NEW!$A$1:$F$31,6,FALSE)</f>
        <v>-10.108903913214951</v>
      </c>
      <c r="K299">
        <f>VLOOKUP(C299,NEW!$A$1:$F$31,6,FALSE)</f>
        <v>9.7001335561112345E-2</v>
      </c>
      <c r="M299">
        <f>mlreg.!$B$17+(mlreg.!$B$18*'2023schedule'!J299+'2023schedule'!K299*mlreg.!$B$19)</f>
        <v>-5.6354416033263854</v>
      </c>
    </row>
    <row r="300" spans="1:13" x14ac:dyDescent="0.3">
      <c r="A300" s="12" t="s">
        <v>778</v>
      </c>
      <c r="B300" s="1" t="str">
        <f>TEXT(DATE(VALUE(MID(A300,8,4)),MATCH(MID(A300,1,3),{"Jan","Feb","Mar","Apr","May","Jun","Jul","Aug","Sep","Oct","Nov","Dec"},0), VALUE(MID(A300,5,2))), "yyyy-mm-dd")</f>
        <v>1923-12-06</v>
      </c>
      <c r="C300" t="s">
        <v>14</v>
      </c>
      <c r="D300">
        <v>114</v>
      </c>
      <c r="E300" t="s">
        <v>12</v>
      </c>
      <c r="F300">
        <v>113</v>
      </c>
      <c r="H300">
        <f t="shared" si="4"/>
        <v>-1</v>
      </c>
      <c r="J300">
        <f>VLOOKUP(E300,NEW!$A$1:$F$31,6,FALSE)</f>
        <v>0.69796581509350863</v>
      </c>
      <c r="K300">
        <f>VLOOKUP(C300,NEW!$A$1:$F$31,6,FALSE)</f>
        <v>-1.1666941899601724</v>
      </c>
      <c r="M300">
        <f>mlreg.!$B$17+(mlreg.!$B$18*'2023schedule'!J300+'2023schedule'!K300*mlreg.!$B$19)</f>
        <v>4.0294451427139002</v>
      </c>
    </row>
    <row r="301" spans="1:13" x14ac:dyDescent="0.3">
      <c r="A301" s="12" t="s">
        <v>778</v>
      </c>
      <c r="B301" s="1" t="str">
        <f>TEXT(DATE(VALUE(MID(A301,8,4)),MATCH(MID(A301,1,3),{"Jan","Feb","Mar","Apr","May","Jun","Jul","Aug","Sep","Oct","Nov","Dec"},0), VALUE(MID(A301,5,2))), "yyyy-mm-dd")</f>
        <v>1923-12-06</v>
      </c>
      <c r="C301" t="s">
        <v>25</v>
      </c>
      <c r="D301">
        <v>94</v>
      </c>
      <c r="E301" t="s">
        <v>23</v>
      </c>
      <c r="F301">
        <v>102</v>
      </c>
      <c r="H301">
        <f t="shared" si="4"/>
        <v>8</v>
      </c>
      <c r="J301">
        <f>VLOOKUP(E301,NEW!$A$1:$F$31,6,FALSE)</f>
        <v>7.1989176662229015</v>
      </c>
      <c r="K301">
        <f>VLOOKUP(C301,NEW!$A$1:$F$31,6,FALSE)</f>
        <v>-6.0914873225527497</v>
      </c>
      <c r="M301">
        <f>mlreg.!$B$17+(mlreg.!$B$18*'2023schedule'!J301+'2023schedule'!K301*mlreg.!$B$19)</f>
        <v>13.027911464837501</v>
      </c>
    </row>
    <row r="302" spans="1:13" x14ac:dyDescent="0.3">
      <c r="A302" s="12" t="s">
        <v>778</v>
      </c>
      <c r="B302" s="1" t="str">
        <f>TEXT(DATE(VALUE(MID(A302,8,4)),MATCH(MID(A302,1,3),{"Jan","Feb","Mar","Apr","May","Jun","Jul","Aug","Sep","Oct","Nov","Dec"},0), VALUE(MID(A302,5,2))), "yyyy-mm-dd")</f>
        <v>1923-12-06</v>
      </c>
      <c r="C302" t="s">
        <v>19</v>
      </c>
      <c r="D302">
        <v>112</v>
      </c>
      <c r="E302" t="s">
        <v>21</v>
      </c>
      <c r="F302">
        <v>103</v>
      </c>
      <c r="H302">
        <f t="shared" si="4"/>
        <v>-9</v>
      </c>
      <c r="J302">
        <f>VLOOKUP(E302,NEW!$A$1:$F$31,6,FALSE)</f>
        <v>1.5332708263461077</v>
      </c>
      <c r="K302">
        <f>VLOOKUP(C302,NEW!$A$1:$F$31,6,FALSE)</f>
        <v>-4.0366428351586929</v>
      </c>
      <c r="M302">
        <f>mlreg.!$B$17+(mlreg.!$B$18*'2023schedule'!J302+'2023schedule'!K302*mlreg.!$B$19)</f>
        <v>6.8963103912397345</v>
      </c>
    </row>
    <row r="303" spans="1:13" x14ac:dyDescent="0.3">
      <c r="A303" s="12" t="s">
        <v>778</v>
      </c>
      <c r="B303" s="1" t="str">
        <f>TEXT(DATE(VALUE(MID(A303,8,4)),MATCH(MID(A303,1,3),{"Jan","Feb","Mar","Apr","May","Jun","Jul","Aug","Sep","Oct","Nov","Dec"},0), VALUE(MID(A303,5,2))), "yyyy-mm-dd")</f>
        <v>1923-12-06</v>
      </c>
      <c r="C303" t="s">
        <v>24</v>
      </c>
      <c r="D303">
        <v>100</v>
      </c>
      <c r="E303" t="s">
        <v>18</v>
      </c>
      <c r="F303">
        <v>111</v>
      </c>
      <c r="H303">
        <f t="shared" si="4"/>
        <v>11</v>
      </c>
      <c r="J303">
        <f>VLOOKUP(E303,NEW!$A$1:$F$31,6,FALSE)</f>
        <v>0.34193859481126243</v>
      </c>
      <c r="K303">
        <f>VLOOKUP(C303,NEW!$A$1:$F$31,6,FALSE)</f>
        <v>0.34193859481126243</v>
      </c>
      <c r="M303">
        <f>mlreg.!$B$17+(mlreg.!$B$18*'2023schedule'!J303+'2023schedule'!K303*mlreg.!$B$19)</f>
        <v>2.5892923390017835</v>
      </c>
    </row>
    <row r="304" spans="1:13" x14ac:dyDescent="0.3">
      <c r="A304" s="12" t="s">
        <v>778</v>
      </c>
      <c r="B304" s="1" t="str">
        <f>TEXT(DATE(VALUE(MID(A304,8,4)),MATCH(MID(A304,1,3),{"Jan","Feb","Mar","Apr","May","Jun","Jul","Aug","Sep","Oct","Nov","Dec"},0), VALUE(MID(A304,5,2))), "yyyy-mm-dd")</f>
        <v>1923-12-06</v>
      </c>
      <c r="C304" t="s">
        <v>22</v>
      </c>
      <c r="D304">
        <v>101</v>
      </c>
      <c r="E304" t="s">
        <v>11</v>
      </c>
      <c r="F304">
        <v>110</v>
      </c>
      <c r="H304">
        <f t="shared" si="4"/>
        <v>9</v>
      </c>
      <c r="J304">
        <f>VLOOKUP(E304,NEW!$A$1:$F$31,6,FALSE)</f>
        <v>-0.56918355006132848</v>
      </c>
      <c r="K304">
        <f>VLOOKUP(C304,NEW!$A$1:$F$31,6,FALSE)</f>
        <v>1.3185950237731026</v>
      </c>
      <c r="M304">
        <f>mlreg.!$B$17+(mlreg.!$B$18*'2023schedule'!J304+'2023schedule'!K304*mlreg.!$B$19)</f>
        <v>1.1091137182973729</v>
      </c>
    </row>
    <row r="305" spans="1:13" x14ac:dyDescent="0.3">
      <c r="A305" s="12" t="s">
        <v>778</v>
      </c>
      <c r="B305" s="1" t="str">
        <f>TEXT(DATE(VALUE(MID(A305,8,4)),MATCH(MID(A305,1,3),{"Jan","Feb","Mar","Apr","May","Jun","Jul","Aug","Sep","Oct","Nov","Dec"},0), VALUE(MID(A305,5,2))), "yyyy-mm-dd")</f>
        <v>1923-12-06</v>
      </c>
      <c r="C305" t="s">
        <v>27</v>
      </c>
      <c r="D305">
        <v>97</v>
      </c>
      <c r="E305" t="s">
        <v>28</v>
      </c>
      <c r="F305">
        <v>147</v>
      </c>
      <c r="H305">
        <f t="shared" si="4"/>
        <v>50</v>
      </c>
      <c r="J305">
        <f>VLOOKUP(E305,NEW!$A$1:$F$31,6,FALSE)</f>
        <v>-2.1460452780433021</v>
      </c>
      <c r="K305">
        <f>VLOOKUP(C305,NEW!$A$1:$F$31,6,FALSE)</f>
        <v>-4.4001022672986867</v>
      </c>
      <c r="M305">
        <f>mlreg.!$B$17+(mlreg.!$B$18*'2023schedule'!J305+'2023schedule'!K305*mlreg.!$B$19)</f>
        <v>4.212699114466365</v>
      </c>
    </row>
    <row r="306" spans="1:13" x14ac:dyDescent="0.3">
      <c r="A306" s="12" t="s">
        <v>778</v>
      </c>
      <c r="B306" s="1" t="str">
        <f>TEXT(DATE(VALUE(MID(A306,8,4)),MATCH(MID(A306,1,3),{"Jan","Feb","Mar","Apr","May","Jun","Jul","Aug","Sep","Oct","Nov","Dec"},0), VALUE(MID(A306,5,2))), "yyyy-mm-dd")</f>
        <v>1923-12-06</v>
      </c>
      <c r="C306" t="s">
        <v>30</v>
      </c>
      <c r="D306">
        <v>106</v>
      </c>
      <c r="E306" t="s">
        <v>6</v>
      </c>
      <c r="F306">
        <v>110</v>
      </c>
      <c r="H306">
        <f t="shared" si="4"/>
        <v>4</v>
      </c>
      <c r="J306">
        <f>VLOOKUP(E306,NEW!$A$1:$F$31,6,FALSE)</f>
        <v>-0.4427839562478475</v>
      </c>
      <c r="K306">
        <f>VLOOKUP(C306,NEW!$A$1:$F$31,6,FALSE)</f>
        <v>-9.0845366741629796</v>
      </c>
      <c r="M306">
        <f>mlreg.!$B$17+(mlreg.!$B$18*'2023schedule'!J306+'2023schedule'!K306*mlreg.!$B$19)</f>
        <v>9.1656475023931208</v>
      </c>
    </row>
    <row r="307" spans="1:13" x14ac:dyDescent="0.3">
      <c r="A307" s="12" t="s">
        <v>778</v>
      </c>
      <c r="B307" s="1" t="str">
        <f>TEXT(DATE(VALUE(MID(A307,8,4)),MATCH(MID(A307,1,3),{"Jan","Feb","Mar","Apr","May","Jun","Jul","Aug","Sep","Oct","Nov","Dec"},0), VALUE(MID(A307,5,2))), "yyyy-mm-dd")</f>
        <v>1923-12-06</v>
      </c>
      <c r="C307" t="s">
        <v>26</v>
      </c>
      <c r="D307">
        <v>102</v>
      </c>
      <c r="E307" t="s">
        <v>33</v>
      </c>
      <c r="F307">
        <v>111</v>
      </c>
      <c r="H307">
        <f t="shared" si="4"/>
        <v>9</v>
      </c>
      <c r="J307">
        <f>VLOOKUP(E307,NEW!$A$1:$F$31,6,FALSE)</f>
        <v>6.395682743584775</v>
      </c>
      <c r="K307">
        <f>VLOOKUP(C307,NEW!$A$1:$F$31,6,FALSE)</f>
        <v>6.7955714545665025</v>
      </c>
      <c r="M307">
        <f>mlreg.!$B$17+(mlreg.!$B$18*'2023schedule'!J307+'2023schedule'!K307*mlreg.!$B$19)</f>
        <v>2.5272396619303894</v>
      </c>
    </row>
    <row r="308" spans="1:13" x14ac:dyDescent="0.3">
      <c r="A308" s="12" t="s">
        <v>779</v>
      </c>
      <c r="B308" s="1" t="str">
        <f>TEXT(DATE(VALUE(MID(A308,8,4)),MATCH(MID(A308,1,3),{"Jan","Feb","Mar","Apr","May","Jun","Jul","Aug","Sep","Oct","Nov","Dec"},0), VALUE(MID(A308,5,2))), "yyyy-mm-dd")</f>
        <v>1923-12-07</v>
      </c>
      <c r="C308" t="s">
        <v>10</v>
      </c>
      <c r="D308">
        <v>128</v>
      </c>
      <c r="E308" t="s">
        <v>32</v>
      </c>
      <c r="F308">
        <v>119</v>
      </c>
      <c r="H308">
        <f t="shared" si="4"/>
        <v>-9</v>
      </c>
      <c r="J308">
        <f>VLOOKUP(E308,NEW!$A$1:$F$31,6,FALSE)</f>
        <v>-4.8052403354453501</v>
      </c>
      <c r="K308">
        <f>VLOOKUP(C308,NEW!$A$1:$F$31,6,FALSE)</f>
        <v>-0.30480281642273344</v>
      </c>
      <c r="M308">
        <f>mlreg.!$B$17+(mlreg.!$B$18*'2023schedule'!J308+'2023schedule'!K308*mlreg.!$B$19)</f>
        <v>-1.0592091991949135</v>
      </c>
    </row>
    <row r="309" spans="1:13" x14ac:dyDescent="0.3">
      <c r="A309" s="12" t="s">
        <v>779</v>
      </c>
      <c r="B309" s="1" t="str">
        <f>TEXT(DATE(VALUE(MID(A309,8,4)),MATCH(MID(A309,1,3),{"Jan","Feb","Mar","Apr","May","Jun","Jul","Aug","Sep","Oct","Nov","Dec"},0), VALUE(MID(A309,5,2))), "yyyy-mm-dd")</f>
        <v>1923-12-07</v>
      </c>
      <c r="C309" t="s">
        <v>13</v>
      </c>
      <c r="D309">
        <v>89</v>
      </c>
      <c r="E309" t="s">
        <v>5</v>
      </c>
      <c r="F309">
        <v>133</v>
      </c>
      <c r="H309">
        <f t="shared" si="4"/>
        <v>44</v>
      </c>
      <c r="J309">
        <f>VLOOKUP(E309,NEW!$A$1:$F$31,6,FALSE)</f>
        <v>-5.4067040784884437</v>
      </c>
      <c r="K309">
        <f>VLOOKUP(C309,NEW!$A$1:$F$31,6,FALSE)</f>
        <v>-1.9501161047746032</v>
      </c>
      <c r="M309">
        <f>mlreg.!$B$17+(mlreg.!$B$18*'2023schedule'!J309+'2023schedule'!K309*mlreg.!$B$19)</f>
        <v>-0.28524072089023456</v>
      </c>
    </row>
    <row r="310" spans="1:13" x14ac:dyDescent="0.3">
      <c r="A310" s="12" t="s">
        <v>780</v>
      </c>
      <c r="B310" s="1" t="str">
        <f>TEXT(DATE(VALUE(MID(A310,8,4)),MATCH(MID(A310,1,3),{"Jan","Feb","Mar","Apr","May","Jun","Jul","Aug","Sep","Oct","Nov","Dec"},0), VALUE(MID(A310,5,2))), "yyyy-mm-dd")</f>
        <v>1923-12-08</v>
      </c>
      <c r="C310" t="s">
        <v>21</v>
      </c>
      <c r="D310">
        <v>116</v>
      </c>
      <c r="E310" t="s">
        <v>24</v>
      </c>
      <c r="F310">
        <v>119</v>
      </c>
      <c r="H310">
        <f t="shared" si="4"/>
        <v>3</v>
      </c>
      <c r="J310">
        <f>VLOOKUP(E310,NEW!$A$1:$F$31,6,FALSE)</f>
        <v>0.34193859481126243</v>
      </c>
      <c r="K310">
        <f>VLOOKUP(C310,NEW!$A$1:$F$31,6,FALSE)</f>
        <v>1.5332708263461077</v>
      </c>
      <c r="M310">
        <f>mlreg.!$B$17+(mlreg.!$B$18*'2023schedule'!J310+'2023schedule'!K310*mlreg.!$B$19)</f>
        <v>1.6783357542865738</v>
      </c>
    </row>
    <row r="311" spans="1:13" x14ac:dyDescent="0.3">
      <c r="A311" s="12" t="s">
        <v>780</v>
      </c>
      <c r="B311" s="1" t="str">
        <f>TEXT(DATE(VALUE(MID(A311,8,4)),MATCH(MID(A311,1,3),{"Jan","Feb","Mar","Apr","May","Jun","Jul","Aug","Sep","Oct","Nov","Dec"},0), VALUE(MID(A311,5,2))), "yyyy-mm-dd")</f>
        <v>1923-12-08</v>
      </c>
      <c r="C311" t="s">
        <v>8</v>
      </c>
      <c r="D311">
        <v>91</v>
      </c>
      <c r="E311" t="s">
        <v>7</v>
      </c>
      <c r="F311">
        <v>123</v>
      </c>
      <c r="H311">
        <f t="shared" si="4"/>
        <v>32</v>
      </c>
      <c r="J311">
        <f>VLOOKUP(E311,NEW!$A$1:$F$31,6,FALSE)</f>
        <v>0.17268538627637353</v>
      </c>
      <c r="K311">
        <f>VLOOKUP(C311,NEW!$A$1:$F$31,6,FALSE)</f>
        <v>-11.874132147889789</v>
      </c>
      <c r="M311">
        <f>mlreg.!$B$17+(mlreg.!$B$18*'2023schedule'!J311+'2023schedule'!K311*mlreg.!$B$19)</f>
        <v>11.794121664488557</v>
      </c>
    </row>
    <row r="312" spans="1:13" x14ac:dyDescent="0.3">
      <c r="A312" s="12" t="s">
        <v>780</v>
      </c>
      <c r="B312" s="1" t="str">
        <f>TEXT(DATE(VALUE(MID(A312,8,4)),MATCH(MID(A312,1,3),{"Jan","Feb","Mar","Apr","May","Jun","Jul","Aug","Sep","Oct","Nov","Dec"},0), VALUE(MID(A312,5,2))), "yyyy-mm-dd")</f>
        <v>1923-12-08</v>
      </c>
      <c r="C312" t="s">
        <v>12</v>
      </c>
      <c r="D312">
        <v>114</v>
      </c>
      <c r="E312" t="s">
        <v>3</v>
      </c>
      <c r="F312">
        <v>125</v>
      </c>
      <c r="H312">
        <f t="shared" si="4"/>
        <v>11</v>
      </c>
      <c r="J312">
        <f>VLOOKUP(E312,NEW!$A$1:$F$31,6,FALSE)</f>
        <v>9.7001335561112345E-2</v>
      </c>
      <c r="K312">
        <f>VLOOKUP(C312,NEW!$A$1:$F$31,6,FALSE)</f>
        <v>0.69796581509350863</v>
      </c>
      <c r="M312">
        <f>mlreg.!$B$17+(mlreg.!$B$18*'2023schedule'!J312+'2023schedule'!K312*mlreg.!$B$19)</f>
        <v>2.119901460761473</v>
      </c>
    </row>
    <row r="313" spans="1:13" x14ac:dyDescent="0.3">
      <c r="A313" s="12" t="s">
        <v>780</v>
      </c>
      <c r="B313" s="1" t="str">
        <f>TEXT(DATE(VALUE(MID(A313,8,4)),MATCH(MID(A313,1,3),{"Jan","Feb","Mar","Apr","May","Jun","Jul","Aug","Sep","Oct","Nov","Dec"},0), VALUE(MID(A313,5,2))), "yyyy-mm-dd")</f>
        <v>1923-12-08</v>
      </c>
      <c r="C313" t="s">
        <v>15</v>
      </c>
      <c r="D313">
        <v>123</v>
      </c>
      <c r="E313" t="s">
        <v>4</v>
      </c>
      <c r="F313">
        <v>133</v>
      </c>
      <c r="H313">
        <f t="shared" si="4"/>
        <v>10</v>
      </c>
      <c r="J313">
        <f>VLOOKUP(E313,NEW!$A$1:$F$31,6,FALSE)</f>
        <v>7.724438616878901</v>
      </c>
      <c r="K313">
        <f>VLOOKUP(C313,NEW!$A$1:$F$31,6,FALSE)</f>
        <v>0.32124287078389235</v>
      </c>
      <c r="M313">
        <f>mlreg.!$B$17+(mlreg.!$B$18*'2023schedule'!J313+'2023schedule'!K313*mlreg.!$B$19)</f>
        <v>8.547392674320907</v>
      </c>
    </row>
    <row r="314" spans="1:13" x14ac:dyDescent="0.3">
      <c r="A314" s="12" t="s">
        <v>780</v>
      </c>
      <c r="B314" s="1" t="str">
        <f>TEXT(DATE(VALUE(MID(A314,8,4)),MATCH(MID(A314,1,3),{"Jan","Feb","Mar","Apr","May","Jun","Jul","Aug","Sep","Oct","Nov","Dec"},0), VALUE(MID(A314,5,2))), "yyyy-mm-dd")</f>
        <v>1923-12-08</v>
      </c>
      <c r="C314" t="s">
        <v>9</v>
      </c>
      <c r="D314">
        <v>97</v>
      </c>
      <c r="E314" t="s">
        <v>14</v>
      </c>
      <c r="F314">
        <v>124</v>
      </c>
      <c r="H314">
        <f t="shared" si="4"/>
        <v>27</v>
      </c>
      <c r="J314">
        <f>VLOOKUP(E314,NEW!$A$1:$F$31,6,FALSE)</f>
        <v>-1.1666941899601724</v>
      </c>
      <c r="K314">
        <f>VLOOKUP(C314,NEW!$A$1:$F$31,6,FALSE)</f>
        <v>-10.108903913214951</v>
      </c>
      <c r="M314">
        <f>mlreg.!$B$17+(mlreg.!$B$18*'2023schedule'!J314+'2023schedule'!K314*mlreg.!$B$19)</f>
        <v>9.3662484382997171</v>
      </c>
    </row>
    <row r="315" spans="1:13" x14ac:dyDescent="0.3">
      <c r="A315" s="12" t="s">
        <v>780</v>
      </c>
      <c r="B315" s="1" t="str">
        <f>TEXT(DATE(VALUE(MID(A315,8,4)),MATCH(MID(A315,1,3),{"Jan","Feb","Mar","Apr","May","Jun","Jul","Aug","Sep","Oct","Nov","Dec"},0), VALUE(MID(A315,5,2))), "yyyy-mm-dd")</f>
        <v>1923-12-08</v>
      </c>
      <c r="C315" t="s">
        <v>23</v>
      </c>
      <c r="D315">
        <v>127</v>
      </c>
      <c r="E315" t="s">
        <v>16</v>
      </c>
      <c r="F315">
        <v>103</v>
      </c>
      <c r="H315">
        <f t="shared" si="4"/>
        <v>-24</v>
      </c>
      <c r="J315">
        <f>VLOOKUP(E315,NEW!$A$1:$F$31,6,FALSE)</f>
        <v>-7.5280435509992962</v>
      </c>
      <c r="K315">
        <f>VLOOKUP(C315,NEW!$A$1:$F$31,6,FALSE)</f>
        <v>7.1989176662229015</v>
      </c>
      <c r="M315">
        <f>mlreg.!$B$17+(mlreg.!$B$18*'2023schedule'!J315+'2023schedule'!K315*mlreg.!$B$19)</f>
        <v>-8.9885783025091364</v>
      </c>
    </row>
    <row r="316" spans="1:13" x14ac:dyDescent="0.3">
      <c r="A316" s="12" t="s">
        <v>780</v>
      </c>
      <c r="B316" s="1" t="str">
        <f>TEXT(DATE(VALUE(MID(A316,8,4)),MATCH(MID(A316,1,3),{"Jan","Feb","Mar","Apr","May","Jun","Jul","Aug","Sep","Oct","Nov","Dec"},0), VALUE(MID(A316,5,2))), "yyyy-mm-dd")</f>
        <v>1923-12-08</v>
      </c>
      <c r="C316" t="s">
        <v>20</v>
      </c>
      <c r="D316">
        <v>111</v>
      </c>
      <c r="E316" t="s">
        <v>19</v>
      </c>
      <c r="F316">
        <v>99</v>
      </c>
      <c r="H316">
        <f t="shared" si="4"/>
        <v>-12</v>
      </c>
      <c r="J316">
        <f>VLOOKUP(E316,NEW!$A$1:$F$31,6,FALSE)</f>
        <v>-4.0366428351586929</v>
      </c>
      <c r="K316">
        <f>VLOOKUP(C316,NEW!$A$1:$F$31,6,FALSE)</f>
        <v>2.1966655307127789</v>
      </c>
      <c r="M316">
        <f>mlreg.!$B$17+(mlreg.!$B$18*'2023schedule'!J316+'2023schedule'!K316*mlreg.!$B$19)</f>
        <v>-2.3533115529748994</v>
      </c>
    </row>
    <row r="317" spans="1:13" x14ac:dyDescent="0.3">
      <c r="A317" s="12" t="s">
        <v>780</v>
      </c>
      <c r="B317" s="1" t="str">
        <f>TEXT(DATE(VALUE(MID(A317,8,4)),MATCH(MID(A317,1,3),{"Jan","Feb","Mar","Apr","May","Jun","Jul","Aug","Sep","Oct","Nov","Dec"},0), VALUE(MID(A317,5,2))), "yyyy-mm-dd")</f>
        <v>1923-12-08</v>
      </c>
      <c r="C317" t="s">
        <v>6</v>
      </c>
      <c r="D317">
        <v>136</v>
      </c>
      <c r="E317" t="s">
        <v>22</v>
      </c>
      <c r="F317">
        <v>138</v>
      </c>
      <c r="G317" t="s">
        <v>17</v>
      </c>
      <c r="H317">
        <f t="shared" si="4"/>
        <v>2</v>
      </c>
      <c r="J317">
        <f>VLOOKUP(E317,NEW!$A$1:$F$31,6,FALSE)</f>
        <v>1.3185950237731026</v>
      </c>
      <c r="K317">
        <f>VLOOKUP(C317,NEW!$A$1:$F$31,6,FALSE)</f>
        <v>-0.4427839562478475</v>
      </c>
      <c r="M317">
        <f>mlreg.!$B$17+(mlreg.!$B$18*'2023schedule'!J317+'2023schedule'!K317*mlreg.!$B$19)</f>
        <v>3.9754574539673082</v>
      </c>
    </row>
    <row r="318" spans="1:13" x14ac:dyDescent="0.3">
      <c r="A318" s="12" t="s">
        <v>780</v>
      </c>
      <c r="B318" s="1" t="str">
        <f>TEXT(DATE(VALUE(MID(A318,8,4)),MATCH(MID(A318,1,3),{"Jan","Feb","Mar","Apr","May","Jun","Jul","Aug","Sep","Oct","Nov","Dec"},0), VALUE(MID(A318,5,2))), "yyyy-mm-dd")</f>
        <v>1923-12-08</v>
      </c>
      <c r="C318" t="s">
        <v>18</v>
      </c>
      <c r="D318">
        <v>121</v>
      </c>
      <c r="E318" t="s">
        <v>25</v>
      </c>
      <c r="F318">
        <v>112</v>
      </c>
      <c r="H318">
        <f t="shared" si="4"/>
        <v>-9</v>
      </c>
      <c r="J318">
        <f>VLOOKUP(E318,NEW!$A$1:$F$31,6,FALSE)</f>
        <v>-6.0914873225527497</v>
      </c>
      <c r="K318">
        <f>VLOOKUP(C318,NEW!$A$1:$F$31,6,FALSE)</f>
        <v>0.34193859481126243</v>
      </c>
      <c r="M318">
        <f>mlreg.!$B$17+(mlreg.!$B$18*'2023schedule'!J318+'2023schedule'!K318*mlreg.!$B$19)</f>
        <v>-2.5890602026968663</v>
      </c>
    </row>
    <row r="319" spans="1:13" x14ac:dyDescent="0.3">
      <c r="A319" s="12" t="s">
        <v>780</v>
      </c>
      <c r="B319" s="1" t="str">
        <f>TEXT(DATE(VALUE(MID(A319,8,4)),MATCH(MID(A319,1,3),{"Jan","Feb","Mar","Apr","May","Jun","Jul","Aug","Sep","Oct","Nov","Dec"},0), VALUE(MID(A319,5,2))), "yyyy-mm-dd")</f>
        <v>1923-12-08</v>
      </c>
      <c r="C319" t="s">
        <v>11</v>
      </c>
      <c r="D319">
        <v>114</v>
      </c>
      <c r="E319" t="s">
        <v>26</v>
      </c>
      <c r="F319">
        <v>106</v>
      </c>
      <c r="H319">
        <f t="shared" si="4"/>
        <v>-8</v>
      </c>
      <c r="J319">
        <f>VLOOKUP(E319,NEW!$A$1:$F$31,6,FALSE)</f>
        <v>6.7955714545665025</v>
      </c>
      <c r="K319">
        <f>VLOOKUP(C319,NEW!$A$1:$F$31,6,FALSE)</f>
        <v>-0.56918355006132848</v>
      </c>
      <c r="M319">
        <f>mlreg.!$B$17+(mlreg.!$B$18*'2023schedule'!J319+'2023schedule'!K319*mlreg.!$B$19)</f>
        <v>8.4806026335763143</v>
      </c>
    </row>
    <row r="320" spans="1:13" x14ac:dyDescent="0.3">
      <c r="A320" s="12" t="s">
        <v>780</v>
      </c>
      <c r="B320" s="1" t="str">
        <f>TEXT(DATE(VALUE(MID(A320,8,4)),MATCH(MID(A320,1,3),{"Jan","Feb","Mar","Apr","May","Jun","Jul","Aug","Sep","Oct","Nov","Dec"},0), VALUE(MID(A320,5,2))), "yyyy-mm-dd")</f>
        <v>1923-12-08</v>
      </c>
      <c r="C320" t="s">
        <v>31</v>
      </c>
      <c r="D320">
        <v>114</v>
      </c>
      <c r="E320" t="s">
        <v>29</v>
      </c>
      <c r="F320">
        <v>106</v>
      </c>
      <c r="H320">
        <f t="shared" si="4"/>
        <v>-8</v>
      </c>
      <c r="J320">
        <f>VLOOKUP(E320,NEW!$A$1:$F$31,6,FALSE)</f>
        <v>-0.83443540271909211</v>
      </c>
      <c r="K320">
        <f>VLOOKUP(C320,NEW!$A$1:$F$31,6,FALSE)</f>
        <v>-0.56689876486266688</v>
      </c>
      <c r="M320">
        <f>mlreg.!$B$17+(mlreg.!$B$18*'2023schedule'!J320+'2023schedule'!K320*mlreg.!$B$19)</f>
        <v>2.3373586525311669</v>
      </c>
    </row>
    <row r="321" spans="1:13" x14ac:dyDescent="0.3">
      <c r="A321" s="12" t="s">
        <v>780</v>
      </c>
      <c r="B321" s="1" t="str">
        <f>TEXT(DATE(VALUE(MID(A321,8,4)),MATCH(MID(A321,1,3),{"Jan","Feb","Mar","Apr","May","Jun","Jul","Aug","Sep","Oct","Nov","Dec"},0), VALUE(MID(A321,5,2))), "yyyy-mm-dd")</f>
        <v>1923-12-08</v>
      </c>
      <c r="C321" t="s">
        <v>28</v>
      </c>
      <c r="D321">
        <v>125</v>
      </c>
      <c r="E321" t="s">
        <v>30</v>
      </c>
      <c r="F321">
        <v>112</v>
      </c>
      <c r="H321">
        <f t="shared" si="4"/>
        <v>-13</v>
      </c>
      <c r="J321">
        <f>VLOOKUP(E321,NEW!$A$1:$F$31,6,FALSE)</f>
        <v>-9.0845366741629796</v>
      </c>
      <c r="K321">
        <f>VLOOKUP(C321,NEW!$A$1:$F$31,6,FALSE)</f>
        <v>-2.1460452780433021</v>
      </c>
      <c r="M321">
        <f>mlreg.!$B$17+(mlreg.!$B$18*'2023schedule'!J321+'2023schedule'!K321*mlreg.!$B$19)</f>
        <v>-3.0957605315330552</v>
      </c>
    </row>
    <row r="322" spans="1:13" x14ac:dyDescent="0.3">
      <c r="A322" s="12" t="s">
        <v>780</v>
      </c>
      <c r="B322" s="1" t="str">
        <f>TEXT(DATE(VALUE(MID(A322,8,4)),MATCH(MID(A322,1,3),{"Jan","Feb","Mar","Apr","May","Jun","Jul","Aug","Sep","Oct","Nov","Dec"},0), VALUE(MID(A322,5,2))), "yyyy-mm-dd")</f>
        <v>1923-12-08</v>
      </c>
      <c r="C322" t="s">
        <v>33</v>
      </c>
      <c r="D322">
        <v>117</v>
      </c>
      <c r="E322" t="s">
        <v>27</v>
      </c>
      <c r="F322">
        <v>103</v>
      </c>
      <c r="H322">
        <f t="shared" si="4"/>
        <v>-14</v>
      </c>
      <c r="J322">
        <f>VLOOKUP(E322,NEW!$A$1:$F$31,6,FALSE)</f>
        <v>-4.4001022672986867</v>
      </c>
      <c r="K322">
        <f>VLOOKUP(C322,NEW!$A$1:$F$31,6,FALSE)</f>
        <v>6.395682743584775</v>
      </c>
      <c r="M322">
        <f>mlreg.!$B$17+(mlreg.!$B$18*'2023schedule'!J322+'2023schedule'!K322*mlreg.!$B$19)</f>
        <v>-5.856659021321506</v>
      </c>
    </row>
    <row r="323" spans="1:13" x14ac:dyDescent="0.3">
      <c r="A323" s="12" t="s">
        <v>781</v>
      </c>
      <c r="B323" s="1" t="str">
        <f>TEXT(DATE(VALUE(MID(A323,8,4)),MATCH(MID(A323,1,3),{"Jan","Feb","Mar","Apr","May","Jun","Jul","Aug","Sep","Oct","Nov","Dec"},0), VALUE(MID(A323,5,2))), "yyyy-mm-dd")</f>
        <v>1923-12-09</v>
      </c>
      <c r="C323" t="s">
        <v>10</v>
      </c>
      <c r="D323">
        <v>109</v>
      </c>
      <c r="E323" t="s">
        <v>5</v>
      </c>
      <c r="F323">
        <v>123</v>
      </c>
      <c r="H323">
        <f t="shared" ref="H323:H386" si="5">F323-D323</f>
        <v>14</v>
      </c>
      <c r="J323">
        <f>VLOOKUP(E323,NEW!$A$1:$F$31,6,FALSE)</f>
        <v>-5.4067040784884437</v>
      </c>
      <c r="K323">
        <f>VLOOKUP(C323,NEW!$A$1:$F$31,6,FALSE)</f>
        <v>-0.30480281642273344</v>
      </c>
      <c r="M323">
        <f>mlreg.!$B$17+(mlreg.!$B$18*'2023schedule'!J323+'2023schedule'!K323*mlreg.!$B$19)</f>
        <v>-1.5433355950737271</v>
      </c>
    </row>
    <row r="324" spans="1:13" x14ac:dyDescent="0.3">
      <c r="A324" s="12" t="s">
        <v>782</v>
      </c>
      <c r="B324" s="1" t="str">
        <f>TEXT(DATE(VALUE(MID(A324,8,4)),MATCH(MID(A324,1,3),{"Jan","Feb","Mar","Apr","May","Jun","Jul","Aug","Sep","Oct","Nov","Dec"},0), VALUE(MID(A324,5,2))), "yyyy-mm-dd")</f>
        <v>2023-12-11</v>
      </c>
      <c r="C324" t="s">
        <v>19</v>
      </c>
      <c r="D324">
        <v>116</v>
      </c>
      <c r="E324" t="s">
        <v>24</v>
      </c>
      <c r="F324">
        <v>114</v>
      </c>
      <c r="H324">
        <f t="shared" si="5"/>
        <v>-2</v>
      </c>
      <c r="J324">
        <f>VLOOKUP(E324,NEW!$A$1:$F$31,6,FALSE)</f>
        <v>0.34193859481126243</v>
      </c>
      <c r="K324">
        <f>VLOOKUP(C324,NEW!$A$1:$F$31,6,FALSE)</f>
        <v>-4.0366428351586929</v>
      </c>
      <c r="M324">
        <f>mlreg.!$B$17+(mlreg.!$B$18*'2023schedule'!J324+'2023schedule'!K324*mlreg.!$B$19)</f>
        <v>5.9373907785143754</v>
      </c>
    </row>
    <row r="325" spans="1:13" x14ac:dyDescent="0.3">
      <c r="A325" s="12" t="s">
        <v>782</v>
      </c>
      <c r="B325" s="1" t="str">
        <f>TEXT(DATE(VALUE(MID(A325,8,4)),MATCH(MID(A325,1,3),{"Jan","Feb","Mar","Apr","May","Jun","Jul","Aug","Sep","Oct","Nov","Dec"},0), VALUE(MID(A325,5,2))), "yyyy-mm-dd")</f>
        <v>2023-12-11</v>
      </c>
      <c r="C325" t="s">
        <v>10</v>
      </c>
      <c r="D325">
        <v>131</v>
      </c>
      <c r="E325" t="s">
        <v>8</v>
      </c>
      <c r="F325">
        <v>123</v>
      </c>
      <c r="H325">
        <f t="shared" si="5"/>
        <v>-8</v>
      </c>
      <c r="J325">
        <f>VLOOKUP(E325,NEW!$A$1:$F$31,6,FALSE)</f>
        <v>-11.874132147889789</v>
      </c>
      <c r="K325">
        <f>VLOOKUP(C325,NEW!$A$1:$F$31,6,FALSE)</f>
        <v>-0.30480281642273344</v>
      </c>
      <c r="M325">
        <f>mlreg.!$B$17+(mlreg.!$B$18*'2023schedule'!J325+'2023schedule'!K325*mlreg.!$B$19)</f>
        <v>-6.7490569341576885</v>
      </c>
    </row>
    <row r="326" spans="1:13" x14ac:dyDescent="0.3">
      <c r="A326" s="12" t="s">
        <v>782</v>
      </c>
      <c r="B326" s="1" t="str">
        <f>TEXT(DATE(VALUE(MID(A326,8,4)),MATCH(MID(A326,1,3),{"Jan","Feb","Mar","Apr","May","Jun","Jul","Aug","Sep","Oct","Nov","Dec"},0), VALUE(MID(A326,5,2))), "yyyy-mm-dd")</f>
        <v>2023-12-11</v>
      </c>
      <c r="C326" t="s">
        <v>20</v>
      </c>
      <c r="D326">
        <v>94</v>
      </c>
      <c r="E326" t="s">
        <v>7</v>
      </c>
      <c r="F326">
        <v>104</v>
      </c>
      <c r="H326">
        <f t="shared" si="5"/>
        <v>10</v>
      </c>
      <c r="J326">
        <f>VLOOKUP(E326,NEW!$A$1:$F$31,6,FALSE)</f>
        <v>0.17268538627637353</v>
      </c>
      <c r="K326">
        <f>VLOOKUP(C326,NEW!$A$1:$F$31,6,FALSE)</f>
        <v>2.1966655307127789</v>
      </c>
      <c r="M326">
        <f>mlreg.!$B$17+(mlreg.!$B$18*'2023schedule'!J326+'2023schedule'!K326*mlreg.!$B$19)</f>
        <v>1.034834323622565</v>
      </c>
    </row>
    <row r="327" spans="1:13" x14ac:dyDescent="0.3">
      <c r="A327" s="12" t="s">
        <v>782</v>
      </c>
      <c r="B327" s="1" t="str">
        <f>TEXT(DATE(VALUE(MID(A327,8,4)),MATCH(MID(A327,1,3),{"Jan","Feb","Mar","Apr","May","Jun","Jul","Aug","Sep","Oct","Nov","Dec"},0), VALUE(MID(A327,5,2))), "yyyy-mm-dd")</f>
        <v>2023-12-11</v>
      </c>
      <c r="C327" t="s">
        <v>9</v>
      </c>
      <c r="D327">
        <v>101</v>
      </c>
      <c r="E327" t="s">
        <v>3</v>
      </c>
      <c r="F327">
        <v>146</v>
      </c>
      <c r="H327">
        <f t="shared" si="5"/>
        <v>45</v>
      </c>
      <c r="J327">
        <f>VLOOKUP(E327,NEW!$A$1:$F$31,6,FALSE)</f>
        <v>9.7001335561112345E-2</v>
      </c>
      <c r="K327">
        <f>VLOOKUP(C327,NEW!$A$1:$F$31,6,FALSE)</f>
        <v>-10.108903913214951</v>
      </c>
      <c r="M327">
        <f>mlreg.!$B$17+(mlreg.!$B$18*'2023schedule'!J327+'2023schedule'!K327*mlreg.!$B$19)</f>
        <v>10.383414256414493</v>
      </c>
    </row>
    <row r="328" spans="1:13" x14ac:dyDescent="0.3">
      <c r="A328" s="12" t="s">
        <v>782</v>
      </c>
      <c r="B328" s="1" t="str">
        <f>TEXT(DATE(VALUE(MID(A328,8,4)),MATCH(MID(A328,1,3),{"Jan","Feb","Mar","Apr","May","Jun","Jul","Aug","Sep","Oct","Nov","Dec"},0), VALUE(MID(A328,5,2))), "yyyy-mm-dd")</f>
        <v>2023-12-11</v>
      </c>
      <c r="C328" t="s">
        <v>26</v>
      </c>
      <c r="D328">
        <v>129</v>
      </c>
      <c r="E328" t="s">
        <v>12</v>
      </c>
      <c r="F328">
        <v>122</v>
      </c>
      <c r="H328">
        <f t="shared" si="5"/>
        <v>-7</v>
      </c>
      <c r="J328">
        <f>VLOOKUP(E328,NEW!$A$1:$F$31,6,FALSE)</f>
        <v>0.69796581509350863</v>
      </c>
      <c r="K328">
        <f>VLOOKUP(C328,NEW!$A$1:$F$31,6,FALSE)</f>
        <v>6.7955714545665025</v>
      </c>
      <c r="M328">
        <f>mlreg.!$B$17+(mlreg.!$B$18*'2023schedule'!J328+'2023schedule'!K328*mlreg.!$B$19)</f>
        <v>-2.0589306488052728</v>
      </c>
    </row>
    <row r="329" spans="1:13" x14ac:dyDescent="0.3">
      <c r="A329" s="12" t="s">
        <v>782</v>
      </c>
      <c r="B329" s="1" t="str">
        <f>TEXT(DATE(VALUE(MID(A329,8,4)),MATCH(MID(A329,1,3),{"Jan","Feb","Mar","Apr","May","Jun","Jul","Aug","Sep","Oct","Nov","Dec"},0), VALUE(MID(A329,5,2))), "yyyy-mm-dd")</f>
        <v>2023-12-11</v>
      </c>
      <c r="C329" t="s">
        <v>21</v>
      </c>
      <c r="D329">
        <v>130</v>
      </c>
      <c r="E329" t="s">
        <v>15</v>
      </c>
      <c r="F329">
        <v>136</v>
      </c>
      <c r="H329">
        <f t="shared" si="5"/>
        <v>6</v>
      </c>
      <c r="J329">
        <f>VLOOKUP(E329,NEW!$A$1:$F$31,6,FALSE)</f>
        <v>0.32124287078389235</v>
      </c>
      <c r="K329">
        <f>VLOOKUP(C329,NEW!$A$1:$F$31,6,FALSE)</f>
        <v>1.5332708263461077</v>
      </c>
      <c r="M329">
        <f>mlreg.!$B$17+(mlreg.!$B$18*'2023schedule'!J329+'2023schedule'!K329*mlreg.!$B$19)</f>
        <v>1.6616774828622973</v>
      </c>
    </row>
    <row r="330" spans="1:13" x14ac:dyDescent="0.3">
      <c r="A330" s="12" t="s">
        <v>782</v>
      </c>
      <c r="B330" s="1" t="str">
        <f>TEXT(DATE(VALUE(MID(A330,8,4)),MATCH(MID(A330,1,3),{"Jan","Feb","Mar","Apr","May","Jun","Jul","Aug","Sep","Oct","Nov","Dec"},0), VALUE(MID(A330,5,2))), "yyyy-mm-dd")</f>
        <v>2023-12-11</v>
      </c>
      <c r="C330" t="s">
        <v>25</v>
      </c>
      <c r="D330">
        <v>82</v>
      </c>
      <c r="E330" t="s">
        <v>11</v>
      </c>
      <c r="F330">
        <v>93</v>
      </c>
      <c r="H330">
        <f t="shared" si="5"/>
        <v>11</v>
      </c>
      <c r="J330">
        <f>VLOOKUP(E330,NEW!$A$1:$F$31,6,FALSE)</f>
        <v>-0.56918355006132848</v>
      </c>
      <c r="K330">
        <f>VLOOKUP(C330,NEW!$A$1:$F$31,6,FALSE)</f>
        <v>-6.0914873225527497</v>
      </c>
      <c r="M330">
        <f>mlreg.!$B$17+(mlreg.!$B$18*'2023schedule'!J330+'2023schedule'!K330*mlreg.!$B$19)</f>
        <v>6.7752605142845903</v>
      </c>
    </row>
    <row r="331" spans="1:13" x14ac:dyDescent="0.3">
      <c r="A331" s="12" t="s">
        <v>782</v>
      </c>
      <c r="B331" s="1" t="str">
        <f>TEXT(DATE(VALUE(MID(A331,8,4)),MATCH(MID(A331,1,3),{"Jan","Feb","Mar","Apr","May","Jun","Jul","Aug","Sep","Oct","Nov","Dec"},0), VALUE(MID(A331,5,2))), "yyyy-mm-dd")</f>
        <v>2023-12-11</v>
      </c>
      <c r="C331" t="s">
        <v>28</v>
      </c>
      <c r="D331">
        <v>120</v>
      </c>
      <c r="E331" t="s">
        <v>16</v>
      </c>
      <c r="F331">
        <v>113</v>
      </c>
      <c r="H331">
        <f t="shared" si="5"/>
        <v>-7</v>
      </c>
      <c r="J331">
        <f>VLOOKUP(E331,NEW!$A$1:$F$31,6,FALSE)</f>
        <v>-7.5280435509992962</v>
      </c>
      <c r="K331">
        <f>VLOOKUP(C331,NEW!$A$1:$F$31,6,FALSE)</f>
        <v>-2.1460452780433021</v>
      </c>
      <c r="M331">
        <f>mlreg.!$B$17+(mlreg.!$B$18*'2023schedule'!J331+'2023schedule'!K331*mlreg.!$B$19)</f>
        <v>-1.842917921079307</v>
      </c>
    </row>
    <row r="332" spans="1:13" x14ac:dyDescent="0.3">
      <c r="A332" s="12" t="s">
        <v>782</v>
      </c>
      <c r="B332" s="1" t="str">
        <f>TEXT(DATE(VALUE(MID(A332,8,4)),MATCH(MID(A332,1,3),{"Jan","Feb","Mar","Apr","May","Jun","Jul","Aug","Sep","Oct","Nov","Dec"},0), VALUE(MID(A332,5,2))), "yyyy-mm-dd")</f>
        <v>2023-12-11</v>
      </c>
      <c r="C332" t="s">
        <v>18</v>
      </c>
      <c r="D332">
        <v>129</v>
      </c>
      <c r="E332" t="s">
        <v>32</v>
      </c>
      <c r="F332">
        <v>133</v>
      </c>
      <c r="G332" t="s">
        <v>17</v>
      </c>
      <c r="H332">
        <f t="shared" si="5"/>
        <v>4</v>
      </c>
      <c r="J332">
        <f>VLOOKUP(E332,NEW!$A$1:$F$31,6,FALSE)</f>
        <v>-4.8052403354453501</v>
      </c>
      <c r="K332">
        <f>VLOOKUP(C332,NEW!$A$1:$F$31,6,FALSE)</f>
        <v>0.34193859481126243</v>
      </c>
      <c r="M332">
        <f>mlreg.!$B$17+(mlreg.!$B$18*'2023schedule'!J332+'2023schedule'!K332*mlreg.!$B$19)</f>
        <v>-1.5537424046069619</v>
      </c>
    </row>
    <row r="333" spans="1:13" x14ac:dyDescent="0.3">
      <c r="A333" s="12" t="s">
        <v>782</v>
      </c>
      <c r="B333" s="1" t="str">
        <f>TEXT(DATE(VALUE(MID(A333,8,4)),MATCH(MID(A333,1,3),{"Jan","Feb","Mar","Apr","May","Jun","Jul","Aug","Sep","Oct","Nov","Dec"},0), VALUE(MID(A333,5,2))), "yyyy-mm-dd")</f>
        <v>2023-12-11</v>
      </c>
      <c r="C333" t="s">
        <v>23</v>
      </c>
      <c r="D333">
        <v>107</v>
      </c>
      <c r="E333" t="s">
        <v>13</v>
      </c>
      <c r="F333">
        <v>121</v>
      </c>
      <c r="H333">
        <f t="shared" si="5"/>
        <v>14</v>
      </c>
      <c r="J333">
        <f>VLOOKUP(E333,NEW!$A$1:$F$31,6,FALSE)</f>
        <v>-1.9501161047746032</v>
      </c>
      <c r="K333">
        <f>VLOOKUP(C333,NEW!$A$1:$F$31,6,FALSE)</f>
        <v>7.1989176662229015</v>
      </c>
      <c r="M333">
        <f>mlreg.!$B$17+(mlreg.!$B$18*'2023schedule'!J333+'2023schedule'!K333*mlreg.!$B$19)</f>
        <v>-4.4988281849849363</v>
      </c>
    </row>
    <row r="334" spans="1:13" x14ac:dyDescent="0.3">
      <c r="A334" s="12" t="s">
        <v>782</v>
      </c>
      <c r="B334" s="1" t="str">
        <f>TEXT(DATE(VALUE(MID(A334,8,4)),MATCH(MID(A334,1,3),{"Jan","Feb","Mar","Apr","May","Jun","Jul","Aug","Sep","Oct","Nov","Dec"},0), VALUE(MID(A334,5,2))), "yyyy-mm-dd")</f>
        <v>2023-12-11</v>
      </c>
      <c r="C334" t="s">
        <v>27</v>
      </c>
      <c r="D334">
        <v>120</v>
      </c>
      <c r="E334" t="s">
        <v>22</v>
      </c>
      <c r="F334">
        <v>134</v>
      </c>
      <c r="H334">
        <f t="shared" si="5"/>
        <v>14</v>
      </c>
      <c r="J334">
        <f>VLOOKUP(E334,NEW!$A$1:$F$31,6,FALSE)</f>
        <v>1.3185950237731026</v>
      </c>
      <c r="K334">
        <f>VLOOKUP(C334,NEW!$A$1:$F$31,6,FALSE)</f>
        <v>-4.4001022672986867</v>
      </c>
      <c r="M334">
        <f>mlreg.!$B$17+(mlreg.!$B$18*'2023schedule'!J334+'2023schedule'!K334*mlreg.!$B$19)</f>
        <v>7.0014354958955671</v>
      </c>
    </row>
    <row r="335" spans="1:13" x14ac:dyDescent="0.3">
      <c r="A335" s="12" t="s">
        <v>782</v>
      </c>
      <c r="B335" s="1" t="str">
        <f>TEXT(DATE(VALUE(MID(A335,8,4)),MATCH(MID(A335,1,3),{"Jan","Feb","Mar","Apr","May","Jun","Jul","Aug","Sep","Oct","Nov","Dec"},0), VALUE(MID(A335,5,2))), "yyyy-mm-dd")</f>
        <v>2023-12-11</v>
      </c>
      <c r="C335" t="s">
        <v>14</v>
      </c>
      <c r="D335">
        <v>118</v>
      </c>
      <c r="E335" t="s">
        <v>31</v>
      </c>
      <c r="F335">
        <v>131</v>
      </c>
      <c r="H335">
        <f t="shared" si="5"/>
        <v>13</v>
      </c>
      <c r="J335">
        <f>VLOOKUP(E335,NEW!$A$1:$F$31,6,FALSE)</f>
        <v>-0.56689876486266688</v>
      </c>
      <c r="K335">
        <f>VLOOKUP(C335,NEW!$A$1:$F$31,6,FALSE)</f>
        <v>-1.1666941899601724</v>
      </c>
      <c r="M335">
        <f>mlreg.!$B$17+(mlreg.!$B$18*'2023schedule'!J335+'2023schedule'!K335*mlreg.!$B$19)</f>
        <v>3.01133833668972</v>
      </c>
    </row>
    <row r="336" spans="1:13" x14ac:dyDescent="0.3">
      <c r="A336" s="12" t="s">
        <v>782</v>
      </c>
      <c r="B336" s="1" t="str">
        <f>TEXT(DATE(VALUE(MID(A336,8,4)),MATCH(MID(A336,1,3),{"Jan","Feb","Mar","Apr","May","Jun","Jul","Aug","Sep","Oct","Nov","Dec"},0), VALUE(MID(A336,5,2))), "yyyy-mm-dd")</f>
        <v>2023-12-11</v>
      </c>
      <c r="C336" t="s">
        <v>30</v>
      </c>
      <c r="D336">
        <v>127</v>
      </c>
      <c r="E336" t="s">
        <v>33</v>
      </c>
      <c r="F336">
        <v>132</v>
      </c>
      <c r="H336">
        <f t="shared" si="5"/>
        <v>5</v>
      </c>
      <c r="J336">
        <f>VLOOKUP(E336,NEW!$A$1:$F$31,6,FALSE)</f>
        <v>6.395682743584775</v>
      </c>
      <c r="K336">
        <f>VLOOKUP(C336,NEW!$A$1:$F$31,6,FALSE)</f>
        <v>-9.0845366741629796</v>
      </c>
      <c r="M336">
        <f>mlreg.!$B$17+(mlreg.!$B$18*'2023schedule'!J336+'2023schedule'!K336*mlreg.!$B$19)</f>
        <v>14.670022911585569</v>
      </c>
    </row>
    <row r="337" spans="1:13" x14ac:dyDescent="0.3">
      <c r="A337" s="12" t="s">
        <v>783</v>
      </c>
      <c r="B337" s="1" t="str">
        <f>TEXT(DATE(VALUE(MID(A337,8,4)),MATCH(MID(A337,1,3),{"Jan","Feb","Mar","Apr","May","Jun","Jul","Aug","Sep","Oct","Nov","Dec"},0), VALUE(MID(A337,5,2))), "yyyy-mm-dd")</f>
        <v>2023-12-12</v>
      </c>
      <c r="C337" t="s">
        <v>20</v>
      </c>
      <c r="D337">
        <v>113</v>
      </c>
      <c r="E337" t="s">
        <v>4</v>
      </c>
      <c r="F337">
        <v>120</v>
      </c>
      <c r="H337">
        <f t="shared" si="5"/>
        <v>7</v>
      </c>
      <c r="J337">
        <f>VLOOKUP(E337,NEW!$A$1:$F$31,6,FALSE)</f>
        <v>7.724438616878901</v>
      </c>
      <c r="K337">
        <f>VLOOKUP(C337,NEW!$A$1:$F$31,6,FALSE)</f>
        <v>2.1966655307127789</v>
      </c>
      <c r="M337">
        <f>mlreg.!$B$17+(mlreg.!$B$18*'2023schedule'!J337+'2023schedule'!K337*mlreg.!$B$19)</f>
        <v>7.1133438204715578</v>
      </c>
    </row>
    <row r="338" spans="1:13" x14ac:dyDescent="0.3">
      <c r="A338" s="12" t="s">
        <v>783</v>
      </c>
      <c r="B338" s="1" t="str">
        <f>TEXT(DATE(VALUE(MID(A338,8,4)),MATCH(MID(A338,1,3),{"Jan","Feb","Mar","Apr","May","Jun","Jul","Aug","Sep","Oct","Nov","Dec"},0), VALUE(MID(A338,5,2))), "yyyy-mm-dd")</f>
        <v>2023-12-12</v>
      </c>
      <c r="C338" t="s">
        <v>5</v>
      </c>
      <c r="D338">
        <v>125</v>
      </c>
      <c r="E338" t="s">
        <v>28</v>
      </c>
      <c r="F338">
        <v>127</v>
      </c>
      <c r="H338">
        <f t="shared" si="5"/>
        <v>2</v>
      </c>
      <c r="J338">
        <f>VLOOKUP(E338,NEW!$A$1:$F$31,6,FALSE)</f>
        <v>-2.1460452780433021</v>
      </c>
      <c r="K338">
        <f>VLOOKUP(C338,NEW!$A$1:$F$31,6,FALSE)</f>
        <v>-5.4067040784884437</v>
      </c>
      <c r="M338">
        <f>mlreg.!$B$17+(mlreg.!$B$18*'2023schedule'!J338+'2023schedule'!K338*mlreg.!$B$19)</f>
        <v>4.9824009019418805</v>
      </c>
    </row>
    <row r="339" spans="1:13" x14ac:dyDescent="0.3">
      <c r="A339" s="12" t="s">
        <v>783</v>
      </c>
      <c r="B339" s="1" t="str">
        <f>TEXT(DATE(VALUE(MID(A339,8,4)),MATCH(MID(A339,1,3),{"Jan","Feb","Mar","Apr","May","Jun","Jul","Aug","Sep","Oct","Nov","Dec"},0), VALUE(MID(A339,5,2))), "yyyy-mm-dd")</f>
        <v>2023-12-12</v>
      </c>
      <c r="C339" t="s">
        <v>26</v>
      </c>
      <c r="D339">
        <v>114</v>
      </c>
      <c r="E339" t="s">
        <v>18</v>
      </c>
      <c r="F339">
        <v>106</v>
      </c>
      <c r="H339">
        <f t="shared" si="5"/>
        <v>-8</v>
      </c>
      <c r="J339">
        <f>VLOOKUP(E339,NEW!$A$1:$F$31,6,FALSE)</f>
        <v>0.34193859481126243</v>
      </c>
      <c r="K339">
        <f>VLOOKUP(C339,NEW!$A$1:$F$31,6,FALSE)</f>
        <v>6.7955714545665025</v>
      </c>
      <c r="M339">
        <f>mlreg.!$B$17+(mlreg.!$B$18*'2023schedule'!J339+'2023schedule'!K339*mlreg.!$B$19)</f>
        <v>-2.3455018295017744</v>
      </c>
    </row>
    <row r="340" spans="1:13" x14ac:dyDescent="0.3">
      <c r="A340" s="12" t="s">
        <v>783</v>
      </c>
      <c r="B340" s="1" t="str">
        <f>TEXT(DATE(VALUE(MID(A340,8,4)),MATCH(MID(A340,1,3),{"Jan","Feb","Mar","Apr","May","Jun","Jul","Aug","Sep","Oct","Nov","Dec"},0), VALUE(MID(A340,5,2))), "yyyy-mm-dd")</f>
        <v>2023-12-12</v>
      </c>
      <c r="C340" t="s">
        <v>6</v>
      </c>
      <c r="D340">
        <v>116</v>
      </c>
      <c r="E340" t="s">
        <v>29</v>
      </c>
      <c r="F340">
        <v>119</v>
      </c>
      <c r="H340">
        <f t="shared" si="5"/>
        <v>3</v>
      </c>
      <c r="J340">
        <f>VLOOKUP(E340,NEW!$A$1:$F$31,6,FALSE)</f>
        <v>-0.83443540271909211</v>
      </c>
      <c r="K340">
        <f>VLOOKUP(C340,NEW!$A$1:$F$31,6,FALSE)</f>
        <v>-0.4427839562478475</v>
      </c>
      <c r="M340">
        <f>mlreg.!$B$17+(mlreg.!$B$18*'2023schedule'!J340+'2023schedule'!K340*mlreg.!$B$19)</f>
        <v>2.2424538063635504</v>
      </c>
    </row>
    <row r="341" spans="1:13" x14ac:dyDescent="0.3">
      <c r="A341" s="12" t="s">
        <v>783</v>
      </c>
      <c r="B341" s="1" t="str">
        <f>TEXT(DATE(VALUE(MID(A341,8,4)),MATCH(MID(A341,1,3),{"Jan","Feb","Mar","Apr","May","Jun","Jul","Aug","Sep","Oct","Nov","Dec"},0), VALUE(MID(A341,5,2))), "yyyy-mm-dd")</f>
        <v>2023-12-12</v>
      </c>
      <c r="C341" t="s">
        <v>31</v>
      </c>
      <c r="D341">
        <v>99</v>
      </c>
      <c r="E341" t="s">
        <v>33</v>
      </c>
      <c r="F341">
        <v>119</v>
      </c>
      <c r="H341">
        <f t="shared" si="5"/>
        <v>20</v>
      </c>
      <c r="J341">
        <f>VLOOKUP(E341,NEW!$A$1:$F$31,6,FALSE)</f>
        <v>6.395682743584775</v>
      </c>
      <c r="K341">
        <f>VLOOKUP(C341,NEW!$A$1:$F$31,6,FALSE)</f>
        <v>-0.56689876486266688</v>
      </c>
      <c r="M341">
        <f>mlreg.!$B$17+(mlreg.!$B$18*'2023schedule'!J341+'2023schedule'!K341*mlreg.!$B$19)</f>
        <v>8.1569796694829897</v>
      </c>
    </row>
    <row r="342" spans="1:13" x14ac:dyDescent="0.3">
      <c r="A342" s="12" t="s">
        <v>784</v>
      </c>
      <c r="B342" s="1" t="str">
        <f>TEXT(DATE(VALUE(MID(A342,8,4)),MATCH(MID(A342,1,3),{"Jan","Feb","Mar","Apr","May","Jun","Jul","Aug","Sep","Oct","Nov","Dec"},0), VALUE(MID(A342,5,2))), "yyyy-mm-dd")</f>
        <v>2023-12-13</v>
      </c>
      <c r="C342" t="s">
        <v>3</v>
      </c>
      <c r="D342">
        <v>129</v>
      </c>
      <c r="E342" t="s">
        <v>8</v>
      </c>
      <c r="F342">
        <v>111</v>
      </c>
      <c r="H342">
        <f t="shared" si="5"/>
        <v>-18</v>
      </c>
      <c r="J342">
        <f>VLOOKUP(E342,NEW!$A$1:$F$31,6,FALSE)</f>
        <v>-11.874132147889789</v>
      </c>
      <c r="K342">
        <f>VLOOKUP(C342,NEW!$A$1:$F$31,6,FALSE)</f>
        <v>9.7001335561112345E-2</v>
      </c>
      <c r="M342">
        <f>mlreg.!$B$17+(mlreg.!$B$18*'2023schedule'!J342+'2023schedule'!K342*mlreg.!$B$19)</f>
        <v>-7.056297960906396</v>
      </c>
    </row>
    <row r="343" spans="1:13" x14ac:dyDescent="0.3">
      <c r="A343" s="12" t="s">
        <v>784</v>
      </c>
      <c r="B343" s="1" t="str">
        <f>TEXT(DATE(VALUE(MID(A343,8,4)),MATCH(MID(A343,1,3),{"Jan","Feb","Mar","Apr","May","Jun","Jul","Aug","Sep","Oct","Nov","Dec"},0), VALUE(MID(A343,5,2))), "yyyy-mm-dd")</f>
        <v>2023-12-13</v>
      </c>
      <c r="C343" t="s">
        <v>13</v>
      </c>
      <c r="D343">
        <v>142</v>
      </c>
      <c r="E343" t="s">
        <v>9</v>
      </c>
      <c r="F343">
        <v>122</v>
      </c>
      <c r="H343">
        <f t="shared" si="5"/>
        <v>-20</v>
      </c>
      <c r="J343">
        <f>VLOOKUP(E343,NEW!$A$1:$F$31,6,FALSE)</f>
        <v>-10.108903913214951</v>
      </c>
      <c r="K343">
        <f>VLOOKUP(C343,NEW!$A$1:$F$31,6,FALSE)</f>
        <v>-1.9501161047746032</v>
      </c>
      <c r="M343">
        <f>mlreg.!$B$17+(mlreg.!$B$18*'2023schedule'!J343+'2023schedule'!K343*mlreg.!$B$19)</f>
        <v>-4.0701057023941862</v>
      </c>
    </row>
    <row r="344" spans="1:13" x14ac:dyDescent="0.3">
      <c r="A344" s="12" t="s">
        <v>784</v>
      </c>
      <c r="B344" s="1" t="str">
        <f>TEXT(DATE(VALUE(MID(A344,8,4)),MATCH(MID(A344,1,3),{"Jan","Feb","Mar","Apr","May","Jun","Jul","Aug","Sep","Oct","Nov","Dec"},0), VALUE(MID(A344,5,2))), "yyyy-mm-dd")</f>
        <v>2023-12-13</v>
      </c>
      <c r="C344" t="s">
        <v>24</v>
      </c>
      <c r="D344">
        <v>104</v>
      </c>
      <c r="E344" t="s">
        <v>19</v>
      </c>
      <c r="F344">
        <v>115</v>
      </c>
      <c r="H344">
        <f t="shared" si="5"/>
        <v>11</v>
      </c>
      <c r="J344">
        <f>VLOOKUP(E344,NEW!$A$1:$F$31,6,FALSE)</f>
        <v>-4.0366428351586929</v>
      </c>
      <c r="K344">
        <f>VLOOKUP(C344,NEW!$A$1:$F$31,6,FALSE)</f>
        <v>0.34193859481126243</v>
      </c>
      <c r="M344">
        <f>mlreg.!$B$17+(mlreg.!$B$18*'2023schedule'!J344+'2023schedule'!K344*mlreg.!$B$19)</f>
        <v>-0.93508776083305767</v>
      </c>
    </row>
    <row r="345" spans="1:13" x14ac:dyDescent="0.3">
      <c r="A345" s="12" t="s">
        <v>784</v>
      </c>
      <c r="B345" s="1" t="str">
        <f>TEXT(DATE(VALUE(MID(A345,8,4)),MATCH(MID(A345,1,3),{"Jan","Feb","Mar","Apr","May","Jun","Jul","Aug","Sep","Oct","Nov","Dec"},0), VALUE(MID(A345,5,2))), "yyyy-mm-dd")</f>
        <v>2023-12-13</v>
      </c>
      <c r="C345" t="s">
        <v>12</v>
      </c>
      <c r="D345">
        <v>128</v>
      </c>
      <c r="E345" t="s">
        <v>21</v>
      </c>
      <c r="F345">
        <v>135</v>
      </c>
      <c r="H345">
        <f t="shared" si="5"/>
        <v>7</v>
      </c>
      <c r="J345">
        <f>VLOOKUP(E345,NEW!$A$1:$F$31,6,FALSE)</f>
        <v>1.5332708263461077</v>
      </c>
      <c r="K345">
        <f>VLOOKUP(C345,NEW!$A$1:$F$31,6,FALSE)</f>
        <v>0.69796581509350863</v>
      </c>
      <c r="M345">
        <f>mlreg.!$B$17+(mlreg.!$B$18*'2023schedule'!J345+'2023schedule'!K345*mlreg.!$B$19)</f>
        <v>3.275974424638564</v>
      </c>
    </row>
    <row r="346" spans="1:13" x14ac:dyDescent="0.3">
      <c r="A346" s="12" t="s">
        <v>784</v>
      </c>
      <c r="B346" s="1" t="str">
        <f>TEXT(DATE(VALUE(MID(A346,8,4)),MATCH(MID(A346,1,3),{"Jan","Feb","Mar","Apr","May","Jun","Jul","Aug","Sep","Oct","Nov","Dec"},0), VALUE(MID(A346,5,2))), "yyyy-mm-dd")</f>
        <v>2023-12-13</v>
      </c>
      <c r="C346" t="s">
        <v>16</v>
      </c>
      <c r="D346">
        <v>104</v>
      </c>
      <c r="E346" t="s">
        <v>11</v>
      </c>
      <c r="F346">
        <v>117</v>
      </c>
      <c r="H346">
        <f t="shared" si="5"/>
        <v>13</v>
      </c>
      <c r="J346">
        <f>VLOOKUP(E346,NEW!$A$1:$F$31,6,FALSE)</f>
        <v>-0.56918355006132848</v>
      </c>
      <c r="K346">
        <f>VLOOKUP(C346,NEW!$A$1:$F$31,6,FALSE)</f>
        <v>-7.5280435509992962</v>
      </c>
      <c r="M346">
        <f>mlreg.!$B$17+(mlreg.!$B$18*'2023schedule'!J346+'2023schedule'!K346*mlreg.!$B$19)</f>
        <v>7.8737285326735913</v>
      </c>
    </row>
    <row r="347" spans="1:13" x14ac:dyDescent="0.3">
      <c r="A347" s="12" t="s">
        <v>784</v>
      </c>
      <c r="B347" s="1" t="str">
        <f>TEXT(DATE(VALUE(MID(A347,8,4)),MATCH(MID(A347,1,3),{"Jan","Feb","Mar","Apr","May","Jun","Jul","Aug","Sep","Oct","Nov","Dec"},0), VALUE(MID(A347,5,2))), "yyyy-mm-dd")</f>
        <v>2023-12-13</v>
      </c>
      <c r="C347" t="s">
        <v>10</v>
      </c>
      <c r="D347">
        <v>126</v>
      </c>
      <c r="E347" t="s">
        <v>32</v>
      </c>
      <c r="F347">
        <v>140</v>
      </c>
      <c r="H347">
        <f t="shared" si="5"/>
        <v>14</v>
      </c>
      <c r="J347">
        <f>VLOOKUP(E347,NEW!$A$1:$F$31,6,FALSE)</f>
        <v>-4.8052403354453501</v>
      </c>
      <c r="K347">
        <f>VLOOKUP(C347,NEW!$A$1:$F$31,6,FALSE)</f>
        <v>-0.30480281642273344</v>
      </c>
      <c r="M347">
        <f>mlreg.!$B$17+(mlreg.!$B$18*'2023schedule'!J347+'2023schedule'!K347*mlreg.!$B$19)</f>
        <v>-1.0592091991949135</v>
      </c>
    </row>
    <row r="348" spans="1:13" x14ac:dyDescent="0.3">
      <c r="A348" s="12" t="s">
        <v>784</v>
      </c>
      <c r="B348" s="1" t="str">
        <f>TEXT(DATE(VALUE(MID(A348,8,4)),MATCH(MID(A348,1,3),{"Jan","Feb","Mar","Apr","May","Jun","Jul","Aug","Sep","Oct","Nov","Dec"},0), VALUE(MID(A348,5,2))), "yyyy-mm-dd")</f>
        <v>2023-12-13</v>
      </c>
      <c r="C348" t="s">
        <v>5</v>
      </c>
      <c r="D348">
        <v>122</v>
      </c>
      <c r="E348" t="s">
        <v>25</v>
      </c>
      <c r="F348">
        <v>119</v>
      </c>
      <c r="H348">
        <f t="shared" si="5"/>
        <v>-3</v>
      </c>
      <c r="J348">
        <f>VLOOKUP(E348,NEW!$A$1:$F$31,6,FALSE)</f>
        <v>-6.0914873225527497</v>
      </c>
      <c r="K348">
        <f>VLOOKUP(C348,NEW!$A$1:$F$31,6,FALSE)</f>
        <v>-5.4067040784884437</v>
      </c>
      <c r="M348">
        <f>mlreg.!$B$17+(mlreg.!$B$18*'2023schedule'!J348+'2023schedule'!K348*mlreg.!$B$19)</f>
        <v>1.8066606195883335</v>
      </c>
    </row>
    <row r="349" spans="1:13" x14ac:dyDescent="0.3">
      <c r="A349" s="12" t="s">
        <v>784</v>
      </c>
      <c r="B349" s="1" t="str">
        <f>TEXT(DATE(VALUE(MID(A349,8,4)),MATCH(MID(A349,1,3),{"Jan","Feb","Mar","Apr","May","Jun","Jul","Aug","Sep","Oct","Nov","Dec"},0), VALUE(MID(A349,5,2))), "yyyy-mm-dd")</f>
        <v>2023-12-13</v>
      </c>
      <c r="C349" t="s">
        <v>14</v>
      </c>
      <c r="D349">
        <v>116</v>
      </c>
      <c r="E349" t="s">
        <v>29</v>
      </c>
      <c r="F349">
        <v>112</v>
      </c>
      <c r="H349">
        <f t="shared" si="5"/>
        <v>-4</v>
      </c>
      <c r="J349">
        <f>VLOOKUP(E349,NEW!$A$1:$F$31,6,FALSE)</f>
        <v>-0.83443540271909211</v>
      </c>
      <c r="K349">
        <f>VLOOKUP(C349,NEW!$A$1:$F$31,6,FALSE)</f>
        <v>-1.1666941899601724</v>
      </c>
      <c r="M349">
        <f>mlreg.!$B$17+(mlreg.!$B$18*'2023schedule'!J349+'2023schedule'!K349*mlreg.!$B$19)</f>
        <v>2.79599443649774</v>
      </c>
    </row>
    <row r="350" spans="1:13" x14ac:dyDescent="0.3">
      <c r="A350" s="12" t="s">
        <v>784</v>
      </c>
      <c r="B350" s="1" t="str">
        <f>TEXT(DATE(VALUE(MID(A350,8,4)),MATCH(MID(A350,1,3),{"Jan","Feb","Mar","Apr","May","Jun","Jul","Aug","Sep","Oct","Nov","Dec"},0), VALUE(MID(A350,5,2))), "yyyy-mm-dd")</f>
        <v>2023-12-13</v>
      </c>
      <c r="C350" t="s">
        <v>15</v>
      </c>
      <c r="D350">
        <v>113</v>
      </c>
      <c r="E350" t="s">
        <v>27</v>
      </c>
      <c r="F350">
        <v>117</v>
      </c>
      <c r="H350">
        <f t="shared" si="5"/>
        <v>4</v>
      </c>
      <c r="J350">
        <f>VLOOKUP(E350,NEW!$A$1:$F$31,6,FALSE)</f>
        <v>-4.4001022672986867</v>
      </c>
      <c r="K350">
        <f>VLOOKUP(C350,NEW!$A$1:$F$31,6,FALSE)</f>
        <v>0.32124287078389235</v>
      </c>
      <c r="M350">
        <f>mlreg.!$B$17+(mlreg.!$B$18*'2023schedule'!J350+'2023schedule'!K350*mlreg.!$B$19)</f>
        <v>-1.2118161688323483</v>
      </c>
    </row>
    <row r="351" spans="1:13" x14ac:dyDescent="0.3">
      <c r="A351" s="12" t="s">
        <v>785</v>
      </c>
      <c r="B351" s="1" t="str">
        <f>TEXT(DATE(VALUE(MID(A351,8,4)),MATCH(MID(A351,1,3),{"Jan","Feb","Mar","Apr","May","Jun","Jul","Aug","Sep","Oct","Nov","Dec"},0), VALUE(MID(A351,5,2))), "yyyy-mm-dd")</f>
        <v>2023-12-14</v>
      </c>
      <c r="C351" t="s">
        <v>20</v>
      </c>
      <c r="D351">
        <v>107</v>
      </c>
      <c r="E351" t="s">
        <v>4</v>
      </c>
      <c r="F351">
        <v>116</v>
      </c>
      <c r="H351">
        <f t="shared" si="5"/>
        <v>9</v>
      </c>
      <c r="J351">
        <f>VLOOKUP(E351,NEW!$A$1:$F$31,6,FALSE)</f>
        <v>7.724438616878901</v>
      </c>
      <c r="K351">
        <f>VLOOKUP(C351,NEW!$A$1:$F$31,6,FALSE)</f>
        <v>2.1966655307127789</v>
      </c>
      <c r="M351">
        <f>mlreg.!$B$17+(mlreg.!$B$18*'2023schedule'!J351+'2023schedule'!K351*mlreg.!$B$19)</f>
        <v>7.1133438204715578</v>
      </c>
    </row>
    <row r="352" spans="1:13" x14ac:dyDescent="0.3">
      <c r="A352" s="12" t="s">
        <v>785</v>
      </c>
      <c r="B352" s="1" t="str">
        <f>TEXT(DATE(VALUE(MID(A352,8,4)),MATCH(MID(A352,1,3),{"Jan","Feb","Mar","Apr","May","Jun","Jul","Aug","Sep","Oct","Nov","Dec"},0), VALUE(MID(A352,5,2))), "yyyy-mm-dd")</f>
        <v>2023-12-14</v>
      </c>
      <c r="C352" t="s">
        <v>18</v>
      </c>
      <c r="D352">
        <v>124</v>
      </c>
      <c r="E352" t="s">
        <v>19</v>
      </c>
      <c r="F352">
        <v>116</v>
      </c>
      <c r="H352">
        <f t="shared" si="5"/>
        <v>-8</v>
      </c>
      <c r="J352">
        <f>VLOOKUP(E352,NEW!$A$1:$F$31,6,FALSE)</f>
        <v>-4.0366428351586929</v>
      </c>
      <c r="K352">
        <f>VLOOKUP(C352,NEW!$A$1:$F$31,6,FALSE)</f>
        <v>0.34193859481126243</v>
      </c>
      <c r="M352">
        <f>mlreg.!$B$17+(mlreg.!$B$18*'2023schedule'!J352+'2023schedule'!K352*mlreg.!$B$19)</f>
        <v>-0.93508776083305767</v>
      </c>
    </row>
    <row r="353" spans="1:13" x14ac:dyDescent="0.3">
      <c r="A353" s="12" t="s">
        <v>785</v>
      </c>
      <c r="B353" s="1" t="str">
        <f>TEXT(DATE(VALUE(MID(A353,8,4)),MATCH(MID(A353,1,3),{"Jan","Feb","Mar","Apr","May","Jun","Jul","Aug","Sep","Oct","Nov","Dec"},0), VALUE(MID(A353,5,2))), "yyyy-mm-dd")</f>
        <v>2023-12-14</v>
      </c>
      <c r="C353" t="s">
        <v>23</v>
      </c>
      <c r="D353">
        <v>119</v>
      </c>
      <c r="E353" t="s">
        <v>28</v>
      </c>
      <c r="F353">
        <v>101</v>
      </c>
      <c r="H353">
        <f t="shared" si="5"/>
        <v>-18</v>
      </c>
      <c r="J353">
        <f>VLOOKUP(E353,NEW!$A$1:$F$31,6,FALSE)</f>
        <v>-2.1460452780433021</v>
      </c>
      <c r="K353">
        <f>VLOOKUP(C353,NEW!$A$1:$F$31,6,FALSE)</f>
        <v>7.1989176662229015</v>
      </c>
      <c r="M353">
        <f>mlreg.!$B$17+(mlreg.!$B$18*'2023schedule'!J353+'2023schedule'!K353*mlreg.!$B$19)</f>
        <v>-4.6565342572116286</v>
      </c>
    </row>
    <row r="354" spans="1:13" x14ac:dyDescent="0.3">
      <c r="A354" s="12" t="s">
        <v>785</v>
      </c>
      <c r="B354" s="1" t="str">
        <f>TEXT(DATE(VALUE(MID(A354,8,4)),MATCH(MID(A354,1,3),{"Jan","Feb","Mar","Apr","May","Jun","Jul","Aug","Sep","Oct","Nov","Dec"},0), VALUE(MID(A354,5,2))), "yyyy-mm-dd")</f>
        <v>2023-12-14</v>
      </c>
      <c r="C354" t="s">
        <v>14</v>
      </c>
      <c r="D354">
        <v>101</v>
      </c>
      <c r="E354" t="s">
        <v>26</v>
      </c>
      <c r="F354">
        <v>124</v>
      </c>
      <c r="H354">
        <f t="shared" si="5"/>
        <v>23</v>
      </c>
      <c r="J354">
        <f>VLOOKUP(E354,NEW!$A$1:$F$31,6,FALSE)</f>
        <v>6.7955714545665025</v>
      </c>
      <c r="K354">
        <f>VLOOKUP(C354,NEW!$A$1:$F$31,6,FALSE)</f>
        <v>-1.1666941899601724</v>
      </c>
      <c r="M354">
        <f>mlreg.!$B$17+(mlreg.!$B$18*'2023schedule'!J354+'2023schedule'!K354*mlreg.!$B$19)</f>
        <v>8.9374913481139853</v>
      </c>
    </row>
    <row r="355" spans="1:13" x14ac:dyDescent="0.3">
      <c r="A355" s="12" t="s">
        <v>785</v>
      </c>
      <c r="B355" s="1" t="str">
        <f>TEXT(DATE(VALUE(MID(A355,8,4)),MATCH(MID(A355,1,3),{"Jan","Feb","Mar","Apr","May","Jun","Jul","Aug","Sep","Oct","Nov","Dec"},0), VALUE(MID(A355,5,2))), "yyyy-mm-dd")</f>
        <v>2023-12-14</v>
      </c>
      <c r="C355" t="s">
        <v>27</v>
      </c>
      <c r="D355">
        <v>122</v>
      </c>
      <c r="E355" t="s">
        <v>30</v>
      </c>
      <c r="F355">
        <v>114</v>
      </c>
      <c r="H355">
        <f t="shared" si="5"/>
        <v>-8</v>
      </c>
      <c r="J355">
        <f>VLOOKUP(E355,NEW!$A$1:$F$31,6,FALSE)</f>
        <v>-9.0845366741629796</v>
      </c>
      <c r="K355">
        <f>VLOOKUP(C355,NEW!$A$1:$F$31,6,FALSE)</f>
        <v>-4.4001022672986867</v>
      </c>
      <c r="M355">
        <f>mlreg.!$B$17+(mlreg.!$B$18*'2023schedule'!J355+'2023schedule'!K355*mlreg.!$B$19)</f>
        <v>-1.3721875412848901</v>
      </c>
    </row>
    <row r="356" spans="1:13" x14ac:dyDescent="0.3">
      <c r="A356" s="12" t="s">
        <v>785</v>
      </c>
      <c r="B356" s="1" t="str">
        <f>TEXT(DATE(VALUE(MID(A356,8,4)),MATCH(MID(A356,1,3),{"Jan","Feb","Mar","Apr","May","Jun","Jul","Aug","Sep","Oct","Nov","Dec"},0), VALUE(MID(A356,5,2))), "yyyy-mm-dd")</f>
        <v>2023-12-14</v>
      </c>
      <c r="C356" t="s">
        <v>22</v>
      </c>
      <c r="D356">
        <v>123</v>
      </c>
      <c r="E356" t="s">
        <v>31</v>
      </c>
      <c r="F356">
        <v>128</v>
      </c>
      <c r="H356">
        <f t="shared" si="5"/>
        <v>5</v>
      </c>
      <c r="J356">
        <f>VLOOKUP(E356,NEW!$A$1:$F$31,6,FALSE)</f>
        <v>-0.56689876486266688</v>
      </c>
      <c r="K356">
        <f>VLOOKUP(C356,NEW!$A$1:$F$31,6,FALSE)</f>
        <v>1.3185950237731026</v>
      </c>
      <c r="M356">
        <f>mlreg.!$B$17+(mlreg.!$B$18*'2023schedule'!J356+'2023schedule'!K356*mlreg.!$B$19)</f>
        <v>1.1109527731637376</v>
      </c>
    </row>
    <row r="357" spans="1:13" x14ac:dyDescent="0.3">
      <c r="A357" s="12" t="s">
        <v>785</v>
      </c>
      <c r="B357" s="1" t="str">
        <f>TEXT(DATE(VALUE(MID(A357,8,4)),MATCH(MID(A357,1,3),{"Jan","Feb","Mar","Apr","May","Jun","Jul","Aug","Sep","Oct","Nov","Dec"},0), VALUE(MID(A357,5,2))), "yyyy-mm-dd")</f>
        <v>2023-12-14</v>
      </c>
      <c r="C357" t="s">
        <v>6</v>
      </c>
      <c r="D357">
        <v>113</v>
      </c>
      <c r="E357" t="s">
        <v>33</v>
      </c>
      <c r="F357">
        <v>121</v>
      </c>
      <c r="H357">
        <f t="shared" si="5"/>
        <v>8</v>
      </c>
      <c r="J357">
        <f>VLOOKUP(E357,NEW!$A$1:$F$31,6,FALSE)</f>
        <v>6.395682743584775</v>
      </c>
      <c r="K357">
        <f>VLOOKUP(C357,NEW!$A$1:$F$31,6,FALSE)</f>
        <v>-0.4427839562478475</v>
      </c>
      <c r="M357">
        <f>mlreg.!$B$17+(mlreg.!$B$18*'2023schedule'!J357+'2023schedule'!K357*mlreg.!$B$19)</f>
        <v>8.0620748233153741</v>
      </c>
    </row>
    <row r="358" spans="1:13" x14ac:dyDescent="0.3">
      <c r="A358" s="12" t="s">
        <v>786</v>
      </c>
      <c r="B358" s="1" t="str">
        <f>TEXT(DATE(VALUE(MID(A358,8,4)),MATCH(MID(A358,1,3),{"Jan","Feb","Mar","Apr","May","Jun","Jul","Aug","Sep","Oct","Nov","Dec"},0), VALUE(MID(A358,5,2))), "yyyy-mm-dd")</f>
        <v>2023-12-15</v>
      </c>
      <c r="C358" t="s">
        <v>13</v>
      </c>
      <c r="D358">
        <v>112</v>
      </c>
      <c r="E358" t="s">
        <v>24</v>
      </c>
      <c r="F358">
        <v>107</v>
      </c>
      <c r="H358">
        <f t="shared" si="5"/>
        <v>-5</v>
      </c>
      <c r="J358">
        <f>VLOOKUP(E358,NEW!$A$1:$F$31,6,FALSE)</f>
        <v>0.34193859481126243</v>
      </c>
      <c r="K358">
        <f>VLOOKUP(C358,NEW!$A$1:$F$31,6,FALSE)</f>
        <v>-1.9501161047746032</v>
      </c>
      <c r="M358">
        <f>mlreg.!$B$17+(mlreg.!$B$18*'2023schedule'!J358+'2023schedule'!K358*mlreg.!$B$19)</f>
        <v>4.3419204185973239</v>
      </c>
    </row>
    <row r="359" spans="1:13" x14ac:dyDescent="0.3">
      <c r="A359" s="12" t="s">
        <v>786</v>
      </c>
      <c r="B359" s="1" t="str">
        <f>TEXT(DATE(VALUE(MID(A359,8,4)),MATCH(MID(A359,1,3),{"Jan","Feb","Mar","Apr","May","Jun","Jul","Aug","Sep","Oct","Nov","Dec"},0), VALUE(MID(A359,5,2))), "yyyy-mm-dd")</f>
        <v>2023-12-15</v>
      </c>
      <c r="C359" t="s">
        <v>8</v>
      </c>
      <c r="D359">
        <v>92</v>
      </c>
      <c r="E359" t="s">
        <v>3</v>
      </c>
      <c r="F359">
        <v>124</v>
      </c>
      <c r="H359">
        <f t="shared" si="5"/>
        <v>32</v>
      </c>
      <c r="J359">
        <f>VLOOKUP(E359,NEW!$A$1:$F$31,6,FALSE)</f>
        <v>9.7001335561112345E-2</v>
      </c>
      <c r="K359">
        <f>VLOOKUP(C359,NEW!$A$1:$F$31,6,FALSE)</f>
        <v>-11.874132147889789</v>
      </c>
      <c r="M359">
        <f>mlreg.!$B$17+(mlreg.!$B$18*'2023schedule'!J359+'2023schedule'!K359*mlreg.!$B$19)</f>
        <v>11.733202536574204</v>
      </c>
    </row>
    <row r="360" spans="1:13" x14ac:dyDescent="0.3">
      <c r="A360" s="12" t="s">
        <v>786</v>
      </c>
      <c r="B360" s="1" t="str">
        <f>TEXT(DATE(VALUE(MID(A360,8,4)),MATCH(MID(A360,1,3),{"Jan","Feb","Mar","Apr","May","Jun","Jul","Aug","Sep","Oct","Nov","Dec"},0), VALUE(MID(A360,5,2))), "yyyy-mm-dd")</f>
        <v>2023-12-15</v>
      </c>
      <c r="C360" t="s">
        <v>10</v>
      </c>
      <c r="D360">
        <v>123</v>
      </c>
      <c r="E360" t="s">
        <v>9</v>
      </c>
      <c r="F360">
        <v>137</v>
      </c>
      <c r="H360">
        <f t="shared" si="5"/>
        <v>14</v>
      </c>
      <c r="J360">
        <f>VLOOKUP(E360,NEW!$A$1:$F$31,6,FALSE)</f>
        <v>-10.108903913214951</v>
      </c>
      <c r="K360">
        <f>VLOOKUP(C360,NEW!$A$1:$F$31,6,FALSE)</f>
        <v>-0.30480281642273344</v>
      </c>
      <c r="M360">
        <f>mlreg.!$B$17+(mlreg.!$B$18*'2023schedule'!J360+'2023schedule'!K360*mlreg.!$B$19)</f>
        <v>-5.3282005765776788</v>
      </c>
    </row>
    <row r="361" spans="1:13" x14ac:dyDescent="0.3">
      <c r="A361" s="12" t="s">
        <v>786</v>
      </c>
      <c r="B361" s="1" t="str">
        <f>TEXT(DATE(VALUE(MID(A361,8,4)),MATCH(MID(A361,1,3),{"Jan","Feb","Mar","Apr","May","Jun","Jul","Aug","Sep","Oct","Nov","Dec"},0), VALUE(MID(A361,5,2))), "yyyy-mm-dd")</f>
        <v>2023-12-15</v>
      </c>
      <c r="C361" t="s">
        <v>7</v>
      </c>
      <c r="D361">
        <v>111</v>
      </c>
      <c r="E361" t="s">
        <v>4</v>
      </c>
      <c r="F361">
        <v>128</v>
      </c>
      <c r="H361">
        <f t="shared" si="5"/>
        <v>17</v>
      </c>
      <c r="J361">
        <f>VLOOKUP(E361,NEW!$A$1:$F$31,6,FALSE)</f>
        <v>7.724438616878901</v>
      </c>
      <c r="K361">
        <f>VLOOKUP(C361,NEW!$A$1:$F$31,6,FALSE)</f>
        <v>0.17268538627637353</v>
      </c>
      <c r="M361">
        <f>mlreg.!$B$17+(mlreg.!$B$18*'2023schedule'!J361+'2023schedule'!K361*mlreg.!$B$19)</f>
        <v>8.660987702759364</v>
      </c>
    </row>
    <row r="362" spans="1:13" x14ac:dyDescent="0.3">
      <c r="A362" s="12" t="s">
        <v>786</v>
      </c>
      <c r="B362" s="1" t="str">
        <f>TEXT(DATE(VALUE(MID(A362,8,4)),MATCH(MID(A362,1,3),{"Jan","Feb","Mar","Apr","May","Jun","Jul","Aug","Sep","Oct","Nov","Dec"},0), VALUE(MID(A362,5,2))), "yyyy-mm-dd")</f>
        <v>2023-12-15</v>
      </c>
      <c r="C362" t="s">
        <v>5</v>
      </c>
      <c r="D362">
        <v>115</v>
      </c>
      <c r="E362" t="s">
        <v>25</v>
      </c>
      <c r="F362">
        <v>129</v>
      </c>
      <c r="H362">
        <f t="shared" si="5"/>
        <v>14</v>
      </c>
      <c r="J362">
        <f>VLOOKUP(E362,NEW!$A$1:$F$31,6,FALSE)</f>
        <v>-6.0914873225527497</v>
      </c>
      <c r="K362">
        <f>VLOOKUP(C362,NEW!$A$1:$F$31,6,FALSE)</f>
        <v>-5.4067040784884437</v>
      </c>
      <c r="M362">
        <f>mlreg.!$B$17+(mlreg.!$B$18*'2023schedule'!J362+'2023schedule'!K362*mlreg.!$B$19)</f>
        <v>1.8066606195883335</v>
      </c>
    </row>
    <row r="363" spans="1:13" x14ac:dyDescent="0.3">
      <c r="A363" s="12" t="s">
        <v>786</v>
      </c>
      <c r="B363" s="1" t="str">
        <f>TEXT(DATE(VALUE(MID(A363,8,4)),MATCH(MID(A363,1,3),{"Jan","Feb","Mar","Apr","May","Jun","Jul","Aug","Sep","Oct","Nov","Dec"},0), VALUE(MID(A363,5,2))), "yyyy-mm-dd")</f>
        <v>2023-12-15</v>
      </c>
      <c r="C363" t="s">
        <v>12</v>
      </c>
      <c r="D363">
        <v>125</v>
      </c>
      <c r="E363" t="s">
        <v>21</v>
      </c>
      <c r="F363">
        <v>104</v>
      </c>
      <c r="H363">
        <f t="shared" si="5"/>
        <v>-21</v>
      </c>
      <c r="J363">
        <f>VLOOKUP(E363,NEW!$A$1:$F$31,6,FALSE)</f>
        <v>1.5332708263461077</v>
      </c>
      <c r="K363">
        <f>VLOOKUP(C363,NEW!$A$1:$F$31,6,FALSE)</f>
        <v>0.69796581509350863</v>
      </c>
      <c r="M363">
        <f>mlreg.!$B$17+(mlreg.!$B$18*'2023schedule'!J363+'2023schedule'!K363*mlreg.!$B$19)</f>
        <v>3.275974424638564</v>
      </c>
    </row>
    <row r="364" spans="1:13" x14ac:dyDescent="0.3">
      <c r="A364" s="12" t="s">
        <v>786</v>
      </c>
      <c r="B364" s="1" t="str">
        <f>TEXT(DATE(VALUE(MID(A364,8,4)),MATCH(MID(A364,1,3),{"Jan","Feb","Mar","Apr","May","Jun","Jul","Aug","Sep","Oct","Nov","Dec"},0), VALUE(MID(A364,5,2))), "yyyy-mm-dd")</f>
        <v>2023-12-15</v>
      </c>
      <c r="C364" t="s">
        <v>11</v>
      </c>
      <c r="D364">
        <v>103</v>
      </c>
      <c r="E364" t="s">
        <v>16</v>
      </c>
      <c r="F364">
        <v>96</v>
      </c>
      <c r="H364">
        <f t="shared" si="5"/>
        <v>-7</v>
      </c>
      <c r="J364">
        <f>VLOOKUP(E364,NEW!$A$1:$F$31,6,FALSE)</f>
        <v>-7.5280435509992962</v>
      </c>
      <c r="K364">
        <f>VLOOKUP(C364,NEW!$A$1:$F$31,6,FALSE)</f>
        <v>-0.56918355006132848</v>
      </c>
      <c r="M364">
        <f>mlreg.!$B$17+(mlreg.!$B$18*'2023schedule'!J364+'2023schedule'!K364*mlreg.!$B$19)</f>
        <v>-3.0486710571628812</v>
      </c>
    </row>
    <row r="365" spans="1:13" x14ac:dyDescent="0.3">
      <c r="A365" s="12" t="s">
        <v>786</v>
      </c>
      <c r="B365" s="1" t="str">
        <f>TEXT(DATE(VALUE(MID(A365,8,4)),MATCH(MID(A365,1,3),{"Jan","Feb","Mar","Apr","May","Jun","Jul","Aug","Sep","Oct","Nov","Dec"},0), VALUE(MID(A365,5,2))), "yyyy-mm-dd")</f>
        <v>2023-12-15</v>
      </c>
      <c r="C365" t="s">
        <v>15</v>
      </c>
      <c r="D365">
        <v>139</v>
      </c>
      <c r="E365" t="s">
        <v>29</v>
      </c>
      <c r="F365">
        <v>122</v>
      </c>
      <c r="H365">
        <f t="shared" si="5"/>
        <v>-17</v>
      </c>
      <c r="J365">
        <f>VLOOKUP(E365,NEW!$A$1:$F$31,6,FALSE)</f>
        <v>-0.83443540271909211</v>
      </c>
      <c r="K365">
        <f>VLOOKUP(C365,NEW!$A$1:$F$31,6,FALSE)</f>
        <v>0.32124287078389235</v>
      </c>
      <c r="M365">
        <f>mlreg.!$B$17+(mlreg.!$B$18*'2023schedule'!J365+'2023schedule'!K365*mlreg.!$B$19)</f>
        <v>1.6582378751896321</v>
      </c>
    </row>
    <row r="366" spans="1:13" x14ac:dyDescent="0.3">
      <c r="A366" s="12" t="s">
        <v>787</v>
      </c>
      <c r="B366" s="1" t="str">
        <f>TEXT(DATE(VALUE(MID(A366,8,4)),MATCH(MID(A366,1,3),{"Jan","Feb","Mar","Apr","May","Jun","Jul","Aug","Sep","Oct","Nov","Dec"},0), VALUE(MID(A366,5,2))), "yyyy-mm-dd")</f>
        <v>2023-12-16</v>
      </c>
      <c r="C366" t="s">
        <v>8</v>
      </c>
      <c r="D366">
        <v>114</v>
      </c>
      <c r="E366" t="s">
        <v>32</v>
      </c>
      <c r="F366">
        <v>146</v>
      </c>
      <c r="H366">
        <f t="shared" si="5"/>
        <v>32</v>
      </c>
      <c r="J366">
        <f>VLOOKUP(E366,NEW!$A$1:$F$31,6,FALSE)</f>
        <v>-4.8052403354453501</v>
      </c>
      <c r="K366">
        <f>VLOOKUP(C366,NEW!$A$1:$F$31,6,FALSE)</f>
        <v>-11.874132147889789</v>
      </c>
      <c r="M366">
        <f>mlreg.!$B$17+(mlreg.!$B$18*'2023schedule'!J366+'2023schedule'!K366*mlreg.!$B$19)</f>
        <v>7.7873211441171888</v>
      </c>
    </row>
    <row r="367" spans="1:13" x14ac:dyDescent="0.3">
      <c r="A367" s="12" t="s">
        <v>787</v>
      </c>
      <c r="B367" s="1" t="str">
        <f>TEXT(DATE(VALUE(MID(A367,8,4)),MATCH(MID(A367,1,3),{"Jan","Feb","Mar","Apr","May","Jun","Jul","Aug","Sep","Oct","Nov","Dec"},0), VALUE(MID(A367,5,2))), "yyyy-mm-dd")</f>
        <v>2023-12-16</v>
      </c>
      <c r="C367" t="s">
        <v>3</v>
      </c>
      <c r="D367">
        <v>135</v>
      </c>
      <c r="E367" t="s">
        <v>24</v>
      </c>
      <c r="F367">
        <v>82</v>
      </c>
      <c r="H367">
        <f t="shared" si="5"/>
        <v>-53</v>
      </c>
      <c r="J367">
        <f>VLOOKUP(E367,NEW!$A$1:$F$31,6,FALSE)</f>
        <v>0.34193859481126243</v>
      </c>
      <c r="K367">
        <f>VLOOKUP(C367,NEW!$A$1:$F$31,6,FALSE)</f>
        <v>9.7001335561112345E-2</v>
      </c>
      <c r="M367">
        <f>mlreg.!$B$17+(mlreg.!$B$18*'2023schedule'!J367+'2023schedule'!K367*mlreg.!$B$19)</f>
        <v>2.7765845176651243</v>
      </c>
    </row>
    <row r="368" spans="1:13" x14ac:dyDescent="0.3">
      <c r="A368" s="12" t="s">
        <v>787</v>
      </c>
      <c r="B368" s="1" t="str">
        <f>TEXT(DATE(VALUE(MID(A368,8,4)),MATCH(MID(A368,1,3),{"Jan","Feb","Mar","Apr","May","Jun","Jul","Aug","Sep","Oct","Nov","Dec"},0), VALUE(MID(A368,5,2))), "yyyy-mm-dd")</f>
        <v>2023-12-16</v>
      </c>
      <c r="C368" t="s">
        <v>12</v>
      </c>
      <c r="D368">
        <v>119</v>
      </c>
      <c r="E368" t="s">
        <v>20</v>
      </c>
      <c r="F368">
        <v>127</v>
      </c>
      <c r="H368">
        <f t="shared" si="5"/>
        <v>8</v>
      </c>
      <c r="J368">
        <f>VLOOKUP(E368,NEW!$A$1:$F$31,6,FALSE)</f>
        <v>2.1966655307127789</v>
      </c>
      <c r="K368">
        <f>VLOOKUP(C368,NEW!$A$1:$F$31,6,FALSE)</f>
        <v>0.69796581509350863</v>
      </c>
      <c r="M368">
        <f>mlreg.!$B$17+(mlreg.!$B$18*'2023schedule'!J368+'2023schedule'!K368*mlreg.!$B$19)</f>
        <v>3.8099498986134215</v>
      </c>
    </row>
    <row r="369" spans="1:13" x14ac:dyDescent="0.3">
      <c r="A369" s="12" t="s">
        <v>787</v>
      </c>
      <c r="B369" s="1" t="str">
        <f>TEXT(DATE(VALUE(MID(A369,8,4)),MATCH(MID(A369,1,3),{"Jan","Feb","Mar","Apr","May","Jun","Jul","Aug","Sep","Oct","Nov","Dec"},0), VALUE(MID(A369,5,2))), "yyyy-mm-dd")</f>
        <v>2023-12-16</v>
      </c>
      <c r="C369" t="s">
        <v>18</v>
      </c>
      <c r="D369">
        <v>116</v>
      </c>
      <c r="E369" t="s">
        <v>19</v>
      </c>
      <c r="F369">
        <v>118</v>
      </c>
      <c r="H369">
        <f t="shared" si="5"/>
        <v>2</v>
      </c>
      <c r="J369">
        <f>VLOOKUP(E369,NEW!$A$1:$F$31,6,FALSE)</f>
        <v>-4.0366428351586929</v>
      </c>
      <c r="K369">
        <f>VLOOKUP(C369,NEW!$A$1:$F$31,6,FALSE)</f>
        <v>0.34193859481126243</v>
      </c>
      <c r="M369">
        <f>mlreg.!$B$17+(mlreg.!$B$18*'2023schedule'!J369+'2023schedule'!K369*mlreg.!$B$19)</f>
        <v>-0.93508776083305767</v>
      </c>
    </row>
    <row r="370" spans="1:13" x14ac:dyDescent="0.3">
      <c r="A370" s="12" t="s">
        <v>787</v>
      </c>
      <c r="B370" s="1" t="str">
        <f>TEXT(DATE(VALUE(MID(A370,8,4)),MATCH(MID(A370,1,3),{"Jan","Feb","Mar","Apr","May","Jun","Jul","Aug","Sep","Oct","Nov","Dec"},0), VALUE(MID(A370,5,2))), "yyyy-mm-dd")</f>
        <v>2023-12-16</v>
      </c>
      <c r="C370" t="s">
        <v>10</v>
      </c>
      <c r="D370">
        <v>109</v>
      </c>
      <c r="E370" t="s">
        <v>23</v>
      </c>
      <c r="F370">
        <v>127</v>
      </c>
      <c r="H370">
        <f t="shared" si="5"/>
        <v>18</v>
      </c>
      <c r="J370">
        <f>VLOOKUP(E370,NEW!$A$1:$F$31,6,FALSE)</f>
        <v>7.1989176662229015</v>
      </c>
      <c r="K370">
        <f>VLOOKUP(C370,NEW!$A$1:$F$31,6,FALSE)</f>
        <v>-0.30480281642273344</v>
      </c>
      <c r="M370">
        <f>mlreg.!$B$17+(mlreg.!$B$18*'2023schedule'!J370+'2023schedule'!K370*mlreg.!$B$19)</f>
        <v>8.6031018147726979</v>
      </c>
    </row>
    <row r="371" spans="1:13" x14ac:dyDescent="0.3">
      <c r="A371" s="12" t="s">
        <v>787</v>
      </c>
      <c r="B371" s="1" t="str">
        <f>TEXT(DATE(VALUE(MID(A371,8,4)),MATCH(MID(A371,1,3),{"Jan","Feb","Mar","Apr","May","Jun","Jul","Aug","Sep","Oct","Nov","Dec"},0), VALUE(MID(A371,5,2))), "yyyy-mm-dd")</f>
        <v>2023-12-16</v>
      </c>
      <c r="C371" t="s">
        <v>14</v>
      </c>
      <c r="D371">
        <v>120</v>
      </c>
      <c r="E371" t="s">
        <v>6</v>
      </c>
      <c r="F371">
        <v>124</v>
      </c>
      <c r="H371">
        <f t="shared" si="5"/>
        <v>4</v>
      </c>
      <c r="J371">
        <f>VLOOKUP(E371,NEW!$A$1:$F$31,6,FALSE)</f>
        <v>-0.4427839562478475</v>
      </c>
      <c r="K371">
        <f>VLOOKUP(C371,NEW!$A$1:$F$31,6,FALSE)</f>
        <v>-1.1666941899601724</v>
      </c>
      <c r="M371">
        <f>mlreg.!$B$17+(mlreg.!$B$18*'2023schedule'!J371+'2023schedule'!K371*mlreg.!$B$19)</f>
        <v>3.1112400442571135</v>
      </c>
    </row>
    <row r="372" spans="1:13" x14ac:dyDescent="0.3">
      <c r="A372" s="12" t="s">
        <v>787</v>
      </c>
      <c r="B372" s="1" t="str">
        <f>TEXT(DATE(VALUE(MID(A372,8,4)),MATCH(MID(A372,1,3),{"Jan","Feb","Mar","Apr","May","Jun","Jul","Aug","Sep","Oct","Nov","Dec"},0), VALUE(MID(A372,5,2))), "yyyy-mm-dd")</f>
        <v>2023-12-16</v>
      </c>
      <c r="C372" t="s">
        <v>22</v>
      </c>
      <c r="D372">
        <v>118</v>
      </c>
      <c r="E372" t="s">
        <v>26</v>
      </c>
      <c r="F372">
        <v>117</v>
      </c>
      <c r="H372">
        <f t="shared" si="5"/>
        <v>-1</v>
      </c>
      <c r="J372">
        <f>VLOOKUP(E372,NEW!$A$1:$F$31,6,FALSE)</f>
        <v>6.7955714545665025</v>
      </c>
      <c r="K372">
        <f>VLOOKUP(C372,NEW!$A$1:$F$31,6,FALSE)</f>
        <v>1.3185950237731026</v>
      </c>
      <c r="M372">
        <f>mlreg.!$B$17+(mlreg.!$B$18*'2023schedule'!J372+'2023schedule'!K372*mlreg.!$B$19)</f>
        <v>7.037105784588003</v>
      </c>
    </row>
    <row r="373" spans="1:13" x14ac:dyDescent="0.3">
      <c r="A373" s="12" t="s">
        <v>787</v>
      </c>
      <c r="B373" s="1" t="str">
        <f>TEXT(DATE(VALUE(MID(A373,8,4)),MATCH(MID(A373,1,3),{"Jan","Feb","Mar","Apr","May","Jun","Jul","Aug","Sep","Oct","Nov","Dec"},0), VALUE(MID(A373,5,2))), "yyyy-mm-dd")</f>
        <v>2023-12-16</v>
      </c>
      <c r="C373" t="s">
        <v>28</v>
      </c>
      <c r="D373">
        <v>131</v>
      </c>
      <c r="E373" t="s">
        <v>30</v>
      </c>
      <c r="F373">
        <v>120</v>
      </c>
      <c r="H373">
        <f t="shared" si="5"/>
        <v>-11</v>
      </c>
      <c r="J373">
        <f>VLOOKUP(E373,NEW!$A$1:$F$31,6,FALSE)</f>
        <v>-9.0845366741629796</v>
      </c>
      <c r="K373">
        <f>VLOOKUP(C373,NEW!$A$1:$F$31,6,FALSE)</f>
        <v>-2.1460452780433021</v>
      </c>
      <c r="M373">
        <f>mlreg.!$B$17+(mlreg.!$B$18*'2023schedule'!J373+'2023schedule'!K373*mlreg.!$B$19)</f>
        <v>-3.0957605315330552</v>
      </c>
    </row>
    <row r="374" spans="1:13" x14ac:dyDescent="0.3">
      <c r="A374" s="12" t="s">
        <v>787</v>
      </c>
      <c r="B374" s="1" t="str">
        <f>TEXT(DATE(VALUE(MID(A374,8,4)),MATCH(MID(A374,1,3),{"Jan","Feb","Mar","Apr","May","Jun","Jul","Aug","Sep","Oct","Nov","Dec"},0), VALUE(MID(A374,5,2))), "yyyy-mm-dd")</f>
        <v>2023-12-16</v>
      </c>
      <c r="C374" t="s">
        <v>27</v>
      </c>
      <c r="D374">
        <v>104</v>
      </c>
      <c r="E374" t="s">
        <v>31</v>
      </c>
      <c r="F374">
        <v>125</v>
      </c>
      <c r="H374">
        <f t="shared" si="5"/>
        <v>21</v>
      </c>
      <c r="J374">
        <f>VLOOKUP(E374,NEW!$A$1:$F$31,6,FALSE)</f>
        <v>-0.56689876486266688</v>
      </c>
      <c r="K374">
        <f>VLOOKUP(C374,NEW!$A$1:$F$31,6,FALSE)</f>
        <v>-4.4001022672986867</v>
      </c>
      <c r="M374">
        <f>mlreg.!$B$17+(mlreg.!$B$18*'2023schedule'!J374+'2023schedule'!K374*mlreg.!$B$19)</f>
        <v>5.4837757484837883</v>
      </c>
    </row>
    <row r="375" spans="1:13" x14ac:dyDescent="0.3">
      <c r="A375" s="12" t="s">
        <v>787</v>
      </c>
      <c r="B375" s="1" t="str">
        <f>TEXT(DATE(VALUE(MID(A375,8,4)),MATCH(MID(A375,1,3),{"Jan","Feb","Mar","Apr","May","Jun","Jul","Aug","Sep","Oct","Nov","Dec"},0), VALUE(MID(A375,5,2))), "yyyy-mm-dd")</f>
        <v>2023-12-16</v>
      </c>
      <c r="C375" t="s">
        <v>15</v>
      </c>
      <c r="D375">
        <v>122</v>
      </c>
      <c r="E375" t="s">
        <v>33</v>
      </c>
      <c r="F375">
        <v>144</v>
      </c>
      <c r="H375">
        <f t="shared" si="5"/>
        <v>22</v>
      </c>
      <c r="J375">
        <f>VLOOKUP(E375,NEW!$A$1:$F$31,6,FALSE)</f>
        <v>6.395682743584775</v>
      </c>
      <c r="K375">
        <f>VLOOKUP(C375,NEW!$A$1:$F$31,6,FALSE)</f>
        <v>0.32124287078389235</v>
      </c>
      <c r="M375">
        <f>mlreg.!$B$17+(mlreg.!$B$18*'2023schedule'!J375+'2023schedule'!K375*mlreg.!$B$19)</f>
        <v>7.4778588921414544</v>
      </c>
    </row>
    <row r="376" spans="1:13" x14ac:dyDescent="0.3">
      <c r="A376" s="12" t="s">
        <v>788</v>
      </c>
      <c r="B376" s="1" t="str">
        <f>TEXT(DATE(VALUE(MID(A376,8,4)),MATCH(MID(A376,1,3),{"Jan","Feb","Mar","Apr","May","Jun","Jul","Aug","Sep","Oct","Nov","Dec"},0), VALUE(MID(A376,5,2))), "yyyy-mm-dd")</f>
        <v>2023-12-17</v>
      </c>
      <c r="C376" t="s">
        <v>7</v>
      </c>
      <c r="D376">
        <v>97</v>
      </c>
      <c r="E376" t="s">
        <v>4</v>
      </c>
      <c r="F376">
        <v>114</v>
      </c>
      <c r="H376">
        <f t="shared" si="5"/>
        <v>17</v>
      </c>
      <c r="J376">
        <f>VLOOKUP(E376,NEW!$A$1:$F$31,6,FALSE)</f>
        <v>7.724438616878901</v>
      </c>
      <c r="K376">
        <f>VLOOKUP(C376,NEW!$A$1:$F$31,6,FALSE)</f>
        <v>0.17268538627637353</v>
      </c>
      <c r="M376">
        <f>mlreg.!$B$17+(mlreg.!$B$18*'2023schedule'!J376+'2023schedule'!K376*mlreg.!$B$19)</f>
        <v>8.660987702759364</v>
      </c>
    </row>
    <row r="377" spans="1:13" x14ac:dyDescent="0.3">
      <c r="A377" s="12" t="s">
        <v>788</v>
      </c>
      <c r="B377" s="1" t="str">
        <f>TEXT(DATE(VALUE(MID(A377,8,4)),MATCH(MID(A377,1,3),{"Jan","Feb","Mar","Apr","May","Jun","Jul","Aug","Sep","Oct","Nov","Dec"},0), VALUE(MID(A377,5,2))), "yyyy-mm-dd")</f>
        <v>2023-12-17</v>
      </c>
      <c r="C377" t="s">
        <v>13</v>
      </c>
      <c r="D377">
        <v>146</v>
      </c>
      <c r="E377" t="s">
        <v>25</v>
      </c>
      <c r="F377">
        <v>110</v>
      </c>
      <c r="H377">
        <f t="shared" si="5"/>
        <v>-36</v>
      </c>
      <c r="J377">
        <f>VLOOKUP(E377,NEW!$A$1:$F$31,6,FALSE)</f>
        <v>-6.0914873225527497</v>
      </c>
      <c r="K377">
        <f>VLOOKUP(C377,NEW!$A$1:$F$31,6,FALSE)</f>
        <v>-1.9501161047746032</v>
      </c>
      <c r="M377">
        <f>mlreg.!$B$17+(mlreg.!$B$18*'2023schedule'!J377+'2023schedule'!K377*mlreg.!$B$19)</f>
        <v>-0.83643212310132586</v>
      </c>
    </row>
    <row r="378" spans="1:13" x14ac:dyDescent="0.3">
      <c r="A378" s="12" t="s">
        <v>788</v>
      </c>
      <c r="B378" s="1" t="str">
        <f>TEXT(DATE(VALUE(MID(A378,8,4)),MATCH(MID(A378,1,3),{"Jan","Feb","Mar","Apr","May","Jun","Jul","Aug","Sep","Oct","Nov","Dec"},0), VALUE(MID(A378,5,2))), "yyyy-mm-dd")</f>
        <v>2023-12-17</v>
      </c>
      <c r="C378" t="s">
        <v>11</v>
      </c>
      <c r="D378">
        <v>119</v>
      </c>
      <c r="E378" t="s">
        <v>32</v>
      </c>
      <c r="F378">
        <v>128</v>
      </c>
      <c r="H378">
        <f t="shared" si="5"/>
        <v>9</v>
      </c>
      <c r="J378">
        <f>VLOOKUP(E378,NEW!$A$1:$F$31,6,FALSE)</f>
        <v>-4.8052403354453501</v>
      </c>
      <c r="K378">
        <f>VLOOKUP(C378,NEW!$A$1:$F$31,6,FALSE)</f>
        <v>-0.56918355006132848</v>
      </c>
      <c r="M378">
        <f>mlreg.!$B$17+(mlreg.!$B$18*'2023schedule'!J378+'2023schedule'!K378*mlreg.!$B$19)</f>
        <v>-0.85704949612901737</v>
      </c>
    </row>
    <row r="379" spans="1:13" x14ac:dyDescent="0.3">
      <c r="A379" s="12" t="s">
        <v>788</v>
      </c>
      <c r="B379" s="1" t="str">
        <f>TEXT(DATE(VALUE(MID(A379,8,4)),MATCH(MID(A379,1,3),{"Jan","Feb","Mar","Apr","May","Jun","Jul","Aug","Sep","Oct","Nov","Dec"},0), VALUE(MID(A379,5,2))), "yyyy-mm-dd")</f>
        <v>2023-12-17</v>
      </c>
      <c r="C379" t="s">
        <v>9</v>
      </c>
      <c r="D379">
        <v>108</v>
      </c>
      <c r="E379" t="s">
        <v>29</v>
      </c>
      <c r="F379">
        <v>112</v>
      </c>
      <c r="H379">
        <f t="shared" si="5"/>
        <v>4</v>
      </c>
      <c r="J379">
        <f>VLOOKUP(E379,NEW!$A$1:$F$31,6,FALSE)</f>
        <v>-0.83443540271909211</v>
      </c>
      <c r="K379">
        <f>VLOOKUP(C379,NEW!$A$1:$F$31,6,FALSE)</f>
        <v>-10.108903913214951</v>
      </c>
      <c r="M379">
        <f>mlreg.!$B$17+(mlreg.!$B$18*'2023schedule'!J379+'2023schedule'!K379*mlreg.!$B$19)</f>
        <v>9.6336880820465645</v>
      </c>
    </row>
    <row r="380" spans="1:13" x14ac:dyDescent="0.3">
      <c r="A380" s="12" t="s">
        <v>788</v>
      </c>
      <c r="B380" s="1" t="str">
        <f>TEXT(DATE(VALUE(MID(A380,8,4)),MATCH(MID(A380,1,3),{"Jan","Feb","Mar","Apr","May","Jun","Jul","Aug","Sep","Oct","Nov","Dec"},0), VALUE(MID(A380,5,2))), "yyyy-mm-dd")</f>
        <v>2023-12-17</v>
      </c>
      <c r="C380" t="s">
        <v>6</v>
      </c>
      <c r="D380">
        <v>118</v>
      </c>
      <c r="E380" t="s">
        <v>30</v>
      </c>
      <c r="F380">
        <v>114</v>
      </c>
      <c r="H380">
        <f t="shared" si="5"/>
        <v>-4</v>
      </c>
      <c r="J380">
        <f>VLOOKUP(E380,NEW!$A$1:$F$31,6,FALSE)</f>
        <v>-9.0845366741629796</v>
      </c>
      <c r="K380">
        <f>VLOOKUP(C380,NEW!$A$1:$F$31,6,FALSE)</f>
        <v>-0.4427839562478475</v>
      </c>
      <c r="M380">
        <f>mlreg.!$B$17+(mlreg.!$B$18*'2023schedule'!J380+'2023schedule'!K380*mlreg.!$B$19)</f>
        <v>-4.3981655832131485</v>
      </c>
    </row>
    <row r="381" spans="1:13" x14ac:dyDescent="0.3">
      <c r="A381" s="12" t="s">
        <v>789</v>
      </c>
      <c r="B381" s="1" t="str">
        <f>TEXT(DATE(VALUE(MID(A381,8,4)),MATCH(MID(A381,1,3),{"Jan","Feb","Mar","Apr","May","Jun","Jul","Aug","Sep","Oct","Nov","Dec"},0), VALUE(MID(A381,5,2))), "yyyy-mm-dd")</f>
        <v>2023-12-18</v>
      </c>
      <c r="C381" t="s">
        <v>11</v>
      </c>
      <c r="D381">
        <v>130</v>
      </c>
      <c r="E381" t="s">
        <v>20</v>
      </c>
      <c r="F381">
        <v>135</v>
      </c>
      <c r="G381" t="s">
        <v>17</v>
      </c>
      <c r="H381">
        <f t="shared" si="5"/>
        <v>5</v>
      </c>
      <c r="J381">
        <f>VLOOKUP(E381,NEW!$A$1:$F$31,6,FALSE)</f>
        <v>2.1966655307127789</v>
      </c>
      <c r="K381">
        <f>VLOOKUP(C381,NEW!$A$1:$F$31,6,FALSE)</f>
        <v>-0.56918355006132848</v>
      </c>
      <c r="M381">
        <f>mlreg.!$B$17+(mlreg.!$B$18*'2023schedule'!J381+'2023schedule'!K381*mlreg.!$B$19)</f>
        <v>4.7788803341799451</v>
      </c>
    </row>
    <row r="382" spans="1:13" x14ac:dyDescent="0.3">
      <c r="A382" s="12" t="s">
        <v>789</v>
      </c>
      <c r="B382" s="1" t="str">
        <f>TEXT(DATE(VALUE(MID(A382,8,4)),MATCH(MID(A382,1,3),{"Jan","Feb","Mar","Apr","May","Jun","Jul","Aug","Sep","Oct","Nov","Dec"},0), VALUE(MID(A382,5,2))), "yyyy-mm-dd")</f>
        <v>2023-12-18</v>
      </c>
      <c r="C382" t="s">
        <v>33</v>
      </c>
      <c r="D382">
        <v>151</v>
      </c>
      <c r="E382" t="s">
        <v>10</v>
      </c>
      <c r="F382">
        <v>127</v>
      </c>
      <c r="H382">
        <f t="shared" si="5"/>
        <v>-24</v>
      </c>
      <c r="J382">
        <f>VLOOKUP(E382,NEW!$A$1:$F$31,6,FALSE)</f>
        <v>-0.30480281642273344</v>
      </c>
      <c r="K382">
        <f>VLOOKUP(C382,NEW!$A$1:$F$31,6,FALSE)</f>
        <v>6.395682743584775</v>
      </c>
      <c r="M382">
        <f>mlreg.!$B$17+(mlreg.!$B$18*'2023schedule'!J382+'2023schedule'!K382*mlreg.!$B$19)</f>
        <v>-2.5602964622652955</v>
      </c>
    </row>
    <row r="383" spans="1:13" x14ac:dyDescent="0.3">
      <c r="A383" s="12" t="s">
        <v>789</v>
      </c>
      <c r="B383" s="1" t="str">
        <f>TEXT(DATE(VALUE(MID(A383,8,4)),MATCH(MID(A383,1,3),{"Jan","Feb","Mar","Apr","May","Jun","Jul","Aug","Sep","Oct","Nov","Dec"},0), VALUE(MID(A383,5,2))), "yyyy-mm-dd")</f>
        <v>2023-12-18</v>
      </c>
      <c r="C383" t="s">
        <v>18</v>
      </c>
      <c r="D383">
        <v>108</v>
      </c>
      <c r="E383" t="s">
        <v>3</v>
      </c>
      <c r="F383">
        <v>104</v>
      </c>
      <c r="H383">
        <f t="shared" si="5"/>
        <v>-4</v>
      </c>
      <c r="J383">
        <f>VLOOKUP(E383,NEW!$A$1:$F$31,6,FALSE)</f>
        <v>9.7001335561112345E-2</v>
      </c>
      <c r="K383">
        <f>VLOOKUP(C383,NEW!$A$1:$F$31,6,FALSE)</f>
        <v>0.34193859481126243</v>
      </c>
      <c r="M383">
        <f>mlreg.!$B$17+(mlreg.!$B$18*'2023schedule'!J383+'2023schedule'!K383*mlreg.!$B$19)</f>
        <v>2.3921389878500521</v>
      </c>
    </row>
    <row r="384" spans="1:13" x14ac:dyDescent="0.3">
      <c r="A384" s="12" t="s">
        <v>789</v>
      </c>
      <c r="B384" s="1" t="str">
        <f>TEXT(DATE(VALUE(MID(A384,8,4)),MATCH(MID(A384,1,3),{"Jan","Feb","Mar","Apr","May","Jun","Jul","Aug","Sep","Oct","Nov","Dec"},0), VALUE(MID(A384,5,2))), "yyyy-mm-dd")</f>
        <v>2023-12-18</v>
      </c>
      <c r="C384" t="s">
        <v>8</v>
      </c>
      <c r="D384">
        <v>124</v>
      </c>
      <c r="E384" t="s">
        <v>12</v>
      </c>
      <c r="F384">
        <v>130</v>
      </c>
      <c r="H384">
        <f t="shared" si="5"/>
        <v>6</v>
      </c>
      <c r="J384">
        <f>VLOOKUP(E384,NEW!$A$1:$F$31,6,FALSE)</f>
        <v>0.69796581509350863</v>
      </c>
      <c r="K384">
        <f>VLOOKUP(C384,NEW!$A$1:$F$31,6,FALSE)</f>
        <v>-11.874132147889789</v>
      </c>
      <c r="M384">
        <f>mlreg.!$B$17+(mlreg.!$B$18*'2023schedule'!J384+'2023schedule'!K384*mlreg.!$B$19)</f>
        <v>12.216927068422436</v>
      </c>
    </row>
    <row r="385" spans="1:13" x14ac:dyDescent="0.3">
      <c r="A385" s="12" t="s">
        <v>789</v>
      </c>
      <c r="B385" s="1" t="str">
        <f>TEXT(DATE(VALUE(MID(A385,8,4)),MATCH(MID(A385,1,3),{"Jan","Feb","Mar","Apr","May","Jun","Jul","Aug","Sep","Oct","Nov","Dec"},0), VALUE(MID(A385,5,2))), "yyyy-mm-dd")</f>
        <v>2023-12-18</v>
      </c>
      <c r="C385" t="s">
        <v>23</v>
      </c>
      <c r="D385">
        <v>112</v>
      </c>
      <c r="E385" t="s">
        <v>19</v>
      </c>
      <c r="F385">
        <v>108</v>
      </c>
      <c r="H385">
        <f t="shared" si="5"/>
        <v>-4</v>
      </c>
      <c r="J385">
        <f>VLOOKUP(E385,NEW!$A$1:$F$31,6,FALSE)</f>
        <v>-4.0366428351586929</v>
      </c>
      <c r="K385">
        <f>VLOOKUP(C385,NEW!$A$1:$F$31,6,FALSE)</f>
        <v>7.1989176662229015</v>
      </c>
      <c r="M385">
        <f>mlreg.!$B$17+(mlreg.!$B$18*'2023schedule'!J385+'2023schedule'!K385*mlreg.!$B$19)</f>
        <v>-6.1783020977013665</v>
      </c>
    </row>
    <row r="386" spans="1:13" x14ac:dyDescent="0.3">
      <c r="A386" s="12" t="s">
        <v>789</v>
      </c>
      <c r="B386" s="1" t="str">
        <f>TEXT(DATE(VALUE(MID(A386,8,4)),MATCH(MID(A386,1,3),{"Jan","Feb","Mar","Apr","May","Jun","Jul","Aug","Sep","Oct","Nov","Dec"},0), VALUE(MID(A386,5,2))), "yyyy-mm-dd")</f>
        <v>2023-12-18</v>
      </c>
      <c r="C386" t="s">
        <v>24</v>
      </c>
      <c r="D386">
        <v>99</v>
      </c>
      <c r="E386" t="s">
        <v>21</v>
      </c>
      <c r="F386">
        <v>114</v>
      </c>
      <c r="H386">
        <f t="shared" si="5"/>
        <v>15</v>
      </c>
      <c r="J386">
        <f>VLOOKUP(E386,NEW!$A$1:$F$31,6,FALSE)</f>
        <v>1.5332708263461077</v>
      </c>
      <c r="K386">
        <f>VLOOKUP(C386,NEW!$A$1:$F$31,6,FALSE)</f>
        <v>0.34193859481126243</v>
      </c>
      <c r="M386">
        <f>mlreg.!$B$17+(mlreg.!$B$18*'2023schedule'!J386+'2023schedule'!K386*mlreg.!$B$19)</f>
        <v>3.5482119517271431</v>
      </c>
    </row>
    <row r="387" spans="1:13" x14ac:dyDescent="0.3">
      <c r="A387" s="12" t="s">
        <v>789</v>
      </c>
      <c r="B387" s="1" t="str">
        <f>TEXT(DATE(VALUE(MID(A387,8,4)),MATCH(MID(A387,1,3),{"Jan","Feb","Mar","Apr","May","Jun","Jul","Aug","Sep","Oct","Nov","Dec"},0), VALUE(MID(A387,5,2))), "yyyy-mm-dd")</f>
        <v>2023-12-18</v>
      </c>
      <c r="C387" t="s">
        <v>16</v>
      </c>
      <c r="D387">
        <v>97</v>
      </c>
      <c r="E387" t="s">
        <v>22</v>
      </c>
      <c r="F387">
        <v>116</v>
      </c>
      <c r="H387">
        <f t="shared" ref="H387:H450" si="6">F387-D387</f>
        <v>19</v>
      </c>
      <c r="J387">
        <f>VLOOKUP(E387,NEW!$A$1:$F$31,6,FALSE)</f>
        <v>1.3185950237731026</v>
      </c>
      <c r="K387">
        <f>VLOOKUP(C387,NEW!$A$1:$F$31,6,FALSE)</f>
        <v>-7.5280435509992962</v>
      </c>
      <c r="M387">
        <f>mlreg.!$B$17+(mlreg.!$B$18*'2023schedule'!J387+'2023schedule'!K387*mlreg.!$B$19)</f>
        <v>9.3932273349517352</v>
      </c>
    </row>
    <row r="388" spans="1:13" x14ac:dyDescent="0.3">
      <c r="A388" s="12" t="s">
        <v>789</v>
      </c>
      <c r="B388" s="1" t="str">
        <f>TEXT(DATE(VALUE(MID(A388,8,4)),MATCH(MID(A388,1,3),{"Jan","Feb","Mar","Apr","May","Jun","Jul","Aug","Sep","Oct","Nov","Dec"},0), VALUE(MID(A388,5,2))), "yyyy-mm-dd")</f>
        <v>2023-12-18</v>
      </c>
      <c r="C388" t="s">
        <v>28</v>
      </c>
      <c r="D388">
        <v>104</v>
      </c>
      <c r="E388" t="s">
        <v>26</v>
      </c>
      <c r="F388">
        <v>130</v>
      </c>
      <c r="H388">
        <f t="shared" si="6"/>
        <v>26</v>
      </c>
      <c r="J388">
        <f>VLOOKUP(E388,NEW!$A$1:$F$31,6,FALSE)</f>
        <v>6.7955714545665025</v>
      </c>
      <c r="K388">
        <f>VLOOKUP(C388,NEW!$A$1:$F$31,6,FALSE)</f>
        <v>-2.1460452780433021</v>
      </c>
      <c r="M388">
        <f>mlreg.!$B$17+(mlreg.!$B$18*'2023schedule'!J388+'2023schedule'!K388*mlreg.!$B$19)</f>
        <v>9.6863557696598903</v>
      </c>
    </row>
    <row r="389" spans="1:13" x14ac:dyDescent="0.3">
      <c r="A389" s="12" t="s">
        <v>789</v>
      </c>
      <c r="B389" s="1" t="str">
        <f>TEXT(DATE(VALUE(MID(A389,8,4)),MATCH(MID(A389,1,3),{"Jan","Feb","Mar","Apr","May","Jun","Jul","Aug","Sep","Oct","Nov","Dec"},0), VALUE(MID(A389,5,2))), "yyyy-mm-dd")</f>
        <v>2023-12-18</v>
      </c>
      <c r="C389" t="s">
        <v>14</v>
      </c>
      <c r="D389">
        <v>108</v>
      </c>
      <c r="E389" t="s">
        <v>27</v>
      </c>
      <c r="F389">
        <v>125</v>
      </c>
      <c r="H389">
        <f t="shared" si="6"/>
        <v>17</v>
      </c>
      <c r="J389">
        <f>VLOOKUP(E389,NEW!$A$1:$F$31,6,FALSE)</f>
        <v>-4.4001022672986867</v>
      </c>
      <c r="K389">
        <f>VLOOKUP(C389,NEW!$A$1:$F$31,6,FALSE)</f>
        <v>-1.1666941899601724</v>
      </c>
      <c r="M389">
        <f>mlreg.!$B$17+(mlreg.!$B$18*'2023schedule'!J389+'2023schedule'!K389*mlreg.!$B$19)</f>
        <v>-7.4059607524239901E-2</v>
      </c>
    </row>
    <row r="390" spans="1:13" x14ac:dyDescent="0.3">
      <c r="A390" s="12" t="s">
        <v>789</v>
      </c>
      <c r="B390" s="1" t="str">
        <f>TEXT(DATE(VALUE(MID(A390,8,4)),MATCH(MID(A390,1,3),{"Jan","Feb","Mar","Apr","May","Jun","Jul","Aug","Sep","Oct","Nov","Dec"},0), VALUE(MID(A390,5,2))), "yyyy-mm-dd")</f>
        <v>2023-12-18</v>
      </c>
      <c r="C390" t="s">
        <v>9</v>
      </c>
      <c r="D390">
        <v>131</v>
      </c>
      <c r="E390" t="s">
        <v>31</v>
      </c>
      <c r="F390">
        <v>143</v>
      </c>
      <c r="H390">
        <f t="shared" si="6"/>
        <v>12</v>
      </c>
      <c r="J390">
        <f>VLOOKUP(E390,NEW!$A$1:$F$31,6,FALSE)</f>
        <v>-0.56689876486266688</v>
      </c>
      <c r="K390">
        <f>VLOOKUP(C390,NEW!$A$1:$F$31,6,FALSE)</f>
        <v>-10.108903913214951</v>
      </c>
      <c r="M390">
        <f>mlreg.!$B$17+(mlreg.!$B$18*'2023schedule'!J390+'2023schedule'!K390*mlreg.!$B$19)</f>
        <v>9.849031982238543</v>
      </c>
    </row>
    <row r="391" spans="1:13" x14ac:dyDescent="0.3">
      <c r="A391" s="12" t="s">
        <v>789</v>
      </c>
      <c r="B391" s="1" t="str">
        <f>TEXT(DATE(VALUE(MID(A391,8,4)),MATCH(MID(A391,1,3),{"Jan","Feb","Mar","Apr","May","Jun","Jul","Aug","Sep","Oct","Nov","Dec"},0), VALUE(MID(A391,5,2))), "yyyy-mm-dd")</f>
        <v>2023-12-18</v>
      </c>
      <c r="C391" t="s">
        <v>15</v>
      </c>
      <c r="D391">
        <v>114</v>
      </c>
      <c r="E391" t="s">
        <v>5</v>
      </c>
      <c r="F391">
        <v>109</v>
      </c>
      <c r="H391">
        <f t="shared" si="6"/>
        <v>-5</v>
      </c>
      <c r="J391">
        <f>VLOOKUP(E391,NEW!$A$1:$F$31,6,FALSE)</f>
        <v>-5.4067040784884437</v>
      </c>
      <c r="K391">
        <f>VLOOKUP(C391,NEW!$A$1:$F$31,6,FALSE)</f>
        <v>0.32124287078389235</v>
      </c>
      <c r="M391">
        <f>mlreg.!$B$17+(mlreg.!$B$18*'2023schedule'!J391+'2023schedule'!K391*mlreg.!$B$19)</f>
        <v>-2.0220437387782679</v>
      </c>
    </row>
    <row r="392" spans="1:13" x14ac:dyDescent="0.3">
      <c r="A392" s="12" t="s">
        <v>790</v>
      </c>
      <c r="B392" s="1" t="str">
        <f>TEXT(DATE(VALUE(MID(A392,8,4)),MATCH(MID(A392,1,3),{"Jan","Feb","Mar","Apr","May","Jun","Jul","Aug","Sep","Oct","Nov","Dec"},0), VALUE(MID(A392,5,2))), "yyyy-mm-dd")</f>
        <v>2023-12-19</v>
      </c>
      <c r="C392" t="s">
        <v>16</v>
      </c>
      <c r="D392">
        <v>115</v>
      </c>
      <c r="E392" t="s">
        <v>13</v>
      </c>
      <c r="F392">
        <v>113</v>
      </c>
      <c r="H392">
        <f t="shared" si="6"/>
        <v>-2</v>
      </c>
      <c r="J392">
        <f>VLOOKUP(E392,NEW!$A$1:$F$31,6,FALSE)</f>
        <v>-1.9501161047746032</v>
      </c>
      <c r="K392">
        <f>VLOOKUP(C392,NEW!$A$1:$F$31,6,FALSE)</f>
        <v>-7.5280435509992962</v>
      </c>
      <c r="M392">
        <f>mlreg.!$B$17+(mlreg.!$B$18*'2023schedule'!J392+'2023schedule'!K392*mlreg.!$B$19)</f>
        <v>6.7621970257492245</v>
      </c>
    </row>
    <row r="393" spans="1:13" x14ac:dyDescent="0.3">
      <c r="A393" s="12" t="s">
        <v>790</v>
      </c>
      <c r="B393" s="1" t="str">
        <f>TEXT(DATE(VALUE(MID(A393,8,4)),MATCH(MID(A393,1,3),{"Jan","Feb","Mar","Apr","May","Jun","Jul","Aug","Sep","Oct","Nov","Dec"},0), VALUE(MID(A393,5,2))), "yyyy-mm-dd")</f>
        <v>2023-12-19</v>
      </c>
      <c r="C393" t="s">
        <v>25</v>
      </c>
      <c r="D393">
        <v>119</v>
      </c>
      <c r="E393" t="s">
        <v>32</v>
      </c>
      <c r="F393">
        <v>132</v>
      </c>
      <c r="H393">
        <f t="shared" si="6"/>
        <v>13</v>
      </c>
      <c r="J393">
        <f>VLOOKUP(E393,NEW!$A$1:$F$31,6,FALSE)</f>
        <v>-4.8052403354453501</v>
      </c>
      <c r="K393">
        <f>VLOOKUP(C393,NEW!$A$1:$F$31,6,FALSE)</f>
        <v>-6.0914873225527497</v>
      </c>
      <c r="M393">
        <f>mlreg.!$B$17+(mlreg.!$B$18*'2023schedule'!J393+'2023schedule'!K393*mlreg.!$B$19)</f>
        <v>3.3656004508698887</v>
      </c>
    </row>
    <row r="394" spans="1:13" x14ac:dyDescent="0.3">
      <c r="A394" s="12" t="s">
        <v>790</v>
      </c>
      <c r="B394" s="1" t="str">
        <f>TEXT(DATE(VALUE(MID(A394,8,4)),MATCH(MID(A394,1,3),{"Jan","Feb","Mar","Apr","May","Jun","Jul","Aug","Sep","Oct","Nov","Dec"},0), VALUE(MID(A394,5,2))), "yyyy-mm-dd")</f>
        <v>2023-12-19</v>
      </c>
      <c r="C394" t="s">
        <v>4</v>
      </c>
      <c r="D394">
        <v>126</v>
      </c>
      <c r="E394" t="s">
        <v>6</v>
      </c>
      <c r="F394">
        <v>132</v>
      </c>
      <c r="G394" t="s">
        <v>17</v>
      </c>
      <c r="H394">
        <f t="shared" si="6"/>
        <v>6</v>
      </c>
      <c r="J394">
        <f>VLOOKUP(E394,NEW!$A$1:$F$31,6,FALSE)</f>
        <v>-0.4427839562478475</v>
      </c>
      <c r="K394">
        <f>VLOOKUP(C394,NEW!$A$1:$F$31,6,FALSE)</f>
        <v>7.724438616878901</v>
      </c>
      <c r="M394">
        <f>mlreg.!$B$17+(mlreg.!$B$18*'2023schedule'!J394+'2023schedule'!K394*mlreg.!$B$19)</f>
        <v>-3.6873974487725354</v>
      </c>
    </row>
    <row r="395" spans="1:13" x14ac:dyDescent="0.3">
      <c r="A395" s="12" t="s">
        <v>790</v>
      </c>
      <c r="B395" s="1" t="str">
        <f>TEXT(DATE(VALUE(MID(A395,8,4)),MATCH(MID(A395,1,3),{"Jan","Feb","Mar","Apr","May","Jun","Jul","Aug","Sep","Oct","Nov","Dec"},0), VALUE(MID(A395,5,2))), "yyyy-mm-dd")</f>
        <v>2023-12-19</v>
      </c>
      <c r="C395" t="s">
        <v>29</v>
      </c>
      <c r="D395">
        <v>104</v>
      </c>
      <c r="E395" t="s">
        <v>30</v>
      </c>
      <c r="F395">
        <v>109</v>
      </c>
      <c r="H395">
        <f t="shared" si="6"/>
        <v>5</v>
      </c>
      <c r="J395">
        <f>VLOOKUP(E395,NEW!$A$1:$F$31,6,FALSE)</f>
        <v>-9.0845366741629796</v>
      </c>
      <c r="K395">
        <f>VLOOKUP(C395,NEW!$A$1:$F$31,6,FALSE)</f>
        <v>-0.83443540271909211</v>
      </c>
      <c r="M395">
        <f>mlreg.!$B$17+(mlreg.!$B$18*'2023schedule'!J395+'2023schedule'!K395*mlreg.!$B$19)</f>
        <v>-4.0986878601798642</v>
      </c>
    </row>
    <row r="396" spans="1:13" x14ac:dyDescent="0.3">
      <c r="A396" s="12" t="s">
        <v>791</v>
      </c>
      <c r="B396" s="1" t="str">
        <f>TEXT(DATE(VALUE(MID(A396,8,4)),MATCH(MID(A396,1,3),{"Jan","Feb","Mar","Apr","May","Jun","Jul","Aug","Sep","Oct","Nov","Dec"},0), VALUE(MID(A396,5,2))), "yyyy-mm-dd")</f>
        <v>2023-12-20</v>
      </c>
      <c r="C396" t="s">
        <v>27</v>
      </c>
      <c r="D396">
        <v>116</v>
      </c>
      <c r="E396" t="s">
        <v>20</v>
      </c>
      <c r="F396">
        <v>124</v>
      </c>
      <c r="H396">
        <f t="shared" si="6"/>
        <v>8</v>
      </c>
      <c r="J396">
        <f>VLOOKUP(E396,NEW!$A$1:$F$31,6,FALSE)</f>
        <v>2.1966655307127789</v>
      </c>
      <c r="K396">
        <f>VLOOKUP(C396,NEW!$A$1:$F$31,6,FALSE)</f>
        <v>-4.4001022672986867</v>
      </c>
      <c r="M396">
        <f>mlreg.!$B$17+(mlreg.!$B$18*'2023schedule'!J396+'2023schedule'!K396*mlreg.!$B$19)</f>
        <v>7.7082064605116853</v>
      </c>
    </row>
    <row r="397" spans="1:13" x14ac:dyDescent="0.3">
      <c r="A397" s="12" t="s">
        <v>791</v>
      </c>
      <c r="B397" s="1" t="str">
        <f>TEXT(DATE(VALUE(MID(A397,8,4)),MATCH(MID(A397,1,3),{"Jan","Feb","Mar","Apr","May","Jun","Jul","Aug","Sep","Oct","Nov","Dec"},0), VALUE(MID(A397,5,2))), "yyyy-mm-dd")</f>
        <v>2023-12-20</v>
      </c>
      <c r="C397" t="s">
        <v>24</v>
      </c>
      <c r="D397">
        <v>113</v>
      </c>
      <c r="E397" t="s">
        <v>10</v>
      </c>
      <c r="F397">
        <v>144</v>
      </c>
      <c r="H397">
        <f t="shared" si="6"/>
        <v>31</v>
      </c>
      <c r="J397">
        <f>VLOOKUP(E397,NEW!$A$1:$F$31,6,FALSE)</f>
        <v>-0.30480281642273344</v>
      </c>
      <c r="K397">
        <f>VLOOKUP(C397,NEW!$A$1:$F$31,6,FALSE)</f>
        <v>0.34193859481126243</v>
      </c>
      <c r="M397">
        <f>mlreg.!$B$17+(mlreg.!$B$18*'2023schedule'!J397+'2023schedule'!K397*mlreg.!$B$19)</f>
        <v>2.0687213285163542</v>
      </c>
    </row>
    <row r="398" spans="1:13" x14ac:dyDescent="0.3">
      <c r="A398" s="12" t="s">
        <v>791</v>
      </c>
      <c r="B398" s="1" t="str">
        <f>TEXT(DATE(VALUE(MID(A398,8,4)),MATCH(MID(A398,1,3),{"Jan","Feb","Mar","Apr","May","Jun","Jul","Aug","Sep","Oct","Nov","Dec"},0), VALUE(MID(A398,5,2))), "yyyy-mm-dd")</f>
        <v>2023-12-20</v>
      </c>
      <c r="C398" t="s">
        <v>19</v>
      </c>
      <c r="D398">
        <v>115</v>
      </c>
      <c r="E398" t="s">
        <v>7</v>
      </c>
      <c r="F398">
        <v>106</v>
      </c>
      <c r="H398">
        <f t="shared" si="6"/>
        <v>-9</v>
      </c>
      <c r="J398">
        <f>VLOOKUP(E398,NEW!$A$1:$F$31,6,FALSE)</f>
        <v>0.17268538627637353</v>
      </c>
      <c r="K398">
        <f>VLOOKUP(C398,NEW!$A$1:$F$31,6,FALSE)</f>
        <v>-4.0366428351586929</v>
      </c>
      <c r="M398">
        <f>mlreg.!$B$17+(mlreg.!$B$18*'2023schedule'!J398+'2023schedule'!K398*mlreg.!$B$19)</f>
        <v>5.8011565552769984</v>
      </c>
    </row>
    <row r="399" spans="1:13" x14ac:dyDescent="0.3">
      <c r="A399" s="12" t="s">
        <v>791</v>
      </c>
      <c r="B399" s="1" t="str">
        <f>TEXT(DATE(VALUE(MID(A399,8,4)),MATCH(MID(A399,1,3),{"Jan","Feb","Mar","Apr","May","Jun","Jul","Aug","Sep","Oct","Nov","Dec"},0), VALUE(MID(A399,5,2))), "yyyy-mm-dd")</f>
        <v>2023-12-20</v>
      </c>
      <c r="C399" t="s">
        <v>23</v>
      </c>
      <c r="D399">
        <v>113</v>
      </c>
      <c r="E399" t="s">
        <v>3</v>
      </c>
      <c r="F399">
        <v>127</v>
      </c>
      <c r="H399">
        <f t="shared" si="6"/>
        <v>14</v>
      </c>
      <c r="J399">
        <f>VLOOKUP(E399,NEW!$A$1:$F$31,6,FALSE)</f>
        <v>9.7001335561112345E-2</v>
      </c>
      <c r="K399">
        <f>VLOOKUP(C399,NEW!$A$1:$F$31,6,FALSE)</f>
        <v>7.1989176662229015</v>
      </c>
      <c r="M399">
        <f>mlreg.!$B$17+(mlreg.!$B$18*'2023schedule'!J399+'2023schedule'!K399*mlreg.!$B$19)</f>
        <v>-2.8510753490182568</v>
      </c>
    </row>
    <row r="400" spans="1:13" x14ac:dyDescent="0.3">
      <c r="A400" s="12" t="s">
        <v>791</v>
      </c>
      <c r="B400" s="1" t="str">
        <f>TEXT(DATE(VALUE(MID(A400,8,4)),MATCH(MID(A400,1,3),{"Jan","Feb","Mar","Apr","May","Jun","Jul","Aug","Sep","Oct","Nov","Dec"},0), VALUE(MID(A400,5,2))), "yyyy-mm-dd")</f>
        <v>2023-12-20</v>
      </c>
      <c r="C400" t="s">
        <v>15</v>
      </c>
      <c r="D400">
        <v>121</v>
      </c>
      <c r="E400" t="s">
        <v>14</v>
      </c>
      <c r="F400">
        <v>102</v>
      </c>
      <c r="H400">
        <f t="shared" si="6"/>
        <v>-19</v>
      </c>
      <c r="J400">
        <f>VLOOKUP(E400,NEW!$A$1:$F$31,6,FALSE)</f>
        <v>-1.1666941899601724</v>
      </c>
      <c r="K400">
        <f>VLOOKUP(C400,NEW!$A$1:$F$31,6,FALSE)</f>
        <v>0.32124287078389235</v>
      </c>
      <c r="M400">
        <f>mlreg.!$B$17+(mlreg.!$B$18*'2023schedule'!J400+'2023schedule'!K400*mlreg.!$B$19)</f>
        <v>1.3907982314427856</v>
      </c>
    </row>
    <row r="401" spans="1:13" x14ac:dyDescent="0.3">
      <c r="A401" s="12" t="s">
        <v>791</v>
      </c>
      <c r="B401" s="1" t="str">
        <f>TEXT(DATE(VALUE(MID(A401,8,4)),MATCH(MID(A401,1,3),{"Jan","Feb","Mar","Apr","May","Jun","Jul","Aug","Sep","Oct","Nov","Dec"},0), VALUE(MID(A401,5,2))), "yyyy-mm-dd")</f>
        <v>2023-12-20</v>
      </c>
      <c r="C401" t="s">
        <v>26</v>
      </c>
      <c r="D401">
        <v>113</v>
      </c>
      <c r="E401" t="s">
        <v>21</v>
      </c>
      <c r="F401">
        <v>104</v>
      </c>
      <c r="H401">
        <f t="shared" si="6"/>
        <v>-9</v>
      </c>
      <c r="J401">
        <f>VLOOKUP(E401,NEW!$A$1:$F$31,6,FALSE)</f>
        <v>1.5332708263461077</v>
      </c>
      <c r="K401">
        <f>VLOOKUP(C401,NEW!$A$1:$F$31,6,FALSE)</f>
        <v>6.7955714545665025</v>
      </c>
      <c r="M401">
        <f>mlreg.!$B$17+(mlreg.!$B$18*'2023schedule'!J401+'2023schedule'!K401*mlreg.!$B$19)</f>
        <v>-1.3865822167764144</v>
      </c>
    </row>
    <row r="402" spans="1:13" x14ac:dyDescent="0.3">
      <c r="A402" s="12" t="s">
        <v>791</v>
      </c>
      <c r="B402" s="1" t="str">
        <f>TEXT(DATE(VALUE(MID(A402,8,4)),MATCH(MID(A402,1,3),{"Jan","Feb","Mar","Apr","May","Jun","Jul","Aug","Sep","Oct","Nov","Dec"},0), VALUE(MID(A402,5,2))), "yyyy-mm-dd")</f>
        <v>2023-12-20</v>
      </c>
      <c r="C402" t="s">
        <v>5</v>
      </c>
      <c r="D402">
        <v>108</v>
      </c>
      <c r="E402" t="s">
        <v>18</v>
      </c>
      <c r="F402">
        <v>124</v>
      </c>
      <c r="H402">
        <f t="shared" si="6"/>
        <v>16</v>
      </c>
      <c r="J402">
        <f>VLOOKUP(E402,NEW!$A$1:$F$31,6,FALSE)</f>
        <v>0.34193859481126243</v>
      </c>
      <c r="K402">
        <f>VLOOKUP(C402,NEW!$A$1:$F$31,6,FALSE)</f>
        <v>-5.4067040784884437</v>
      </c>
      <c r="M402">
        <f>mlreg.!$B$17+(mlreg.!$B$18*'2023schedule'!J402+'2023schedule'!K402*mlreg.!$B$19)</f>
        <v>6.9850131612869832</v>
      </c>
    </row>
    <row r="403" spans="1:13" x14ac:dyDescent="0.3">
      <c r="A403" s="12" t="s">
        <v>791</v>
      </c>
      <c r="B403" s="1" t="str">
        <f>TEXT(DATE(VALUE(MID(A403,8,4)),MATCH(MID(A403,1,3),{"Jan","Feb","Mar","Apr","May","Jun","Jul","Aug","Sep","Oct","Nov","Dec"},0), VALUE(MID(A403,5,2))), "yyyy-mm-dd")</f>
        <v>2023-12-20</v>
      </c>
      <c r="C403" t="s">
        <v>12</v>
      </c>
      <c r="D403">
        <v>134</v>
      </c>
      <c r="E403" t="s">
        <v>11</v>
      </c>
      <c r="F403">
        <v>127</v>
      </c>
      <c r="H403">
        <f t="shared" si="6"/>
        <v>-7</v>
      </c>
      <c r="J403">
        <f>VLOOKUP(E403,NEW!$A$1:$F$31,6,FALSE)</f>
        <v>-0.56918355006132848</v>
      </c>
      <c r="K403">
        <f>VLOOKUP(C403,NEW!$A$1:$F$31,6,FALSE)</f>
        <v>0.69796581509350863</v>
      </c>
      <c r="M403">
        <f>mlreg.!$B$17+(mlreg.!$B$18*'2023schedule'!J403+'2023schedule'!K403*mlreg.!$B$19)</f>
        <v>1.5836801317191604</v>
      </c>
    </row>
    <row r="404" spans="1:13" x14ac:dyDescent="0.3">
      <c r="A404" s="12" t="s">
        <v>791</v>
      </c>
      <c r="B404" s="1" t="str">
        <f>TEXT(DATE(VALUE(MID(A404,8,4)),MATCH(MID(A404,1,3),{"Jan","Feb","Mar","Apr","May","Jun","Jul","Aug","Sep","Oct","Nov","Dec"},0), VALUE(MID(A404,5,2))), "yyyy-mm-dd")</f>
        <v>2023-12-20</v>
      </c>
      <c r="C404" t="s">
        <v>33</v>
      </c>
      <c r="D404">
        <v>120</v>
      </c>
      <c r="E404" t="s">
        <v>28</v>
      </c>
      <c r="F404">
        <v>111</v>
      </c>
      <c r="H404">
        <f t="shared" si="6"/>
        <v>-9</v>
      </c>
      <c r="J404">
        <f>VLOOKUP(E404,NEW!$A$1:$F$31,6,FALSE)</f>
        <v>-2.1460452780433021</v>
      </c>
      <c r="K404">
        <f>VLOOKUP(C404,NEW!$A$1:$F$31,6,FALSE)</f>
        <v>6.395682743584775</v>
      </c>
      <c r="M404">
        <f>mlreg.!$B$17+(mlreg.!$B$18*'2023schedule'!J404+'2023schedule'!K404*mlreg.!$B$19)</f>
        <v>-4.0423377111249694</v>
      </c>
    </row>
    <row r="405" spans="1:13" x14ac:dyDescent="0.3">
      <c r="A405" s="12" t="s">
        <v>791</v>
      </c>
      <c r="B405" s="1" t="str">
        <f>TEXT(DATE(VALUE(MID(A405,8,4)),MATCH(MID(A405,1,3),{"Jan","Feb","Mar","Apr","May","Jun","Jul","Aug","Sep","Oct","Nov","Dec"},0), VALUE(MID(A405,5,2))), "yyyy-mm-dd")</f>
        <v>2023-12-20</v>
      </c>
      <c r="C405" t="s">
        <v>4</v>
      </c>
      <c r="D405">
        <v>144</v>
      </c>
      <c r="E405" t="s">
        <v>31</v>
      </c>
      <c r="F405">
        <v>119</v>
      </c>
      <c r="H405">
        <f t="shared" si="6"/>
        <v>-25</v>
      </c>
      <c r="J405">
        <f>VLOOKUP(E405,NEW!$A$1:$F$31,6,FALSE)</f>
        <v>-0.56689876486266688</v>
      </c>
      <c r="K405">
        <f>VLOOKUP(C405,NEW!$A$1:$F$31,6,FALSE)</f>
        <v>7.724438616878901</v>
      </c>
      <c r="M405">
        <f>mlreg.!$B$17+(mlreg.!$B$18*'2023schedule'!J405+'2023schedule'!K405*mlreg.!$B$19)</f>
        <v>-3.7872991563399294</v>
      </c>
    </row>
    <row r="406" spans="1:13" x14ac:dyDescent="0.3">
      <c r="A406" s="12" t="s">
        <v>792</v>
      </c>
      <c r="B406" s="1" t="str">
        <f>TEXT(DATE(VALUE(MID(A406,8,4)),MATCH(MID(A406,1,3),{"Jan","Feb","Mar","Apr","May","Jun","Jul","Aug","Sep","Oct","Nov","Dec"},0), VALUE(MID(A406,5,2))), "yyyy-mm-dd")</f>
        <v>2023-12-21</v>
      </c>
      <c r="C406" t="s">
        <v>27</v>
      </c>
      <c r="D406">
        <v>119</v>
      </c>
      <c r="E406" t="s">
        <v>8</v>
      </c>
      <c r="F406">
        <v>111</v>
      </c>
      <c r="H406">
        <f t="shared" si="6"/>
        <v>-8</v>
      </c>
      <c r="J406">
        <f>VLOOKUP(E406,NEW!$A$1:$F$31,6,FALSE)</f>
        <v>-11.874132147889789</v>
      </c>
      <c r="K406">
        <f>VLOOKUP(C406,NEW!$A$1:$F$31,6,FALSE)</f>
        <v>-4.4001022672986867</v>
      </c>
      <c r="M406">
        <f>mlreg.!$B$17+(mlreg.!$B$18*'2023schedule'!J406+'2023schedule'!K406*mlreg.!$B$19)</f>
        <v>-3.6175711047600529</v>
      </c>
    </row>
    <row r="407" spans="1:13" x14ac:dyDescent="0.3">
      <c r="A407" s="12" t="s">
        <v>792</v>
      </c>
      <c r="B407" s="1" t="str">
        <f>TEXT(DATE(VALUE(MID(A407,8,4)),MATCH(MID(A407,1,3),{"Jan","Feb","Mar","Apr","May","Jun","Jul","Aug","Sep","Oct","Nov","Dec"},0), VALUE(MID(A407,5,2))), "yyyy-mm-dd")</f>
        <v>2023-12-21</v>
      </c>
      <c r="C407" t="s">
        <v>13</v>
      </c>
      <c r="D407">
        <v>123</v>
      </c>
      <c r="E407" t="s">
        <v>20</v>
      </c>
      <c r="F407">
        <v>104</v>
      </c>
      <c r="H407">
        <f t="shared" si="6"/>
        <v>-19</v>
      </c>
      <c r="J407">
        <f>VLOOKUP(E407,NEW!$A$1:$F$31,6,FALSE)</f>
        <v>2.1966655307127789</v>
      </c>
      <c r="K407">
        <f>VLOOKUP(C407,NEW!$A$1:$F$31,6,FALSE)</f>
        <v>-1.9501161047746032</v>
      </c>
      <c r="M407">
        <f>mlreg.!$B$17+(mlreg.!$B$18*'2023schedule'!J407+'2023schedule'!K407*mlreg.!$B$19)</f>
        <v>5.8348155052975406</v>
      </c>
    </row>
    <row r="408" spans="1:13" x14ac:dyDescent="0.3">
      <c r="A408" s="12" t="s">
        <v>792</v>
      </c>
      <c r="B408" s="1" t="str">
        <f>TEXT(DATE(VALUE(MID(A408,8,4)),MATCH(MID(A408,1,3),{"Jan","Feb","Mar","Apr","May","Jun","Jul","Aug","Sep","Oct","Nov","Dec"},0), VALUE(MID(A408,5,2))), "yyyy-mm-dd")</f>
        <v>2023-12-21</v>
      </c>
      <c r="C408" t="s">
        <v>25</v>
      </c>
      <c r="D408">
        <v>95</v>
      </c>
      <c r="E408" t="s">
        <v>18</v>
      </c>
      <c r="F408">
        <v>114</v>
      </c>
      <c r="H408">
        <f t="shared" si="6"/>
        <v>19</v>
      </c>
      <c r="J408">
        <f>VLOOKUP(E408,NEW!$A$1:$F$31,6,FALSE)</f>
        <v>0.34193859481126243</v>
      </c>
      <c r="K408">
        <f>VLOOKUP(C408,NEW!$A$1:$F$31,6,FALSE)</f>
        <v>-6.0914873225527497</v>
      </c>
      <c r="M408">
        <f>mlreg.!$B$17+(mlreg.!$B$18*'2023schedule'!J408+'2023schedule'!K408*mlreg.!$B$19)</f>
        <v>7.508635194478634</v>
      </c>
    </row>
    <row r="409" spans="1:13" x14ac:dyDescent="0.3">
      <c r="A409" s="12" t="s">
        <v>792</v>
      </c>
      <c r="B409" s="1" t="str">
        <f>TEXT(DATE(VALUE(MID(A409,8,4)),MATCH(MID(A409,1,3),{"Jan","Feb","Mar","Apr","May","Jun","Jul","Aug","Sep","Oct","Nov","Dec"},0), VALUE(MID(A409,5,2))), "yyyy-mm-dd")</f>
        <v>2023-12-21</v>
      </c>
      <c r="C409" t="s">
        <v>10</v>
      </c>
      <c r="D409">
        <v>103</v>
      </c>
      <c r="E409" t="s">
        <v>16</v>
      </c>
      <c r="F409">
        <v>116</v>
      </c>
      <c r="H409">
        <f t="shared" si="6"/>
        <v>13</v>
      </c>
      <c r="J409">
        <f>VLOOKUP(E409,NEW!$A$1:$F$31,6,FALSE)</f>
        <v>-7.5280435509992962</v>
      </c>
      <c r="K409">
        <f>VLOOKUP(C409,NEW!$A$1:$F$31,6,FALSE)</f>
        <v>-0.30480281642273344</v>
      </c>
      <c r="M409">
        <f>mlreg.!$B$17+(mlreg.!$B$18*'2023schedule'!J409+'2023schedule'!K409*mlreg.!$B$19)</f>
        <v>-3.2508307602287783</v>
      </c>
    </row>
    <row r="410" spans="1:13" x14ac:dyDescent="0.3">
      <c r="A410" s="12" t="s">
        <v>792</v>
      </c>
      <c r="B410" s="1" t="str">
        <f>TEXT(DATE(VALUE(MID(A410,8,4)),MATCH(MID(A410,1,3),{"Jan","Feb","Mar","Apr","May","Jun","Jul","Aug","Sep","Oct","Nov","Dec"},0), VALUE(MID(A410,5,2))), "yyyy-mm-dd")</f>
        <v>2023-12-21</v>
      </c>
      <c r="C410" t="s">
        <v>7</v>
      </c>
      <c r="D410">
        <v>114</v>
      </c>
      <c r="E410" t="s">
        <v>32</v>
      </c>
      <c r="F410">
        <v>118</v>
      </c>
      <c r="H410">
        <f t="shared" si="6"/>
        <v>4</v>
      </c>
      <c r="J410">
        <f>VLOOKUP(E410,NEW!$A$1:$F$31,6,FALSE)</f>
        <v>-4.8052403354453501</v>
      </c>
      <c r="K410">
        <f>VLOOKUP(C410,NEW!$A$1:$F$31,6,FALSE)</f>
        <v>0.17268538627637353</v>
      </c>
      <c r="M410">
        <f>mlreg.!$B$17+(mlreg.!$B$18*'2023schedule'!J410+'2023schedule'!K410*mlreg.!$B$19)</f>
        <v>-1.4243223144609969</v>
      </c>
    </row>
    <row r="411" spans="1:13" x14ac:dyDescent="0.3">
      <c r="A411" s="12" t="s">
        <v>792</v>
      </c>
      <c r="B411" s="1" t="str">
        <f>TEXT(DATE(VALUE(MID(A411,8,4)),MATCH(MID(A411,1,3),{"Jan","Feb","Mar","Apr","May","Jun","Jul","Aug","Sep","Oct","Nov","Dec"},0), VALUE(MID(A411,5,2))), "yyyy-mm-dd")</f>
        <v>2023-12-21</v>
      </c>
      <c r="C411" t="s">
        <v>33</v>
      </c>
      <c r="D411">
        <v>115</v>
      </c>
      <c r="E411" t="s">
        <v>22</v>
      </c>
      <c r="F411">
        <v>134</v>
      </c>
      <c r="H411">
        <f t="shared" si="6"/>
        <v>19</v>
      </c>
      <c r="J411">
        <f>VLOOKUP(E411,NEW!$A$1:$F$31,6,FALSE)</f>
        <v>1.3185950237731026</v>
      </c>
      <c r="K411">
        <f>VLOOKUP(C411,NEW!$A$1:$F$31,6,FALSE)</f>
        <v>6.395682743584775</v>
      </c>
      <c r="M411">
        <f>mlreg.!$B$17+(mlreg.!$B$18*'2023schedule'!J411+'2023schedule'!K411*mlreg.!$B$19)</f>
        <v>-1.2536013296957673</v>
      </c>
    </row>
    <row r="412" spans="1:13" x14ac:dyDescent="0.3">
      <c r="A412" s="12" t="s">
        <v>792</v>
      </c>
      <c r="B412" s="1" t="str">
        <f>TEXT(DATE(VALUE(MID(A412,8,4)),MATCH(MID(A412,1,3),{"Jan","Feb","Mar","Apr","May","Jun","Jul","Aug","Sep","Oct","Nov","Dec"},0), VALUE(MID(A412,5,2))), "yyyy-mm-dd")</f>
        <v>2023-12-21</v>
      </c>
      <c r="C412" t="s">
        <v>5</v>
      </c>
      <c r="D412">
        <v>111</v>
      </c>
      <c r="E412" t="s">
        <v>23</v>
      </c>
      <c r="F412">
        <v>118</v>
      </c>
      <c r="H412">
        <f t="shared" si="6"/>
        <v>7</v>
      </c>
      <c r="J412">
        <f>VLOOKUP(E412,NEW!$A$1:$F$31,6,FALSE)</f>
        <v>7.1989176662229015</v>
      </c>
      <c r="K412">
        <f>VLOOKUP(C412,NEW!$A$1:$F$31,6,FALSE)</f>
        <v>-5.4067040784884437</v>
      </c>
      <c r="M412">
        <f>mlreg.!$B$17+(mlreg.!$B$18*'2023schedule'!J412+'2023schedule'!K412*mlreg.!$B$19)</f>
        <v>12.504289431645851</v>
      </c>
    </row>
    <row r="413" spans="1:13" x14ac:dyDescent="0.3">
      <c r="A413" s="12" t="s">
        <v>792</v>
      </c>
      <c r="B413" s="1" t="str">
        <f>TEXT(DATE(VALUE(MID(A413,8,4)),MATCH(MID(A413,1,3),{"Jan","Feb","Mar","Apr","May","Jun","Jul","Aug","Sep","Oct","Nov","Dec"},0), VALUE(MID(A413,5,2))), "yyyy-mm-dd")</f>
        <v>2023-12-21</v>
      </c>
      <c r="C413" t="s">
        <v>9</v>
      </c>
      <c r="D413">
        <v>118</v>
      </c>
      <c r="E413" t="s">
        <v>30</v>
      </c>
      <c r="F413">
        <v>117</v>
      </c>
      <c r="H413">
        <f t="shared" si="6"/>
        <v>-1</v>
      </c>
      <c r="J413">
        <f>VLOOKUP(E413,NEW!$A$1:$F$31,6,FALSE)</f>
        <v>-9.0845366741629796</v>
      </c>
      <c r="K413">
        <f>VLOOKUP(C413,NEW!$A$1:$F$31,6,FALSE)</f>
        <v>-10.108903913214951</v>
      </c>
      <c r="M413">
        <f>mlreg.!$B$17+(mlreg.!$B$18*'2023schedule'!J413+'2023schedule'!K413*mlreg.!$B$19)</f>
        <v>2.9930686924698655</v>
      </c>
    </row>
    <row r="414" spans="1:13" x14ac:dyDescent="0.3">
      <c r="A414" s="12" t="s">
        <v>793</v>
      </c>
      <c r="B414" s="1" t="str">
        <f>TEXT(DATE(VALUE(MID(A414,8,4)),MATCH(MID(A414,1,3),{"Jan","Feb","Mar","Apr","May","Jun","Jul","Aug","Sep","Oct","Nov","Dec"},0), VALUE(MID(A414,5,2))), "yyyy-mm-dd")</f>
        <v>2023-12-22</v>
      </c>
      <c r="C414" t="s">
        <v>21</v>
      </c>
      <c r="D414">
        <v>111</v>
      </c>
      <c r="E414" t="s">
        <v>3</v>
      </c>
      <c r="F414">
        <v>121</v>
      </c>
      <c r="H414">
        <f t="shared" si="6"/>
        <v>10</v>
      </c>
      <c r="J414">
        <f>VLOOKUP(E414,NEW!$A$1:$F$31,6,FALSE)</f>
        <v>9.7001335561112345E-2</v>
      </c>
      <c r="K414">
        <f>VLOOKUP(C414,NEW!$A$1:$F$31,6,FALSE)</f>
        <v>1.5332708263461077</v>
      </c>
      <c r="M414">
        <f>mlreg.!$B$17+(mlreg.!$B$18*'2023schedule'!J414+'2023schedule'!K414*mlreg.!$B$19)</f>
        <v>1.4811824031348426</v>
      </c>
    </row>
    <row r="415" spans="1:13" x14ac:dyDescent="0.3">
      <c r="A415" s="12" t="s">
        <v>793</v>
      </c>
      <c r="B415" s="1" t="str">
        <f>TEXT(DATE(VALUE(MID(A415,8,4)),MATCH(MID(A415,1,3),{"Jan","Feb","Mar","Apr","May","Jun","Jul","Aug","Sep","Oct","Nov","Dec"},0), VALUE(MID(A415,5,2))), "yyyy-mm-dd")</f>
        <v>2023-12-22</v>
      </c>
      <c r="C415" t="s">
        <v>26</v>
      </c>
      <c r="D415">
        <v>122</v>
      </c>
      <c r="E415" t="s">
        <v>14</v>
      </c>
      <c r="F415">
        <v>117</v>
      </c>
      <c r="H415">
        <f t="shared" si="6"/>
        <v>-5</v>
      </c>
      <c r="J415">
        <f>VLOOKUP(E415,NEW!$A$1:$F$31,6,FALSE)</f>
        <v>-1.1666941899601724</v>
      </c>
      <c r="K415">
        <f>VLOOKUP(C415,NEW!$A$1:$F$31,6,FALSE)</f>
        <v>6.7955714545665025</v>
      </c>
      <c r="M415">
        <f>mlreg.!$B$17+(mlreg.!$B$18*'2023schedule'!J415+'2023schedule'!K415*mlreg.!$B$19)</f>
        <v>-3.5598209987682798</v>
      </c>
    </row>
    <row r="416" spans="1:13" x14ac:dyDescent="0.3">
      <c r="A416" s="12" t="s">
        <v>793</v>
      </c>
      <c r="B416" s="1" t="str">
        <f>TEXT(DATE(VALUE(MID(A416,8,4)),MATCH(MID(A416,1,3),{"Jan","Feb","Mar","Apr","May","Jun","Jul","Aug","Sep","Oct","Nov","Dec"},0), VALUE(MID(A416,5,2))), "yyyy-mm-dd")</f>
        <v>2023-12-22</v>
      </c>
      <c r="C416" t="s">
        <v>28</v>
      </c>
      <c r="D416">
        <v>96</v>
      </c>
      <c r="E416" t="s">
        <v>11</v>
      </c>
      <c r="F416">
        <v>122</v>
      </c>
      <c r="H416">
        <f t="shared" si="6"/>
        <v>26</v>
      </c>
      <c r="J416">
        <f>VLOOKUP(E416,NEW!$A$1:$F$31,6,FALSE)</f>
        <v>-0.56918355006132848</v>
      </c>
      <c r="K416">
        <f>VLOOKUP(C416,NEW!$A$1:$F$31,6,FALSE)</f>
        <v>-2.1460452780433021</v>
      </c>
      <c r="M416">
        <f>mlreg.!$B$17+(mlreg.!$B$18*'2023schedule'!J416+'2023schedule'!K416*mlreg.!$B$19)</f>
        <v>3.758363703369259</v>
      </c>
    </row>
    <row r="417" spans="1:13" x14ac:dyDescent="0.3">
      <c r="A417" s="12" t="s">
        <v>793</v>
      </c>
      <c r="B417" s="1" t="str">
        <f>TEXT(DATE(VALUE(MID(A417,8,4)),MATCH(MID(A417,1,3),{"Jan","Feb","Mar","Apr","May","Jun","Jul","Aug","Sep","Oct","Nov","Dec"},0), VALUE(MID(A417,5,2))), "yyyy-mm-dd")</f>
        <v>2023-12-22</v>
      </c>
      <c r="C417" t="s">
        <v>12</v>
      </c>
      <c r="D417">
        <v>113</v>
      </c>
      <c r="E417" t="s">
        <v>19</v>
      </c>
      <c r="F417">
        <v>122</v>
      </c>
      <c r="H417">
        <f t="shared" si="6"/>
        <v>9</v>
      </c>
      <c r="J417">
        <f>VLOOKUP(E417,NEW!$A$1:$F$31,6,FALSE)</f>
        <v>-4.0366428351586929</v>
      </c>
      <c r="K417">
        <f>VLOOKUP(C417,NEW!$A$1:$F$31,6,FALSE)</f>
        <v>0.69796581509350863</v>
      </c>
      <c r="M417">
        <f>mlreg.!$B$17+(mlreg.!$B$18*'2023schedule'!J417+'2023schedule'!K417*mlreg.!$B$19)</f>
        <v>-1.2073252879216367</v>
      </c>
    </row>
    <row r="418" spans="1:13" x14ac:dyDescent="0.3">
      <c r="A418" s="12" t="s">
        <v>793</v>
      </c>
      <c r="B418" s="1" t="str">
        <f>TEXT(DATE(VALUE(MID(A418,8,4)),MATCH(MID(A418,1,3),{"Jan","Feb","Mar","Apr","May","Jun","Jul","Aug","Sep","Oct","Nov","Dec"},0), VALUE(MID(A418,5,2))), "yyyy-mm-dd")</f>
        <v>2023-12-22</v>
      </c>
      <c r="C418" t="s">
        <v>9</v>
      </c>
      <c r="D418">
        <v>118</v>
      </c>
      <c r="E418" t="s">
        <v>6</v>
      </c>
      <c r="F418">
        <v>129</v>
      </c>
      <c r="H418">
        <f t="shared" si="6"/>
        <v>11</v>
      </c>
      <c r="J418">
        <f>VLOOKUP(E418,NEW!$A$1:$F$31,6,FALSE)</f>
        <v>-0.4427839562478475</v>
      </c>
      <c r="K418">
        <f>VLOOKUP(C418,NEW!$A$1:$F$31,6,FALSE)</f>
        <v>-10.108903913214951</v>
      </c>
      <c r="M418">
        <f>mlreg.!$B$17+(mlreg.!$B$18*'2023schedule'!J418+'2023schedule'!K418*mlreg.!$B$19)</f>
        <v>9.9489336898059371</v>
      </c>
    </row>
    <row r="419" spans="1:13" x14ac:dyDescent="0.3">
      <c r="A419" s="12" t="s">
        <v>793</v>
      </c>
      <c r="B419" s="1" t="str">
        <f>TEXT(DATE(VALUE(MID(A419,8,4)),MATCH(MID(A419,1,3),{"Jan","Feb","Mar","Apr","May","Jun","Jul","Aug","Sep","Oct","Nov","Dec"},0), VALUE(MID(A419,5,2))), "yyyy-mm-dd")</f>
        <v>2023-12-22</v>
      </c>
      <c r="C419" t="s">
        <v>29</v>
      </c>
      <c r="D419">
        <v>105</v>
      </c>
      <c r="E419" t="s">
        <v>31</v>
      </c>
      <c r="F419">
        <v>120</v>
      </c>
      <c r="H419">
        <f t="shared" si="6"/>
        <v>15</v>
      </c>
      <c r="J419">
        <f>VLOOKUP(E419,NEW!$A$1:$F$31,6,FALSE)</f>
        <v>-0.56689876486266688</v>
      </c>
      <c r="K419">
        <f>VLOOKUP(C419,NEW!$A$1:$F$31,6,FALSE)</f>
        <v>-0.83443540271909211</v>
      </c>
      <c r="M419">
        <f>mlreg.!$B$17+(mlreg.!$B$18*'2023schedule'!J419+'2023schedule'!K419*mlreg.!$B$19)</f>
        <v>2.7572754295888142</v>
      </c>
    </row>
    <row r="420" spans="1:13" x14ac:dyDescent="0.3">
      <c r="A420" s="12" t="s">
        <v>794</v>
      </c>
      <c r="B420" s="1" t="str">
        <f>TEXT(DATE(VALUE(MID(A420,8,4)),MATCH(MID(A420,1,3),{"Jan","Feb","Mar","Apr","May","Jun","Jul","Aug","Sep","Oct","Nov","Dec"},0), VALUE(MID(A420,5,2))), "yyyy-mm-dd")</f>
        <v>2023-12-23</v>
      </c>
      <c r="C420" t="s">
        <v>32</v>
      </c>
      <c r="D420">
        <v>130</v>
      </c>
      <c r="E420" t="s">
        <v>15</v>
      </c>
      <c r="F420">
        <v>111</v>
      </c>
      <c r="H420">
        <f t="shared" si="6"/>
        <v>-19</v>
      </c>
      <c r="J420">
        <f>VLOOKUP(E420,NEW!$A$1:$F$31,6,FALSE)</f>
        <v>0.32124287078389235</v>
      </c>
      <c r="K420">
        <f>VLOOKUP(C420,NEW!$A$1:$F$31,6,FALSE)</f>
        <v>-4.8052403354453501</v>
      </c>
      <c r="M420">
        <f>mlreg.!$B$17+(mlreg.!$B$18*'2023schedule'!J420+'2023schedule'!K420*mlreg.!$B$19)</f>
        <v>6.5084434204259489</v>
      </c>
    </row>
    <row r="421" spans="1:13" x14ac:dyDescent="0.3">
      <c r="A421" s="12" t="s">
        <v>794</v>
      </c>
      <c r="B421" s="1" t="str">
        <f>TEXT(DATE(VALUE(MID(A421,8,4)),MATCH(MID(A421,1,3),{"Jan","Feb","Mar","Apr","May","Jun","Jul","Aug","Sep","Oct","Nov","Dec"},0), VALUE(MID(A421,5,2))), "yyyy-mm-dd")</f>
        <v>2023-12-23</v>
      </c>
      <c r="C421" t="s">
        <v>4</v>
      </c>
      <c r="D421">
        <v>145</v>
      </c>
      <c r="E421" t="s">
        <v>33</v>
      </c>
      <c r="F421">
        <v>108</v>
      </c>
      <c r="H421">
        <f t="shared" si="6"/>
        <v>-37</v>
      </c>
      <c r="J421">
        <f>VLOOKUP(E421,NEW!$A$1:$F$31,6,FALSE)</f>
        <v>6.395682743584775</v>
      </c>
      <c r="K421">
        <f>VLOOKUP(C421,NEW!$A$1:$F$31,6,FALSE)</f>
        <v>7.724438616878901</v>
      </c>
      <c r="M421">
        <f>mlreg.!$B$17+(mlreg.!$B$18*'2023schedule'!J421+'2023schedule'!K421*mlreg.!$B$19)</f>
        <v>1.8169779604199139</v>
      </c>
    </row>
    <row r="422" spans="1:13" x14ac:dyDescent="0.3">
      <c r="A422" s="12" t="s">
        <v>794</v>
      </c>
      <c r="B422" s="1" t="str">
        <f>TEXT(DATE(VALUE(MID(A422,8,4)),MATCH(MID(A422,1,3),{"Jan","Feb","Mar","Apr","May","Jun","Jul","Aug","Sep","Oct","Nov","Dec"},0), VALUE(MID(A422,5,2))), "yyyy-mm-dd")</f>
        <v>2023-12-23</v>
      </c>
      <c r="C422" t="s">
        <v>26</v>
      </c>
      <c r="D422">
        <v>102</v>
      </c>
      <c r="E422" t="s">
        <v>24</v>
      </c>
      <c r="F422">
        <v>95</v>
      </c>
      <c r="H422">
        <f t="shared" si="6"/>
        <v>-7</v>
      </c>
      <c r="J422">
        <f>VLOOKUP(E422,NEW!$A$1:$F$31,6,FALSE)</f>
        <v>0.34193859481126243</v>
      </c>
      <c r="K422">
        <f>VLOOKUP(C422,NEW!$A$1:$F$31,6,FALSE)</f>
        <v>6.7955714545665025</v>
      </c>
      <c r="M422">
        <f>mlreg.!$B$17+(mlreg.!$B$18*'2023schedule'!J422+'2023schedule'!K422*mlreg.!$B$19)</f>
        <v>-2.3455018295017744</v>
      </c>
    </row>
    <row r="423" spans="1:13" x14ac:dyDescent="0.3">
      <c r="A423" s="12" t="s">
        <v>794</v>
      </c>
      <c r="B423" s="1" t="str">
        <f>TEXT(DATE(VALUE(MID(A423,8,4)),MATCH(MID(A423,1,3),{"Jan","Feb","Mar","Apr","May","Jun","Jul","Aug","Sep","Oct","Nov","Dec"},0), VALUE(MID(A423,5,2))), "yyyy-mm-dd")</f>
        <v>2023-12-23</v>
      </c>
      <c r="C423" t="s">
        <v>7</v>
      </c>
      <c r="D423">
        <v>117</v>
      </c>
      <c r="E423" t="s">
        <v>10</v>
      </c>
      <c r="F423">
        <v>110</v>
      </c>
      <c r="H423">
        <f t="shared" si="6"/>
        <v>-7</v>
      </c>
      <c r="J423">
        <f>VLOOKUP(E423,NEW!$A$1:$F$31,6,FALSE)</f>
        <v>-0.30480281642273344</v>
      </c>
      <c r="K423">
        <f>VLOOKUP(C423,NEW!$A$1:$F$31,6,FALSE)</f>
        <v>0.17268538627637353</v>
      </c>
      <c r="M423">
        <f>mlreg.!$B$17+(mlreg.!$B$18*'2023schedule'!J423+'2023schedule'!K423*mlreg.!$B$19)</f>
        <v>2.1981414186623192</v>
      </c>
    </row>
    <row r="424" spans="1:13" x14ac:dyDescent="0.3">
      <c r="A424" s="12" t="s">
        <v>794</v>
      </c>
      <c r="B424" s="1" t="str">
        <f>TEXT(DATE(VALUE(MID(A424,8,4)),MATCH(MID(A424,1,3),{"Jan","Feb","Mar","Apr","May","Jun","Jul","Aug","Sep","Oct","Nov","Dec"},0), VALUE(MID(A424,5,2))), "yyyy-mm-dd")</f>
        <v>2023-12-23</v>
      </c>
      <c r="C424" t="s">
        <v>11</v>
      </c>
      <c r="D424">
        <v>106</v>
      </c>
      <c r="E424" t="s">
        <v>13</v>
      </c>
      <c r="F424">
        <v>104</v>
      </c>
      <c r="H424">
        <f t="shared" si="6"/>
        <v>-2</v>
      </c>
      <c r="J424">
        <f>VLOOKUP(E424,NEW!$A$1:$F$31,6,FALSE)</f>
        <v>-1.9501161047746032</v>
      </c>
      <c r="K424">
        <f>VLOOKUP(C424,NEW!$A$1:$F$31,6,FALSE)</f>
        <v>-0.56918355006132848</v>
      </c>
      <c r="M424">
        <f>mlreg.!$B$17+(mlreg.!$B$18*'2023schedule'!J424+'2023schedule'!K424*mlreg.!$B$19)</f>
        <v>1.4410790603613175</v>
      </c>
    </row>
    <row r="425" spans="1:13" x14ac:dyDescent="0.3">
      <c r="A425" s="12" t="s">
        <v>794</v>
      </c>
      <c r="B425" s="1" t="str">
        <f>TEXT(DATE(VALUE(MID(A425,8,4)),MATCH(MID(A425,1,3),{"Jan","Feb","Mar","Apr","May","Jun","Jul","Aug","Sep","Oct","Nov","Dec"},0), VALUE(MID(A425,5,2))), "yyyy-mm-dd")</f>
        <v>2023-12-23</v>
      </c>
      <c r="C425" t="s">
        <v>16</v>
      </c>
      <c r="D425">
        <v>125</v>
      </c>
      <c r="E425" t="s">
        <v>12</v>
      </c>
      <c r="F425">
        <v>119</v>
      </c>
      <c r="H425">
        <f t="shared" si="6"/>
        <v>-6</v>
      </c>
      <c r="J425">
        <f>VLOOKUP(E425,NEW!$A$1:$F$31,6,FALSE)</f>
        <v>0.69796581509350863</v>
      </c>
      <c r="K425">
        <f>VLOOKUP(C425,NEW!$A$1:$F$31,6,FALSE)</f>
        <v>-7.5280435509992962</v>
      </c>
      <c r="M425">
        <f>mlreg.!$B$17+(mlreg.!$B$18*'2023schedule'!J425+'2023schedule'!K425*mlreg.!$B$19)</f>
        <v>8.8936743935641367</v>
      </c>
    </row>
    <row r="426" spans="1:13" x14ac:dyDescent="0.3">
      <c r="A426" s="12" t="s">
        <v>794</v>
      </c>
      <c r="B426" s="1" t="str">
        <f>TEXT(DATE(VALUE(MID(A426,8,4)),MATCH(MID(A426,1,3),{"Jan","Feb","Mar","Apr","May","Jun","Jul","Aug","Sep","Oct","Nov","Dec"},0), VALUE(MID(A426,5,2))), "yyyy-mm-dd")</f>
        <v>2023-12-23</v>
      </c>
      <c r="C426" t="s">
        <v>8</v>
      </c>
      <c r="D426">
        <v>115</v>
      </c>
      <c r="E426" t="s">
        <v>14</v>
      </c>
      <c r="F426">
        <v>126</v>
      </c>
      <c r="H426">
        <f t="shared" si="6"/>
        <v>11</v>
      </c>
      <c r="J426">
        <f>VLOOKUP(E426,NEW!$A$1:$F$31,6,FALSE)</f>
        <v>-1.1666941899601724</v>
      </c>
      <c r="K426">
        <f>VLOOKUP(C426,NEW!$A$1:$F$31,6,FALSE)</f>
        <v>-11.874132147889789</v>
      </c>
      <c r="M426">
        <f>mlreg.!$B$17+(mlreg.!$B$18*'2023schedule'!J426+'2023schedule'!K426*mlreg.!$B$19)</f>
        <v>10.716036718459428</v>
      </c>
    </row>
    <row r="427" spans="1:13" x14ac:dyDescent="0.3">
      <c r="A427" s="12" t="s">
        <v>794</v>
      </c>
      <c r="B427" s="1" t="str">
        <f>TEXT(DATE(VALUE(MID(A427,8,4)),MATCH(MID(A427,1,3),{"Jan","Feb","Mar","Apr","May","Jun","Jul","Aug","Sep","Oct","Nov","Dec"},0), VALUE(MID(A427,5,2))), "yyyy-mm-dd")</f>
        <v>2023-12-23</v>
      </c>
      <c r="C427" t="s">
        <v>27</v>
      </c>
      <c r="D427">
        <v>126</v>
      </c>
      <c r="E427" t="s">
        <v>21</v>
      </c>
      <c r="F427">
        <v>119</v>
      </c>
      <c r="H427">
        <f t="shared" si="6"/>
        <v>-7</v>
      </c>
      <c r="J427">
        <f>VLOOKUP(E427,NEW!$A$1:$F$31,6,FALSE)</f>
        <v>1.5332708263461077</v>
      </c>
      <c r="K427">
        <f>VLOOKUP(C427,NEW!$A$1:$F$31,6,FALSE)</f>
        <v>-4.4001022672986867</v>
      </c>
      <c r="M427">
        <f>mlreg.!$B$17+(mlreg.!$B$18*'2023schedule'!J427+'2023schedule'!K427*mlreg.!$B$19)</f>
        <v>7.1742309865368279</v>
      </c>
    </row>
    <row r="428" spans="1:13" x14ac:dyDescent="0.3">
      <c r="A428" s="12" t="s">
        <v>794</v>
      </c>
      <c r="B428" s="1" t="str">
        <f>TEXT(DATE(VALUE(MID(A428,8,4)),MATCH(MID(A428,1,3),{"Jan","Feb","Mar","Apr","May","Jun","Jul","Aug","Sep","Oct","Nov","Dec"},0), VALUE(MID(A428,5,2))), "yyyy-mm-dd")</f>
        <v>2023-12-23</v>
      </c>
      <c r="C428" t="s">
        <v>20</v>
      </c>
      <c r="D428">
        <v>109</v>
      </c>
      <c r="E428" t="s">
        <v>18</v>
      </c>
      <c r="F428">
        <v>95</v>
      </c>
      <c r="H428">
        <f t="shared" si="6"/>
        <v>-14</v>
      </c>
      <c r="J428">
        <f>VLOOKUP(E428,NEW!$A$1:$F$31,6,FALSE)</f>
        <v>0.34193859481126243</v>
      </c>
      <c r="K428">
        <f>VLOOKUP(C428,NEW!$A$1:$F$31,6,FALSE)</f>
        <v>2.1966655307127789</v>
      </c>
      <c r="M428">
        <f>mlreg.!$B$17+(mlreg.!$B$18*'2023schedule'!J428+'2023schedule'!K428*mlreg.!$B$19)</f>
        <v>1.1710685468599418</v>
      </c>
    </row>
    <row r="429" spans="1:13" x14ac:dyDescent="0.3">
      <c r="A429" s="12" t="s">
        <v>794</v>
      </c>
      <c r="B429" s="1" t="str">
        <f>TEXT(DATE(VALUE(MID(A429,8,4)),MATCH(MID(A429,1,3),{"Jan","Feb","Mar","Apr","May","Jun","Jul","Aug","Sep","Oct","Nov","Dec"},0), VALUE(MID(A429,5,2))), "yyyy-mm-dd")</f>
        <v>2023-12-23</v>
      </c>
      <c r="C429" t="s">
        <v>5</v>
      </c>
      <c r="D429">
        <v>129</v>
      </c>
      <c r="E429" t="s">
        <v>22</v>
      </c>
      <c r="F429">
        <v>120</v>
      </c>
      <c r="H429">
        <f t="shared" si="6"/>
        <v>-9</v>
      </c>
      <c r="J429">
        <f>VLOOKUP(E429,NEW!$A$1:$F$31,6,FALSE)</f>
        <v>1.3185950237731026</v>
      </c>
      <c r="K429">
        <f>VLOOKUP(C429,NEW!$A$1:$F$31,6,FALSE)</f>
        <v>-5.4067040784884437</v>
      </c>
      <c r="M429">
        <f>mlreg.!$B$17+(mlreg.!$B$18*'2023schedule'!J429+'2023schedule'!K429*mlreg.!$B$19)</f>
        <v>7.7711372833710826</v>
      </c>
    </row>
    <row r="430" spans="1:13" x14ac:dyDescent="0.3">
      <c r="A430" s="12" t="s">
        <v>794</v>
      </c>
      <c r="B430" s="1" t="str">
        <f>TEXT(DATE(VALUE(MID(A430,8,4)),MATCH(MID(A430,1,3),{"Jan","Feb","Mar","Apr","May","Jun","Jul","Aug","Sep","Oct","Nov","Dec"},0), VALUE(MID(A430,5,2))), "yyyy-mm-dd")</f>
        <v>2023-12-23</v>
      </c>
      <c r="C430" t="s">
        <v>25</v>
      </c>
      <c r="D430">
        <v>119</v>
      </c>
      <c r="E430" t="s">
        <v>28</v>
      </c>
      <c r="F430">
        <v>144</v>
      </c>
      <c r="H430">
        <f t="shared" si="6"/>
        <v>25</v>
      </c>
      <c r="J430">
        <f>VLOOKUP(E430,NEW!$A$1:$F$31,6,FALSE)</f>
        <v>-2.1460452780433021</v>
      </c>
      <c r="K430">
        <f>VLOOKUP(C430,NEW!$A$1:$F$31,6,FALSE)</f>
        <v>-6.0914873225527497</v>
      </c>
      <c r="M430">
        <f>mlreg.!$B$17+(mlreg.!$B$18*'2023schedule'!J430+'2023schedule'!K430*mlreg.!$B$19)</f>
        <v>5.5060229351335312</v>
      </c>
    </row>
    <row r="431" spans="1:13" x14ac:dyDescent="0.3">
      <c r="A431" s="12" t="s">
        <v>794</v>
      </c>
      <c r="B431" s="1" t="str">
        <f>TEXT(DATE(VALUE(MID(A431,8,4)),MATCH(MID(A431,1,3),{"Jan","Feb","Mar","Apr","May","Jun","Jul","Aug","Sep","Oct","Nov","Dec"},0), VALUE(MID(A431,5,2))), "yyyy-mm-dd")</f>
        <v>2023-12-23</v>
      </c>
      <c r="C431" t="s">
        <v>30</v>
      </c>
      <c r="D431">
        <v>106</v>
      </c>
      <c r="E431" t="s">
        <v>6</v>
      </c>
      <c r="F431">
        <v>126</v>
      </c>
      <c r="H431">
        <f t="shared" si="6"/>
        <v>20</v>
      </c>
      <c r="J431">
        <f>VLOOKUP(E431,NEW!$A$1:$F$31,6,FALSE)</f>
        <v>-0.4427839562478475</v>
      </c>
      <c r="K431">
        <f>VLOOKUP(C431,NEW!$A$1:$F$31,6,FALSE)</f>
        <v>-9.0845366741629796</v>
      </c>
      <c r="M431">
        <f>mlreg.!$B$17+(mlreg.!$B$18*'2023schedule'!J431+'2023schedule'!K431*mlreg.!$B$19)</f>
        <v>9.1656475023931208</v>
      </c>
    </row>
    <row r="432" spans="1:13" x14ac:dyDescent="0.3">
      <c r="A432" s="12" t="s">
        <v>794</v>
      </c>
      <c r="B432" s="1" t="str">
        <f>TEXT(DATE(VALUE(MID(A432,8,4)),MATCH(MID(A432,1,3),{"Jan","Feb","Mar","Apr","May","Jun","Jul","Aug","Sep","Oct","Nov","Dec"},0), VALUE(MID(A432,5,2))), "yyyy-mm-dd")</f>
        <v>2023-12-23</v>
      </c>
      <c r="C432" t="s">
        <v>23</v>
      </c>
      <c r="D432">
        <v>110</v>
      </c>
      <c r="E432" t="s">
        <v>31</v>
      </c>
      <c r="F432">
        <v>98</v>
      </c>
      <c r="H432">
        <f t="shared" si="6"/>
        <v>-12</v>
      </c>
      <c r="J432">
        <f>VLOOKUP(E432,NEW!$A$1:$F$31,6,FALSE)</f>
        <v>-0.56689876486266688</v>
      </c>
      <c r="K432">
        <f>VLOOKUP(C432,NEW!$A$1:$F$31,6,FALSE)</f>
        <v>7.1989176662229015</v>
      </c>
      <c r="M432">
        <f>mlreg.!$B$17+(mlreg.!$B$18*'2023schedule'!J432+'2023schedule'!K432*mlreg.!$B$19)</f>
        <v>-3.3854576231942053</v>
      </c>
    </row>
    <row r="433" spans="1:13" x14ac:dyDescent="0.3">
      <c r="A433" s="12" t="s">
        <v>795</v>
      </c>
      <c r="B433" s="1" t="str">
        <f>TEXT(DATE(VALUE(MID(A433,8,4)),MATCH(MID(A433,1,3),{"Jan","Feb","Mar","Apr","May","Jun","Jul","Aug","Sep","Oct","Nov","Dec"},0), VALUE(MID(A433,5,2))), "yyyy-mm-dd")</f>
        <v>2023-12-25</v>
      </c>
      <c r="C433" t="s">
        <v>32</v>
      </c>
      <c r="D433">
        <v>122</v>
      </c>
      <c r="E433" t="s">
        <v>15</v>
      </c>
      <c r="F433">
        <v>129</v>
      </c>
      <c r="H433">
        <f t="shared" si="6"/>
        <v>7</v>
      </c>
      <c r="J433">
        <f>VLOOKUP(E433,NEW!$A$1:$F$31,6,FALSE)</f>
        <v>0.32124287078389235</v>
      </c>
      <c r="K433">
        <f>VLOOKUP(C433,NEW!$A$1:$F$31,6,FALSE)</f>
        <v>-4.8052403354453501</v>
      </c>
      <c r="M433">
        <f>mlreg.!$B$17+(mlreg.!$B$18*'2023schedule'!J433+'2023schedule'!K433*mlreg.!$B$19)</f>
        <v>6.5084434204259489</v>
      </c>
    </row>
    <row r="434" spans="1:13" x14ac:dyDescent="0.3">
      <c r="A434" s="12" t="s">
        <v>795</v>
      </c>
      <c r="B434" s="1" t="str">
        <f>TEXT(DATE(VALUE(MID(A434,8,4)),MATCH(MID(A434,1,3),{"Jan","Feb","Mar","Apr","May","Jun","Jul","Aug","Sep","Oct","Nov","Dec"},0), VALUE(MID(A434,5,2))), "yyyy-mm-dd")</f>
        <v>2023-12-25</v>
      </c>
      <c r="C434" t="s">
        <v>6</v>
      </c>
      <c r="D434">
        <v>114</v>
      </c>
      <c r="E434" t="s">
        <v>26</v>
      </c>
      <c r="F434">
        <v>120</v>
      </c>
      <c r="H434">
        <f t="shared" si="6"/>
        <v>6</v>
      </c>
      <c r="J434">
        <f>VLOOKUP(E434,NEW!$A$1:$F$31,6,FALSE)</f>
        <v>6.7955714545665025</v>
      </c>
      <c r="K434">
        <f>VLOOKUP(C434,NEW!$A$1:$F$31,6,FALSE)</f>
        <v>-0.4427839562478475</v>
      </c>
      <c r="M434">
        <f>mlreg.!$B$17+(mlreg.!$B$18*'2023schedule'!J434+'2023schedule'!K434*mlreg.!$B$19)</f>
        <v>8.383950717979797</v>
      </c>
    </row>
    <row r="435" spans="1:13" x14ac:dyDescent="0.3">
      <c r="A435" s="12" t="s">
        <v>795</v>
      </c>
      <c r="B435" s="1" t="str">
        <f>TEXT(DATE(VALUE(MID(A435,8,4)),MATCH(MID(A435,1,3),{"Jan","Feb","Mar","Apr","May","Jun","Jul","Aug","Sep","Oct","Nov","Dec"},0), VALUE(MID(A435,5,2))), "yyyy-mm-dd")</f>
        <v>2023-12-25</v>
      </c>
      <c r="C435" t="s">
        <v>4</v>
      </c>
      <c r="D435">
        <v>126</v>
      </c>
      <c r="E435" t="s">
        <v>5</v>
      </c>
      <c r="F435">
        <v>115</v>
      </c>
      <c r="H435">
        <f t="shared" si="6"/>
        <v>-11</v>
      </c>
      <c r="J435">
        <f>VLOOKUP(E435,NEW!$A$1:$F$31,6,FALSE)</f>
        <v>-5.4067040784884437</v>
      </c>
      <c r="K435">
        <f>VLOOKUP(C435,NEW!$A$1:$F$31,6,FALSE)</f>
        <v>7.724438616878901</v>
      </c>
      <c r="M435">
        <f>mlreg.!$B$17+(mlreg.!$B$18*'2023schedule'!J435+'2023schedule'!K435*mlreg.!$B$19)</f>
        <v>-7.6829246704998093</v>
      </c>
    </row>
    <row r="436" spans="1:13" x14ac:dyDescent="0.3">
      <c r="A436" s="12" t="s">
        <v>795</v>
      </c>
      <c r="B436" s="1" t="str">
        <f>TEXT(DATE(VALUE(MID(A436,8,4)),MATCH(MID(A436,1,3),{"Jan","Feb","Mar","Apr","May","Jun","Jul","Aug","Sep","Oct","Nov","Dec"},0), VALUE(MID(A436,5,2))), "yyyy-mm-dd")</f>
        <v>2023-12-25</v>
      </c>
      <c r="C436" t="s">
        <v>3</v>
      </c>
      <c r="D436">
        <v>113</v>
      </c>
      <c r="E436" t="s">
        <v>19</v>
      </c>
      <c r="F436">
        <v>119</v>
      </c>
      <c r="H436">
        <f t="shared" si="6"/>
        <v>6</v>
      </c>
      <c r="J436">
        <f>VLOOKUP(E436,NEW!$A$1:$F$31,6,FALSE)</f>
        <v>-4.0366428351586929</v>
      </c>
      <c r="K436">
        <f>VLOOKUP(C436,NEW!$A$1:$F$31,6,FALSE)</f>
        <v>9.7001335561112345E-2</v>
      </c>
      <c r="M436">
        <f>mlreg.!$B$17+(mlreg.!$B$18*'2023schedule'!J436+'2023schedule'!K436*mlreg.!$B$19)</f>
        <v>-0.74779558216971687</v>
      </c>
    </row>
    <row r="437" spans="1:13" x14ac:dyDescent="0.3">
      <c r="A437" s="12" t="s">
        <v>795</v>
      </c>
      <c r="B437" s="1" t="str">
        <f>TEXT(DATE(VALUE(MID(A437,8,4)),MATCH(MID(A437,1,3),{"Jan","Feb","Mar","Apr","May","Jun","Jul","Aug","Sep","Oct","Nov","Dec"},0), VALUE(MID(A437,5,2))), "yyyy-mm-dd")</f>
        <v>2023-12-25</v>
      </c>
      <c r="C437" t="s">
        <v>28</v>
      </c>
      <c r="D437">
        <v>128</v>
      </c>
      <c r="E437" t="s">
        <v>29</v>
      </c>
      <c r="F437">
        <v>114</v>
      </c>
      <c r="H437">
        <f t="shared" si="6"/>
        <v>-14</v>
      </c>
      <c r="J437">
        <f>VLOOKUP(E437,NEW!$A$1:$F$31,6,FALSE)</f>
        <v>-0.83443540271909211</v>
      </c>
      <c r="K437">
        <f>VLOOKUP(C437,NEW!$A$1:$F$31,6,FALSE)</f>
        <v>-2.1460452780433021</v>
      </c>
      <c r="M437">
        <f>mlreg.!$B$17+(mlreg.!$B$18*'2023schedule'!J437+'2023schedule'!K437*mlreg.!$B$19)</f>
        <v>3.5448588580436438</v>
      </c>
    </row>
    <row r="438" spans="1:13" x14ac:dyDescent="0.3">
      <c r="A438" s="12" t="s">
        <v>796</v>
      </c>
      <c r="B438" s="1" t="str">
        <f>TEXT(DATE(VALUE(MID(A438,8,4)),MATCH(MID(A438,1,3),{"Jan","Feb","Mar","Apr","May","Jun","Jul","Aug","Sep","Oct","Nov","Dec"},0), VALUE(MID(A438,5,2))), "yyyy-mm-dd")</f>
        <v>2023-12-26</v>
      </c>
      <c r="C438" t="s">
        <v>14</v>
      </c>
      <c r="D438">
        <v>118</v>
      </c>
      <c r="E438" t="s">
        <v>8</v>
      </c>
      <c r="F438">
        <v>112</v>
      </c>
      <c r="H438">
        <f t="shared" si="6"/>
        <v>-6</v>
      </c>
      <c r="J438">
        <f>VLOOKUP(E438,NEW!$A$1:$F$31,6,FALSE)</f>
        <v>-11.874132147889789</v>
      </c>
      <c r="K438">
        <f>VLOOKUP(C438,NEW!$A$1:$F$31,6,FALSE)</f>
        <v>-1.1666941899601724</v>
      </c>
      <c r="M438">
        <f>mlreg.!$B$17+(mlreg.!$B$18*'2023schedule'!J438+'2023schedule'!K438*mlreg.!$B$19)</f>
        <v>-6.0900085165541222</v>
      </c>
    </row>
    <row r="439" spans="1:13" x14ac:dyDescent="0.3">
      <c r="A439" s="12" t="s">
        <v>796</v>
      </c>
      <c r="B439" s="1" t="str">
        <f>TEXT(DATE(VALUE(MID(A439,8,4)),MATCH(MID(A439,1,3),{"Jan","Feb","Mar","Apr","May","Jun","Jul","Aug","Sep","Oct","Nov","Dec"},0), VALUE(MID(A439,5,2))), "yyyy-mm-dd")</f>
        <v>2023-12-26</v>
      </c>
      <c r="C439" t="s">
        <v>7</v>
      </c>
      <c r="D439">
        <v>127</v>
      </c>
      <c r="E439" t="s">
        <v>9</v>
      </c>
      <c r="F439">
        <v>119</v>
      </c>
      <c r="H439">
        <f t="shared" si="6"/>
        <v>-8</v>
      </c>
      <c r="J439">
        <f>VLOOKUP(E439,NEW!$A$1:$F$31,6,FALSE)</f>
        <v>-10.108903913214951</v>
      </c>
      <c r="K439">
        <f>VLOOKUP(C439,NEW!$A$1:$F$31,6,FALSE)</f>
        <v>0.17268538627637353</v>
      </c>
      <c r="M439">
        <f>mlreg.!$B$17+(mlreg.!$B$18*'2023schedule'!J439+'2023schedule'!K439*mlreg.!$B$19)</f>
        <v>-5.6933136918437617</v>
      </c>
    </row>
    <row r="440" spans="1:13" x14ac:dyDescent="0.3">
      <c r="A440" s="12" t="s">
        <v>796</v>
      </c>
      <c r="B440" s="1" t="str">
        <f>TEXT(DATE(VALUE(MID(A440,8,4)),MATCH(MID(A440,1,3),{"Jan","Feb","Mar","Apr","May","Jun","Jul","Aug","Sep","Oct","Nov","Dec"},0), VALUE(MID(A440,5,2))), "yyyy-mm-dd")</f>
        <v>2023-12-26</v>
      </c>
      <c r="C440" t="s">
        <v>12</v>
      </c>
      <c r="D440">
        <v>113</v>
      </c>
      <c r="E440" t="s">
        <v>18</v>
      </c>
      <c r="F440">
        <v>118</v>
      </c>
      <c r="H440">
        <f t="shared" si="6"/>
        <v>5</v>
      </c>
      <c r="J440">
        <f>VLOOKUP(E440,NEW!$A$1:$F$31,6,FALSE)</f>
        <v>0.34193859481126243</v>
      </c>
      <c r="K440">
        <f>VLOOKUP(C440,NEW!$A$1:$F$31,6,FALSE)</f>
        <v>0.69796581509350863</v>
      </c>
      <c r="M440">
        <f>mlreg.!$B$17+(mlreg.!$B$18*'2023schedule'!J440+'2023schedule'!K440*mlreg.!$B$19)</f>
        <v>2.3170548119132044</v>
      </c>
    </row>
    <row r="441" spans="1:13" x14ac:dyDescent="0.3">
      <c r="A441" s="12" t="s">
        <v>796</v>
      </c>
      <c r="B441" s="1" t="str">
        <f>TEXT(DATE(VALUE(MID(A441,8,4)),MATCH(MID(A441,1,3),{"Jan","Feb","Mar","Apr","May","Jun","Jul","Aug","Sep","Oct","Nov","Dec"},0), VALUE(MID(A441,5,2))), "yyyy-mm-dd")</f>
        <v>2023-12-26</v>
      </c>
      <c r="C441" t="s">
        <v>10</v>
      </c>
      <c r="D441">
        <v>123</v>
      </c>
      <c r="E441" t="s">
        <v>11</v>
      </c>
      <c r="F441">
        <v>117</v>
      </c>
      <c r="H441">
        <f t="shared" si="6"/>
        <v>-6</v>
      </c>
      <c r="J441">
        <f>VLOOKUP(E441,NEW!$A$1:$F$31,6,FALSE)</f>
        <v>-0.56918355006132848</v>
      </c>
      <c r="K441">
        <f>VLOOKUP(C441,NEW!$A$1:$F$31,6,FALSE)</f>
        <v>-0.30480281642273344</v>
      </c>
      <c r="M441">
        <f>mlreg.!$B$17+(mlreg.!$B$18*'2023schedule'!J441+'2023schedule'!K441*mlreg.!$B$19)</f>
        <v>2.3504508642197881</v>
      </c>
    </row>
    <row r="442" spans="1:13" x14ac:dyDescent="0.3">
      <c r="A442" s="12" t="s">
        <v>796</v>
      </c>
      <c r="B442" s="1" t="str">
        <f>TEXT(DATE(VALUE(MID(A442,8,4)),MATCH(MID(A442,1,3),{"Jan","Feb","Mar","Apr","May","Jun","Jul","Aug","Sep","Oct","Nov","Dec"},0), VALUE(MID(A442,5,2))), "yyyy-mm-dd")</f>
        <v>2023-12-26</v>
      </c>
      <c r="C442" t="s">
        <v>16</v>
      </c>
      <c r="D442">
        <v>116</v>
      </c>
      <c r="E442" t="s">
        <v>13</v>
      </c>
      <c r="F442">
        <v>115</v>
      </c>
      <c r="G442" t="s">
        <v>17</v>
      </c>
      <c r="H442">
        <f t="shared" si="6"/>
        <v>-1</v>
      </c>
      <c r="J442">
        <f>VLOOKUP(E442,NEW!$A$1:$F$31,6,FALSE)</f>
        <v>-1.9501161047746032</v>
      </c>
      <c r="K442">
        <f>VLOOKUP(C442,NEW!$A$1:$F$31,6,FALSE)</f>
        <v>-7.5280435509992962</v>
      </c>
      <c r="M442">
        <f>mlreg.!$B$17+(mlreg.!$B$18*'2023schedule'!J442+'2023schedule'!K442*mlreg.!$B$19)</f>
        <v>6.7621970257492245</v>
      </c>
    </row>
    <row r="443" spans="1:13" x14ac:dyDescent="0.3">
      <c r="A443" s="12" t="s">
        <v>796</v>
      </c>
      <c r="B443" s="1" t="str">
        <f>TEXT(DATE(VALUE(MID(A443,8,4)),MATCH(MID(A443,1,3),{"Jan","Feb","Mar","Apr","May","Jun","Jul","Aug","Sep","Oct","Nov","Dec"},0), VALUE(MID(A443,5,2))), "yyyy-mm-dd")</f>
        <v>2023-12-26</v>
      </c>
      <c r="C443" t="s">
        <v>23</v>
      </c>
      <c r="D443">
        <v>106</v>
      </c>
      <c r="E443" t="s">
        <v>22</v>
      </c>
      <c r="F443">
        <v>129</v>
      </c>
      <c r="H443">
        <f t="shared" si="6"/>
        <v>23</v>
      </c>
      <c r="J443">
        <f>VLOOKUP(E443,NEW!$A$1:$F$31,6,FALSE)</f>
        <v>1.3185950237731026</v>
      </c>
      <c r="K443">
        <f>VLOOKUP(C443,NEW!$A$1:$F$31,6,FALSE)</f>
        <v>7.1989176662229015</v>
      </c>
      <c r="M443">
        <f>mlreg.!$B$17+(mlreg.!$B$18*'2023schedule'!J443+'2023schedule'!K443*mlreg.!$B$19)</f>
        <v>-1.8677978757824265</v>
      </c>
    </row>
    <row r="444" spans="1:13" x14ac:dyDescent="0.3">
      <c r="A444" s="12" t="s">
        <v>796</v>
      </c>
      <c r="B444" s="1" t="str">
        <f>TEXT(DATE(VALUE(MID(A444,8,4)),MATCH(MID(A444,1,3),{"Jan","Feb","Mar","Apr","May","Jun","Jul","Aug","Sep","Oct","Nov","Dec"},0), VALUE(MID(A444,5,2))), "yyyy-mm-dd")</f>
        <v>2023-12-26</v>
      </c>
      <c r="C444" t="s">
        <v>27</v>
      </c>
      <c r="D444">
        <v>130</v>
      </c>
      <c r="E444" t="s">
        <v>25</v>
      </c>
      <c r="F444">
        <v>118</v>
      </c>
      <c r="H444">
        <f t="shared" si="6"/>
        <v>-12</v>
      </c>
      <c r="J444">
        <f>VLOOKUP(E444,NEW!$A$1:$F$31,6,FALSE)</f>
        <v>-6.0914873225527497</v>
      </c>
      <c r="K444">
        <f>VLOOKUP(C444,NEW!$A$1:$F$31,6,FALSE)</f>
        <v>-4.4001022672986867</v>
      </c>
      <c r="M444">
        <f>mlreg.!$B$17+(mlreg.!$B$18*'2023schedule'!J444+'2023schedule'!K444*mlreg.!$B$19)</f>
        <v>1.036958832112818</v>
      </c>
    </row>
    <row r="445" spans="1:13" x14ac:dyDescent="0.3">
      <c r="A445" s="12" t="s">
        <v>796</v>
      </c>
      <c r="B445" s="1" t="str">
        <f>TEXT(DATE(VALUE(MID(A445,8,4)),MATCH(MID(A445,1,3),{"Jan","Feb","Mar","Apr","May","Jun","Jul","Aug","Sep","Oct","Nov","Dec"},0), VALUE(MID(A445,5,2))), "yyyy-mm-dd")</f>
        <v>2023-12-26</v>
      </c>
      <c r="C445" t="s">
        <v>31</v>
      </c>
      <c r="D445">
        <v>113</v>
      </c>
      <c r="E445" t="s">
        <v>30</v>
      </c>
      <c r="F445">
        <v>130</v>
      </c>
      <c r="H445">
        <f t="shared" si="6"/>
        <v>17</v>
      </c>
      <c r="J445">
        <f>VLOOKUP(E445,NEW!$A$1:$F$31,6,FALSE)</f>
        <v>-9.0845366741629796</v>
      </c>
      <c r="K445">
        <f>VLOOKUP(C445,NEW!$A$1:$F$31,6,FALSE)</f>
        <v>-0.56689876486266688</v>
      </c>
      <c r="M445">
        <f>mlreg.!$B$17+(mlreg.!$B$18*'2023schedule'!J445+'2023schedule'!K445*mlreg.!$B$19)</f>
        <v>-4.303260737045532</v>
      </c>
    </row>
    <row r="446" spans="1:13" x14ac:dyDescent="0.3">
      <c r="A446" s="12" t="s">
        <v>796</v>
      </c>
      <c r="B446" s="1" t="str">
        <f>TEXT(DATE(VALUE(MID(A446,8,4)),MATCH(MID(A446,1,3),{"Jan","Feb","Mar","Apr","May","Jun","Jul","Aug","Sep","Oct","Nov","Dec"},0), VALUE(MID(A446,5,2))), "yyyy-mm-dd")</f>
        <v>2023-12-26</v>
      </c>
      <c r="C446" t="s">
        <v>24</v>
      </c>
      <c r="D446">
        <v>104</v>
      </c>
      <c r="E446" t="s">
        <v>33</v>
      </c>
      <c r="F446">
        <v>113</v>
      </c>
      <c r="H446">
        <f t="shared" si="6"/>
        <v>9</v>
      </c>
      <c r="J446">
        <f>VLOOKUP(E446,NEW!$A$1:$F$31,6,FALSE)</f>
        <v>6.395682743584775</v>
      </c>
      <c r="K446">
        <f>VLOOKUP(C446,NEW!$A$1:$F$31,6,FALSE)</f>
        <v>0.34193859481126243</v>
      </c>
      <c r="M446">
        <f>mlreg.!$B$17+(mlreg.!$B$18*'2023schedule'!J446+'2023schedule'!K446*mlreg.!$B$19)</f>
        <v>7.4620338304339473</v>
      </c>
    </row>
    <row r="447" spans="1:13" x14ac:dyDescent="0.3">
      <c r="A447" s="12" t="s">
        <v>797</v>
      </c>
      <c r="B447" s="1" t="str">
        <f>TEXT(DATE(VALUE(MID(A447,8,4)),MATCH(MID(A447,1,3),{"Jan","Feb","Mar","Apr","May","Jun","Jul","Aug","Sep","Oct","Nov","Dec"},0), VALUE(MID(A447,5,2))), "yyyy-mm-dd")</f>
        <v>2023-12-27</v>
      </c>
      <c r="C447" t="s">
        <v>3</v>
      </c>
      <c r="D447">
        <v>112</v>
      </c>
      <c r="E447" t="s">
        <v>7</v>
      </c>
      <c r="F447">
        <v>92</v>
      </c>
      <c r="H447">
        <f t="shared" si="6"/>
        <v>-20</v>
      </c>
      <c r="J447">
        <f>VLOOKUP(E447,NEW!$A$1:$F$31,6,FALSE)</f>
        <v>0.17268538627637353</v>
      </c>
      <c r="K447">
        <f>VLOOKUP(C447,NEW!$A$1:$F$31,6,FALSE)</f>
        <v>9.7001335561112345E-2</v>
      </c>
      <c r="M447">
        <f>mlreg.!$B$17+(mlreg.!$B$18*'2023schedule'!J447+'2023schedule'!K447*mlreg.!$B$19)</f>
        <v>2.6403502944277477</v>
      </c>
    </row>
    <row r="448" spans="1:13" x14ac:dyDescent="0.3">
      <c r="A448" s="12" t="s">
        <v>797</v>
      </c>
      <c r="B448" s="1" t="str">
        <f>TEXT(DATE(VALUE(MID(A448,8,4)),MATCH(MID(A448,1,3),{"Jan","Feb","Mar","Apr","May","Jun","Jul","Aug","Sep","Oct","Nov","Dec"},0), VALUE(MID(A448,5,2))), "yyyy-mm-dd")</f>
        <v>2023-12-27</v>
      </c>
      <c r="C448" t="s">
        <v>21</v>
      </c>
      <c r="D448">
        <v>132</v>
      </c>
      <c r="E448" t="s">
        <v>9</v>
      </c>
      <c r="F448">
        <v>102</v>
      </c>
      <c r="H448">
        <f t="shared" si="6"/>
        <v>-30</v>
      </c>
      <c r="J448">
        <f>VLOOKUP(E448,NEW!$A$1:$F$31,6,FALSE)</f>
        <v>-10.108903913214951</v>
      </c>
      <c r="K448">
        <f>VLOOKUP(C448,NEW!$A$1:$F$31,6,FALSE)</f>
        <v>1.5332708263461077</v>
      </c>
      <c r="M448">
        <f>mlreg.!$B$17+(mlreg.!$B$18*'2023schedule'!J448+'2023schedule'!K448*mlreg.!$B$19)</f>
        <v>-6.7336903667049368</v>
      </c>
    </row>
    <row r="449" spans="1:13" x14ac:dyDescent="0.3">
      <c r="A449" s="12" t="s">
        <v>797</v>
      </c>
      <c r="B449" s="1" t="str">
        <f>TEXT(DATE(VALUE(MID(A449,8,4)),MATCH(MID(A449,1,3),{"Jan","Feb","Mar","Apr","May","Jun","Jul","Aug","Sep","Oct","Nov","Dec"},0), VALUE(MID(A449,5,2))), "yyyy-mm-dd")</f>
        <v>2023-12-27</v>
      </c>
      <c r="C449" t="s">
        <v>32</v>
      </c>
      <c r="D449">
        <v>144</v>
      </c>
      <c r="E449" t="s">
        <v>14</v>
      </c>
      <c r="F449">
        <v>122</v>
      </c>
      <c r="H449">
        <f t="shared" si="6"/>
        <v>-22</v>
      </c>
      <c r="J449">
        <f>VLOOKUP(E449,NEW!$A$1:$F$31,6,FALSE)</f>
        <v>-1.1666941899601724</v>
      </c>
      <c r="K449">
        <f>VLOOKUP(C449,NEW!$A$1:$F$31,6,FALSE)</f>
        <v>-4.8052403354453501</v>
      </c>
      <c r="M449">
        <f>mlreg.!$B$17+(mlreg.!$B$18*'2023schedule'!J449+'2023schedule'!K449*mlreg.!$B$19)</f>
        <v>5.31078252258372</v>
      </c>
    </row>
    <row r="450" spans="1:13" x14ac:dyDescent="0.3">
      <c r="A450" s="12" t="s">
        <v>797</v>
      </c>
      <c r="B450" s="1" t="str">
        <f>TEXT(DATE(VALUE(MID(A450,8,4)),MATCH(MID(A450,1,3),{"Jan","Feb","Mar","Apr","May","Jun","Jul","Aug","Sep","Oct","Nov","Dec"},0), VALUE(MID(A450,5,2))), "yyyy-mm-dd")</f>
        <v>2023-12-27</v>
      </c>
      <c r="C450" t="s">
        <v>29</v>
      </c>
      <c r="D450">
        <v>129</v>
      </c>
      <c r="E450" t="s">
        <v>11</v>
      </c>
      <c r="F450">
        <v>113</v>
      </c>
      <c r="H450">
        <f t="shared" si="6"/>
        <v>-16</v>
      </c>
      <c r="J450">
        <f>VLOOKUP(E450,NEW!$A$1:$F$31,6,FALSE)</f>
        <v>-0.56918355006132848</v>
      </c>
      <c r="K450">
        <f>VLOOKUP(C450,NEW!$A$1:$F$31,6,FALSE)</f>
        <v>-0.83443540271909211</v>
      </c>
      <c r="M450">
        <f>mlreg.!$B$17+(mlreg.!$B$18*'2023schedule'!J450+'2023schedule'!K450*mlreg.!$B$19)</f>
        <v>2.7554363747224495</v>
      </c>
    </row>
    <row r="451" spans="1:13" x14ac:dyDescent="0.3">
      <c r="A451" s="12" t="s">
        <v>797</v>
      </c>
      <c r="B451" s="1" t="str">
        <f>TEXT(DATE(VALUE(MID(A451,8,4)),MATCH(MID(A451,1,3),{"Jan","Feb","Mar","Apr","May","Jun","Jul","Aug","Sep","Oct","Nov","Dec"},0), VALUE(MID(A451,5,2))), "yyyy-mm-dd")</f>
        <v>2023-12-27</v>
      </c>
      <c r="C451" t="s">
        <v>15</v>
      </c>
      <c r="D451">
        <v>120</v>
      </c>
      <c r="E451" t="s">
        <v>22</v>
      </c>
      <c r="F451">
        <v>129</v>
      </c>
      <c r="H451">
        <f t="shared" ref="H451:H514" si="7">F451-D451</f>
        <v>9</v>
      </c>
      <c r="J451">
        <f>VLOOKUP(E451,NEW!$A$1:$F$31,6,FALSE)</f>
        <v>1.3185950237731026</v>
      </c>
      <c r="K451">
        <f>VLOOKUP(C451,NEW!$A$1:$F$31,6,FALSE)</f>
        <v>0.32124287078389235</v>
      </c>
      <c r="M451">
        <f>mlreg.!$B$17+(mlreg.!$B$18*'2023schedule'!J451+'2023schedule'!K451*mlreg.!$B$19)</f>
        <v>3.3912415227933899</v>
      </c>
    </row>
    <row r="452" spans="1:13" x14ac:dyDescent="0.3">
      <c r="A452" s="12" t="s">
        <v>797</v>
      </c>
      <c r="B452" s="1" t="str">
        <f>TEXT(DATE(VALUE(MID(A452,8,4)),MATCH(MID(A452,1,3),{"Jan","Feb","Mar","Apr","May","Jun","Jul","Aug","Sep","Oct","Nov","Dec"},0), VALUE(MID(A452,5,2))), "yyyy-mm-dd")</f>
        <v>2023-12-27</v>
      </c>
      <c r="C452" t="s">
        <v>20</v>
      </c>
      <c r="D452">
        <v>113</v>
      </c>
      <c r="E452" t="s">
        <v>28</v>
      </c>
      <c r="F452">
        <v>110</v>
      </c>
      <c r="H452">
        <f t="shared" si="7"/>
        <v>-3</v>
      </c>
      <c r="J452">
        <f>VLOOKUP(E452,NEW!$A$1:$F$31,6,FALSE)</f>
        <v>-2.1460452780433021</v>
      </c>
      <c r="K452">
        <f>VLOOKUP(C452,NEW!$A$1:$F$31,6,FALSE)</f>
        <v>2.1966655307127789</v>
      </c>
      <c r="M452">
        <f>mlreg.!$B$17+(mlreg.!$B$18*'2023schedule'!J452+'2023schedule'!K452*mlreg.!$B$19)</f>
        <v>-0.83154371248516146</v>
      </c>
    </row>
    <row r="453" spans="1:13" x14ac:dyDescent="0.3">
      <c r="A453" s="12" t="s">
        <v>798</v>
      </c>
      <c r="B453" s="1" t="str">
        <f>TEXT(DATE(VALUE(MID(A453,8,4)),MATCH(MID(A453,1,3),{"Jan","Feb","Mar","Apr","May","Jun","Jul","Aug","Sep","Oct","Nov","Dec"},0), VALUE(MID(A453,5,2))), "yyyy-mm-dd")</f>
        <v>2023-12-28</v>
      </c>
      <c r="C453" t="s">
        <v>8</v>
      </c>
      <c r="D453">
        <v>122</v>
      </c>
      <c r="E453" t="s">
        <v>4</v>
      </c>
      <c r="F453">
        <v>128</v>
      </c>
      <c r="G453" t="s">
        <v>17</v>
      </c>
      <c r="H453">
        <f t="shared" si="7"/>
        <v>6</v>
      </c>
      <c r="J453">
        <f>VLOOKUP(E453,NEW!$A$1:$F$31,6,FALSE)</f>
        <v>7.724438616878901</v>
      </c>
      <c r="K453">
        <f>VLOOKUP(C453,NEW!$A$1:$F$31,6,FALSE)</f>
        <v>-11.874132147889789</v>
      </c>
      <c r="M453">
        <f>mlreg.!$B$17+(mlreg.!$B$18*'2023schedule'!J453+'2023schedule'!K453*mlreg.!$B$19)</f>
        <v>17.872631161337551</v>
      </c>
    </row>
    <row r="454" spans="1:13" x14ac:dyDescent="0.3">
      <c r="A454" s="12" t="s">
        <v>798</v>
      </c>
      <c r="B454" s="1" t="str">
        <f>TEXT(DATE(VALUE(MID(A454,8,4)),MATCH(MID(A454,1,3),{"Jan","Feb","Mar","Apr","May","Jun","Jul","Aug","Sep","Oct","Nov","Dec"},0), VALUE(MID(A454,5,2))), "yyyy-mm-dd")</f>
        <v>2023-12-28</v>
      </c>
      <c r="C454" t="s">
        <v>10</v>
      </c>
      <c r="D454">
        <v>120</v>
      </c>
      <c r="E454" t="s">
        <v>18</v>
      </c>
      <c r="F454">
        <v>104</v>
      </c>
      <c r="H454">
        <f t="shared" si="7"/>
        <v>-16</v>
      </c>
      <c r="J454">
        <f>VLOOKUP(E454,NEW!$A$1:$F$31,6,FALSE)</f>
        <v>0.34193859481126243</v>
      </c>
      <c r="K454">
        <f>VLOOKUP(C454,NEW!$A$1:$F$31,6,FALSE)</f>
        <v>-0.30480281642273344</v>
      </c>
      <c r="M454">
        <f>mlreg.!$B$17+(mlreg.!$B$18*'2023schedule'!J454+'2023schedule'!K454*mlreg.!$B$19)</f>
        <v>3.0838255444138318</v>
      </c>
    </row>
    <row r="455" spans="1:13" x14ac:dyDescent="0.3">
      <c r="A455" s="12" t="s">
        <v>798</v>
      </c>
      <c r="B455" s="1" t="str">
        <f>TEXT(DATE(VALUE(MID(A455,8,4)),MATCH(MID(A455,1,3),{"Jan","Feb","Mar","Apr","May","Jun","Jul","Aug","Sep","Oct","Nov","Dec"},0), VALUE(MID(A455,5,2))), "yyyy-mm-dd")</f>
        <v>2023-12-28</v>
      </c>
      <c r="C455" t="s">
        <v>28</v>
      </c>
      <c r="D455">
        <v>110</v>
      </c>
      <c r="E455" t="s">
        <v>23</v>
      </c>
      <c r="F455">
        <v>118</v>
      </c>
      <c r="H455">
        <f t="shared" si="7"/>
        <v>8</v>
      </c>
      <c r="J455">
        <f>VLOOKUP(E455,NEW!$A$1:$F$31,6,FALSE)</f>
        <v>7.1989176662229015</v>
      </c>
      <c r="K455">
        <f>VLOOKUP(C455,NEW!$A$1:$F$31,6,FALSE)</f>
        <v>-2.1460452780433021</v>
      </c>
      <c r="M455">
        <f>mlreg.!$B$17+(mlreg.!$B$18*'2023schedule'!J455+'2023schedule'!K455*mlreg.!$B$19)</f>
        <v>10.011014653922169</v>
      </c>
    </row>
    <row r="456" spans="1:13" x14ac:dyDescent="0.3">
      <c r="A456" s="12" t="s">
        <v>798</v>
      </c>
      <c r="B456" s="1" t="str">
        <f>TEXT(DATE(VALUE(MID(A456,8,4)),MATCH(MID(A456,1,3),{"Jan","Feb","Mar","Apr","May","Jun","Jul","Aug","Sep","Oct","Nov","Dec"},0), VALUE(MID(A456,5,2))), "yyyy-mm-dd")</f>
        <v>2023-12-28</v>
      </c>
      <c r="C456" t="s">
        <v>27</v>
      </c>
      <c r="D456">
        <v>105</v>
      </c>
      <c r="E456" t="s">
        <v>13</v>
      </c>
      <c r="F456">
        <v>112</v>
      </c>
      <c r="H456">
        <f t="shared" si="7"/>
        <v>7</v>
      </c>
      <c r="J456">
        <f>VLOOKUP(E456,NEW!$A$1:$F$31,6,FALSE)</f>
        <v>-1.9501161047746032</v>
      </c>
      <c r="K456">
        <f>VLOOKUP(C456,NEW!$A$1:$F$31,6,FALSE)</f>
        <v>-4.4001022672986867</v>
      </c>
      <c r="M456">
        <f>mlreg.!$B$17+(mlreg.!$B$18*'2023schedule'!J456+'2023schedule'!K456*mlreg.!$B$19)</f>
        <v>4.3704051866930573</v>
      </c>
    </row>
    <row r="457" spans="1:13" x14ac:dyDescent="0.3">
      <c r="A457" s="12" t="s">
        <v>798</v>
      </c>
      <c r="B457" s="1" t="str">
        <f>TEXT(DATE(VALUE(MID(A457,8,4)),MATCH(MID(A457,1,3),{"Jan","Feb","Mar","Apr","May","Jun","Jul","Aug","Sep","Oct","Nov","Dec"},0), VALUE(MID(A457,5,2))), "yyyy-mm-dd")</f>
        <v>2023-12-28</v>
      </c>
      <c r="C457" t="s">
        <v>16</v>
      </c>
      <c r="D457">
        <v>105</v>
      </c>
      <c r="E457" t="s">
        <v>26</v>
      </c>
      <c r="F457">
        <v>142</v>
      </c>
      <c r="H457">
        <f t="shared" si="7"/>
        <v>37</v>
      </c>
      <c r="J457">
        <f>VLOOKUP(E457,NEW!$A$1:$F$31,6,FALSE)</f>
        <v>6.7955714545665025</v>
      </c>
      <c r="K457">
        <f>VLOOKUP(C457,NEW!$A$1:$F$31,6,FALSE)</f>
        <v>-7.5280435509992962</v>
      </c>
      <c r="M457">
        <f>mlreg.!$B$17+(mlreg.!$B$18*'2023schedule'!J457+'2023schedule'!K457*mlreg.!$B$19)</f>
        <v>13.801720598964224</v>
      </c>
    </row>
    <row r="458" spans="1:13" x14ac:dyDescent="0.3">
      <c r="A458" s="12" t="s">
        <v>798</v>
      </c>
      <c r="B458" s="1" t="str">
        <f>TEXT(DATE(VALUE(MID(A458,8,4)),MATCH(MID(A458,1,3),{"Jan","Feb","Mar","Apr","May","Jun","Jul","Aug","Sep","Oct","Nov","Dec"},0), VALUE(MID(A458,5,2))), "yyyy-mm-dd")</f>
        <v>2023-12-28</v>
      </c>
      <c r="C458" t="s">
        <v>19</v>
      </c>
      <c r="D458">
        <v>114</v>
      </c>
      <c r="E458" t="s">
        <v>6</v>
      </c>
      <c r="F458">
        <v>102</v>
      </c>
      <c r="H458">
        <f t="shared" si="7"/>
        <v>-12</v>
      </c>
      <c r="J458">
        <f>VLOOKUP(E458,NEW!$A$1:$F$31,6,FALSE)</f>
        <v>-0.4427839562478475</v>
      </c>
      <c r="K458">
        <f>VLOOKUP(C458,NEW!$A$1:$F$31,6,FALSE)</f>
        <v>-4.0366428351586929</v>
      </c>
      <c r="M458">
        <f>mlreg.!$B$17+(mlreg.!$B$18*'2023schedule'!J458+'2023schedule'!K458*mlreg.!$B$19)</f>
        <v>5.305756860754089</v>
      </c>
    </row>
    <row r="459" spans="1:13" x14ac:dyDescent="0.3">
      <c r="A459" s="12" t="s">
        <v>798</v>
      </c>
      <c r="B459" s="1" t="str">
        <f>TEXT(DATE(VALUE(MID(A459,8,4)),MATCH(MID(A459,1,3),{"Jan","Feb","Mar","Apr","May","Jun","Jul","Aug","Sep","Oct","Nov","Dec"},0), VALUE(MID(A459,5,2))), "yyyy-mm-dd")</f>
        <v>2023-12-28</v>
      </c>
      <c r="C459" t="s">
        <v>25</v>
      </c>
      <c r="D459">
        <v>118</v>
      </c>
      <c r="E459" t="s">
        <v>30</v>
      </c>
      <c r="F459">
        <v>105</v>
      </c>
      <c r="H459">
        <f t="shared" si="7"/>
        <v>-13</v>
      </c>
      <c r="J459">
        <f>VLOOKUP(E459,NEW!$A$1:$F$31,6,FALSE)</f>
        <v>-9.0845366741629796</v>
      </c>
      <c r="K459">
        <f>VLOOKUP(C459,NEW!$A$1:$F$31,6,FALSE)</f>
        <v>-6.0914873225527497</v>
      </c>
      <c r="M459">
        <f>mlreg.!$B$17+(mlreg.!$B$18*'2023schedule'!J459+'2023schedule'!K459*mlreg.!$B$19)</f>
        <v>-7.8863720617723843E-2</v>
      </c>
    </row>
    <row r="460" spans="1:13" x14ac:dyDescent="0.3">
      <c r="A460" s="12" t="s">
        <v>798</v>
      </c>
      <c r="B460" s="1" t="str">
        <f>TEXT(DATE(VALUE(MID(A460,8,4)),MATCH(MID(A460,1,3),{"Jan","Feb","Mar","Apr","May","Jun","Jul","Aug","Sep","Oct","Nov","Dec"},0), VALUE(MID(A460,5,2))), "yyyy-mm-dd")</f>
        <v>2023-12-28</v>
      </c>
      <c r="C460" t="s">
        <v>24</v>
      </c>
      <c r="D460">
        <v>112</v>
      </c>
      <c r="E460" t="s">
        <v>5</v>
      </c>
      <c r="F460">
        <v>133</v>
      </c>
      <c r="H460">
        <f t="shared" si="7"/>
        <v>21</v>
      </c>
      <c r="J460">
        <f>VLOOKUP(E460,NEW!$A$1:$F$31,6,FALSE)</f>
        <v>-5.4067040784884437</v>
      </c>
      <c r="K460">
        <f>VLOOKUP(C460,NEW!$A$1:$F$31,6,FALSE)</f>
        <v>0.34193859481126243</v>
      </c>
      <c r="M460">
        <f>mlreg.!$B$17+(mlreg.!$B$18*'2023schedule'!J460+'2023schedule'!K460*mlreg.!$B$19)</f>
        <v>-2.037868800485775</v>
      </c>
    </row>
    <row r="461" spans="1:13" x14ac:dyDescent="0.3">
      <c r="A461" s="12" t="s">
        <v>799</v>
      </c>
      <c r="B461" s="1" t="str">
        <f>TEXT(DATE(VALUE(MID(A461,8,4)),MATCH(MID(A461,1,3),{"Jan","Feb","Mar","Apr","May","Jun","Jul","Aug","Sep","Oct","Nov","Dec"},0), VALUE(MID(A461,5,2))), "yyyy-mm-dd")</f>
        <v>2023-12-29</v>
      </c>
      <c r="C461" t="s">
        <v>15</v>
      </c>
      <c r="D461">
        <v>108</v>
      </c>
      <c r="E461" t="s">
        <v>7</v>
      </c>
      <c r="F461">
        <v>117</v>
      </c>
      <c r="H461">
        <f t="shared" si="7"/>
        <v>9</v>
      </c>
      <c r="J461">
        <f>VLOOKUP(E461,NEW!$A$1:$F$31,6,FALSE)</f>
        <v>0.17268538627637353</v>
      </c>
      <c r="K461">
        <f>VLOOKUP(C461,NEW!$A$1:$F$31,6,FALSE)</f>
        <v>0.32124287078389235</v>
      </c>
      <c r="M461">
        <f>mlreg.!$B$17+(mlreg.!$B$18*'2023schedule'!J461+'2023schedule'!K461*mlreg.!$B$19)</f>
        <v>2.4688831774719144</v>
      </c>
    </row>
    <row r="462" spans="1:13" x14ac:dyDescent="0.3">
      <c r="A462" s="12" t="s">
        <v>799</v>
      </c>
      <c r="B462" s="1" t="str">
        <f>TEXT(DATE(VALUE(MID(A462,8,4)),MATCH(MID(A462,1,3),{"Jan","Feb","Mar","Apr","May","Jun","Jul","Aug","Sep","Oct","Nov","Dec"},0), VALUE(MID(A462,5,2))), "yyyy-mm-dd")</f>
        <v>2023-12-29</v>
      </c>
      <c r="C462" t="s">
        <v>14</v>
      </c>
      <c r="D462">
        <v>104</v>
      </c>
      <c r="E462" t="s">
        <v>9</v>
      </c>
      <c r="F462">
        <v>110</v>
      </c>
      <c r="H462">
        <f t="shared" si="7"/>
        <v>6</v>
      </c>
      <c r="J462">
        <f>VLOOKUP(E462,NEW!$A$1:$F$31,6,FALSE)</f>
        <v>-10.108903913214951</v>
      </c>
      <c r="K462">
        <f>VLOOKUP(C462,NEW!$A$1:$F$31,6,FALSE)</f>
        <v>-1.1666941899601724</v>
      </c>
      <c r="M462">
        <f>mlreg.!$B$17+(mlreg.!$B$18*'2023schedule'!J462+'2023schedule'!K462*mlreg.!$B$19)</f>
        <v>-4.6691521589741116</v>
      </c>
    </row>
    <row r="463" spans="1:13" x14ac:dyDescent="0.3">
      <c r="A463" s="12" t="s">
        <v>799</v>
      </c>
      <c r="B463" s="1" t="str">
        <f>TEXT(DATE(VALUE(MID(A463,8,4)),MATCH(MID(A463,1,3),{"Jan","Feb","Mar","Apr","May","Jun","Jul","Aug","Sep","Oct","Nov","Dec"},0), VALUE(MID(A463,5,2))), "yyyy-mm-dd")</f>
        <v>2023-12-29</v>
      </c>
      <c r="C463" t="s">
        <v>31</v>
      </c>
      <c r="D463">
        <v>117</v>
      </c>
      <c r="E463" t="s">
        <v>12</v>
      </c>
      <c r="F463">
        <v>110</v>
      </c>
      <c r="H463">
        <f t="shared" si="7"/>
        <v>-7</v>
      </c>
      <c r="J463">
        <f>VLOOKUP(E463,NEW!$A$1:$F$31,6,FALSE)</f>
        <v>0.69796581509350863</v>
      </c>
      <c r="K463">
        <f>VLOOKUP(C463,NEW!$A$1:$F$31,6,FALSE)</f>
        <v>-0.56689876486266688</v>
      </c>
      <c r="M463">
        <f>mlreg.!$B$17+(mlreg.!$B$18*'2023schedule'!J463+'2023schedule'!K463*mlreg.!$B$19)</f>
        <v>3.5708093587473271</v>
      </c>
    </row>
    <row r="464" spans="1:13" x14ac:dyDescent="0.3">
      <c r="A464" s="12" t="s">
        <v>799</v>
      </c>
      <c r="B464" s="1" t="str">
        <f>TEXT(DATE(VALUE(MID(A464,8,4)),MATCH(MID(A464,1,3),{"Jan","Feb","Mar","Apr","May","Jun","Jul","Aug","Sep","Oct","Nov","Dec"},0), VALUE(MID(A464,5,2))), "yyyy-mm-dd")</f>
        <v>2023-12-29</v>
      </c>
      <c r="C464" t="s">
        <v>21</v>
      </c>
      <c r="D464">
        <v>118</v>
      </c>
      <c r="E464" t="s">
        <v>4</v>
      </c>
      <c r="F464">
        <v>120</v>
      </c>
      <c r="H464">
        <f t="shared" si="7"/>
        <v>2</v>
      </c>
      <c r="J464">
        <f>VLOOKUP(E464,NEW!$A$1:$F$31,6,FALSE)</f>
        <v>7.724438616878901</v>
      </c>
      <c r="K464">
        <f>VLOOKUP(C464,NEW!$A$1:$F$31,6,FALSE)</f>
        <v>1.5332708263461077</v>
      </c>
      <c r="M464">
        <f>mlreg.!$B$17+(mlreg.!$B$18*'2023schedule'!J464+'2023schedule'!K464*mlreg.!$B$19)</f>
        <v>7.6206110278981898</v>
      </c>
    </row>
    <row r="465" spans="1:13" x14ac:dyDescent="0.3">
      <c r="A465" s="12" t="s">
        <v>799</v>
      </c>
      <c r="B465" s="1" t="str">
        <f>TEXT(DATE(VALUE(MID(A465,8,4)),MATCH(MID(A465,1,3),{"Jan","Feb","Mar","Apr","May","Jun","Jul","Aug","Sep","Oct","Nov","Dec"},0), VALUE(MID(A465,5,2))), "yyyy-mm-dd")</f>
        <v>2023-12-29</v>
      </c>
      <c r="C465" t="s">
        <v>32</v>
      </c>
      <c r="D465">
        <v>119</v>
      </c>
      <c r="E465" t="s">
        <v>20</v>
      </c>
      <c r="F465">
        <v>111</v>
      </c>
      <c r="H465">
        <f t="shared" si="7"/>
        <v>-8</v>
      </c>
      <c r="J465">
        <f>VLOOKUP(E465,NEW!$A$1:$F$31,6,FALSE)</f>
        <v>2.1966655307127789</v>
      </c>
      <c r="K465">
        <f>VLOOKUP(C465,NEW!$A$1:$F$31,6,FALSE)</f>
        <v>-4.8052403354453501</v>
      </c>
      <c r="M465">
        <f>mlreg.!$B$17+(mlreg.!$B$18*'2023schedule'!J465+'2023schedule'!K465*mlreg.!$B$19)</f>
        <v>8.0179967785504438</v>
      </c>
    </row>
    <row r="466" spans="1:13" x14ac:dyDescent="0.3">
      <c r="A466" s="12" t="s">
        <v>799</v>
      </c>
      <c r="B466" s="1" t="str">
        <f>TEXT(DATE(VALUE(MID(A466,8,4)),MATCH(MID(A466,1,3),{"Jan","Feb","Mar","Apr","May","Jun","Jul","Aug","Sep","Oct","Nov","Dec"},0), VALUE(MID(A466,5,2))), "yyyy-mm-dd")</f>
        <v>2023-12-29</v>
      </c>
      <c r="C466" t="s">
        <v>3</v>
      </c>
      <c r="D466">
        <v>131</v>
      </c>
      <c r="E466" t="s">
        <v>11</v>
      </c>
      <c r="F466">
        <v>127</v>
      </c>
      <c r="H466">
        <f t="shared" si="7"/>
        <v>-4</v>
      </c>
      <c r="J466">
        <f>VLOOKUP(E466,NEW!$A$1:$F$31,6,FALSE)</f>
        <v>-0.56918355006132848</v>
      </c>
      <c r="K466">
        <f>VLOOKUP(C466,NEW!$A$1:$F$31,6,FALSE)</f>
        <v>9.7001335561112345E-2</v>
      </c>
      <c r="M466">
        <f>mlreg.!$B$17+(mlreg.!$B$18*'2023schedule'!J466+'2023schedule'!K466*mlreg.!$B$19)</f>
        <v>2.0432098374710801</v>
      </c>
    </row>
    <row r="467" spans="1:13" x14ac:dyDescent="0.3">
      <c r="A467" s="12" t="s">
        <v>799</v>
      </c>
      <c r="B467" s="1" t="str">
        <f>TEXT(DATE(VALUE(MID(A467,8,4)),MATCH(MID(A467,1,3),{"Jan","Feb","Mar","Apr","May","Jun","Jul","Aug","Sep","Oct","Nov","Dec"},0), VALUE(MID(A467,5,2))), "yyyy-mm-dd")</f>
        <v>2023-12-29</v>
      </c>
      <c r="C467" t="s">
        <v>22</v>
      </c>
      <c r="D467">
        <v>119</v>
      </c>
      <c r="E467" t="s">
        <v>26</v>
      </c>
      <c r="F467">
        <v>93</v>
      </c>
      <c r="H467">
        <f t="shared" si="7"/>
        <v>-26</v>
      </c>
      <c r="J467">
        <f>VLOOKUP(E467,NEW!$A$1:$F$31,6,FALSE)</f>
        <v>6.7955714545665025</v>
      </c>
      <c r="K467">
        <f>VLOOKUP(C467,NEW!$A$1:$F$31,6,FALSE)</f>
        <v>1.3185950237731026</v>
      </c>
      <c r="M467">
        <f>mlreg.!$B$17+(mlreg.!$B$18*'2023schedule'!J467+'2023schedule'!K467*mlreg.!$B$19)</f>
        <v>7.037105784588003</v>
      </c>
    </row>
    <row r="468" spans="1:13" x14ac:dyDescent="0.3">
      <c r="A468" s="12" t="s">
        <v>799</v>
      </c>
      <c r="B468" s="1" t="str">
        <f>TEXT(DATE(VALUE(MID(A468,8,4)),MATCH(MID(A468,1,3),{"Jan","Feb","Mar","Apr","May","Jun","Jul","Aug","Sep","Oct","Nov","Dec"},0), VALUE(MID(A468,5,2))), "yyyy-mm-dd")</f>
        <v>2023-12-29</v>
      </c>
      <c r="C468" t="s">
        <v>24</v>
      </c>
      <c r="D468">
        <v>119</v>
      </c>
      <c r="E468" t="s">
        <v>29</v>
      </c>
      <c r="F468">
        <v>133</v>
      </c>
      <c r="H468">
        <f t="shared" si="7"/>
        <v>14</v>
      </c>
      <c r="J468">
        <f>VLOOKUP(E468,NEW!$A$1:$F$31,6,FALSE)</f>
        <v>-0.83443540271909211</v>
      </c>
      <c r="K468">
        <f>VLOOKUP(C468,NEW!$A$1:$F$31,6,FALSE)</f>
        <v>0.34193859481126243</v>
      </c>
      <c r="M468">
        <f>mlreg.!$B$17+(mlreg.!$B$18*'2023schedule'!J468+'2023schedule'!K468*mlreg.!$B$19)</f>
        <v>1.6424128134821245</v>
      </c>
    </row>
    <row r="469" spans="1:13" x14ac:dyDescent="0.3">
      <c r="A469" s="12" t="s">
        <v>799</v>
      </c>
      <c r="B469" s="1" t="str">
        <f>TEXT(DATE(VALUE(MID(A469,8,4)),MATCH(MID(A469,1,3),{"Jan","Feb","Mar","Apr","May","Jun","Jul","Aug","Sep","Oct","Nov","Dec"},0), VALUE(MID(A469,5,2))), "yyyy-mm-dd")</f>
        <v>2023-12-29</v>
      </c>
      <c r="C469" t="s">
        <v>25</v>
      </c>
      <c r="D469">
        <v>128</v>
      </c>
      <c r="E469" t="s">
        <v>30</v>
      </c>
      <c r="F469">
        <v>134</v>
      </c>
      <c r="H469">
        <f t="shared" si="7"/>
        <v>6</v>
      </c>
      <c r="J469">
        <f>VLOOKUP(E469,NEW!$A$1:$F$31,6,FALSE)</f>
        <v>-9.0845366741629796</v>
      </c>
      <c r="K469">
        <f>VLOOKUP(C469,NEW!$A$1:$F$31,6,FALSE)</f>
        <v>-6.0914873225527497</v>
      </c>
      <c r="M469">
        <f>mlreg.!$B$17+(mlreg.!$B$18*'2023schedule'!J469+'2023schedule'!K469*mlreg.!$B$19)</f>
        <v>-7.8863720617723843E-2</v>
      </c>
    </row>
    <row r="470" spans="1:13" x14ac:dyDescent="0.3">
      <c r="A470" s="12" t="s">
        <v>799</v>
      </c>
      <c r="B470" s="1" t="str">
        <f>TEXT(DATE(VALUE(MID(A470,8,4)),MATCH(MID(A470,1,3),{"Jan","Feb","Mar","Apr","May","Jun","Jul","Aug","Sep","Oct","Nov","Dec"},0), VALUE(MID(A470,5,2))), "yyyy-mm-dd")</f>
        <v>2023-12-29</v>
      </c>
      <c r="C470" t="s">
        <v>16</v>
      </c>
      <c r="D470">
        <v>106</v>
      </c>
      <c r="E470" t="s">
        <v>33</v>
      </c>
      <c r="F470">
        <v>117</v>
      </c>
      <c r="H470">
        <f t="shared" si="7"/>
        <v>11</v>
      </c>
      <c r="J470">
        <f>VLOOKUP(E470,NEW!$A$1:$F$31,6,FALSE)</f>
        <v>6.395682743584775</v>
      </c>
      <c r="K470">
        <f>VLOOKUP(C470,NEW!$A$1:$F$31,6,FALSE)</f>
        <v>-7.5280435509992962</v>
      </c>
      <c r="M470">
        <f>mlreg.!$B$17+(mlreg.!$B$18*'2023schedule'!J470+'2023schedule'!K470*mlreg.!$B$19)</f>
        <v>13.479844704299801</v>
      </c>
    </row>
    <row r="471" spans="1:13" x14ac:dyDescent="0.3">
      <c r="A471" s="12" t="s">
        <v>800</v>
      </c>
      <c r="B471" s="1" t="str">
        <f>TEXT(DATE(VALUE(MID(A471,8,4)),MATCH(MID(A471,1,3),{"Jan","Feb","Mar","Apr","May","Jun","Jul","Aug","Sep","Oct","Nov","Dec"},0), VALUE(MID(A471,5,2))), "yyyy-mm-dd")</f>
        <v>2023-12-30</v>
      </c>
      <c r="C471" t="s">
        <v>19</v>
      </c>
      <c r="D471">
        <v>109</v>
      </c>
      <c r="E471" t="s">
        <v>27</v>
      </c>
      <c r="F471">
        <v>117</v>
      </c>
      <c r="H471">
        <f t="shared" si="7"/>
        <v>8</v>
      </c>
      <c r="J471">
        <f>VLOOKUP(E471,NEW!$A$1:$F$31,6,FALSE)</f>
        <v>-4.4001022672986867</v>
      </c>
      <c r="K471">
        <f>VLOOKUP(C471,NEW!$A$1:$F$31,6,FALSE)</f>
        <v>-4.0366428351586929</v>
      </c>
      <c r="M471">
        <f>mlreg.!$B$17+(mlreg.!$B$18*'2023schedule'!J471+'2023schedule'!K471*mlreg.!$B$19)</f>
        <v>2.120457208972736</v>
      </c>
    </row>
    <row r="472" spans="1:13" x14ac:dyDescent="0.3">
      <c r="A472" s="12" t="s">
        <v>800</v>
      </c>
      <c r="B472" s="1" t="str">
        <f>TEXT(DATE(VALUE(MID(A472,8,4)),MATCH(MID(A472,1,3),{"Jan","Feb","Mar","Apr","May","Jun","Jul","Aug","Sep","Oct","Nov","Dec"},0), VALUE(MID(A472,5,2))), "yyyy-mm-dd")</f>
        <v>2023-12-30</v>
      </c>
      <c r="C472" t="s">
        <v>21</v>
      </c>
      <c r="D472">
        <v>127</v>
      </c>
      <c r="E472" t="s">
        <v>8</v>
      </c>
      <c r="F472">
        <v>129</v>
      </c>
      <c r="H472">
        <f t="shared" si="7"/>
        <v>2</v>
      </c>
      <c r="J472">
        <f>VLOOKUP(E472,NEW!$A$1:$F$31,6,FALSE)</f>
        <v>-11.874132147889789</v>
      </c>
      <c r="K472">
        <f>VLOOKUP(C472,NEW!$A$1:$F$31,6,FALSE)</f>
        <v>1.5332708263461077</v>
      </c>
      <c r="M472">
        <f>mlreg.!$B$17+(mlreg.!$B$18*'2023schedule'!J472+'2023schedule'!K472*mlreg.!$B$19)</f>
        <v>-8.1545467242849483</v>
      </c>
    </row>
    <row r="473" spans="1:13" x14ac:dyDescent="0.3">
      <c r="A473" s="12" t="s">
        <v>800</v>
      </c>
      <c r="B473" s="1" t="str">
        <f>TEXT(DATE(VALUE(MID(A473,8,4)),MATCH(MID(A473,1,3),{"Jan","Feb","Mar","Apr","May","Jun","Jul","Aug","Sep","Oct","Nov","Dec"},0), VALUE(MID(A473,5,2))), "yyyy-mm-dd")</f>
        <v>2023-12-30</v>
      </c>
      <c r="C473" t="s">
        <v>15</v>
      </c>
      <c r="D473">
        <v>126</v>
      </c>
      <c r="E473" t="s">
        <v>10</v>
      </c>
      <c r="F473">
        <v>140</v>
      </c>
      <c r="H473">
        <f t="shared" si="7"/>
        <v>14</v>
      </c>
      <c r="J473">
        <f>VLOOKUP(E473,NEW!$A$1:$F$31,6,FALSE)</f>
        <v>-0.30480281642273344</v>
      </c>
      <c r="K473">
        <f>VLOOKUP(C473,NEW!$A$1:$F$31,6,FALSE)</f>
        <v>0.32124287078389235</v>
      </c>
      <c r="M473">
        <f>mlreg.!$B$17+(mlreg.!$B$18*'2023schedule'!J473+'2023schedule'!K473*mlreg.!$B$19)</f>
        <v>2.0845463902238617</v>
      </c>
    </row>
    <row r="474" spans="1:13" x14ac:dyDescent="0.3">
      <c r="A474" s="12" t="s">
        <v>800</v>
      </c>
      <c r="B474" s="1" t="str">
        <f>TEXT(DATE(VALUE(MID(A474,8,4)),MATCH(MID(A474,1,3),{"Jan","Feb","Mar","Apr","May","Jun","Jul","Aug","Sep","Oct","Nov","Dec"},0), VALUE(MID(A474,5,2))), "yyyy-mm-dd")</f>
        <v>2023-12-30</v>
      </c>
      <c r="C474" t="s">
        <v>3</v>
      </c>
      <c r="D474">
        <v>92</v>
      </c>
      <c r="E474" t="s">
        <v>18</v>
      </c>
      <c r="F474">
        <v>105</v>
      </c>
      <c r="H474">
        <f t="shared" si="7"/>
        <v>13</v>
      </c>
      <c r="J474">
        <f>VLOOKUP(E474,NEW!$A$1:$F$31,6,FALSE)</f>
        <v>0.34193859481126243</v>
      </c>
      <c r="K474">
        <f>VLOOKUP(C474,NEW!$A$1:$F$31,6,FALSE)</f>
        <v>9.7001335561112345E-2</v>
      </c>
      <c r="M474">
        <f>mlreg.!$B$17+(mlreg.!$B$18*'2023schedule'!J474+'2023schedule'!K474*mlreg.!$B$19)</f>
        <v>2.7765845176651243</v>
      </c>
    </row>
    <row r="475" spans="1:13" x14ac:dyDescent="0.3">
      <c r="A475" s="12" t="s">
        <v>800</v>
      </c>
      <c r="B475" s="1" t="str">
        <f>TEXT(DATE(VALUE(MID(A475,8,4)),MATCH(MID(A475,1,3),{"Jan","Feb","Mar","Apr","May","Jun","Jul","Aug","Sep","Oct","Nov","Dec"},0), VALUE(MID(A475,5,2))), "yyyy-mm-dd")</f>
        <v>2023-12-30</v>
      </c>
      <c r="C475" t="s">
        <v>5</v>
      </c>
      <c r="D475">
        <v>106</v>
      </c>
      <c r="E475" t="s">
        <v>23</v>
      </c>
      <c r="F475">
        <v>108</v>
      </c>
      <c r="H475">
        <f t="shared" si="7"/>
        <v>2</v>
      </c>
      <c r="J475">
        <f>VLOOKUP(E475,NEW!$A$1:$F$31,6,FALSE)</f>
        <v>7.1989176662229015</v>
      </c>
      <c r="K475">
        <f>VLOOKUP(C475,NEW!$A$1:$F$31,6,FALSE)</f>
        <v>-5.4067040784884437</v>
      </c>
      <c r="M475">
        <f>mlreg.!$B$17+(mlreg.!$B$18*'2023schedule'!J475+'2023schedule'!K475*mlreg.!$B$19)</f>
        <v>12.504289431645851</v>
      </c>
    </row>
    <row r="476" spans="1:13" x14ac:dyDescent="0.3">
      <c r="A476" s="12" t="s">
        <v>800</v>
      </c>
      <c r="B476" s="1" t="str">
        <f>TEXT(DATE(VALUE(MID(A476,8,4)),MATCH(MID(A476,1,3),{"Jan","Feb","Mar","Apr","May","Jun","Jul","Aug","Sep","Oct","Nov","Dec"},0), VALUE(MID(A476,5,2))), "yyyy-mm-dd")</f>
        <v>2023-12-30</v>
      </c>
      <c r="C476" t="s">
        <v>28</v>
      </c>
      <c r="D476">
        <v>132</v>
      </c>
      <c r="E476" t="s">
        <v>6</v>
      </c>
      <c r="F476">
        <v>122</v>
      </c>
      <c r="H476">
        <f t="shared" si="7"/>
        <v>-10</v>
      </c>
      <c r="J476">
        <f>VLOOKUP(E476,NEW!$A$1:$F$31,6,FALSE)</f>
        <v>-0.4427839562478475</v>
      </c>
      <c r="K476">
        <f>VLOOKUP(C476,NEW!$A$1:$F$31,6,FALSE)</f>
        <v>-2.1460452780433021</v>
      </c>
      <c r="M476">
        <f>mlreg.!$B$17+(mlreg.!$B$18*'2023schedule'!J476+'2023schedule'!K476*mlreg.!$B$19)</f>
        <v>3.8601044658030172</v>
      </c>
    </row>
    <row r="477" spans="1:13" x14ac:dyDescent="0.3">
      <c r="A477" s="12" t="s">
        <v>801</v>
      </c>
      <c r="B477" s="1" t="str">
        <f>TEXT(DATE(VALUE(MID(A477,8,4)),MATCH(MID(A477,1,3),{"Jan","Feb","Mar","Apr","May","Jun","Jul","Aug","Sep","Oct","Nov","Dec"},0), VALUE(MID(A477,5,2))), "yyyy-mm-dd")</f>
        <v>2023-12-31</v>
      </c>
      <c r="C477" t="s">
        <v>12</v>
      </c>
      <c r="D477">
        <v>130</v>
      </c>
      <c r="E477" t="s">
        <v>9</v>
      </c>
      <c r="F477">
        <v>126</v>
      </c>
      <c r="H477">
        <f t="shared" si="7"/>
        <v>-4</v>
      </c>
      <c r="J477">
        <f>VLOOKUP(E477,NEW!$A$1:$F$31,6,FALSE)</f>
        <v>-10.108903913214951</v>
      </c>
      <c r="K477">
        <f>VLOOKUP(C477,NEW!$A$1:$F$31,6,FALSE)</f>
        <v>0.69796581509350863</v>
      </c>
      <c r="M477">
        <f>mlreg.!$B$17+(mlreg.!$B$18*'2023schedule'!J477+'2023schedule'!K477*mlreg.!$B$19)</f>
        <v>-6.0949713090783062</v>
      </c>
    </row>
    <row r="478" spans="1:13" x14ac:dyDescent="0.3">
      <c r="A478" s="12" t="s">
        <v>801</v>
      </c>
      <c r="B478" s="1" t="str">
        <f>TEXT(DATE(VALUE(MID(A478,8,4)),MATCH(MID(A478,1,3),{"Jan","Feb","Mar","Apr","May","Jun","Jul","Aug","Sep","Oct","Nov","Dec"},0), VALUE(MID(A478,5,2))), "yyyy-mm-dd")</f>
        <v>2023-12-31</v>
      </c>
      <c r="C478" t="s">
        <v>5</v>
      </c>
      <c r="D478">
        <v>109</v>
      </c>
      <c r="E478" t="s">
        <v>13</v>
      </c>
      <c r="F478">
        <v>129</v>
      </c>
      <c r="H478">
        <f t="shared" si="7"/>
        <v>20</v>
      </c>
      <c r="J478">
        <f>VLOOKUP(E478,NEW!$A$1:$F$31,6,FALSE)</f>
        <v>-1.9501161047746032</v>
      </c>
      <c r="K478">
        <f>VLOOKUP(C478,NEW!$A$1:$F$31,6,FALSE)</f>
        <v>-5.4067040784884437</v>
      </c>
      <c r="M478">
        <f>mlreg.!$B$17+(mlreg.!$B$18*'2023schedule'!J478+'2023schedule'!K478*mlreg.!$B$19)</f>
        <v>5.1401069741685728</v>
      </c>
    </row>
    <row r="479" spans="1:13" x14ac:dyDescent="0.3">
      <c r="A479" s="12" t="s">
        <v>801</v>
      </c>
      <c r="B479" s="1" t="str">
        <f>TEXT(DATE(VALUE(MID(A479,8,4)),MATCH(MID(A479,1,3),{"Jan","Feb","Mar","Apr","May","Jun","Jul","Aug","Sep","Oct","Nov","Dec"},0), VALUE(MID(A479,5,2))), "yyyy-mm-dd")</f>
        <v>2023-12-31</v>
      </c>
      <c r="C479" t="s">
        <v>14</v>
      </c>
      <c r="D479">
        <v>108</v>
      </c>
      <c r="E479" t="s">
        <v>22</v>
      </c>
      <c r="F479">
        <v>124</v>
      </c>
      <c r="H479">
        <f t="shared" si="7"/>
        <v>16</v>
      </c>
      <c r="J479">
        <f>VLOOKUP(E479,NEW!$A$1:$F$31,6,FALSE)</f>
        <v>1.3185950237731026</v>
      </c>
      <c r="K479">
        <f>VLOOKUP(C479,NEW!$A$1:$F$31,6,FALSE)</f>
        <v>-1.1666941899601724</v>
      </c>
      <c r="M479">
        <f>mlreg.!$B$17+(mlreg.!$B$18*'2023schedule'!J479+'2023schedule'!K479*mlreg.!$B$19)</f>
        <v>4.5289980841014978</v>
      </c>
    </row>
    <row r="480" spans="1:13" x14ac:dyDescent="0.3">
      <c r="A480" s="12" t="s">
        <v>801</v>
      </c>
      <c r="B480" s="1" t="str">
        <f>TEXT(DATE(VALUE(MID(A480,8,4)),MATCH(MID(A480,1,3),{"Jan","Feb","Mar","Apr","May","Jun","Jul","Aug","Sep","Oct","Nov","Dec"},0), VALUE(MID(A480,5,2))), "yyyy-mm-dd")</f>
        <v>2023-12-31</v>
      </c>
      <c r="C480" t="s">
        <v>4</v>
      </c>
      <c r="D480">
        <v>134</v>
      </c>
      <c r="E480" t="s">
        <v>25</v>
      </c>
      <c r="F480">
        <v>101</v>
      </c>
      <c r="H480">
        <f t="shared" si="7"/>
        <v>-33</v>
      </c>
      <c r="J480">
        <f>VLOOKUP(E480,NEW!$A$1:$F$31,6,FALSE)</f>
        <v>-6.0914873225527497</v>
      </c>
      <c r="K480">
        <f>VLOOKUP(C480,NEW!$A$1:$F$31,6,FALSE)</f>
        <v>7.724438616878901</v>
      </c>
      <c r="M480">
        <f>mlreg.!$B$17+(mlreg.!$B$18*'2023schedule'!J480+'2023schedule'!K480*mlreg.!$B$19)</f>
        <v>-8.2341160727109006</v>
      </c>
    </row>
    <row r="481" spans="1:13" x14ac:dyDescent="0.3">
      <c r="A481" s="12" t="s">
        <v>801</v>
      </c>
      <c r="B481" s="1" t="str">
        <f>TEXT(DATE(VALUE(MID(A481,8,4)),MATCH(MID(A481,1,3),{"Jan","Feb","Mar","Apr","May","Jun","Jul","Aug","Sep","Oct","Nov","Dec"},0), VALUE(MID(A481,5,2))), "yyyy-mm-dd")</f>
        <v>2023-12-31</v>
      </c>
      <c r="C481" t="s">
        <v>31</v>
      </c>
      <c r="D481">
        <v>123</v>
      </c>
      <c r="E481" t="s">
        <v>16</v>
      </c>
      <c r="F481">
        <v>92</v>
      </c>
      <c r="H481">
        <f t="shared" si="7"/>
        <v>-31</v>
      </c>
      <c r="J481">
        <f>VLOOKUP(E481,NEW!$A$1:$F$31,6,FALSE)</f>
        <v>-7.5280435509992962</v>
      </c>
      <c r="K481">
        <f>VLOOKUP(C481,NEW!$A$1:$F$31,6,FALSE)</f>
        <v>-0.56689876486266688</v>
      </c>
      <c r="M481">
        <f>mlreg.!$B$17+(mlreg.!$B$18*'2023schedule'!J481+'2023schedule'!K481*mlreg.!$B$19)</f>
        <v>-3.0504181265917838</v>
      </c>
    </row>
    <row r="482" spans="1:13" x14ac:dyDescent="0.3">
      <c r="A482" s="12" t="s">
        <v>801</v>
      </c>
      <c r="B482" s="1" t="str">
        <f>TEXT(DATE(VALUE(MID(A482,8,4)),MATCH(MID(A482,1,3),{"Jan","Feb","Mar","Apr","May","Jun","Jul","Aug","Sep","Oct","Nov","Dec"},0), VALUE(MID(A482,5,2))), "yyyy-mm-dd")</f>
        <v>2023-12-31</v>
      </c>
      <c r="C482" t="s">
        <v>7</v>
      </c>
      <c r="D482">
        <v>107</v>
      </c>
      <c r="E482" t="s">
        <v>29</v>
      </c>
      <c r="F482">
        <v>112</v>
      </c>
      <c r="H482">
        <f t="shared" si="7"/>
        <v>5</v>
      </c>
      <c r="J482">
        <f>VLOOKUP(E482,NEW!$A$1:$F$31,6,FALSE)</f>
        <v>-0.83443540271909211</v>
      </c>
      <c r="K482">
        <f>VLOOKUP(C482,NEW!$A$1:$F$31,6,FALSE)</f>
        <v>0.17268538627637353</v>
      </c>
      <c r="M482">
        <f>mlreg.!$B$17+(mlreg.!$B$18*'2023schedule'!J482+'2023schedule'!K482*mlreg.!$B$19)</f>
        <v>1.7718329036280895</v>
      </c>
    </row>
    <row r="483" spans="1:13" x14ac:dyDescent="0.3">
      <c r="A483" s="12" t="s">
        <v>802</v>
      </c>
      <c r="B483" s="1" t="str">
        <f>TEXT(DATE(VALUE(MID(A483,8,4)),MATCH(MID(A483,1,3),{"Jan","Feb","Mar","Apr","May","Jun","Jul","Aug","Sep","Oct","Nov","Dec"},0), VALUE(MID(A483,5,2))), "yyyy-mm-dd")</f>
        <v>1924-01-01</v>
      </c>
      <c r="C483" t="s">
        <v>23</v>
      </c>
      <c r="D483">
        <v>106</v>
      </c>
      <c r="E483" t="s">
        <v>15</v>
      </c>
      <c r="F483">
        <v>112</v>
      </c>
      <c r="H483">
        <f t="shared" si="7"/>
        <v>6</v>
      </c>
      <c r="J483">
        <f>VLOOKUP(E483,NEW!$A$1:$F$31,6,FALSE)</f>
        <v>0.32124287078389235</v>
      </c>
      <c r="K483">
        <f>VLOOKUP(C483,NEW!$A$1:$F$31,6,FALSE)</f>
        <v>7.1989176662229015</v>
      </c>
      <c r="M483">
        <f>mlreg.!$B$17+(mlreg.!$B$18*'2023schedule'!J483+'2023schedule'!K483*mlreg.!$B$19)</f>
        <v>-2.6705802692908023</v>
      </c>
    </row>
    <row r="484" spans="1:13" x14ac:dyDescent="0.3">
      <c r="A484" s="12" t="s">
        <v>802</v>
      </c>
      <c r="B484" s="1" t="str">
        <f>TEXT(DATE(VALUE(MID(A484,8,4)),MATCH(MID(A484,1,3),{"Jan","Feb","Mar","Apr","May","Jun","Jul","Aug","Sep","Oct","Nov","Dec"},0), VALUE(MID(A484,5,2))), "yyyy-mm-dd")</f>
        <v>1924-01-01</v>
      </c>
      <c r="C484" t="s">
        <v>20</v>
      </c>
      <c r="D484">
        <v>121</v>
      </c>
      <c r="E484" t="s">
        <v>21</v>
      </c>
      <c r="F484">
        <v>124</v>
      </c>
      <c r="H484">
        <f t="shared" si="7"/>
        <v>3</v>
      </c>
      <c r="J484">
        <f>VLOOKUP(E484,NEW!$A$1:$F$31,6,FALSE)</f>
        <v>1.5332708263461077</v>
      </c>
      <c r="K484">
        <f>VLOOKUP(C484,NEW!$A$1:$F$31,6,FALSE)</f>
        <v>2.1966655307127789</v>
      </c>
      <c r="M484">
        <f>mlreg.!$B$17+(mlreg.!$B$18*'2023schedule'!J484+'2023schedule'!K484*mlreg.!$B$19)</f>
        <v>2.1299881595853014</v>
      </c>
    </row>
    <row r="485" spans="1:13" x14ac:dyDescent="0.3">
      <c r="A485" s="12" t="s">
        <v>802</v>
      </c>
      <c r="B485" s="1" t="str">
        <f>TEXT(DATE(VALUE(MID(A485,8,4)),MATCH(MID(A485,1,3),{"Jan","Feb","Mar","Apr","May","Jun","Jul","Aug","Sep","Oct","Nov","Dec"},0), VALUE(MID(A485,5,2))), "yyyy-mm-dd")</f>
        <v>1924-01-01</v>
      </c>
      <c r="C485" t="s">
        <v>8</v>
      </c>
      <c r="D485">
        <v>113</v>
      </c>
      <c r="E485" t="s">
        <v>11</v>
      </c>
      <c r="F485">
        <v>136</v>
      </c>
      <c r="H485">
        <f t="shared" si="7"/>
        <v>23</v>
      </c>
      <c r="J485">
        <f>VLOOKUP(E485,NEW!$A$1:$F$31,6,FALSE)</f>
        <v>-0.56918355006132848</v>
      </c>
      <c r="K485">
        <f>VLOOKUP(C485,NEW!$A$1:$F$31,6,FALSE)</f>
        <v>-11.874132147889789</v>
      </c>
      <c r="M485">
        <f>mlreg.!$B$17+(mlreg.!$B$18*'2023schedule'!J485+'2023schedule'!K485*mlreg.!$B$19)</f>
        <v>11.196981207531891</v>
      </c>
    </row>
    <row r="486" spans="1:13" x14ac:dyDescent="0.3">
      <c r="A486" s="12" t="s">
        <v>802</v>
      </c>
      <c r="B486" s="1" t="str">
        <f>TEXT(DATE(VALUE(MID(A486,8,4)),MATCH(MID(A486,1,3),{"Jan","Feb","Mar","Apr","May","Jun","Jul","Aug","Sep","Oct","Nov","Dec"},0), VALUE(MID(A486,5,2))), "yyyy-mm-dd")</f>
        <v>1924-01-01</v>
      </c>
      <c r="C486" t="s">
        <v>10</v>
      </c>
      <c r="D486">
        <v>122</v>
      </c>
      <c r="E486" t="s">
        <v>32</v>
      </c>
      <c r="F486">
        <v>113</v>
      </c>
      <c r="H486">
        <f t="shared" si="7"/>
        <v>-9</v>
      </c>
      <c r="J486">
        <f>VLOOKUP(E486,NEW!$A$1:$F$31,6,FALSE)</f>
        <v>-4.8052403354453501</v>
      </c>
      <c r="K486">
        <f>VLOOKUP(C486,NEW!$A$1:$F$31,6,FALSE)</f>
        <v>-0.30480281642273344</v>
      </c>
      <c r="M486">
        <f>mlreg.!$B$17+(mlreg.!$B$18*'2023schedule'!J486+'2023schedule'!K486*mlreg.!$B$19)</f>
        <v>-1.0592091991949135</v>
      </c>
    </row>
    <row r="487" spans="1:13" x14ac:dyDescent="0.3">
      <c r="A487" s="12" t="s">
        <v>802</v>
      </c>
      <c r="B487" s="1" t="str">
        <f>TEXT(DATE(VALUE(MID(A487,8,4)),MATCH(MID(A487,1,3),{"Jan","Feb","Mar","Apr","May","Jun","Jul","Aug","Sep","Oct","Nov","Dec"},0), VALUE(MID(A487,5,2))), "yyyy-mm-dd")</f>
        <v>1924-01-01</v>
      </c>
      <c r="C487" t="s">
        <v>24</v>
      </c>
      <c r="D487">
        <v>93</v>
      </c>
      <c r="E487" t="s">
        <v>26</v>
      </c>
      <c r="F487">
        <v>111</v>
      </c>
      <c r="H487">
        <f t="shared" si="7"/>
        <v>18</v>
      </c>
      <c r="J487">
        <f>VLOOKUP(E487,NEW!$A$1:$F$31,6,FALSE)</f>
        <v>6.7955714545665025</v>
      </c>
      <c r="K487">
        <f>VLOOKUP(C487,NEW!$A$1:$F$31,6,FALSE)</f>
        <v>0.34193859481126243</v>
      </c>
      <c r="M487">
        <f>mlreg.!$B$17+(mlreg.!$B$18*'2023schedule'!J487+'2023schedule'!K487*mlreg.!$B$19)</f>
        <v>7.7839097250983702</v>
      </c>
    </row>
    <row r="488" spans="1:13" x14ac:dyDescent="0.3">
      <c r="A488" s="12" t="s">
        <v>802</v>
      </c>
      <c r="B488" s="1" t="str">
        <f>TEXT(DATE(VALUE(MID(A488,8,4)),MATCH(MID(A488,1,3),{"Jan","Feb","Mar","Apr","May","Jun","Jul","Aug","Sep","Oct","Nov","Dec"},0), VALUE(MID(A488,5,2))), "yyyy-mm-dd")</f>
        <v>1924-01-01</v>
      </c>
      <c r="C488" t="s">
        <v>30</v>
      </c>
      <c r="D488">
        <v>88</v>
      </c>
      <c r="E488" t="s">
        <v>29</v>
      </c>
      <c r="F488">
        <v>109</v>
      </c>
      <c r="H488">
        <f t="shared" si="7"/>
        <v>21</v>
      </c>
      <c r="J488">
        <f>VLOOKUP(E488,NEW!$A$1:$F$31,6,FALSE)</f>
        <v>-0.83443540271909211</v>
      </c>
      <c r="K488">
        <f>VLOOKUP(C488,NEW!$A$1:$F$31,6,FALSE)</f>
        <v>-9.0845366741629796</v>
      </c>
      <c r="M488">
        <f>mlreg.!$B$17+(mlreg.!$B$18*'2023schedule'!J488+'2023schedule'!K488*mlreg.!$B$19)</f>
        <v>8.8504018946337482</v>
      </c>
    </row>
    <row r="489" spans="1:13" x14ac:dyDescent="0.3">
      <c r="A489" s="12" t="s">
        <v>802</v>
      </c>
      <c r="B489" s="1" t="str">
        <f>TEXT(DATE(VALUE(MID(A489,8,4)),MATCH(MID(A489,1,3),{"Jan","Feb","Mar","Apr","May","Jun","Jul","Aug","Sep","Oct","Nov","Dec"},0), VALUE(MID(A489,5,2))), "yyyy-mm-dd")</f>
        <v>1924-01-01</v>
      </c>
      <c r="C489" t="s">
        <v>28</v>
      </c>
      <c r="D489">
        <v>90</v>
      </c>
      <c r="E489" t="s">
        <v>27</v>
      </c>
      <c r="F489">
        <v>127</v>
      </c>
      <c r="H489">
        <f t="shared" si="7"/>
        <v>37</v>
      </c>
      <c r="J489">
        <f>VLOOKUP(E489,NEW!$A$1:$F$31,6,FALSE)</f>
        <v>-4.4001022672986867</v>
      </c>
      <c r="K489">
        <f>VLOOKUP(C489,NEW!$A$1:$F$31,6,FALSE)</f>
        <v>-2.1460452780433021</v>
      </c>
      <c r="M489">
        <f>mlreg.!$B$17+(mlreg.!$B$18*'2023schedule'!J489+'2023schedule'!K489*mlreg.!$B$19)</f>
        <v>0.67480481402166359</v>
      </c>
    </row>
    <row r="490" spans="1:13" x14ac:dyDescent="0.3">
      <c r="A490" s="12" t="s">
        <v>802</v>
      </c>
      <c r="B490" s="1" t="str">
        <f>TEXT(DATE(VALUE(MID(A490,8,4)),MATCH(MID(A490,1,3),{"Jan","Feb","Mar","Apr","May","Jun","Jul","Aug","Sep","Oct","Nov","Dec"},0), VALUE(MID(A490,5,2))), "yyyy-mm-dd")</f>
        <v>1924-01-01</v>
      </c>
      <c r="C490" t="s">
        <v>19</v>
      </c>
      <c r="D490">
        <v>104</v>
      </c>
      <c r="E490" t="s">
        <v>33</v>
      </c>
      <c r="F490">
        <v>121</v>
      </c>
      <c r="H490">
        <f t="shared" si="7"/>
        <v>17</v>
      </c>
      <c r="J490">
        <f>VLOOKUP(E490,NEW!$A$1:$F$31,6,FALSE)</f>
        <v>6.395682743584775</v>
      </c>
      <c r="K490">
        <f>VLOOKUP(C490,NEW!$A$1:$F$31,6,FALSE)</f>
        <v>-4.0366428351586929</v>
      </c>
      <c r="M490">
        <f>mlreg.!$B$17+(mlreg.!$B$18*'2023schedule'!J490+'2023schedule'!K490*mlreg.!$B$19)</f>
        <v>10.810132269946539</v>
      </c>
    </row>
    <row r="491" spans="1:13" x14ac:dyDescent="0.3">
      <c r="A491" s="12" t="s">
        <v>803</v>
      </c>
      <c r="B491" s="1" t="str">
        <f>TEXT(DATE(VALUE(MID(A491,8,4)),MATCH(MID(A491,1,3),{"Jan","Feb","Mar","Apr","May","Jun","Jul","Aug","Sep","Oct","Nov","Dec"},0), VALUE(MID(A491,5,2))), "yyyy-mm-dd")</f>
        <v>1924-01-02</v>
      </c>
      <c r="C491" t="s">
        <v>18</v>
      </c>
      <c r="D491">
        <v>97</v>
      </c>
      <c r="E491" t="s">
        <v>3</v>
      </c>
      <c r="F491">
        <v>110</v>
      </c>
      <c r="H491">
        <f t="shared" si="7"/>
        <v>13</v>
      </c>
      <c r="J491">
        <f>VLOOKUP(E491,NEW!$A$1:$F$31,6,FALSE)</f>
        <v>9.7001335561112345E-2</v>
      </c>
      <c r="K491">
        <f>VLOOKUP(C491,NEW!$A$1:$F$31,6,FALSE)</f>
        <v>0.34193859481126243</v>
      </c>
      <c r="M491">
        <f>mlreg.!$B$17+(mlreg.!$B$18*'2023schedule'!J491+'2023schedule'!K491*mlreg.!$B$19)</f>
        <v>2.3921389878500521</v>
      </c>
    </row>
    <row r="492" spans="1:13" x14ac:dyDescent="0.3">
      <c r="A492" s="12" t="s">
        <v>803</v>
      </c>
      <c r="B492" s="1" t="str">
        <f>TEXT(DATE(VALUE(MID(A492,8,4)),MATCH(MID(A492,1,3),{"Jan","Feb","Mar","Apr","May","Jun","Jul","Aug","Sep","Oct","Nov","Dec"},0), VALUE(MID(A492,5,2))), "yyyy-mm-dd")</f>
        <v>1924-01-02</v>
      </c>
      <c r="C492" t="s">
        <v>25</v>
      </c>
      <c r="D492">
        <v>98</v>
      </c>
      <c r="E492" t="s">
        <v>16</v>
      </c>
      <c r="F492">
        <v>106</v>
      </c>
      <c r="H492">
        <f t="shared" si="7"/>
        <v>8</v>
      </c>
      <c r="J492">
        <f>VLOOKUP(E492,NEW!$A$1:$F$31,6,FALSE)</f>
        <v>-7.5280435509992962</v>
      </c>
      <c r="K492">
        <f>VLOOKUP(C492,NEW!$A$1:$F$31,6,FALSE)</f>
        <v>-6.0914873225527497</v>
      </c>
      <c r="M492">
        <f>mlreg.!$B$17+(mlreg.!$B$18*'2023schedule'!J492+'2023schedule'!K492*mlreg.!$B$19)</f>
        <v>1.1739788898360244</v>
      </c>
    </row>
    <row r="493" spans="1:13" x14ac:dyDescent="0.3">
      <c r="A493" s="12" t="s">
        <v>803</v>
      </c>
      <c r="B493" s="1" t="str">
        <f>TEXT(DATE(VALUE(MID(A493,8,4)),MATCH(MID(A493,1,3),{"Jan","Feb","Mar","Apr","May","Jun","Jul","Aug","Sep","Oct","Nov","Dec"},0), VALUE(MID(A493,5,2))), "yyyy-mm-dd")</f>
        <v>1924-01-02</v>
      </c>
      <c r="C493" t="s">
        <v>14</v>
      </c>
      <c r="D493">
        <v>85</v>
      </c>
      <c r="E493" t="s">
        <v>13</v>
      </c>
      <c r="F493">
        <v>112</v>
      </c>
      <c r="H493">
        <f t="shared" si="7"/>
        <v>27</v>
      </c>
      <c r="J493">
        <f>VLOOKUP(E493,NEW!$A$1:$F$31,6,FALSE)</f>
        <v>-1.9501161047746032</v>
      </c>
      <c r="K493">
        <f>VLOOKUP(C493,NEW!$A$1:$F$31,6,FALSE)</f>
        <v>-1.1666941899601724</v>
      </c>
      <c r="M493">
        <f>mlreg.!$B$17+(mlreg.!$B$18*'2023schedule'!J493+'2023schedule'!K493*mlreg.!$B$19)</f>
        <v>1.8979677748989885</v>
      </c>
    </row>
    <row r="494" spans="1:13" x14ac:dyDescent="0.3">
      <c r="A494" s="12" t="s">
        <v>803</v>
      </c>
      <c r="B494" s="1" t="str">
        <f>TEXT(DATE(VALUE(MID(A494,8,4)),MATCH(MID(A494,1,3),{"Jan","Feb","Mar","Apr","May","Jun","Jul","Aug","Sep","Oct","Nov","Dec"},0), VALUE(MID(A494,5,2))), "yyyy-mm-dd")</f>
        <v>1924-01-02</v>
      </c>
      <c r="C494" t="s">
        <v>4</v>
      </c>
      <c r="D494">
        <v>123</v>
      </c>
      <c r="E494" t="s">
        <v>22</v>
      </c>
      <c r="F494">
        <v>127</v>
      </c>
      <c r="H494">
        <f t="shared" si="7"/>
        <v>4</v>
      </c>
      <c r="J494">
        <f>VLOOKUP(E494,NEW!$A$1:$F$31,6,FALSE)</f>
        <v>1.3185950237731026</v>
      </c>
      <c r="K494">
        <f>VLOOKUP(C494,NEW!$A$1:$F$31,6,FALSE)</f>
        <v>7.724438616878901</v>
      </c>
      <c r="M494">
        <f>mlreg.!$B$17+(mlreg.!$B$18*'2023schedule'!J494+'2023schedule'!K494*mlreg.!$B$19)</f>
        <v>-2.2696394089281506</v>
      </c>
    </row>
    <row r="495" spans="1:13" x14ac:dyDescent="0.3">
      <c r="A495" s="12" t="s">
        <v>803</v>
      </c>
      <c r="B495" s="1" t="str">
        <f>TEXT(DATE(VALUE(MID(A495,8,4)),MATCH(MID(A495,1,3),{"Jan","Feb","Mar","Apr","May","Jun","Jul","Aug","Sep","Oct","Nov","Dec"},0), VALUE(MID(A495,5,2))), "yyyy-mm-dd")</f>
        <v>1924-01-02</v>
      </c>
      <c r="C495" t="s">
        <v>7</v>
      </c>
      <c r="D495">
        <v>115</v>
      </c>
      <c r="E495" t="s">
        <v>6</v>
      </c>
      <c r="F495">
        <v>121</v>
      </c>
      <c r="H495">
        <f t="shared" si="7"/>
        <v>6</v>
      </c>
      <c r="J495">
        <f>VLOOKUP(E495,NEW!$A$1:$F$31,6,FALSE)</f>
        <v>-0.4427839562478475</v>
      </c>
      <c r="K495">
        <f>VLOOKUP(C495,NEW!$A$1:$F$31,6,FALSE)</f>
        <v>0.17268538627637353</v>
      </c>
      <c r="M495">
        <f>mlreg.!$B$17+(mlreg.!$B$18*'2023schedule'!J495+'2023schedule'!K495*mlreg.!$B$19)</f>
        <v>2.087078511387463</v>
      </c>
    </row>
    <row r="496" spans="1:13" x14ac:dyDescent="0.3">
      <c r="A496" s="12" t="s">
        <v>803</v>
      </c>
      <c r="B496" s="1" t="str">
        <f>TEXT(DATE(VALUE(MID(A496,8,4)),MATCH(MID(A496,1,3),{"Jan","Feb","Mar","Apr","May","Jun","Jul","Aug","Sep","Oct","Nov","Dec"},0), VALUE(MID(A496,5,2))), "yyyy-mm-dd")</f>
        <v>1924-01-02</v>
      </c>
      <c r="C496" t="s">
        <v>24</v>
      </c>
      <c r="D496">
        <v>111</v>
      </c>
      <c r="E496" t="s">
        <v>31</v>
      </c>
      <c r="F496">
        <v>104</v>
      </c>
      <c r="H496">
        <f t="shared" si="7"/>
        <v>-7</v>
      </c>
      <c r="J496">
        <f>VLOOKUP(E496,NEW!$A$1:$F$31,6,FALSE)</f>
        <v>-0.56689876486266688</v>
      </c>
      <c r="K496">
        <f>VLOOKUP(C496,NEW!$A$1:$F$31,6,FALSE)</f>
        <v>0.34193859481126243</v>
      </c>
      <c r="M496">
        <f>mlreg.!$B$17+(mlreg.!$B$18*'2023schedule'!J496+'2023schedule'!K496*mlreg.!$B$19)</f>
        <v>1.857756713674104</v>
      </c>
    </row>
    <row r="497" spans="1:13" x14ac:dyDescent="0.3">
      <c r="A497" s="12" t="s">
        <v>804</v>
      </c>
      <c r="B497" s="1" t="str">
        <f>TEXT(DATE(VALUE(MID(A497,8,4)),MATCH(MID(A497,1,3),{"Jan","Feb","Mar","Apr","May","Jun","Jul","Aug","Sep","Oct","Nov","Dec"},0), VALUE(MID(A497,5,2))), "yyyy-mm-dd")</f>
        <v>1924-01-03</v>
      </c>
      <c r="C497" t="s">
        <v>9</v>
      </c>
      <c r="D497">
        <v>101</v>
      </c>
      <c r="E497" t="s">
        <v>20</v>
      </c>
      <c r="F497">
        <v>140</v>
      </c>
      <c r="H497">
        <f t="shared" si="7"/>
        <v>39</v>
      </c>
      <c r="J497">
        <f>VLOOKUP(E497,NEW!$A$1:$F$31,6,FALSE)</f>
        <v>2.1966655307127789</v>
      </c>
      <c r="K497">
        <f>VLOOKUP(C497,NEW!$A$1:$F$31,6,FALSE)</f>
        <v>-10.108903913214951</v>
      </c>
      <c r="M497">
        <f>mlreg.!$B$17+(mlreg.!$B$18*'2023schedule'!J497+'2023schedule'!K497*mlreg.!$B$19)</f>
        <v>12.073462694266439</v>
      </c>
    </row>
    <row r="498" spans="1:13" x14ac:dyDescent="0.3">
      <c r="A498" s="12" t="s">
        <v>804</v>
      </c>
      <c r="B498" s="1" t="str">
        <f>TEXT(DATE(VALUE(MID(A498,8,4)),MATCH(MID(A498,1,3),{"Jan","Feb","Mar","Apr","May","Jun","Jul","Aug","Sep","Oct","Nov","Dec"},0), VALUE(MID(A498,5,2))), "yyyy-mm-dd")</f>
        <v>1924-01-03</v>
      </c>
      <c r="C498" t="s">
        <v>32</v>
      </c>
      <c r="D498">
        <v>130</v>
      </c>
      <c r="E498" t="s">
        <v>10</v>
      </c>
      <c r="F498">
        <v>142</v>
      </c>
      <c r="H498">
        <f t="shared" si="7"/>
        <v>12</v>
      </c>
      <c r="J498">
        <f>VLOOKUP(E498,NEW!$A$1:$F$31,6,FALSE)</f>
        <v>-0.30480281642273344</v>
      </c>
      <c r="K498">
        <f>VLOOKUP(C498,NEW!$A$1:$F$31,6,FALSE)</f>
        <v>-4.8052403354453501</v>
      </c>
      <c r="M498">
        <f>mlreg.!$B$17+(mlreg.!$B$18*'2023schedule'!J498+'2023schedule'!K498*mlreg.!$B$19)</f>
        <v>6.0045306813647965</v>
      </c>
    </row>
    <row r="499" spans="1:13" x14ac:dyDescent="0.3">
      <c r="A499" s="12" t="s">
        <v>804</v>
      </c>
      <c r="B499" s="1" t="str">
        <f>TEXT(DATE(VALUE(MID(A499,8,4)),MATCH(MID(A499,1,3),{"Jan","Feb","Mar","Apr","May","Jun","Jul","Aug","Sep","Oct","Nov","Dec"},0), VALUE(MID(A499,5,2))), "yyyy-mm-dd")</f>
        <v>1924-01-03</v>
      </c>
      <c r="C499" t="s">
        <v>22</v>
      </c>
      <c r="D499">
        <v>138</v>
      </c>
      <c r="E499" t="s">
        <v>12</v>
      </c>
      <c r="F499">
        <v>141</v>
      </c>
      <c r="H499">
        <f t="shared" si="7"/>
        <v>3</v>
      </c>
      <c r="J499">
        <f>VLOOKUP(E499,NEW!$A$1:$F$31,6,FALSE)</f>
        <v>0.69796581509350863</v>
      </c>
      <c r="K499">
        <f>VLOOKUP(C499,NEW!$A$1:$F$31,6,FALSE)</f>
        <v>1.3185950237731026</v>
      </c>
      <c r="M499">
        <f>mlreg.!$B$17+(mlreg.!$B$18*'2023schedule'!J499+'2023schedule'!K499*mlreg.!$B$19)</f>
        <v>2.1290595791879179</v>
      </c>
    </row>
    <row r="500" spans="1:13" x14ac:dyDescent="0.3">
      <c r="A500" s="12" t="s">
        <v>804</v>
      </c>
      <c r="B500" s="1" t="str">
        <f>TEXT(DATE(VALUE(MID(A500,8,4)),MATCH(MID(A500,1,3),{"Jan","Feb","Mar","Apr","May","Jun","Jul","Aug","Sep","Oct","Nov","Dec"},0), VALUE(MID(A500,5,2))), "yyyy-mm-dd")</f>
        <v>1924-01-03</v>
      </c>
      <c r="C500" t="s">
        <v>14</v>
      </c>
      <c r="D500">
        <v>101</v>
      </c>
      <c r="E500" t="s">
        <v>11</v>
      </c>
      <c r="F500">
        <v>112</v>
      </c>
      <c r="H500">
        <f t="shared" si="7"/>
        <v>11</v>
      </c>
      <c r="J500">
        <f>VLOOKUP(E500,NEW!$A$1:$F$31,6,FALSE)</f>
        <v>-0.56918355006132848</v>
      </c>
      <c r="K500">
        <f>VLOOKUP(C500,NEW!$A$1:$F$31,6,FALSE)</f>
        <v>-1.1666941899601724</v>
      </c>
      <c r="M500">
        <f>mlreg.!$B$17+(mlreg.!$B$18*'2023schedule'!J500+'2023schedule'!K500*mlreg.!$B$19)</f>
        <v>3.0094992818233552</v>
      </c>
    </row>
    <row r="501" spans="1:13" x14ac:dyDescent="0.3">
      <c r="A501" s="12" t="s">
        <v>804</v>
      </c>
      <c r="B501" s="1" t="str">
        <f>TEXT(DATE(VALUE(MID(A501,8,4)),MATCH(MID(A501,1,3),{"Jan","Feb","Mar","Apr","May","Jun","Jul","Aug","Sep","Oct","Nov","Dec"},0), VALUE(MID(A501,5,2))), "yyyy-mm-dd")</f>
        <v>1924-01-03</v>
      </c>
      <c r="C501" t="s">
        <v>21</v>
      </c>
      <c r="D501">
        <v>116</v>
      </c>
      <c r="E501" t="s">
        <v>16</v>
      </c>
      <c r="F501">
        <v>111</v>
      </c>
      <c r="H501">
        <f t="shared" si="7"/>
        <v>-5</v>
      </c>
      <c r="J501">
        <f>VLOOKUP(E501,NEW!$A$1:$F$31,6,FALSE)</f>
        <v>-7.5280435509992962</v>
      </c>
      <c r="K501">
        <f>VLOOKUP(C501,NEW!$A$1:$F$31,6,FALSE)</f>
        <v>1.5332708263461077</v>
      </c>
      <c r="M501">
        <f>mlreg.!$B$17+(mlreg.!$B$18*'2023schedule'!J501+'2023schedule'!K501*mlreg.!$B$19)</f>
        <v>-4.6563205503560363</v>
      </c>
    </row>
    <row r="502" spans="1:13" x14ac:dyDescent="0.3">
      <c r="A502" s="12" t="s">
        <v>804</v>
      </c>
      <c r="B502" s="1" t="str">
        <f>TEXT(DATE(VALUE(MID(A502,8,4)),MATCH(MID(A502,1,3),{"Jan","Feb","Mar","Apr","May","Jun","Jul","Aug","Sep","Oct","Nov","Dec"},0), VALUE(MID(A502,5,2))), "yyyy-mm-dd")</f>
        <v>1924-01-03</v>
      </c>
      <c r="C502" t="s">
        <v>13</v>
      </c>
      <c r="D502">
        <v>117</v>
      </c>
      <c r="E502" t="s">
        <v>23</v>
      </c>
      <c r="F502">
        <v>106</v>
      </c>
      <c r="H502">
        <f t="shared" si="7"/>
        <v>-11</v>
      </c>
      <c r="J502">
        <f>VLOOKUP(E502,NEW!$A$1:$F$31,6,FALSE)</f>
        <v>7.1989176662229015</v>
      </c>
      <c r="K502">
        <f>VLOOKUP(C502,NEW!$A$1:$F$31,6,FALSE)</f>
        <v>-1.9501161047746032</v>
      </c>
      <c r="M502">
        <f>mlreg.!$B$17+(mlreg.!$B$18*'2023schedule'!J502+'2023schedule'!K502*mlreg.!$B$19)</f>
        <v>9.8611966889561913</v>
      </c>
    </row>
    <row r="503" spans="1:13" x14ac:dyDescent="0.3">
      <c r="A503" s="12" t="s">
        <v>804</v>
      </c>
      <c r="B503" s="1" t="str">
        <f>TEXT(DATE(VALUE(MID(A503,8,4)),MATCH(MID(A503,1,3),{"Jan","Feb","Mar","Apr","May","Jun","Jul","Aug","Sep","Oct","Nov","Dec"},0), VALUE(MID(A503,5,2))), "yyyy-mm-dd")</f>
        <v>1924-01-03</v>
      </c>
      <c r="C503" t="s">
        <v>30</v>
      </c>
      <c r="D503">
        <v>97</v>
      </c>
      <c r="E503" t="s">
        <v>28</v>
      </c>
      <c r="F503">
        <v>126</v>
      </c>
      <c r="H503">
        <f t="shared" si="7"/>
        <v>29</v>
      </c>
      <c r="J503">
        <f>VLOOKUP(E503,NEW!$A$1:$F$31,6,FALSE)</f>
        <v>-2.1460452780433021</v>
      </c>
      <c r="K503">
        <f>VLOOKUP(C503,NEW!$A$1:$F$31,6,FALSE)</f>
        <v>-9.0845366741629796</v>
      </c>
      <c r="M503">
        <f>mlreg.!$B$17+(mlreg.!$B$18*'2023schedule'!J503+'2023schedule'!K503*mlreg.!$B$19)</f>
        <v>7.7946691608083034</v>
      </c>
    </row>
    <row r="504" spans="1:13" x14ac:dyDescent="0.3">
      <c r="A504" s="12" t="s">
        <v>804</v>
      </c>
      <c r="B504" s="1" t="str">
        <f>TEXT(DATE(VALUE(MID(A504,8,4)),MATCH(MID(A504,1,3),{"Jan","Feb","Mar","Apr","May","Jun","Jul","Aug","Sep","Oct","Nov","Dec"},0), VALUE(MID(A504,5,2))), "yyyy-mm-dd")</f>
        <v>1924-01-03</v>
      </c>
      <c r="C504" t="s">
        <v>18</v>
      </c>
      <c r="D504">
        <v>100</v>
      </c>
      <c r="E504" t="s">
        <v>15</v>
      </c>
      <c r="F504">
        <v>116</v>
      </c>
      <c r="H504">
        <f t="shared" si="7"/>
        <v>16</v>
      </c>
      <c r="J504">
        <f>VLOOKUP(E504,NEW!$A$1:$F$31,6,FALSE)</f>
        <v>0.32124287078389235</v>
      </c>
      <c r="K504">
        <f>VLOOKUP(C504,NEW!$A$1:$F$31,6,FALSE)</f>
        <v>0.34193859481126243</v>
      </c>
      <c r="M504">
        <f>mlreg.!$B$17+(mlreg.!$B$18*'2023schedule'!J504+'2023schedule'!K504*mlreg.!$B$19)</f>
        <v>2.572634067577507</v>
      </c>
    </row>
    <row r="505" spans="1:13" x14ac:dyDescent="0.3">
      <c r="A505" s="12" t="s">
        <v>804</v>
      </c>
      <c r="B505" s="1" t="str">
        <f>TEXT(DATE(VALUE(MID(A505,8,4)),MATCH(MID(A505,1,3),{"Jan","Feb","Mar","Apr","May","Jun","Jul","Aug","Sep","Oct","Nov","Dec"},0), VALUE(MID(A505,5,2))), "yyyy-mm-dd")</f>
        <v>1924-01-03</v>
      </c>
      <c r="C505" t="s">
        <v>33</v>
      </c>
      <c r="D505">
        <v>131</v>
      </c>
      <c r="E505" t="s">
        <v>29</v>
      </c>
      <c r="F505">
        <v>122</v>
      </c>
      <c r="H505">
        <f t="shared" si="7"/>
        <v>-9</v>
      </c>
      <c r="J505">
        <f>VLOOKUP(E505,NEW!$A$1:$F$31,6,FALSE)</f>
        <v>-0.83443540271909211</v>
      </c>
      <c r="K505">
        <f>VLOOKUP(C505,NEW!$A$1:$F$31,6,FALSE)</f>
        <v>6.395682743584775</v>
      </c>
      <c r="M505">
        <f>mlreg.!$B$17+(mlreg.!$B$18*'2023schedule'!J505+'2023schedule'!K505*mlreg.!$B$19)</f>
        <v>-2.9866049772995256</v>
      </c>
    </row>
    <row r="506" spans="1:13" x14ac:dyDescent="0.3">
      <c r="A506" s="12" t="s">
        <v>804</v>
      </c>
      <c r="B506" s="1" t="str">
        <f>TEXT(DATE(VALUE(MID(A506,8,4)),MATCH(MID(A506,1,3),{"Jan","Feb","Mar","Apr","May","Jun","Jul","Aug","Sep","Oct","Nov","Dec"},0), VALUE(MID(A506,5,2))), "yyyy-mm-dd")</f>
        <v>1924-01-03</v>
      </c>
      <c r="C506" t="s">
        <v>8</v>
      </c>
      <c r="D506">
        <v>148</v>
      </c>
      <c r="E506" t="s">
        <v>27</v>
      </c>
      <c r="F506">
        <v>154</v>
      </c>
      <c r="G506" t="s">
        <v>17</v>
      </c>
      <c r="H506">
        <f t="shared" si="7"/>
        <v>6</v>
      </c>
      <c r="J506">
        <f>VLOOKUP(E506,NEW!$A$1:$F$31,6,FALSE)</f>
        <v>-4.4001022672986867</v>
      </c>
      <c r="K506">
        <f>VLOOKUP(C506,NEW!$A$1:$F$31,6,FALSE)</f>
        <v>-11.874132147889789</v>
      </c>
      <c r="M506">
        <f>mlreg.!$B$17+(mlreg.!$B$18*'2023schedule'!J506+'2023schedule'!K506*mlreg.!$B$19)</f>
        <v>8.1134223181842948</v>
      </c>
    </row>
    <row r="507" spans="1:13" x14ac:dyDescent="0.3">
      <c r="A507" s="12" t="s">
        <v>804</v>
      </c>
      <c r="B507" s="1" t="str">
        <f>TEXT(DATE(VALUE(MID(A507,8,4)),MATCH(MID(A507,1,3),{"Jan","Feb","Mar","Apr","May","Jun","Jul","Aug","Sep","Oct","Nov","Dec"},0), VALUE(MID(A507,5,2))), "yyyy-mm-dd")</f>
        <v>1924-01-03</v>
      </c>
      <c r="C507" t="s">
        <v>19</v>
      </c>
      <c r="D507">
        <v>110</v>
      </c>
      <c r="E507" t="s">
        <v>5</v>
      </c>
      <c r="F507">
        <v>96</v>
      </c>
      <c r="H507">
        <f t="shared" si="7"/>
        <v>-14</v>
      </c>
      <c r="J507">
        <f>VLOOKUP(E507,NEW!$A$1:$F$31,6,FALSE)</f>
        <v>-5.4067040784884437</v>
      </c>
      <c r="K507">
        <f>VLOOKUP(C507,NEW!$A$1:$F$31,6,FALSE)</f>
        <v>-4.0366428351586929</v>
      </c>
      <c r="M507">
        <f>mlreg.!$B$17+(mlreg.!$B$18*'2023schedule'!J507+'2023schedule'!K507*mlreg.!$B$19)</f>
        <v>1.3102296390268164</v>
      </c>
    </row>
    <row r="508" spans="1:13" x14ac:dyDescent="0.3">
      <c r="A508" s="12" t="s">
        <v>804</v>
      </c>
      <c r="B508" s="1" t="str">
        <f>TEXT(DATE(VALUE(MID(A508,8,4)),MATCH(MID(A508,1,3),{"Jan","Feb","Mar","Apr","May","Jun","Jul","Aug","Sep","Oct","Nov","Dec"},0), VALUE(MID(A508,5,2))), "yyyy-mm-dd")</f>
        <v>1924-01-03</v>
      </c>
      <c r="C508" t="s">
        <v>7</v>
      </c>
      <c r="D508">
        <v>135</v>
      </c>
      <c r="E508" t="s">
        <v>31</v>
      </c>
      <c r="F508">
        <v>138</v>
      </c>
      <c r="G508" t="s">
        <v>34</v>
      </c>
      <c r="H508">
        <f t="shared" si="7"/>
        <v>3</v>
      </c>
      <c r="J508">
        <f>VLOOKUP(E508,NEW!$A$1:$F$31,6,FALSE)</f>
        <v>-0.56689876486266688</v>
      </c>
      <c r="K508">
        <f>VLOOKUP(C508,NEW!$A$1:$F$31,6,FALSE)</f>
        <v>0.17268538627637353</v>
      </c>
      <c r="M508">
        <f>mlreg.!$B$17+(mlreg.!$B$18*'2023schedule'!J508+'2023schedule'!K508*mlreg.!$B$19)</f>
        <v>1.9871768038200692</v>
      </c>
    </row>
    <row r="509" spans="1:13" x14ac:dyDescent="0.3">
      <c r="A509" s="12" t="s">
        <v>805</v>
      </c>
      <c r="B509" s="1" t="str">
        <f>TEXT(DATE(VALUE(MID(A509,8,4)),MATCH(MID(A509,1,3),{"Jan","Feb","Mar","Apr","May","Jun","Jul","Aug","Sep","Oct","Nov","Dec"},0), VALUE(MID(A509,5,2))), "yyyy-mm-dd")</f>
        <v>1924-01-04</v>
      </c>
      <c r="C509" t="s">
        <v>32</v>
      </c>
      <c r="D509">
        <v>125</v>
      </c>
      <c r="E509" t="s">
        <v>25</v>
      </c>
      <c r="F509">
        <v>121</v>
      </c>
      <c r="H509">
        <f t="shared" si="7"/>
        <v>-4</v>
      </c>
      <c r="J509">
        <f>VLOOKUP(E509,NEW!$A$1:$F$31,6,FALSE)</f>
        <v>-6.0914873225527497</v>
      </c>
      <c r="K509">
        <f>VLOOKUP(C509,NEW!$A$1:$F$31,6,FALSE)</f>
        <v>-4.8052403354453501</v>
      </c>
      <c r="M509">
        <f>mlreg.!$B$17+(mlreg.!$B$18*'2023schedule'!J509+'2023schedule'!K509*mlreg.!$B$19)</f>
        <v>1.3467491501515756</v>
      </c>
    </row>
    <row r="510" spans="1:13" x14ac:dyDescent="0.3">
      <c r="A510" s="12" t="s">
        <v>805</v>
      </c>
      <c r="B510" s="1" t="str">
        <f>TEXT(DATE(VALUE(MID(A510,8,4)),MATCH(MID(A510,1,3),{"Jan","Feb","Mar","Apr","May","Jun","Jul","Aug","Sep","Oct","Nov","Dec"},0), VALUE(MID(A510,5,2))), "yyyy-mm-dd")</f>
        <v>1924-01-04</v>
      </c>
      <c r="C510" t="s">
        <v>26</v>
      </c>
      <c r="D510">
        <v>130</v>
      </c>
      <c r="E510" t="s">
        <v>6</v>
      </c>
      <c r="F510">
        <v>127</v>
      </c>
      <c r="H510">
        <f t="shared" si="7"/>
        <v>-3</v>
      </c>
      <c r="J510">
        <f>VLOOKUP(E510,NEW!$A$1:$F$31,6,FALSE)</f>
        <v>-0.4427839562478475</v>
      </c>
      <c r="K510">
        <f>VLOOKUP(C510,NEW!$A$1:$F$31,6,FALSE)</f>
        <v>6.7955714545665025</v>
      </c>
      <c r="M510">
        <f>mlreg.!$B$17+(mlreg.!$B$18*'2023schedule'!J510+'2023schedule'!K510*mlreg.!$B$19)</f>
        <v>-2.9771357472620599</v>
      </c>
    </row>
    <row r="511" spans="1:13" x14ac:dyDescent="0.3">
      <c r="A511" s="12" t="s">
        <v>806</v>
      </c>
      <c r="B511" s="1" t="str">
        <f>TEXT(DATE(VALUE(MID(A511,8,4)),MATCH(MID(A511,1,3),{"Jan","Feb","Mar","Apr","May","Jun","Jul","Aug","Sep","Oct","Nov","Dec"},0), VALUE(MID(A511,5,2))), "yyyy-mm-dd")</f>
        <v>1924-01-05</v>
      </c>
      <c r="C511" t="s">
        <v>27</v>
      </c>
      <c r="D511">
        <v>97</v>
      </c>
      <c r="E511" t="s">
        <v>4</v>
      </c>
      <c r="F511">
        <v>126</v>
      </c>
      <c r="H511">
        <f t="shared" si="7"/>
        <v>29</v>
      </c>
      <c r="J511">
        <f>VLOOKUP(E511,NEW!$A$1:$F$31,6,FALSE)</f>
        <v>7.724438616878901</v>
      </c>
      <c r="K511">
        <f>VLOOKUP(C511,NEW!$A$1:$F$31,6,FALSE)</f>
        <v>-4.4001022672986867</v>
      </c>
      <c r="M511">
        <f>mlreg.!$B$17+(mlreg.!$B$18*'2023schedule'!J511+'2023schedule'!K511*mlreg.!$B$19)</f>
        <v>12.157586647423084</v>
      </c>
    </row>
    <row r="512" spans="1:13" x14ac:dyDescent="0.3">
      <c r="A512" s="12" t="s">
        <v>806</v>
      </c>
      <c r="B512" s="1" t="str">
        <f>TEXT(DATE(VALUE(MID(A512,8,4)),MATCH(MID(A512,1,3),{"Jan","Feb","Mar","Apr","May","Jun","Jul","Aug","Sep","Oct","Nov","Dec"},0), VALUE(MID(A512,5,2))), "yyyy-mm-dd")</f>
        <v>1924-01-05</v>
      </c>
      <c r="C512" t="s">
        <v>12</v>
      </c>
      <c r="D512">
        <v>116</v>
      </c>
      <c r="E512" t="s">
        <v>10</v>
      </c>
      <c r="F512">
        <v>150</v>
      </c>
      <c r="H512">
        <f t="shared" si="7"/>
        <v>34</v>
      </c>
      <c r="J512">
        <f>VLOOKUP(E512,NEW!$A$1:$F$31,6,FALSE)</f>
        <v>-0.30480281642273344</v>
      </c>
      <c r="K512">
        <f>VLOOKUP(C512,NEW!$A$1:$F$31,6,FALSE)</f>
        <v>0.69796581509350863</v>
      </c>
      <c r="M512">
        <f>mlreg.!$B$17+(mlreg.!$B$18*'2023schedule'!J512+'2023schedule'!K512*mlreg.!$B$19)</f>
        <v>1.7964838014277751</v>
      </c>
    </row>
    <row r="513" spans="1:13" x14ac:dyDescent="0.3">
      <c r="A513" s="12" t="s">
        <v>806</v>
      </c>
      <c r="B513" s="1" t="str">
        <f>TEXT(DATE(VALUE(MID(A513,8,4)),MATCH(MID(A513,1,3),{"Jan","Feb","Mar","Apr","May","Jun","Jul","Aug","Sep","Oct","Nov","Dec"},0), VALUE(MID(A513,5,2))), "yyyy-mm-dd")</f>
        <v>1924-01-05</v>
      </c>
      <c r="C513" t="s">
        <v>22</v>
      </c>
      <c r="D513">
        <v>115</v>
      </c>
      <c r="E513" t="s">
        <v>14</v>
      </c>
      <c r="F513">
        <v>124</v>
      </c>
      <c r="H513">
        <f t="shared" si="7"/>
        <v>9</v>
      </c>
      <c r="J513">
        <f>VLOOKUP(E513,NEW!$A$1:$F$31,6,FALSE)</f>
        <v>-1.1666941899601724</v>
      </c>
      <c r="K513">
        <f>VLOOKUP(C513,NEW!$A$1:$F$31,6,FALSE)</f>
        <v>1.3185950237731026</v>
      </c>
      <c r="M513">
        <f>mlreg.!$B$17+(mlreg.!$B$18*'2023schedule'!J513+'2023schedule'!K513*mlreg.!$B$19)</f>
        <v>0.6281692292249117</v>
      </c>
    </row>
    <row r="514" spans="1:13" x14ac:dyDescent="0.3">
      <c r="A514" s="12" t="s">
        <v>806</v>
      </c>
      <c r="B514" s="1" t="str">
        <f>TEXT(DATE(VALUE(MID(A514,8,4)),MATCH(MID(A514,1,3),{"Jan","Feb","Mar","Apr","May","Jun","Jul","Aug","Sep","Oct","Nov","Dec"},0), VALUE(MID(A514,5,2))), "yyyy-mm-dd")</f>
        <v>1924-01-05</v>
      </c>
      <c r="C514" t="s">
        <v>9</v>
      </c>
      <c r="D514">
        <v>90</v>
      </c>
      <c r="E514" t="s">
        <v>20</v>
      </c>
      <c r="F514">
        <v>114</v>
      </c>
      <c r="H514">
        <f t="shared" si="7"/>
        <v>24</v>
      </c>
      <c r="J514">
        <f>VLOOKUP(E514,NEW!$A$1:$F$31,6,FALSE)</f>
        <v>2.1966655307127789</v>
      </c>
      <c r="K514">
        <f>VLOOKUP(C514,NEW!$A$1:$F$31,6,FALSE)</f>
        <v>-10.108903913214951</v>
      </c>
      <c r="M514">
        <f>mlreg.!$B$17+(mlreg.!$B$18*'2023schedule'!J514+'2023schedule'!K514*mlreg.!$B$19)</f>
        <v>12.073462694266439</v>
      </c>
    </row>
    <row r="515" spans="1:13" x14ac:dyDescent="0.3">
      <c r="A515" s="12" t="s">
        <v>806</v>
      </c>
      <c r="B515" s="1" t="str">
        <f>TEXT(DATE(VALUE(MID(A515,8,4)),MATCH(MID(A515,1,3),{"Jan","Feb","Mar","Apr","May","Jun","Jul","Aug","Sep","Oct","Nov","Dec"},0), VALUE(MID(A515,5,2))), "yyyy-mm-dd")</f>
        <v>1924-01-05</v>
      </c>
      <c r="C515" t="s">
        <v>15</v>
      </c>
      <c r="D515">
        <v>128</v>
      </c>
      <c r="E515" t="s">
        <v>3</v>
      </c>
      <c r="F515">
        <v>92</v>
      </c>
      <c r="H515">
        <f t="shared" ref="H515:H578" si="8">F515-D515</f>
        <v>-36</v>
      </c>
      <c r="J515">
        <f>VLOOKUP(E515,NEW!$A$1:$F$31,6,FALSE)</f>
        <v>9.7001335561112345E-2</v>
      </c>
      <c r="K515">
        <f>VLOOKUP(C515,NEW!$A$1:$F$31,6,FALSE)</f>
        <v>0.32124287078389235</v>
      </c>
      <c r="M515">
        <f>mlreg.!$B$17+(mlreg.!$B$18*'2023schedule'!J515+'2023schedule'!K515*mlreg.!$B$19)</f>
        <v>2.4079640495575596</v>
      </c>
    </row>
    <row r="516" spans="1:13" x14ac:dyDescent="0.3">
      <c r="A516" s="12" t="s">
        <v>806</v>
      </c>
      <c r="B516" s="1" t="str">
        <f>TEXT(DATE(VALUE(MID(A516,8,4)),MATCH(MID(A516,1,3),{"Jan","Feb","Mar","Apr","May","Jun","Jul","Aug","Sep","Oct","Nov","Dec"},0), VALUE(MID(A516,5,2))), "yyyy-mm-dd")</f>
        <v>1924-01-05</v>
      </c>
      <c r="C516" t="s">
        <v>24</v>
      </c>
      <c r="D516">
        <v>91</v>
      </c>
      <c r="E516" t="s">
        <v>18</v>
      </c>
      <c r="F516">
        <v>104</v>
      </c>
      <c r="H516">
        <f t="shared" si="8"/>
        <v>13</v>
      </c>
      <c r="J516">
        <f>VLOOKUP(E516,NEW!$A$1:$F$31,6,FALSE)</f>
        <v>0.34193859481126243</v>
      </c>
      <c r="K516">
        <f>VLOOKUP(C516,NEW!$A$1:$F$31,6,FALSE)</f>
        <v>0.34193859481126243</v>
      </c>
      <c r="M516">
        <f>mlreg.!$B$17+(mlreg.!$B$18*'2023schedule'!J516+'2023schedule'!K516*mlreg.!$B$19)</f>
        <v>2.5892923390017835</v>
      </c>
    </row>
    <row r="517" spans="1:13" x14ac:dyDescent="0.3">
      <c r="A517" s="12" t="s">
        <v>806</v>
      </c>
      <c r="B517" s="1" t="str">
        <f>TEXT(DATE(VALUE(MID(A517,8,4)),MATCH(MID(A517,1,3),{"Jan","Feb","Mar","Apr","May","Jun","Jul","Aug","Sep","Oct","Nov","Dec"},0), VALUE(MID(A517,5,2))), "yyyy-mm-dd")</f>
        <v>1924-01-05</v>
      </c>
      <c r="C517" t="s">
        <v>23</v>
      </c>
      <c r="D517">
        <v>122</v>
      </c>
      <c r="E517" t="s">
        <v>11</v>
      </c>
      <c r="F517">
        <v>95</v>
      </c>
      <c r="H517">
        <f t="shared" si="8"/>
        <v>-27</v>
      </c>
      <c r="J517">
        <f>VLOOKUP(E517,NEW!$A$1:$F$31,6,FALSE)</f>
        <v>-0.56918355006132848</v>
      </c>
      <c r="K517">
        <f>VLOOKUP(C517,NEW!$A$1:$F$31,6,FALSE)</f>
        <v>7.1989176662229015</v>
      </c>
      <c r="M517">
        <f>mlreg.!$B$17+(mlreg.!$B$18*'2023schedule'!J517+'2023schedule'!K517*mlreg.!$B$19)</f>
        <v>-3.3872966780605696</v>
      </c>
    </row>
    <row r="518" spans="1:13" x14ac:dyDescent="0.3">
      <c r="A518" s="12" t="s">
        <v>806</v>
      </c>
      <c r="B518" s="1" t="str">
        <f>TEXT(DATE(VALUE(MID(A518,8,4)),MATCH(MID(A518,1,3),{"Jan","Feb","Mar","Apr","May","Jun","Jul","Aug","Sep","Oct","Nov","Dec"},0), VALUE(MID(A518,5,2))), "yyyy-mm-dd")</f>
        <v>1924-01-05</v>
      </c>
      <c r="C518" t="s">
        <v>33</v>
      </c>
      <c r="D518">
        <v>111</v>
      </c>
      <c r="E518" t="s">
        <v>13</v>
      </c>
      <c r="F518">
        <v>95</v>
      </c>
      <c r="H518">
        <f t="shared" si="8"/>
        <v>-16</v>
      </c>
      <c r="J518">
        <f>VLOOKUP(E518,NEW!$A$1:$F$31,6,FALSE)</f>
        <v>-1.9501161047746032</v>
      </c>
      <c r="K518">
        <f>VLOOKUP(C518,NEW!$A$1:$F$31,6,FALSE)</f>
        <v>6.395682743584775</v>
      </c>
      <c r="M518">
        <f>mlreg.!$B$17+(mlreg.!$B$18*'2023schedule'!J518+'2023schedule'!K518*mlreg.!$B$19)</f>
        <v>-3.8846316388982771</v>
      </c>
    </row>
    <row r="519" spans="1:13" x14ac:dyDescent="0.3">
      <c r="A519" s="12" t="s">
        <v>806</v>
      </c>
      <c r="B519" s="1" t="str">
        <f>TEXT(DATE(VALUE(MID(A519,8,4)),MATCH(MID(A519,1,3),{"Jan","Feb","Mar","Apr","May","Jun","Jul","Aug","Sep","Oct","Nov","Dec"},0), VALUE(MID(A519,5,2))), "yyyy-mm-dd")</f>
        <v>1924-01-05</v>
      </c>
      <c r="C519" t="s">
        <v>30</v>
      </c>
      <c r="D519">
        <v>103</v>
      </c>
      <c r="E519" t="s">
        <v>28</v>
      </c>
      <c r="F519">
        <v>139</v>
      </c>
      <c r="H519">
        <f t="shared" si="8"/>
        <v>36</v>
      </c>
      <c r="J519">
        <f>VLOOKUP(E519,NEW!$A$1:$F$31,6,FALSE)</f>
        <v>-2.1460452780433021</v>
      </c>
      <c r="K519">
        <f>VLOOKUP(C519,NEW!$A$1:$F$31,6,FALSE)</f>
        <v>-9.0845366741629796</v>
      </c>
      <c r="M519">
        <f>mlreg.!$B$17+(mlreg.!$B$18*'2023schedule'!J519+'2023schedule'!K519*mlreg.!$B$19)</f>
        <v>7.7946691608083034</v>
      </c>
    </row>
    <row r="520" spans="1:13" x14ac:dyDescent="0.3">
      <c r="A520" s="12" t="s">
        <v>806</v>
      </c>
      <c r="B520" s="1" t="str">
        <f>TEXT(DATE(VALUE(MID(A520,8,4)),MATCH(MID(A520,1,3),{"Jan","Feb","Mar","Apr","May","Jun","Jul","Aug","Sep","Oct","Nov","Dec"},0), VALUE(MID(A520,5,2))), "yyyy-mm-dd")</f>
        <v>1924-01-05</v>
      </c>
      <c r="C520" t="s">
        <v>7</v>
      </c>
      <c r="D520">
        <v>122</v>
      </c>
      <c r="E520" t="s">
        <v>26</v>
      </c>
      <c r="F520">
        <v>120</v>
      </c>
      <c r="H520">
        <f t="shared" si="8"/>
        <v>-2</v>
      </c>
      <c r="J520">
        <f>VLOOKUP(E520,NEW!$A$1:$F$31,6,FALSE)</f>
        <v>6.7955714545665025</v>
      </c>
      <c r="K520">
        <f>VLOOKUP(C520,NEW!$A$1:$F$31,6,FALSE)</f>
        <v>0.17268538627637353</v>
      </c>
      <c r="M520">
        <f>mlreg.!$B$17+(mlreg.!$B$18*'2023schedule'!J520+'2023schedule'!K520*mlreg.!$B$19)</f>
        <v>7.9133298152443352</v>
      </c>
    </row>
    <row r="521" spans="1:13" x14ac:dyDescent="0.3">
      <c r="A521" s="12" t="s">
        <v>806</v>
      </c>
      <c r="B521" s="1" t="str">
        <f>TEXT(DATE(VALUE(MID(A521,8,4)),MATCH(MID(A521,1,3),{"Jan","Feb","Mar","Apr","May","Jun","Jul","Aug","Sep","Oct","Nov","Dec"},0), VALUE(MID(A521,5,2))), "yyyy-mm-dd")</f>
        <v>1924-01-05</v>
      </c>
      <c r="C521" t="s">
        <v>19</v>
      </c>
      <c r="D521">
        <v>97</v>
      </c>
      <c r="E521" t="s">
        <v>29</v>
      </c>
      <c r="F521">
        <v>113</v>
      </c>
      <c r="H521">
        <f t="shared" si="8"/>
        <v>16</v>
      </c>
      <c r="J521">
        <f>VLOOKUP(E521,NEW!$A$1:$F$31,6,FALSE)</f>
        <v>-0.83443540271909211</v>
      </c>
      <c r="K521">
        <f>VLOOKUP(C521,NEW!$A$1:$F$31,6,FALSE)</f>
        <v>-4.0366428351586929</v>
      </c>
      <c r="M521">
        <f>mlreg.!$B$17+(mlreg.!$B$18*'2023schedule'!J521+'2023schedule'!K521*mlreg.!$B$19)</f>
        <v>4.9905112529947164</v>
      </c>
    </row>
    <row r="522" spans="1:13" x14ac:dyDescent="0.3">
      <c r="A522" s="12" t="s">
        <v>806</v>
      </c>
      <c r="B522" s="1" t="str">
        <f>TEXT(DATE(VALUE(MID(A522,8,4)),MATCH(MID(A522,1,3),{"Jan","Feb","Mar","Apr","May","Jun","Jul","Aug","Sep","Oct","Nov","Dec"},0), VALUE(MID(A522,5,2))), "yyyy-mm-dd")</f>
        <v>1924-01-05</v>
      </c>
      <c r="C522" t="s">
        <v>8</v>
      </c>
      <c r="D522">
        <v>109</v>
      </c>
      <c r="E522" t="s">
        <v>6</v>
      </c>
      <c r="F522">
        <v>113</v>
      </c>
      <c r="H522">
        <f t="shared" si="8"/>
        <v>4</v>
      </c>
      <c r="J522">
        <f>VLOOKUP(E522,NEW!$A$1:$F$31,6,FALSE)</f>
        <v>-0.4427839562478475</v>
      </c>
      <c r="K522">
        <f>VLOOKUP(C522,NEW!$A$1:$F$31,6,FALSE)</f>
        <v>-11.874132147889789</v>
      </c>
      <c r="M522">
        <f>mlreg.!$B$17+(mlreg.!$B$18*'2023schedule'!J522+'2023schedule'!K522*mlreg.!$B$19)</f>
        <v>11.298721969965648</v>
      </c>
    </row>
    <row r="523" spans="1:13" x14ac:dyDescent="0.3">
      <c r="A523" s="12" t="s">
        <v>806</v>
      </c>
      <c r="B523" s="1" t="str">
        <f>TEXT(DATE(VALUE(MID(A523,8,4)),MATCH(MID(A523,1,3),{"Jan","Feb","Mar","Apr","May","Jun","Jul","Aug","Sep","Oct","Nov","Dec"},0), VALUE(MID(A523,5,2))), "yyyy-mm-dd")</f>
        <v>1924-01-05</v>
      </c>
      <c r="C523" t="s">
        <v>16</v>
      </c>
      <c r="D523">
        <v>127</v>
      </c>
      <c r="E523" t="s">
        <v>5</v>
      </c>
      <c r="F523">
        <v>113</v>
      </c>
      <c r="H523">
        <f t="shared" si="8"/>
        <v>-14</v>
      </c>
      <c r="J523">
        <f>VLOOKUP(E523,NEW!$A$1:$F$31,6,FALSE)</f>
        <v>-5.4067040784884437</v>
      </c>
      <c r="K523">
        <f>VLOOKUP(C523,NEW!$A$1:$F$31,6,FALSE)</f>
        <v>-7.5280435509992962</v>
      </c>
      <c r="M523">
        <f>mlreg.!$B$17+(mlreg.!$B$18*'2023schedule'!J523+'2023schedule'!K523*mlreg.!$B$19)</f>
        <v>3.9799420733800766</v>
      </c>
    </row>
    <row r="524" spans="1:13" x14ac:dyDescent="0.3">
      <c r="A524" s="12" t="s">
        <v>806</v>
      </c>
      <c r="B524" s="1" t="str">
        <f>TEXT(DATE(VALUE(MID(A524,8,4)),MATCH(MID(A524,1,3),{"Jan","Feb","Mar","Apr","May","Jun","Jul","Aug","Sep","Oct","Nov","Dec"},0), VALUE(MID(A524,5,2))), "yyyy-mm-dd")</f>
        <v>1924-01-05</v>
      </c>
      <c r="C524" t="s">
        <v>21</v>
      </c>
      <c r="D524">
        <v>130</v>
      </c>
      <c r="E524" t="s">
        <v>31</v>
      </c>
      <c r="F524">
        <v>135</v>
      </c>
      <c r="H524">
        <f t="shared" si="8"/>
        <v>5</v>
      </c>
      <c r="J524">
        <f>VLOOKUP(E524,NEW!$A$1:$F$31,6,FALSE)</f>
        <v>-0.56689876486266688</v>
      </c>
      <c r="K524">
        <f>VLOOKUP(C524,NEW!$A$1:$F$31,6,FALSE)</f>
        <v>1.5332708263461077</v>
      </c>
      <c r="M524">
        <f>mlreg.!$B$17+(mlreg.!$B$18*'2023schedule'!J524+'2023schedule'!K524*mlreg.!$B$19)</f>
        <v>0.94680012895889432</v>
      </c>
    </row>
    <row r="525" spans="1:13" x14ac:dyDescent="0.3">
      <c r="A525" s="12" t="s">
        <v>807</v>
      </c>
      <c r="B525" s="1" t="str">
        <f>TEXT(DATE(VALUE(MID(A525,8,4)),MATCH(MID(A525,1,3),{"Jan","Feb","Mar","Apr","May","Jun","Jul","Aug","Sep","Oct","Nov","Dec"},0), VALUE(MID(A525,5,2))), "yyyy-mm-dd")</f>
        <v>1924-01-06</v>
      </c>
      <c r="C525" t="s">
        <v>4</v>
      </c>
      <c r="D525">
        <v>118</v>
      </c>
      <c r="E525" t="s">
        <v>10</v>
      </c>
      <c r="F525">
        <v>101</v>
      </c>
      <c r="H525">
        <f t="shared" si="8"/>
        <v>-17</v>
      </c>
      <c r="J525">
        <f>VLOOKUP(E525,NEW!$A$1:$F$31,6,FALSE)</f>
        <v>-0.30480281642273344</v>
      </c>
      <c r="K525">
        <f>VLOOKUP(C525,NEW!$A$1:$F$31,6,FALSE)</f>
        <v>7.724438616878901</v>
      </c>
      <c r="M525">
        <f>mlreg.!$B$17+(mlreg.!$B$18*'2023schedule'!J525+'2023schedule'!K525*mlreg.!$B$19)</f>
        <v>-3.5763345414976788</v>
      </c>
    </row>
    <row r="526" spans="1:13" x14ac:dyDescent="0.3">
      <c r="A526" s="12" t="s">
        <v>807</v>
      </c>
      <c r="B526" s="1" t="str">
        <f>TEXT(DATE(VALUE(MID(A526,8,4)),MATCH(MID(A526,1,3),{"Jan","Feb","Mar","Apr","May","Jun","Jul","Aug","Sep","Oct","Nov","Dec"},0), VALUE(MID(A526,5,2))), "yyyy-mm-dd")</f>
        <v>1924-01-06</v>
      </c>
      <c r="C526" t="s">
        <v>15</v>
      </c>
      <c r="D526">
        <v>121</v>
      </c>
      <c r="E526" t="s">
        <v>9</v>
      </c>
      <c r="F526">
        <v>105</v>
      </c>
      <c r="H526">
        <f t="shared" si="8"/>
        <v>-16</v>
      </c>
      <c r="J526">
        <f>VLOOKUP(E526,NEW!$A$1:$F$31,6,FALSE)</f>
        <v>-10.108903913214951</v>
      </c>
      <c r="K526">
        <f>VLOOKUP(C526,NEW!$A$1:$F$31,6,FALSE)</f>
        <v>0.32124287078389235</v>
      </c>
      <c r="M526">
        <f>mlreg.!$B$17+(mlreg.!$B$18*'2023schedule'!J526+'2023schedule'!K526*mlreg.!$B$19)</f>
        <v>-5.8069087202822187</v>
      </c>
    </row>
    <row r="527" spans="1:13" x14ac:dyDescent="0.3">
      <c r="A527" s="12" t="s">
        <v>807</v>
      </c>
      <c r="B527" s="1" t="str">
        <f>TEXT(DATE(VALUE(MID(A527,8,4)),MATCH(MID(A527,1,3),{"Jan","Feb","Mar","Apr","May","Jun","Jul","Aug","Sep","Oct","Nov","Dec"},0), VALUE(MID(A527,5,2))), "yyyy-mm-dd")</f>
        <v>1924-01-06</v>
      </c>
      <c r="C527" t="s">
        <v>27</v>
      </c>
      <c r="D527">
        <v>120</v>
      </c>
      <c r="E527" t="s">
        <v>3</v>
      </c>
      <c r="F527">
        <v>109</v>
      </c>
      <c r="H527">
        <f t="shared" si="8"/>
        <v>-11</v>
      </c>
      <c r="J527">
        <f>VLOOKUP(E527,NEW!$A$1:$F$31,6,FALSE)</f>
        <v>9.7001335561112345E-2</v>
      </c>
      <c r="K527">
        <f>VLOOKUP(C527,NEW!$A$1:$F$31,6,FALSE)</f>
        <v>-4.4001022672986867</v>
      </c>
      <c r="M527">
        <f>mlreg.!$B$17+(mlreg.!$B$18*'2023schedule'!J527+'2023schedule'!K527*mlreg.!$B$19)</f>
        <v>6.0181580226597369</v>
      </c>
    </row>
    <row r="528" spans="1:13" x14ac:dyDescent="0.3">
      <c r="A528" s="12" t="s">
        <v>807</v>
      </c>
      <c r="B528" s="1" t="str">
        <f>TEXT(DATE(VALUE(MID(A528,8,4)),MATCH(MID(A528,1,3),{"Jan","Feb","Mar","Apr","May","Jun","Jul","Aug","Sep","Oct","Nov","Dec"},0), VALUE(MID(A528,5,2))), "yyyy-mm-dd")</f>
        <v>1924-01-06</v>
      </c>
      <c r="C528" t="s">
        <v>32</v>
      </c>
      <c r="D528">
        <v>108</v>
      </c>
      <c r="E528" t="s">
        <v>11</v>
      </c>
      <c r="F528">
        <v>112</v>
      </c>
      <c r="H528">
        <f t="shared" si="8"/>
        <v>4</v>
      </c>
      <c r="J528">
        <f>VLOOKUP(E528,NEW!$A$1:$F$31,6,FALSE)</f>
        <v>-0.56918355006132848</v>
      </c>
      <c r="K528">
        <f>VLOOKUP(C528,NEW!$A$1:$F$31,6,FALSE)</f>
        <v>-4.8052403354453501</v>
      </c>
      <c r="M528">
        <f>mlreg.!$B$17+(mlreg.!$B$18*'2023schedule'!J528+'2023schedule'!K528*mlreg.!$B$19)</f>
        <v>5.7917270116561816</v>
      </c>
    </row>
    <row r="529" spans="1:13" x14ac:dyDescent="0.3">
      <c r="A529" s="12" t="s">
        <v>808</v>
      </c>
      <c r="B529" s="1" t="str">
        <f>TEXT(DATE(VALUE(MID(A529,8,4)),MATCH(MID(A529,1,3),{"Jan","Feb","Mar","Apr","May","Jun","Jul","Aug","Sep","Oct","Nov","Dec"},0), VALUE(MID(A529,5,2))), "yyyy-mm-dd")</f>
        <v>1924-01-07</v>
      </c>
      <c r="C529" t="s">
        <v>25</v>
      </c>
      <c r="D529">
        <v>115</v>
      </c>
      <c r="E529" t="s">
        <v>20</v>
      </c>
      <c r="F529">
        <v>117</v>
      </c>
      <c r="H529">
        <f t="shared" si="8"/>
        <v>2</v>
      </c>
      <c r="J529">
        <f>VLOOKUP(E529,NEW!$A$1:$F$31,6,FALSE)</f>
        <v>2.1966655307127789</v>
      </c>
      <c r="K529">
        <f>VLOOKUP(C529,NEW!$A$1:$F$31,6,FALSE)</f>
        <v>-6.0914873225527497</v>
      </c>
      <c r="M529">
        <f>mlreg.!$B$17+(mlreg.!$B$18*'2023schedule'!J529+'2023schedule'!K529*mlreg.!$B$19)</f>
        <v>9.0015302811788516</v>
      </c>
    </row>
    <row r="530" spans="1:13" x14ac:dyDescent="0.3">
      <c r="A530" s="12" t="s">
        <v>808</v>
      </c>
      <c r="B530" s="1" t="str">
        <f>TEXT(DATE(VALUE(MID(A530,8,4)),MATCH(MID(A530,1,3),{"Jan","Feb","Mar","Apr","May","Jun","Jul","Aug","Sep","Oct","Nov","Dec"},0), VALUE(MID(A530,5,2))), "yyyy-mm-dd")</f>
        <v>1924-01-07</v>
      </c>
      <c r="C530" t="s">
        <v>30</v>
      </c>
      <c r="D530">
        <v>134</v>
      </c>
      <c r="E530" t="s">
        <v>14</v>
      </c>
      <c r="F530">
        <v>127</v>
      </c>
      <c r="G530" t="s">
        <v>17</v>
      </c>
      <c r="H530">
        <f t="shared" si="8"/>
        <v>-7</v>
      </c>
      <c r="J530">
        <f>VLOOKUP(E530,NEW!$A$1:$F$31,6,FALSE)</f>
        <v>-1.1666941899601724</v>
      </c>
      <c r="K530">
        <f>VLOOKUP(C530,NEW!$A$1:$F$31,6,FALSE)</f>
        <v>-9.0845366741629796</v>
      </c>
      <c r="M530">
        <f>mlreg.!$B$17+(mlreg.!$B$18*'2023schedule'!J530+'2023schedule'!K530*mlreg.!$B$19)</f>
        <v>8.5829622508869008</v>
      </c>
    </row>
    <row r="531" spans="1:13" x14ac:dyDescent="0.3">
      <c r="A531" s="12" t="s">
        <v>808</v>
      </c>
      <c r="B531" s="1" t="str">
        <f>TEXT(DATE(VALUE(MID(A531,8,4)),MATCH(MID(A531,1,3),{"Jan","Feb","Mar","Apr","May","Jun","Jul","Aug","Sep","Oct","Nov","Dec"},0), VALUE(MID(A531,5,2))), "yyyy-mm-dd")</f>
        <v>1924-01-07</v>
      </c>
      <c r="C531" t="s">
        <v>12</v>
      </c>
      <c r="D531">
        <v>110</v>
      </c>
      <c r="E531" t="s">
        <v>7</v>
      </c>
      <c r="F531">
        <v>117</v>
      </c>
      <c r="G531" t="s">
        <v>17</v>
      </c>
      <c r="H531">
        <f t="shared" si="8"/>
        <v>7</v>
      </c>
      <c r="J531">
        <f>VLOOKUP(E531,NEW!$A$1:$F$31,6,FALSE)</f>
        <v>0.17268538627637353</v>
      </c>
      <c r="K531">
        <f>VLOOKUP(C531,NEW!$A$1:$F$31,6,FALSE)</f>
        <v>0.69796581509350863</v>
      </c>
      <c r="M531">
        <f>mlreg.!$B$17+(mlreg.!$B$18*'2023schedule'!J531+'2023schedule'!K531*mlreg.!$B$19)</f>
        <v>2.1808205886758278</v>
      </c>
    </row>
    <row r="532" spans="1:13" x14ac:dyDescent="0.3">
      <c r="A532" s="12" t="s">
        <v>808</v>
      </c>
      <c r="B532" s="1" t="str">
        <f>TEXT(DATE(VALUE(MID(A532,8,4)),MATCH(MID(A532,1,3),{"Jan","Feb","Mar","Apr","May","Jun","Jul","Aug","Sep","Oct","Nov","Dec"},0), VALUE(MID(A532,5,2))), "yyyy-mm-dd")</f>
        <v>1924-01-07</v>
      </c>
      <c r="C532" t="s">
        <v>13</v>
      </c>
      <c r="D532">
        <v>133</v>
      </c>
      <c r="E532" t="s">
        <v>31</v>
      </c>
      <c r="F532">
        <v>100</v>
      </c>
      <c r="H532">
        <f t="shared" si="8"/>
        <v>-33</v>
      </c>
      <c r="J532">
        <f>VLOOKUP(E532,NEW!$A$1:$F$31,6,FALSE)</f>
        <v>-0.56689876486266688</v>
      </c>
      <c r="K532">
        <f>VLOOKUP(C532,NEW!$A$1:$F$31,6,FALSE)</f>
        <v>-1.9501161047746032</v>
      </c>
      <c r="M532">
        <f>mlreg.!$B$17+(mlreg.!$B$18*'2023schedule'!J532+'2023schedule'!K532*mlreg.!$B$19)</f>
        <v>3.6103847932696445</v>
      </c>
    </row>
    <row r="533" spans="1:13" x14ac:dyDescent="0.3">
      <c r="A533" s="12" t="s">
        <v>808</v>
      </c>
      <c r="B533" s="1" t="str">
        <f>TEXT(DATE(VALUE(MID(A533,8,4)),MATCH(MID(A533,1,3),{"Jan","Feb","Mar","Apr","May","Jun","Jul","Aug","Sep","Oct","Nov","Dec"},0), VALUE(MID(A533,5,2))), "yyyy-mm-dd")</f>
        <v>1924-01-07</v>
      </c>
      <c r="C533" t="s">
        <v>23</v>
      </c>
      <c r="D533">
        <v>108</v>
      </c>
      <c r="E533" t="s">
        <v>28</v>
      </c>
      <c r="F533">
        <v>115</v>
      </c>
      <c r="H533">
        <f t="shared" si="8"/>
        <v>7</v>
      </c>
      <c r="J533">
        <f>VLOOKUP(E533,NEW!$A$1:$F$31,6,FALSE)</f>
        <v>-2.1460452780433021</v>
      </c>
      <c r="K533">
        <f>VLOOKUP(C533,NEW!$A$1:$F$31,6,FALSE)</f>
        <v>7.1989176662229015</v>
      </c>
      <c r="M533">
        <f>mlreg.!$B$17+(mlreg.!$B$18*'2023schedule'!J533+'2023schedule'!K533*mlreg.!$B$19)</f>
        <v>-4.6565342572116286</v>
      </c>
    </row>
    <row r="534" spans="1:13" x14ac:dyDescent="0.3">
      <c r="A534" s="12" t="s">
        <v>808</v>
      </c>
      <c r="B534" s="1" t="str">
        <f>TEXT(DATE(VALUE(MID(A534,8,4)),MATCH(MID(A534,1,3),{"Jan","Feb","Mar","Apr","May","Jun","Jul","Aug","Sep","Oct","Nov","Dec"},0), VALUE(MID(A534,5,2))), "yyyy-mm-dd")</f>
        <v>1924-01-07</v>
      </c>
      <c r="C534" t="s">
        <v>8</v>
      </c>
      <c r="D534">
        <v>114</v>
      </c>
      <c r="E534" t="s">
        <v>26</v>
      </c>
      <c r="F534">
        <v>131</v>
      </c>
      <c r="H534">
        <f t="shared" si="8"/>
        <v>17</v>
      </c>
      <c r="J534">
        <f>VLOOKUP(E534,NEW!$A$1:$F$31,6,FALSE)</f>
        <v>6.7955714545665025</v>
      </c>
      <c r="K534">
        <f>VLOOKUP(C534,NEW!$A$1:$F$31,6,FALSE)</f>
        <v>-11.874132147889789</v>
      </c>
      <c r="M534">
        <f>mlreg.!$B$17+(mlreg.!$B$18*'2023schedule'!J534+'2023schedule'!K534*mlreg.!$B$19)</f>
        <v>17.124973273822523</v>
      </c>
    </row>
    <row r="535" spans="1:13" x14ac:dyDescent="0.3">
      <c r="A535" s="12" t="s">
        <v>808</v>
      </c>
      <c r="B535" s="1" t="str">
        <f>TEXT(DATE(VALUE(MID(A535,8,4)),MATCH(MID(A535,1,3),{"Jan","Feb","Mar","Apr","May","Jun","Jul","Aug","Sep","Oct","Nov","Dec"},0), VALUE(MID(A535,5,2))), "yyyy-mm-dd")</f>
        <v>1924-01-07</v>
      </c>
      <c r="C535" t="s">
        <v>16</v>
      </c>
      <c r="D535">
        <v>121</v>
      </c>
      <c r="E535" t="s">
        <v>29</v>
      </c>
      <c r="F535">
        <v>115</v>
      </c>
      <c r="H535">
        <f t="shared" si="8"/>
        <v>-6</v>
      </c>
      <c r="J535">
        <f>VLOOKUP(E535,NEW!$A$1:$F$31,6,FALSE)</f>
        <v>-0.83443540271909211</v>
      </c>
      <c r="K535">
        <f>VLOOKUP(C535,NEW!$A$1:$F$31,6,FALSE)</f>
        <v>-7.5280435509992962</v>
      </c>
      <c r="M535">
        <f>mlreg.!$B$17+(mlreg.!$B$18*'2023schedule'!J535+'2023schedule'!K535*mlreg.!$B$19)</f>
        <v>7.6602236873479761</v>
      </c>
    </row>
    <row r="536" spans="1:13" x14ac:dyDescent="0.3">
      <c r="A536" s="12" t="s">
        <v>808</v>
      </c>
      <c r="B536" s="1" t="str">
        <f>TEXT(DATE(VALUE(MID(A536,8,4)),MATCH(MID(A536,1,3),{"Jan","Feb","Mar","Apr","May","Jun","Jul","Aug","Sep","Oct","Nov","Dec"},0), VALUE(MID(A536,5,2))), "yyyy-mm-dd")</f>
        <v>1924-01-07</v>
      </c>
      <c r="C536" t="s">
        <v>21</v>
      </c>
      <c r="D536">
        <v>133</v>
      </c>
      <c r="E536" t="s">
        <v>6</v>
      </c>
      <c r="F536">
        <v>118</v>
      </c>
      <c r="H536">
        <f t="shared" si="8"/>
        <v>-15</v>
      </c>
      <c r="J536">
        <f>VLOOKUP(E536,NEW!$A$1:$F$31,6,FALSE)</f>
        <v>-0.4427839562478475</v>
      </c>
      <c r="K536">
        <f>VLOOKUP(C536,NEW!$A$1:$F$31,6,FALSE)</f>
        <v>1.5332708263461077</v>
      </c>
      <c r="M536">
        <f>mlreg.!$B$17+(mlreg.!$B$18*'2023schedule'!J536+'2023schedule'!K536*mlreg.!$B$19)</f>
        <v>1.0467018365262883</v>
      </c>
    </row>
    <row r="537" spans="1:13" x14ac:dyDescent="0.3">
      <c r="A537" s="12" t="s">
        <v>808</v>
      </c>
      <c r="B537" s="1" t="str">
        <f>TEXT(DATE(VALUE(MID(A537,8,4)),MATCH(MID(A537,1,3),{"Jan","Feb","Mar","Apr","May","Jun","Jul","Aug","Sep","Oct","Nov","Dec"},0), VALUE(MID(A537,5,2))), "yyyy-mm-dd")</f>
        <v>1924-01-07</v>
      </c>
      <c r="C537" t="s">
        <v>33</v>
      </c>
      <c r="D537">
        <v>103</v>
      </c>
      <c r="E537" t="s">
        <v>5</v>
      </c>
      <c r="F537">
        <v>106</v>
      </c>
      <c r="H537">
        <f t="shared" si="8"/>
        <v>3</v>
      </c>
      <c r="J537">
        <f>VLOOKUP(E537,NEW!$A$1:$F$31,6,FALSE)</f>
        <v>-5.4067040784884437</v>
      </c>
      <c r="K537">
        <f>VLOOKUP(C537,NEW!$A$1:$F$31,6,FALSE)</f>
        <v>6.395682743584775</v>
      </c>
      <c r="M537">
        <f>mlreg.!$B$17+(mlreg.!$B$18*'2023schedule'!J537+'2023schedule'!K537*mlreg.!$B$19)</f>
        <v>-6.6668865912674251</v>
      </c>
    </row>
    <row r="538" spans="1:13" x14ac:dyDescent="0.3">
      <c r="A538" s="12" t="s">
        <v>809</v>
      </c>
      <c r="B538" s="1" t="str">
        <f>TEXT(DATE(VALUE(MID(A538,8,4)),MATCH(MID(A538,1,3),{"Jan","Feb","Mar","Apr","May","Jun","Jul","Aug","Sep","Oct","Nov","Dec"},0), VALUE(MID(A538,5,2))), "yyyy-mm-dd")</f>
        <v>1924-01-08</v>
      </c>
      <c r="C538" t="s">
        <v>18</v>
      </c>
      <c r="D538">
        <v>119</v>
      </c>
      <c r="E538" t="s">
        <v>24</v>
      </c>
      <c r="F538">
        <v>112</v>
      </c>
      <c r="G538" t="s">
        <v>17</v>
      </c>
      <c r="H538">
        <f t="shared" si="8"/>
        <v>-7</v>
      </c>
      <c r="J538">
        <f>VLOOKUP(E538,NEW!$A$1:$F$31,6,FALSE)</f>
        <v>0.34193859481126243</v>
      </c>
      <c r="K538">
        <f>VLOOKUP(C538,NEW!$A$1:$F$31,6,FALSE)</f>
        <v>0.34193859481126243</v>
      </c>
      <c r="M538">
        <f>mlreg.!$B$17+(mlreg.!$B$18*'2023schedule'!J538+'2023schedule'!K538*mlreg.!$B$19)</f>
        <v>2.5892923390017835</v>
      </c>
    </row>
    <row r="539" spans="1:13" x14ac:dyDescent="0.3">
      <c r="A539" s="12" t="s">
        <v>809</v>
      </c>
      <c r="B539" s="1" t="str">
        <f>TEXT(DATE(VALUE(MID(A539,8,4)),MATCH(MID(A539,1,3),{"Jan","Feb","Mar","Apr","May","Jun","Jul","Aug","Sep","Oct","Nov","Dec"},0), VALUE(MID(A539,5,2))), "yyyy-mm-dd")</f>
        <v>1924-01-08</v>
      </c>
      <c r="C539" t="s">
        <v>4</v>
      </c>
      <c r="D539">
        <v>131</v>
      </c>
      <c r="E539" t="s">
        <v>10</v>
      </c>
      <c r="F539">
        <v>133</v>
      </c>
      <c r="H539">
        <f t="shared" si="8"/>
        <v>2</v>
      </c>
      <c r="J539">
        <f>VLOOKUP(E539,NEW!$A$1:$F$31,6,FALSE)</f>
        <v>-0.30480281642273344</v>
      </c>
      <c r="K539">
        <f>VLOOKUP(C539,NEW!$A$1:$F$31,6,FALSE)</f>
        <v>7.724438616878901</v>
      </c>
      <c r="M539">
        <f>mlreg.!$B$17+(mlreg.!$B$18*'2023schedule'!J539+'2023schedule'!K539*mlreg.!$B$19)</f>
        <v>-3.5763345414976788</v>
      </c>
    </row>
    <row r="540" spans="1:13" x14ac:dyDescent="0.3">
      <c r="A540" s="12" t="s">
        <v>809</v>
      </c>
      <c r="B540" s="1" t="str">
        <f>TEXT(DATE(VALUE(MID(A540,8,4)),MATCH(MID(A540,1,3),{"Jan","Feb","Mar","Apr","May","Jun","Jul","Aug","Sep","Oct","Nov","Dec"},0), VALUE(MID(A540,5,2))), "yyyy-mm-dd")</f>
        <v>1924-01-08</v>
      </c>
      <c r="C540" t="s">
        <v>22</v>
      </c>
      <c r="D540">
        <v>136</v>
      </c>
      <c r="E540" t="s">
        <v>9</v>
      </c>
      <c r="F540">
        <v>128</v>
      </c>
      <c r="H540">
        <f t="shared" si="8"/>
        <v>-8</v>
      </c>
      <c r="J540">
        <f>VLOOKUP(E540,NEW!$A$1:$F$31,6,FALSE)</f>
        <v>-10.108903913214951</v>
      </c>
      <c r="K540">
        <f>VLOOKUP(C540,NEW!$A$1:$F$31,6,FALSE)</f>
        <v>1.3185950237731026</v>
      </c>
      <c r="M540">
        <f>mlreg.!$B$17+(mlreg.!$B$18*'2023schedule'!J540+'2023schedule'!K540*mlreg.!$B$19)</f>
        <v>-6.569537722500093</v>
      </c>
    </row>
    <row r="541" spans="1:13" x14ac:dyDescent="0.3">
      <c r="A541" s="12" t="s">
        <v>809</v>
      </c>
      <c r="B541" s="1" t="str">
        <f>TEXT(DATE(VALUE(MID(A541,8,4)),MATCH(MID(A541,1,3),{"Jan","Feb","Mar","Apr","May","Jun","Jul","Aug","Sep","Oct","Nov","Dec"},0), VALUE(MID(A541,5,2))), "yyyy-mm-dd")</f>
        <v>1924-01-08</v>
      </c>
      <c r="C541" t="s">
        <v>11</v>
      </c>
      <c r="D541">
        <v>113</v>
      </c>
      <c r="E541" t="s">
        <v>19</v>
      </c>
      <c r="F541">
        <v>120</v>
      </c>
      <c r="H541">
        <f t="shared" si="8"/>
        <v>7</v>
      </c>
      <c r="J541">
        <f>VLOOKUP(E541,NEW!$A$1:$F$31,6,FALSE)</f>
        <v>-4.0366428351586929</v>
      </c>
      <c r="K541">
        <f>VLOOKUP(C541,NEW!$A$1:$F$31,6,FALSE)</f>
        <v>-0.56918355006132848</v>
      </c>
      <c r="M541">
        <f>mlreg.!$B$17+(mlreg.!$B$18*'2023schedule'!J541+'2023schedule'!K541*mlreg.!$B$19)</f>
        <v>-0.23839485235511271</v>
      </c>
    </row>
    <row r="542" spans="1:13" x14ac:dyDescent="0.3">
      <c r="A542" s="12" t="s">
        <v>809</v>
      </c>
      <c r="B542" s="1" t="str">
        <f>TEXT(DATE(VALUE(MID(A542,8,4)),MATCH(MID(A542,1,3),{"Jan","Feb","Mar","Apr","May","Jun","Jul","Aug","Sep","Oct","Nov","Dec"},0), VALUE(MID(A542,5,2))), "yyyy-mm-dd")</f>
        <v>1924-01-08</v>
      </c>
      <c r="C542" t="s">
        <v>27</v>
      </c>
      <c r="D542">
        <v>132</v>
      </c>
      <c r="E542" t="s">
        <v>32</v>
      </c>
      <c r="F542">
        <v>116</v>
      </c>
      <c r="H542">
        <f t="shared" si="8"/>
        <v>-16</v>
      </c>
      <c r="J542">
        <f>VLOOKUP(E542,NEW!$A$1:$F$31,6,FALSE)</f>
        <v>-4.8052403354453501</v>
      </c>
      <c r="K542">
        <f>VLOOKUP(C542,NEW!$A$1:$F$31,6,FALSE)</f>
        <v>-4.4001022672986867</v>
      </c>
      <c r="M542">
        <f>mlreg.!$B$17+(mlreg.!$B$18*'2023schedule'!J542+'2023schedule'!K542*mlreg.!$B$19)</f>
        <v>2.0722766302027225</v>
      </c>
    </row>
    <row r="543" spans="1:13" x14ac:dyDescent="0.3">
      <c r="A543" s="12" t="s">
        <v>809</v>
      </c>
      <c r="B543" s="1" t="str">
        <f>TEXT(DATE(VALUE(MID(A543,8,4)),MATCH(MID(A543,1,3),{"Jan","Feb","Mar","Apr","May","Jun","Jul","Aug","Sep","Oct","Nov","Dec"},0), VALUE(MID(A543,5,2))), "yyyy-mm-dd")</f>
        <v>1924-01-08</v>
      </c>
      <c r="C543" t="s">
        <v>29</v>
      </c>
      <c r="D543">
        <v>111</v>
      </c>
      <c r="E543" t="s">
        <v>33</v>
      </c>
      <c r="F543">
        <v>138</v>
      </c>
      <c r="H543">
        <f t="shared" si="8"/>
        <v>27</v>
      </c>
      <c r="J543">
        <f>VLOOKUP(E543,NEW!$A$1:$F$31,6,FALSE)</f>
        <v>6.395682743584775</v>
      </c>
      <c r="K543">
        <f>VLOOKUP(C543,NEW!$A$1:$F$31,6,FALSE)</f>
        <v>-0.83443540271909211</v>
      </c>
      <c r="M543">
        <f>mlreg.!$B$17+(mlreg.!$B$18*'2023schedule'!J543+'2023schedule'!K543*mlreg.!$B$19)</f>
        <v>8.3615525463486584</v>
      </c>
    </row>
    <row r="544" spans="1:13" x14ac:dyDescent="0.3">
      <c r="A544" s="12" t="s">
        <v>810</v>
      </c>
      <c r="B544" s="1" t="str">
        <f>TEXT(DATE(VALUE(MID(A544,8,4)),MATCH(MID(A544,1,3),{"Jan","Feb","Mar","Apr","May","Jun","Jul","Aug","Sep","Oct","Nov","Dec"},0), VALUE(MID(A544,5,2))), "yyyy-mm-dd")</f>
        <v>1924-01-09</v>
      </c>
      <c r="C544" t="s">
        <v>31</v>
      </c>
      <c r="D544">
        <v>131</v>
      </c>
      <c r="E544" t="s">
        <v>8</v>
      </c>
      <c r="F544">
        <v>110</v>
      </c>
      <c r="H544">
        <f t="shared" si="8"/>
        <v>-21</v>
      </c>
      <c r="J544">
        <f>VLOOKUP(E544,NEW!$A$1:$F$31,6,FALSE)</f>
        <v>-11.874132147889789</v>
      </c>
      <c r="K544">
        <f>VLOOKUP(C544,NEW!$A$1:$F$31,6,FALSE)</f>
        <v>-0.56689876486266688</v>
      </c>
      <c r="M544">
        <f>mlreg.!$B$17+(mlreg.!$B$18*'2023schedule'!J544+'2023schedule'!K544*mlreg.!$B$19)</f>
        <v>-6.5486443005206949</v>
      </c>
    </row>
    <row r="545" spans="1:13" x14ac:dyDescent="0.3">
      <c r="A545" s="12" t="s">
        <v>810</v>
      </c>
      <c r="B545" s="1" t="str">
        <f>TEXT(DATE(VALUE(MID(A545,8,4)),MATCH(MID(A545,1,3),{"Jan","Feb","Mar","Apr","May","Jun","Jul","Aug","Sep","Oct","Nov","Dec"},0), VALUE(MID(A545,5,2))), "yyyy-mm-dd")</f>
        <v>1924-01-09</v>
      </c>
      <c r="C545" t="s">
        <v>23</v>
      </c>
      <c r="D545">
        <v>113</v>
      </c>
      <c r="E545" t="s">
        <v>7</v>
      </c>
      <c r="F545">
        <v>92</v>
      </c>
      <c r="H545">
        <f t="shared" si="8"/>
        <v>-21</v>
      </c>
      <c r="J545">
        <f>VLOOKUP(E545,NEW!$A$1:$F$31,6,FALSE)</f>
        <v>0.17268538627637353</v>
      </c>
      <c r="K545">
        <f>VLOOKUP(C545,NEW!$A$1:$F$31,6,FALSE)</f>
        <v>7.1989176662229015</v>
      </c>
      <c r="M545">
        <f>mlreg.!$B$17+(mlreg.!$B$18*'2023schedule'!J545+'2023schedule'!K545*mlreg.!$B$19)</f>
        <v>-2.7901562211039019</v>
      </c>
    </row>
    <row r="546" spans="1:13" x14ac:dyDescent="0.3">
      <c r="A546" s="12" t="s">
        <v>810</v>
      </c>
      <c r="B546" s="1" t="str">
        <f>TEXT(DATE(VALUE(MID(A546,8,4)),MATCH(MID(A546,1,3),{"Jan","Feb","Mar","Apr","May","Jun","Jul","Aug","Sep","Oct","Nov","Dec"},0), VALUE(MID(A546,5,2))), "yyyy-mm-dd")</f>
        <v>1924-01-09</v>
      </c>
      <c r="C546" t="s">
        <v>30</v>
      </c>
      <c r="D546">
        <v>84</v>
      </c>
      <c r="E546" t="s">
        <v>15</v>
      </c>
      <c r="F546">
        <v>112</v>
      </c>
      <c r="H546">
        <f t="shared" si="8"/>
        <v>28</v>
      </c>
      <c r="J546">
        <f>VLOOKUP(E546,NEW!$A$1:$F$31,6,FALSE)</f>
        <v>0.32124287078389235</v>
      </c>
      <c r="K546">
        <f>VLOOKUP(C546,NEW!$A$1:$F$31,6,FALSE)</f>
        <v>-9.0845366741629796</v>
      </c>
      <c r="M546">
        <f>mlreg.!$B$17+(mlreg.!$B$18*'2023schedule'!J546+'2023schedule'!K546*mlreg.!$B$19)</f>
        <v>9.7806231487291306</v>
      </c>
    </row>
    <row r="547" spans="1:13" x14ac:dyDescent="0.3">
      <c r="A547" s="12" t="s">
        <v>810</v>
      </c>
      <c r="B547" s="1" t="str">
        <f>TEXT(DATE(VALUE(MID(A547,8,4)),MATCH(MID(A547,1,3),{"Jan","Feb","Mar","Apr","May","Jun","Jul","Aug","Sep","Oct","Nov","Dec"},0), VALUE(MID(A547,5,2))), "yyyy-mm-dd")</f>
        <v>1924-01-09</v>
      </c>
      <c r="C547" t="s">
        <v>16</v>
      </c>
      <c r="D547">
        <v>120</v>
      </c>
      <c r="E547" t="s">
        <v>28</v>
      </c>
      <c r="F547">
        <v>103</v>
      </c>
      <c r="H547">
        <f t="shared" si="8"/>
        <v>-17</v>
      </c>
      <c r="J547">
        <f>VLOOKUP(E547,NEW!$A$1:$F$31,6,FALSE)</f>
        <v>-2.1460452780433021</v>
      </c>
      <c r="K547">
        <f>VLOOKUP(C547,NEW!$A$1:$F$31,6,FALSE)</f>
        <v>-7.5280435509992962</v>
      </c>
      <c r="M547">
        <f>mlreg.!$B$17+(mlreg.!$B$18*'2023schedule'!J547+'2023schedule'!K547*mlreg.!$B$19)</f>
        <v>6.6044909535225322</v>
      </c>
    </row>
    <row r="548" spans="1:13" x14ac:dyDescent="0.3">
      <c r="A548" s="12" t="s">
        <v>810</v>
      </c>
      <c r="B548" s="1" t="str">
        <f>TEXT(DATE(VALUE(MID(A548,8,4)),MATCH(MID(A548,1,3),{"Jan","Feb","Mar","Apr","May","Jun","Jul","Aug","Sep","Oct","Nov","Dec"},0), VALUE(MID(A548,5,2))), "yyyy-mm-dd")</f>
        <v>1924-01-09</v>
      </c>
      <c r="C548" t="s">
        <v>21</v>
      </c>
      <c r="D548">
        <v>131</v>
      </c>
      <c r="E548" t="s">
        <v>5</v>
      </c>
      <c r="F548">
        <v>132</v>
      </c>
      <c r="H548">
        <f t="shared" si="8"/>
        <v>1</v>
      </c>
      <c r="J548">
        <f>VLOOKUP(E548,NEW!$A$1:$F$31,6,FALSE)</f>
        <v>-5.4067040784884437</v>
      </c>
      <c r="K548">
        <f>VLOOKUP(C548,NEW!$A$1:$F$31,6,FALSE)</f>
        <v>1.5332708263461077</v>
      </c>
      <c r="M548">
        <f>mlreg.!$B$17+(mlreg.!$B$18*'2023schedule'!J548+'2023schedule'!K548*mlreg.!$B$19)</f>
        <v>-2.9488253852009851</v>
      </c>
    </row>
    <row r="549" spans="1:13" x14ac:dyDescent="0.3">
      <c r="A549" s="12" t="s">
        <v>811</v>
      </c>
      <c r="B549" s="1" t="str">
        <f>TEXT(DATE(VALUE(MID(A549,8,4)),MATCH(MID(A549,1,3),{"Jan","Feb","Mar","Apr","May","Jun","Jul","Aug","Sep","Oct","Nov","Dec"},0), VALUE(MID(A549,5,2))), "yyyy-mm-dd")</f>
        <v>2024-01-10</v>
      </c>
      <c r="C549" t="s">
        <v>23</v>
      </c>
      <c r="D549">
        <v>120</v>
      </c>
      <c r="E549" t="s">
        <v>4</v>
      </c>
      <c r="F549">
        <v>127</v>
      </c>
      <c r="G549" t="s">
        <v>17</v>
      </c>
      <c r="H549">
        <f t="shared" si="8"/>
        <v>7</v>
      </c>
      <c r="J549">
        <f>VLOOKUP(E549,NEW!$A$1:$F$31,6,FALSE)</f>
        <v>7.724438616878901</v>
      </c>
      <c r="K549">
        <f>VLOOKUP(C549,NEW!$A$1:$F$31,6,FALSE)</f>
        <v>7.1989176662229015</v>
      </c>
      <c r="M549">
        <f>mlreg.!$B$17+(mlreg.!$B$18*'2023schedule'!J549+'2023schedule'!K549*mlreg.!$B$19)</f>
        <v>3.2883532757450906</v>
      </c>
    </row>
    <row r="550" spans="1:13" x14ac:dyDescent="0.3">
      <c r="A550" s="12" t="s">
        <v>811</v>
      </c>
      <c r="B550" s="1" t="str">
        <f>TEXT(DATE(VALUE(MID(A550,8,4)),MATCH(MID(A550,1,3),{"Jan","Feb","Mar","Apr","May","Jun","Jul","Aug","Sep","Oct","Nov","Dec"},0), VALUE(MID(A550,5,2))), "yyyy-mm-dd")</f>
        <v>2024-01-10</v>
      </c>
      <c r="C550" t="s">
        <v>31</v>
      </c>
      <c r="D550">
        <v>123</v>
      </c>
      <c r="E550" t="s">
        <v>24</v>
      </c>
      <c r="F550">
        <v>98</v>
      </c>
      <c r="H550">
        <f t="shared" si="8"/>
        <v>-25</v>
      </c>
      <c r="J550">
        <f>VLOOKUP(E550,NEW!$A$1:$F$31,6,FALSE)</f>
        <v>0.34193859481126243</v>
      </c>
      <c r="K550">
        <f>VLOOKUP(C550,NEW!$A$1:$F$31,6,FALSE)</f>
        <v>-0.56689876486266688</v>
      </c>
      <c r="M550">
        <f>mlreg.!$B$17+(mlreg.!$B$18*'2023schedule'!J550+'2023schedule'!K550*mlreg.!$B$19)</f>
        <v>3.2842381780508259</v>
      </c>
    </row>
    <row r="551" spans="1:13" x14ac:dyDescent="0.3">
      <c r="A551" s="12" t="s">
        <v>811</v>
      </c>
      <c r="B551" s="1" t="str">
        <f>TEXT(DATE(VALUE(MID(A551,8,4)),MATCH(MID(A551,1,3),{"Jan","Feb","Mar","Apr","May","Jun","Jul","Aug","Sep","Oct","Nov","Dec"},0), VALUE(MID(A551,5,2))), "yyyy-mm-dd")</f>
        <v>2024-01-10</v>
      </c>
      <c r="C551" t="s">
        <v>25</v>
      </c>
      <c r="D551">
        <v>130</v>
      </c>
      <c r="E551" t="s">
        <v>8</v>
      </c>
      <c r="F551">
        <v>108</v>
      </c>
      <c r="H551">
        <f t="shared" si="8"/>
        <v>-22</v>
      </c>
      <c r="J551">
        <f>VLOOKUP(E551,NEW!$A$1:$F$31,6,FALSE)</f>
        <v>-11.874132147889789</v>
      </c>
      <c r="K551">
        <f>VLOOKUP(C551,NEW!$A$1:$F$31,6,FALSE)</f>
        <v>-6.0914873225527497</v>
      </c>
      <c r="M551">
        <f>mlreg.!$B$17+(mlreg.!$B$18*'2023schedule'!J551+'2023schedule'!K551*mlreg.!$B$19)</f>
        <v>-2.3242472840928867</v>
      </c>
    </row>
    <row r="552" spans="1:13" x14ac:dyDescent="0.3">
      <c r="A552" s="12" t="s">
        <v>811</v>
      </c>
      <c r="B552" s="1" t="str">
        <f>TEXT(DATE(VALUE(MID(A552,8,4)),MATCH(MID(A552,1,3),{"Jan","Feb","Mar","Apr","May","Jun","Jul","Aug","Sep","Oct","Nov","Dec"},0), VALUE(MID(A552,5,2))), "yyyy-mm-dd")</f>
        <v>2024-01-10</v>
      </c>
      <c r="C552" t="s">
        <v>9</v>
      </c>
      <c r="D552">
        <v>104</v>
      </c>
      <c r="E552" t="s">
        <v>10</v>
      </c>
      <c r="F552">
        <v>112</v>
      </c>
      <c r="H552">
        <f t="shared" si="8"/>
        <v>8</v>
      </c>
      <c r="J552">
        <f>VLOOKUP(E552,NEW!$A$1:$F$31,6,FALSE)</f>
        <v>-0.30480281642273344</v>
      </c>
      <c r="K552">
        <f>VLOOKUP(C552,NEW!$A$1:$F$31,6,FALSE)</f>
        <v>-10.108903913214951</v>
      </c>
      <c r="M552">
        <f>mlreg.!$B$17+(mlreg.!$B$18*'2023schedule'!J552+'2023schedule'!K552*mlreg.!$B$19)</f>
        <v>10.059996597080794</v>
      </c>
    </row>
    <row r="553" spans="1:13" x14ac:dyDescent="0.3">
      <c r="A553" s="12" t="s">
        <v>811</v>
      </c>
      <c r="B553" s="1" t="str">
        <f>TEXT(DATE(VALUE(MID(A553,8,4)),MATCH(MID(A553,1,3),{"Jan","Feb","Mar","Apr","May","Jun","Jul","Aug","Sep","Oct","Nov","Dec"},0), VALUE(MID(A553,5,2))), "yyyy-mm-dd")</f>
        <v>2024-01-10</v>
      </c>
      <c r="C553" t="s">
        <v>3</v>
      </c>
      <c r="D553">
        <v>132</v>
      </c>
      <c r="E553" t="s">
        <v>12</v>
      </c>
      <c r="F553">
        <v>139</v>
      </c>
      <c r="G553" t="s">
        <v>17</v>
      </c>
      <c r="H553">
        <f t="shared" si="8"/>
        <v>7</v>
      </c>
      <c r="J553">
        <f>VLOOKUP(E553,NEW!$A$1:$F$31,6,FALSE)</f>
        <v>0.69796581509350863</v>
      </c>
      <c r="K553">
        <f>VLOOKUP(C553,NEW!$A$1:$F$31,6,FALSE)</f>
        <v>9.7001335561112345E-2</v>
      </c>
      <c r="M553">
        <f>mlreg.!$B$17+(mlreg.!$B$18*'2023schedule'!J553+'2023schedule'!K553*mlreg.!$B$19)</f>
        <v>3.063155698361625</v>
      </c>
    </row>
    <row r="554" spans="1:13" x14ac:dyDescent="0.3">
      <c r="A554" s="12" t="s">
        <v>811</v>
      </c>
      <c r="B554" s="1" t="str">
        <f>TEXT(DATE(VALUE(MID(A554,8,4)),MATCH(MID(A554,1,3),{"Jan","Feb","Mar","Apr","May","Jun","Jul","Aug","Sep","Oct","Nov","Dec"},0), VALUE(MID(A554,5,2))), "yyyy-mm-dd")</f>
        <v>2024-01-10</v>
      </c>
      <c r="C554" t="s">
        <v>22</v>
      </c>
      <c r="D554">
        <v>128</v>
      </c>
      <c r="E554" t="s">
        <v>19</v>
      </c>
      <c r="F554">
        <v>120</v>
      </c>
      <c r="H554">
        <f t="shared" si="8"/>
        <v>-8</v>
      </c>
      <c r="J554">
        <f>VLOOKUP(E554,NEW!$A$1:$F$31,6,FALSE)</f>
        <v>-4.0366428351586929</v>
      </c>
      <c r="K554">
        <f>VLOOKUP(C554,NEW!$A$1:$F$31,6,FALSE)</f>
        <v>1.3185950237731026</v>
      </c>
      <c r="M554">
        <f>mlreg.!$B$17+(mlreg.!$B$18*'2023schedule'!J554+'2023schedule'!K554*mlreg.!$B$19)</f>
        <v>-1.6818917013434236</v>
      </c>
    </row>
    <row r="555" spans="1:13" x14ac:dyDescent="0.3">
      <c r="A555" s="12" t="s">
        <v>811</v>
      </c>
      <c r="B555" s="1" t="str">
        <f>TEXT(DATE(VALUE(MID(A555,8,4)),MATCH(MID(A555,1,3),{"Jan","Feb","Mar","Apr","May","Jun","Jul","Aug","Sep","Oct","Nov","Dec"},0), VALUE(MID(A555,5,2))), "yyyy-mm-dd")</f>
        <v>2024-01-10</v>
      </c>
      <c r="C555" t="s">
        <v>11</v>
      </c>
      <c r="D555">
        <v>119</v>
      </c>
      <c r="E555" t="s">
        <v>18</v>
      </c>
      <c r="F555">
        <v>124</v>
      </c>
      <c r="G555" t="s">
        <v>17</v>
      </c>
      <c r="H555">
        <f t="shared" si="8"/>
        <v>5</v>
      </c>
      <c r="J555">
        <f>VLOOKUP(E555,NEW!$A$1:$F$31,6,FALSE)</f>
        <v>0.34193859481126243</v>
      </c>
      <c r="K555">
        <f>VLOOKUP(C555,NEW!$A$1:$F$31,6,FALSE)</f>
        <v>-0.56918355006132848</v>
      </c>
      <c r="M555">
        <f>mlreg.!$B$17+(mlreg.!$B$18*'2023schedule'!J555+'2023schedule'!K555*mlreg.!$B$19)</f>
        <v>3.2859852474797284</v>
      </c>
    </row>
    <row r="556" spans="1:13" x14ac:dyDescent="0.3">
      <c r="A556" s="12" t="s">
        <v>811</v>
      </c>
      <c r="B556" s="1" t="str">
        <f>TEXT(DATE(VALUE(MID(A556,8,4)),MATCH(MID(A556,1,3),{"Jan","Feb","Mar","Apr","May","Jun","Jul","Aug","Sep","Oct","Nov","Dec"},0), VALUE(MID(A556,5,2))), "yyyy-mm-dd")</f>
        <v>2024-01-10</v>
      </c>
      <c r="C556" t="s">
        <v>13</v>
      </c>
      <c r="D556">
        <v>141</v>
      </c>
      <c r="E556" t="s">
        <v>6</v>
      </c>
      <c r="F556">
        <v>105</v>
      </c>
      <c r="H556">
        <f t="shared" si="8"/>
        <v>-36</v>
      </c>
      <c r="J556">
        <f>VLOOKUP(E556,NEW!$A$1:$F$31,6,FALSE)</f>
        <v>-0.4427839562478475</v>
      </c>
      <c r="K556">
        <f>VLOOKUP(C556,NEW!$A$1:$F$31,6,FALSE)</f>
        <v>-1.9501161047746032</v>
      </c>
      <c r="M556">
        <f>mlreg.!$B$17+(mlreg.!$B$18*'2023schedule'!J556+'2023schedule'!K556*mlreg.!$B$19)</f>
        <v>3.7102865008370385</v>
      </c>
    </row>
    <row r="557" spans="1:13" x14ac:dyDescent="0.3">
      <c r="A557" s="12" t="s">
        <v>811</v>
      </c>
      <c r="B557" s="1" t="str">
        <f>TEXT(DATE(VALUE(MID(A557,8,4)),MATCH(MID(A557,1,3),{"Jan","Feb","Mar","Apr","May","Jun","Jul","Aug","Sep","Oct","Nov","Dec"},0), VALUE(MID(A557,5,2))), "yyyy-mm-dd")</f>
        <v>2024-01-10</v>
      </c>
      <c r="C557" t="s">
        <v>26</v>
      </c>
      <c r="D557">
        <v>111</v>
      </c>
      <c r="E557" t="s">
        <v>27</v>
      </c>
      <c r="F557">
        <v>124</v>
      </c>
      <c r="H557">
        <f t="shared" si="8"/>
        <v>13</v>
      </c>
      <c r="J557">
        <f>VLOOKUP(E557,NEW!$A$1:$F$31,6,FALSE)</f>
        <v>-4.4001022672986867</v>
      </c>
      <c r="K557">
        <f>VLOOKUP(C557,NEW!$A$1:$F$31,6,FALSE)</f>
        <v>6.7955714545665025</v>
      </c>
      <c r="M557">
        <f>mlreg.!$B$17+(mlreg.!$B$18*'2023schedule'!J557+'2023schedule'!K557*mlreg.!$B$19)</f>
        <v>-6.1624353990434129</v>
      </c>
    </row>
    <row r="558" spans="1:13" x14ac:dyDescent="0.3">
      <c r="A558" s="12" t="s">
        <v>811</v>
      </c>
      <c r="B558" s="1" t="str">
        <f>TEXT(DATE(VALUE(MID(A558,8,4)),MATCH(MID(A558,1,3),{"Jan","Feb","Mar","Apr","May","Jun","Jul","Aug","Sep","Oct","Nov","Dec"},0), VALUE(MID(A558,5,2))), "yyyy-mm-dd")</f>
        <v>2024-01-10</v>
      </c>
      <c r="C558" t="s">
        <v>21</v>
      </c>
      <c r="D558">
        <v>120</v>
      </c>
      <c r="E558" t="s">
        <v>33</v>
      </c>
      <c r="F558">
        <v>126</v>
      </c>
      <c r="H558">
        <f t="shared" si="8"/>
        <v>6</v>
      </c>
      <c r="J558">
        <f>VLOOKUP(E558,NEW!$A$1:$F$31,6,FALSE)</f>
        <v>6.395682743584775</v>
      </c>
      <c r="K558">
        <f>VLOOKUP(C558,NEW!$A$1:$F$31,6,FALSE)</f>
        <v>1.5332708263461077</v>
      </c>
      <c r="M558">
        <f>mlreg.!$B$17+(mlreg.!$B$18*'2023schedule'!J558+'2023schedule'!K558*mlreg.!$B$19)</f>
        <v>6.5510772457187372</v>
      </c>
    </row>
    <row r="559" spans="1:13" x14ac:dyDescent="0.3">
      <c r="A559" s="12" t="s">
        <v>812</v>
      </c>
      <c r="B559" s="1" t="str">
        <f>TEXT(DATE(VALUE(MID(A559,8,4)),MATCH(MID(A559,1,3),{"Jan","Feb","Mar","Apr","May","Jun","Jul","Aug","Sep","Oct","Nov","Dec"},0), VALUE(MID(A559,5,2))), "yyyy-mm-dd")</f>
        <v>2024-01-11</v>
      </c>
      <c r="C559" t="s">
        <v>14</v>
      </c>
      <c r="D559">
        <v>102</v>
      </c>
      <c r="E559" t="s">
        <v>20</v>
      </c>
      <c r="F559">
        <v>111</v>
      </c>
      <c r="H559">
        <f t="shared" si="8"/>
        <v>9</v>
      </c>
      <c r="J559">
        <f>VLOOKUP(E559,NEW!$A$1:$F$31,6,FALSE)</f>
        <v>2.1966655307127789</v>
      </c>
      <c r="K559">
        <f>VLOOKUP(C559,NEW!$A$1:$F$31,6,FALSE)</f>
        <v>-1.1666941899601724</v>
      </c>
      <c r="M559">
        <f>mlreg.!$B$17+(mlreg.!$B$18*'2023schedule'!J559+'2023schedule'!K559*mlreg.!$B$19)</f>
        <v>5.2357690487176161</v>
      </c>
    </row>
    <row r="560" spans="1:13" x14ac:dyDescent="0.3">
      <c r="A560" s="12" t="s">
        <v>812</v>
      </c>
      <c r="B560" s="1" t="str">
        <f>TEXT(DATE(VALUE(MID(A560,8,4)),MATCH(MID(A560,1,3),{"Jan","Feb","Mar","Apr","May","Jun","Jul","Aug","Sep","Oct","Nov","Dec"},0), VALUE(MID(A560,5,2))), "yyyy-mm-dd")</f>
        <v>2024-01-11</v>
      </c>
      <c r="C560" t="s">
        <v>4</v>
      </c>
      <c r="D560">
        <v>102</v>
      </c>
      <c r="E560" t="s">
        <v>32</v>
      </c>
      <c r="F560">
        <v>135</v>
      </c>
      <c r="H560">
        <f t="shared" si="8"/>
        <v>33</v>
      </c>
      <c r="J560">
        <f>VLOOKUP(E560,NEW!$A$1:$F$31,6,FALSE)</f>
        <v>-4.8052403354453501</v>
      </c>
      <c r="K560">
        <f>VLOOKUP(C560,NEW!$A$1:$F$31,6,FALSE)</f>
        <v>7.724438616878901</v>
      </c>
      <c r="M560">
        <f>mlreg.!$B$17+(mlreg.!$B$18*'2023schedule'!J560+'2023schedule'!K560*mlreg.!$B$19)</f>
        <v>-7.1987982746209953</v>
      </c>
    </row>
    <row r="561" spans="1:13" x14ac:dyDescent="0.3">
      <c r="A561" s="12" t="s">
        <v>812</v>
      </c>
      <c r="B561" s="1" t="str">
        <f>TEXT(DATE(VALUE(MID(A561,8,4)),MATCH(MID(A561,1,3),{"Jan","Feb","Mar","Apr","May","Jun","Jul","Aug","Sep","Oct","Nov","Dec"},0), VALUE(MID(A561,5,2))), "yyyy-mm-dd")</f>
        <v>2024-01-11</v>
      </c>
      <c r="C561" t="s">
        <v>30</v>
      </c>
      <c r="D561">
        <v>77</v>
      </c>
      <c r="E561" t="s">
        <v>22</v>
      </c>
      <c r="F561">
        <v>139</v>
      </c>
      <c r="H561">
        <f t="shared" si="8"/>
        <v>62</v>
      </c>
      <c r="J561">
        <f>VLOOKUP(E561,NEW!$A$1:$F$31,6,FALSE)</f>
        <v>1.3185950237731026</v>
      </c>
      <c r="K561">
        <f>VLOOKUP(C561,NEW!$A$1:$F$31,6,FALSE)</f>
        <v>-9.0845366741629796</v>
      </c>
      <c r="M561">
        <f>mlreg.!$B$17+(mlreg.!$B$18*'2023schedule'!J561+'2023schedule'!K561*mlreg.!$B$19)</f>
        <v>10.583405542237504</v>
      </c>
    </row>
    <row r="562" spans="1:13" x14ac:dyDescent="0.3">
      <c r="A562" s="12" t="s">
        <v>812</v>
      </c>
      <c r="B562" s="1" t="str">
        <f>TEXT(DATE(VALUE(MID(A562,8,4)),MATCH(MID(A562,1,3),{"Jan","Feb","Mar","Apr","May","Jun","Jul","Aug","Sep","Oct","Nov","Dec"},0), VALUE(MID(A562,5,2))), "yyyy-mm-dd")</f>
        <v>2024-01-11</v>
      </c>
      <c r="C562" t="s">
        <v>15</v>
      </c>
      <c r="D562">
        <v>124</v>
      </c>
      <c r="E562" t="s">
        <v>28</v>
      </c>
      <c r="F562">
        <v>128</v>
      </c>
      <c r="H562">
        <f t="shared" si="8"/>
        <v>4</v>
      </c>
      <c r="J562">
        <f>VLOOKUP(E562,NEW!$A$1:$F$31,6,FALSE)</f>
        <v>-2.1460452780433021</v>
      </c>
      <c r="K562">
        <f>VLOOKUP(C562,NEW!$A$1:$F$31,6,FALSE)</f>
        <v>0.32124287078389235</v>
      </c>
      <c r="M562">
        <f>mlreg.!$B$17+(mlreg.!$B$18*'2023schedule'!J562+'2023schedule'!K562*mlreg.!$B$19)</f>
        <v>0.60250514136418798</v>
      </c>
    </row>
    <row r="563" spans="1:13" x14ac:dyDescent="0.3">
      <c r="A563" s="12" t="s">
        <v>812</v>
      </c>
      <c r="B563" s="1" t="str">
        <f>TEXT(DATE(VALUE(MID(A563,8,4)),MATCH(MID(A563,1,3),{"Jan","Feb","Mar","Apr","May","Jun","Jul","Aug","Sep","Oct","Nov","Dec"},0), VALUE(MID(A563,5,2))), "yyyy-mm-dd")</f>
        <v>2024-01-11</v>
      </c>
      <c r="C563" t="s">
        <v>29</v>
      </c>
      <c r="D563">
        <v>127</v>
      </c>
      <c r="E563" t="s">
        <v>5</v>
      </c>
      <c r="F563">
        <v>109</v>
      </c>
      <c r="H563">
        <f t="shared" si="8"/>
        <v>-18</v>
      </c>
      <c r="J563">
        <f>VLOOKUP(E563,NEW!$A$1:$F$31,6,FALSE)</f>
        <v>-5.4067040784884437</v>
      </c>
      <c r="K563">
        <f>VLOOKUP(C563,NEW!$A$1:$F$31,6,FALSE)</f>
        <v>-0.83443540271909211</v>
      </c>
      <c r="M563">
        <f>mlreg.!$B$17+(mlreg.!$B$18*'2023schedule'!J563+'2023schedule'!K563*mlreg.!$B$19)</f>
        <v>-1.1383500845710652</v>
      </c>
    </row>
    <row r="564" spans="1:13" x14ac:dyDescent="0.3">
      <c r="A564" s="12" t="s">
        <v>813</v>
      </c>
      <c r="B564" s="1" t="str">
        <f>TEXT(DATE(VALUE(MID(A564,8,4)),MATCH(MID(A564,1,3),{"Jan","Feb","Mar","Apr","May","Jun","Jul","Aug","Sep","Oct","Nov","Dec"},0), VALUE(MID(A564,5,2))), "yyyy-mm-dd")</f>
        <v>2024-01-12</v>
      </c>
      <c r="C564" t="s">
        <v>10</v>
      </c>
      <c r="D564">
        <v>126</v>
      </c>
      <c r="E564" t="s">
        <v>12</v>
      </c>
      <c r="F564">
        <v>108</v>
      </c>
      <c r="H564">
        <f t="shared" si="8"/>
        <v>-18</v>
      </c>
      <c r="J564">
        <f>VLOOKUP(E564,NEW!$A$1:$F$31,6,FALSE)</f>
        <v>0.69796581509350863</v>
      </c>
      <c r="K564">
        <f>VLOOKUP(C564,NEW!$A$1:$F$31,6,FALSE)</f>
        <v>-0.30480281642273344</v>
      </c>
      <c r="M564">
        <f>mlreg.!$B$17+(mlreg.!$B$18*'2023schedule'!J564+'2023schedule'!K564*mlreg.!$B$19)</f>
        <v>3.3703967251103331</v>
      </c>
    </row>
    <row r="565" spans="1:13" x14ac:dyDescent="0.3">
      <c r="A565" s="12" t="s">
        <v>813</v>
      </c>
      <c r="B565" s="1" t="str">
        <f>TEXT(DATE(VALUE(MID(A565,8,4)),MATCH(MID(A565,1,3),{"Jan","Feb","Mar","Apr","May","Jun","Jul","Aug","Sep","Oct","Nov","Dec"},0), VALUE(MID(A565,5,2))), "yyyy-mm-dd")</f>
        <v>2024-01-12</v>
      </c>
      <c r="C565" t="s">
        <v>11</v>
      </c>
      <c r="D565">
        <v>112</v>
      </c>
      <c r="E565" t="s">
        <v>8</v>
      </c>
      <c r="F565">
        <v>110</v>
      </c>
      <c r="H565">
        <f t="shared" si="8"/>
        <v>-2</v>
      </c>
      <c r="J565">
        <f>VLOOKUP(E565,NEW!$A$1:$F$31,6,FALSE)</f>
        <v>-11.874132147889789</v>
      </c>
      <c r="K565">
        <f>VLOOKUP(C565,NEW!$A$1:$F$31,6,FALSE)</f>
        <v>-0.56918355006132848</v>
      </c>
      <c r="M565">
        <f>mlreg.!$B$17+(mlreg.!$B$18*'2023schedule'!J565+'2023schedule'!K565*mlreg.!$B$19)</f>
        <v>-6.5468972310917932</v>
      </c>
    </row>
    <row r="566" spans="1:13" x14ac:dyDescent="0.3">
      <c r="A566" s="12" t="s">
        <v>813</v>
      </c>
      <c r="B566" s="1" t="str">
        <f>TEXT(DATE(VALUE(MID(A566,8,4)),MATCH(MID(A566,1,3),{"Jan","Feb","Mar","Apr","May","Jun","Jul","Aug","Sep","Oct","Nov","Dec"},0), VALUE(MID(A566,5,2))), "yyyy-mm-dd")</f>
        <v>2024-01-12</v>
      </c>
      <c r="C566" t="s">
        <v>31</v>
      </c>
      <c r="D566">
        <v>93</v>
      </c>
      <c r="E566" t="s">
        <v>3</v>
      </c>
      <c r="F566">
        <v>112</v>
      </c>
      <c r="H566">
        <f t="shared" si="8"/>
        <v>19</v>
      </c>
      <c r="J566">
        <f>VLOOKUP(E566,NEW!$A$1:$F$31,6,FALSE)</f>
        <v>9.7001335561112345E-2</v>
      </c>
      <c r="K566">
        <f>VLOOKUP(C566,NEW!$A$1:$F$31,6,FALSE)</f>
        <v>-0.56689876486266688</v>
      </c>
      <c r="M566">
        <f>mlreg.!$B$17+(mlreg.!$B$18*'2023schedule'!J566+'2023schedule'!K566*mlreg.!$B$19)</f>
        <v>3.0870848268990949</v>
      </c>
    </row>
    <row r="567" spans="1:13" x14ac:dyDescent="0.3">
      <c r="A567" s="12" t="s">
        <v>813</v>
      </c>
      <c r="B567" s="1" t="str">
        <f>TEXT(DATE(VALUE(MID(A567,8,4)),MATCH(MID(A567,1,3),{"Jan","Feb","Mar","Apr","May","Jun","Jul","Aug","Sep","Oct","Nov","Dec"},0), VALUE(MID(A567,5,2))), "yyyy-mm-dd")</f>
        <v>2024-01-12</v>
      </c>
      <c r="C567" t="s">
        <v>6</v>
      </c>
      <c r="D567">
        <v>140</v>
      </c>
      <c r="E567" t="s">
        <v>18</v>
      </c>
      <c r="F567">
        <v>131</v>
      </c>
      <c r="H567">
        <f t="shared" si="8"/>
        <v>-9</v>
      </c>
      <c r="J567">
        <f>VLOOKUP(E567,NEW!$A$1:$F$31,6,FALSE)</f>
        <v>0.34193859481126243</v>
      </c>
      <c r="K567">
        <f>VLOOKUP(C567,NEW!$A$1:$F$31,6,FALSE)</f>
        <v>-0.4427839562478475</v>
      </c>
      <c r="M567">
        <f>mlreg.!$B$17+(mlreg.!$B$18*'2023schedule'!J567+'2023schedule'!K567*mlreg.!$B$19)</f>
        <v>3.1893333318832093</v>
      </c>
    </row>
    <row r="568" spans="1:13" x14ac:dyDescent="0.3">
      <c r="A568" s="12" t="s">
        <v>813</v>
      </c>
      <c r="B568" s="1" t="str">
        <f>TEXT(DATE(VALUE(MID(A568,8,4)),MATCH(MID(A568,1,3),{"Jan","Feb","Mar","Apr","May","Jun","Jul","Aug","Sep","Oct","Nov","Dec"},0), VALUE(MID(A568,5,2))), "yyyy-mm-dd")</f>
        <v>2024-01-12</v>
      </c>
      <c r="C568" t="s">
        <v>33</v>
      </c>
      <c r="D568">
        <v>128</v>
      </c>
      <c r="E568" t="s">
        <v>16</v>
      </c>
      <c r="F568">
        <v>119</v>
      </c>
      <c r="H568">
        <f t="shared" si="8"/>
        <v>-9</v>
      </c>
      <c r="J568">
        <f>VLOOKUP(E568,NEW!$A$1:$F$31,6,FALSE)</f>
        <v>-7.5280435509992962</v>
      </c>
      <c r="K568">
        <f>VLOOKUP(C568,NEW!$A$1:$F$31,6,FALSE)</f>
        <v>6.395682743584775</v>
      </c>
      <c r="M568">
        <f>mlreg.!$B$17+(mlreg.!$B$18*'2023schedule'!J568+'2023schedule'!K568*mlreg.!$B$19)</f>
        <v>-8.3743817564224763</v>
      </c>
    </row>
    <row r="569" spans="1:13" x14ac:dyDescent="0.3">
      <c r="A569" s="12" t="s">
        <v>813</v>
      </c>
      <c r="B569" s="1" t="str">
        <f>TEXT(DATE(VALUE(MID(A569,8,4)),MATCH(MID(A569,1,3),{"Jan","Feb","Mar","Apr","May","Jun","Jul","Aug","Sep","Oct","Nov","Dec"},0), VALUE(MID(A569,5,2))), "yyyy-mm-dd")</f>
        <v>2024-01-12</v>
      </c>
      <c r="C569" t="s">
        <v>7</v>
      </c>
      <c r="D569">
        <v>96</v>
      </c>
      <c r="E569" t="s">
        <v>19</v>
      </c>
      <c r="F569">
        <v>99</v>
      </c>
      <c r="H569">
        <f t="shared" si="8"/>
        <v>3</v>
      </c>
      <c r="J569">
        <f>VLOOKUP(E569,NEW!$A$1:$F$31,6,FALSE)</f>
        <v>-4.0366428351586929</v>
      </c>
      <c r="K569">
        <f>VLOOKUP(C569,NEW!$A$1:$F$31,6,FALSE)</f>
        <v>0.17268538627637353</v>
      </c>
      <c r="M569">
        <f>mlreg.!$B$17+(mlreg.!$B$18*'2023schedule'!J569+'2023schedule'!K569*mlreg.!$B$19)</f>
        <v>-0.80566767068709222</v>
      </c>
    </row>
    <row r="570" spans="1:13" x14ac:dyDescent="0.3">
      <c r="A570" s="12" t="s">
        <v>813</v>
      </c>
      <c r="B570" s="1" t="str">
        <f>TEXT(DATE(VALUE(MID(A570,8,4)),MATCH(MID(A570,1,3),{"Jan","Feb","Mar","Apr","May","Jun","Jul","Aug","Sep","Oct","Nov","Dec"},0), VALUE(MID(A570,5,2))), "yyyy-mm-dd")</f>
        <v>2024-01-12</v>
      </c>
      <c r="C570" t="s">
        <v>30</v>
      </c>
      <c r="D570">
        <v>93</v>
      </c>
      <c r="E570" t="s">
        <v>23</v>
      </c>
      <c r="F570">
        <v>116</v>
      </c>
      <c r="H570">
        <f t="shared" si="8"/>
        <v>23</v>
      </c>
      <c r="J570">
        <f>VLOOKUP(E570,NEW!$A$1:$F$31,6,FALSE)</f>
        <v>7.1989176662229015</v>
      </c>
      <c r="K570">
        <f>VLOOKUP(C570,NEW!$A$1:$F$31,6,FALSE)</f>
        <v>-9.0845366741629796</v>
      </c>
      <c r="M570">
        <f>mlreg.!$B$17+(mlreg.!$B$18*'2023schedule'!J570+'2023schedule'!K570*mlreg.!$B$19)</f>
        <v>15.316557690512273</v>
      </c>
    </row>
    <row r="571" spans="1:13" x14ac:dyDescent="0.3">
      <c r="A571" s="12" t="s">
        <v>813</v>
      </c>
      <c r="B571" s="1" t="str">
        <f>TEXT(DATE(VALUE(MID(A571,8,4)),MATCH(MID(A571,1,3),{"Jan","Feb","Mar","Apr","May","Jun","Jul","Aug","Sep","Oct","Nov","Dec"},0), VALUE(MID(A571,5,2))), "yyyy-mm-dd")</f>
        <v>2024-01-12</v>
      </c>
      <c r="C571" t="s">
        <v>24</v>
      </c>
      <c r="D571">
        <v>99</v>
      </c>
      <c r="E571" t="s">
        <v>25</v>
      </c>
      <c r="F571">
        <v>135</v>
      </c>
      <c r="H571">
        <f t="shared" si="8"/>
        <v>36</v>
      </c>
      <c r="J571">
        <f>VLOOKUP(E571,NEW!$A$1:$F$31,6,FALSE)</f>
        <v>-6.0914873225527497</v>
      </c>
      <c r="K571">
        <f>VLOOKUP(C571,NEW!$A$1:$F$31,6,FALSE)</f>
        <v>0.34193859481126243</v>
      </c>
      <c r="M571">
        <f>mlreg.!$B$17+(mlreg.!$B$18*'2023schedule'!J571+'2023schedule'!K571*mlreg.!$B$19)</f>
        <v>-2.5890602026968663</v>
      </c>
    </row>
    <row r="572" spans="1:13" x14ac:dyDescent="0.3">
      <c r="A572" s="12" t="s">
        <v>813</v>
      </c>
      <c r="B572" s="1" t="str">
        <f>TEXT(DATE(VALUE(MID(A572,8,4)),MATCH(MID(A572,1,3),{"Jan","Feb","Mar","Apr","May","Jun","Jul","Aug","Sep","Oct","Nov","Dec"},0), VALUE(MID(A572,5,2))), "yyyy-mm-dd")</f>
        <v>2024-01-12</v>
      </c>
      <c r="C572" t="s">
        <v>21</v>
      </c>
      <c r="D572">
        <v>113</v>
      </c>
      <c r="E572" t="s">
        <v>27</v>
      </c>
      <c r="F572">
        <v>145</v>
      </c>
      <c r="H572">
        <f t="shared" si="8"/>
        <v>32</v>
      </c>
      <c r="J572">
        <f>VLOOKUP(E572,NEW!$A$1:$F$31,6,FALSE)</f>
        <v>-4.4001022672986867</v>
      </c>
      <c r="K572">
        <f>VLOOKUP(C572,NEW!$A$1:$F$31,6,FALSE)</f>
        <v>1.5332708263461077</v>
      </c>
      <c r="M572">
        <f>mlreg.!$B$17+(mlreg.!$B$18*'2023schedule'!J572+'2023schedule'!K572*mlreg.!$B$19)</f>
        <v>-2.1385978152550651</v>
      </c>
    </row>
    <row r="573" spans="1:13" x14ac:dyDescent="0.3">
      <c r="A573" s="12" t="s">
        <v>813</v>
      </c>
      <c r="B573" s="1" t="str">
        <f>TEXT(DATE(VALUE(MID(A573,8,4)),MATCH(MID(A573,1,3),{"Jan","Feb","Mar","Apr","May","Jun","Jul","Aug","Sep","Oct","Nov","Dec"},0), VALUE(MID(A573,5,2))), "yyyy-mm-dd")</f>
        <v>2024-01-12</v>
      </c>
      <c r="C573" t="s">
        <v>13</v>
      </c>
      <c r="D573">
        <v>113</v>
      </c>
      <c r="E573" t="s">
        <v>26</v>
      </c>
      <c r="F573">
        <v>125</v>
      </c>
      <c r="H573">
        <f t="shared" si="8"/>
        <v>12</v>
      </c>
      <c r="J573">
        <f>VLOOKUP(E573,NEW!$A$1:$F$31,6,FALSE)</f>
        <v>6.7955714545665025</v>
      </c>
      <c r="K573">
        <f>VLOOKUP(C573,NEW!$A$1:$F$31,6,FALSE)</f>
        <v>-1.9501161047746032</v>
      </c>
      <c r="M573">
        <f>mlreg.!$B$17+(mlreg.!$B$18*'2023schedule'!J573+'2023schedule'!K573*mlreg.!$B$19)</f>
        <v>9.5365378046939107</v>
      </c>
    </row>
    <row r="574" spans="1:13" x14ac:dyDescent="0.3">
      <c r="A574" s="12" t="s">
        <v>814</v>
      </c>
      <c r="B574" s="1" t="str">
        <f>TEXT(DATE(VALUE(MID(A574,8,4)),MATCH(MID(A574,1,3),{"Jan","Feb","Mar","Apr","May","Jun","Jul","Aug","Sep","Oct","Nov","Dec"},0), VALUE(MID(A574,5,2))), "yyyy-mm-dd")</f>
        <v>2024-01-13</v>
      </c>
      <c r="C574" t="s">
        <v>11</v>
      </c>
      <c r="D574">
        <v>113</v>
      </c>
      <c r="E574" t="s">
        <v>4</v>
      </c>
      <c r="F574">
        <v>145</v>
      </c>
      <c r="H574">
        <f t="shared" si="8"/>
        <v>32</v>
      </c>
      <c r="J574">
        <f>VLOOKUP(E574,NEW!$A$1:$F$31,6,FALSE)</f>
        <v>7.724438616878901</v>
      </c>
      <c r="K574">
        <f>VLOOKUP(C574,NEW!$A$1:$F$31,6,FALSE)</f>
        <v>-0.56918355006132848</v>
      </c>
      <c r="M574">
        <f>mlreg.!$B$17+(mlreg.!$B$18*'2023schedule'!J574+'2023schedule'!K574*mlreg.!$B$19)</f>
        <v>9.2282605210913449</v>
      </c>
    </row>
    <row r="575" spans="1:13" x14ac:dyDescent="0.3">
      <c r="A575" s="12" t="s">
        <v>814</v>
      </c>
      <c r="B575" s="1" t="str">
        <f>TEXT(DATE(VALUE(MID(A575,8,4)),MATCH(MID(A575,1,3),{"Jan","Feb","Mar","Apr","May","Jun","Jul","Aug","Sep","Oct","Nov","Dec"},0), VALUE(MID(A575,5,2))), "yyyy-mm-dd")</f>
        <v>2024-01-13</v>
      </c>
      <c r="C575" t="s">
        <v>9</v>
      </c>
      <c r="D575">
        <v>127</v>
      </c>
      <c r="E575" t="s">
        <v>12</v>
      </c>
      <c r="F575">
        <v>99</v>
      </c>
      <c r="H575">
        <f t="shared" si="8"/>
        <v>-28</v>
      </c>
      <c r="J575">
        <f>VLOOKUP(E575,NEW!$A$1:$F$31,6,FALSE)</f>
        <v>0.69796581509350863</v>
      </c>
      <c r="K575">
        <f>VLOOKUP(C575,NEW!$A$1:$F$31,6,FALSE)</f>
        <v>-10.108903913214951</v>
      </c>
      <c r="M575">
        <f>mlreg.!$B$17+(mlreg.!$B$18*'2023schedule'!J575+'2023schedule'!K575*mlreg.!$B$19)</f>
        <v>10.867138788262725</v>
      </c>
    </row>
    <row r="576" spans="1:13" x14ac:dyDescent="0.3">
      <c r="A576" s="12" t="s">
        <v>814</v>
      </c>
      <c r="B576" s="1" t="str">
        <f>TEXT(DATE(VALUE(MID(A576,8,4)),MATCH(MID(A576,1,3),{"Jan","Feb","Mar","Apr","May","Jun","Jul","Aug","Sep","Oct","Nov","Dec"},0), VALUE(MID(A576,5,2))), "yyyy-mm-dd")</f>
        <v>2024-01-13</v>
      </c>
      <c r="C576" t="s">
        <v>15</v>
      </c>
      <c r="D576">
        <v>106</v>
      </c>
      <c r="E576" t="s">
        <v>16</v>
      </c>
      <c r="F576">
        <v>94</v>
      </c>
      <c r="H576">
        <f t="shared" si="8"/>
        <v>-12</v>
      </c>
      <c r="J576">
        <f>VLOOKUP(E576,NEW!$A$1:$F$31,6,FALSE)</f>
        <v>-7.5280435509992962</v>
      </c>
      <c r="K576">
        <f>VLOOKUP(C576,NEW!$A$1:$F$31,6,FALSE)</f>
        <v>0.32124287078389235</v>
      </c>
      <c r="M576">
        <f>mlreg.!$B$17+(mlreg.!$B$18*'2023schedule'!J576+'2023schedule'!K576*mlreg.!$B$19)</f>
        <v>-3.7295389039333191</v>
      </c>
    </row>
    <row r="577" spans="1:13" x14ac:dyDescent="0.3">
      <c r="A577" s="12" t="s">
        <v>814</v>
      </c>
      <c r="B577" s="1" t="str">
        <f>TEXT(DATE(VALUE(MID(A577,8,4)),MATCH(MID(A577,1,3),{"Jan","Feb","Mar","Apr","May","Jun","Jul","Aug","Sep","Oct","Nov","Dec"},0), VALUE(MID(A577,5,2))), "yyyy-mm-dd")</f>
        <v>2024-01-13</v>
      </c>
      <c r="C577" t="s">
        <v>6</v>
      </c>
      <c r="D577">
        <v>118</v>
      </c>
      <c r="E577" t="s">
        <v>32</v>
      </c>
      <c r="F577">
        <v>129</v>
      </c>
      <c r="H577">
        <f t="shared" si="8"/>
        <v>11</v>
      </c>
      <c r="J577">
        <f>VLOOKUP(E577,NEW!$A$1:$F$31,6,FALSE)</f>
        <v>-4.8052403354453501</v>
      </c>
      <c r="K577">
        <f>VLOOKUP(C577,NEW!$A$1:$F$31,6,FALSE)</f>
        <v>-0.4427839562478475</v>
      </c>
      <c r="M577">
        <f>mlreg.!$B$17+(mlreg.!$B$18*'2023schedule'!J577+'2023schedule'!K577*mlreg.!$B$19)</f>
        <v>-0.95370141172553602</v>
      </c>
    </row>
    <row r="578" spans="1:13" x14ac:dyDescent="0.3">
      <c r="A578" s="12" t="s">
        <v>814</v>
      </c>
      <c r="B578" s="1" t="str">
        <f>TEXT(DATE(VALUE(MID(A578,8,4)),MATCH(MID(A578,1,3),{"Jan","Feb","Mar","Apr","May","Jun","Jul","Aug","Sep","Oct","Nov","Dec"},0), VALUE(MID(A578,5,2))), "yyyy-mm-dd")</f>
        <v>2024-01-13</v>
      </c>
      <c r="C578" t="s">
        <v>7</v>
      </c>
      <c r="D578">
        <v>100</v>
      </c>
      <c r="E578" t="s">
        <v>22</v>
      </c>
      <c r="F578">
        <v>112</v>
      </c>
      <c r="H578">
        <f t="shared" si="8"/>
        <v>12</v>
      </c>
      <c r="J578">
        <f>VLOOKUP(E578,NEW!$A$1:$F$31,6,FALSE)</f>
        <v>1.3185950237731026</v>
      </c>
      <c r="K578">
        <f>VLOOKUP(C578,NEW!$A$1:$F$31,6,FALSE)</f>
        <v>0.17268538627637353</v>
      </c>
      <c r="M578">
        <f>mlreg.!$B$17+(mlreg.!$B$18*'2023schedule'!J578+'2023schedule'!K578*mlreg.!$B$19)</f>
        <v>3.5048365512318473</v>
      </c>
    </row>
    <row r="579" spans="1:13" x14ac:dyDescent="0.3">
      <c r="A579" s="12" t="s">
        <v>814</v>
      </c>
      <c r="B579" s="1" t="str">
        <f>TEXT(DATE(VALUE(MID(A579,8,4)),MATCH(MID(A579,1,3),{"Jan","Feb","Mar","Apr","May","Jun","Jul","Aug","Sep","Oct","Nov","Dec"},0), VALUE(MID(A579,5,2))), "yyyy-mm-dd")</f>
        <v>2024-01-13</v>
      </c>
      <c r="C579" t="s">
        <v>13</v>
      </c>
      <c r="D579">
        <v>118</v>
      </c>
      <c r="E579" t="s">
        <v>28</v>
      </c>
      <c r="F579">
        <v>108</v>
      </c>
      <c r="H579">
        <f t="shared" ref="H579:H642" si="9">F579-D579</f>
        <v>-10</v>
      </c>
      <c r="J579">
        <f>VLOOKUP(E579,NEW!$A$1:$F$31,6,FALSE)</f>
        <v>-2.1460452780433021</v>
      </c>
      <c r="K579">
        <f>VLOOKUP(C579,NEW!$A$1:$F$31,6,FALSE)</f>
        <v>-1.9501161047746032</v>
      </c>
      <c r="M579">
        <f>mlreg.!$B$17+(mlreg.!$B$18*'2023schedule'!J579+'2023schedule'!K579*mlreg.!$B$19)</f>
        <v>2.3393081592522211</v>
      </c>
    </row>
    <row r="580" spans="1:13" x14ac:dyDescent="0.3">
      <c r="A580" s="12" t="s">
        <v>814</v>
      </c>
      <c r="B580" s="1" t="str">
        <f>TEXT(DATE(VALUE(MID(A580,8,4)),MATCH(MID(A580,1,3),{"Jan","Feb","Mar","Apr","May","Jun","Jul","Aug","Sep","Oct","Nov","Dec"},0), VALUE(MID(A580,5,2))), "yyyy-mm-dd")</f>
        <v>2024-01-13</v>
      </c>
      <c r="C580" t="s">
        <v>18</v>
      </c>
      <c r="D580">
        <v>122</v>
      </c>
      <c r="E580" t="s">
        <v>25</v>
      </c>
      <c r="F580">
        <v>116</v>
      </c>
      <c r="H580">
        <f t="shared" si="9"/>
        <v>-6</v>
      </c>
      <c r="J580">
        <f>VLOOKUP(E580,NEW!$A$1:$F$31,6,FALSE)</f>
        <v>-6.0914873225527497</v>
      </c>
      <c r="K580">
        <f>VLOOKUP(C580,NEW!$A$1:$F$31,6,FALSE)</f>
        <v>0.34193859481126243</v>
      </c>
      <c r="M580">
        <f>mlreg.!$B$17+(mlreg.!$B$18*'2023schedule'!J580+'2023schedule'!K580*mlreg.!$B$19)</f>
        <v>-2.5890602026968663</v>
      </c>
    </row>
    <row r="581" spans="1:13" x14ac:dyDescent="0.3">
      <c r="A581" s="12" t="s">
        <v>814</v>
      </c>
      <c r="B581" s="1" t="str">
        <f>TEXT(DATE(VALUE(MID(A581,8,4)),MATCH(MID(A581,1,3),{"Jan","Feb","Mar","Apr","May","Jun","Jul","Aug","Sep","Oct","Nov","Dec"},0), VALUE(MID(A581,5,2))), "yyyy-mm-dd")</f>
        <v>2024-01-13</v>
      </c>
      <c r="C581" t="s">
        <v>5</v>
      </c>
      <c r="D581">
        <v>125</v>
      </c>
      <c r="E581" t="s">
        <v>27</v>
      </c>
      <c r="F581">
        <v>132</v>
      </c>
      <c r="H581">
        <f t="shared" si="9"/>
        <v>7</v>
      </c>
      <c r="J581">
        <f>VLOOKUP(E581,NEW!$A$1:$F$31,6,FALSE)</f>
        <v>-4.4001022672986867</v>
      </c>
      <c r="K581">
        <f>VLOOKUP(C581,NEW!$A$1:$F$31,6,FALSE)</f>
        <v>-5.4067040784884437</v>
      </c>
      <c r="M581">
        <f>mlreg.!$B$17+(mlreg.!$B$18*'2023schedule'!J581+'2023schedule'!K581*mlreg.!$B$19)</f>
        <v>3.1680795917453444</v>
      </c>
    </row>
    <row r="582" spans="1:13" x14ac:dyDescent="0.3">
      <c r="A582" s="12" t="s">
        <v>815</v>
      </c>
      <c r="B582" s="1" t="str">
        <f>TEXT(DATE(VALUE(MID(A582,8,4)),MATCH(MID(A582,1,3),{"Jan","Feb","Mar","Apr","May","Jun","Jul","Aug","Sep","Oct","Nov","Dec"},0), VALUE(MID(A582,5,2))), "yyyy-mm-dd")</f>
        <v>2024-01-14</v>
      </c>
      <c r="C582" t="s">
        <v>10</v>
      </c>
      <c r="E582" t="s">
        <v>26</v>
      </c>
      <c r="H582">
        <f t="shared" si="9"/>
        <v>0</v>
      </c>
      <c r="J582">
        <f>VLOOKUP(E582,NEW!$A$1:$F$31,6,FALSE)</f>
        <v>6.7955714545665025</v>
      </c>
      <c r="K582">
        <f>VLOOKUP(C582,NEW!$A$1:$F$31,6,FALSE)</f>
        <v>-0.30480281642273344</v>
      </c>
      <c r="M582">
        <f>mlreg.!$B$17+(mlreg.!$B$18*'2023schedule'!J582+'2023schedule'!K582*mlreg.!$B$19)</f>
        <v>8.278442930510419</v>
      </c>
    </row>
    <row r="583" spans="1:13" x14ac:dyDescent="0.3">
      <c r="A583" s="12" t="s">
        <v>815</v>
      </c>
      <c r="B583" s="1" t="str">
        <f>TEXT(DATE(VALUE(MID(A583,8,4)),MATCH(MID(A583,1,3),{"Jan","Feb","Mar","Apr","May","Jun","Jul","Aug","Sep","Oct","Nov","Dec"},0), VALUE(MID(A583,5,2))), "yyyy-mm-dd")</f>
        <v>2024-01-14</v>
      </c>
      <c r="C583" t="s">
        <v>24</v>
      </c>
      <c r="E583" t="s">
        <v>19</v>
      </c>
      <c r="H583">
        <f t="shared" si="9"/>
        <v>0</v>
      </c>
      <c r="J583">
        <f>VLOOKUP(E583,NEW!$A$1:$F$31,6,FALSE)</f>
        <v>-4.0366428351586929</v>
      </c>
      <c r="K583">
        <f>VLOOKUP(C583,NEW!$A$1:$F$31,6,FALSE)</f>
        <v>0.34193859481126243</v>
      </c>
      <c r="M583">
        <f>mlreg.!$B$17+(mlreg.!$B$18*'2023schedule'!J583+'2023schedule'!K583*mlreg.!$B$19)</f>
        <v>-0.93508776083305767</v>
      </c>
    </row>
    <row r="584" spans="1:13" x14ac:dyDescent="0.3">
      <c r="A584" s="12" t="s">
        <v>815</v>
      </c>
      <c r="B584" s="1" t="str">
        <f>TEXT(DATE(VALUE(MID(A584,8,4)),MATCH(MID(A584,1,3),{"Jan","Feb","Mar","Apr","May","Jun","Jul","Aug","Sep","Oct","Nov","Dec"},0), VALUE(MID(A584,5,2))), "yyyy-mm-dd")</f>
        <v>2024-01-14</v>
      </c>
      <c r="C584" t="s">
        <v>31</v>
      </c>
      <c r="E584" t="s">
        <v>32</v>
      </c>
      <c r="H584">
        <f t="shared" si="9"/>
        <v>0</v>
      </c>
      <c r="J584">
        <f>VLOOKUP(E584,NEW!$A$1:$F$31,6,FALSE)</f>
        <v>-4.8052403354453501</v>
      </c>
      <c r="K584">
        <f>VLOOKUP(C584,NEW!$A$1:$F$31,6,FALSE)</f>
        <v>-0.56689876486266688</v>
      </c>
      <c r="M584">
        <f>mlreg.!$B$17+(mlreg.!$B$18*'2023schedule'!J584+'2023schedule'!K584*mlreg.!$B$19)</f>
        <v>-0.8587965655579195</v>
      </c>
    </row>
    <row r="585" spans="1:13" x14ac:dyDescent="0.3">
      <c r="A585" s="12" t="s">
        <v>815</v>
      </c>
      <c r="B585" s="1" t="str">
        <f>TEXT(DATE(VALUE(MID(A585,8,4)),MATCH(MID(A585,1,3),{"Jan","Feb","Mar","Apr","May","Jun","Jul","Aug","Sep","Oct","Nov","Dec"},0), VALUE(MID(A585,5,2))), "yyyy-mm-dd")</f>
        <v>2024-01-14</v>
      </c>
      <c r="C585" t="s">
        <v>33</v>
      </c>
      <c r="E585" t="s">
        <v>23</v>
      </c>
      <c r="H585">
        <f t="shared" si="9"/>
        <v>0</v>
      </c>
      <c r="J585">
        <f>VLOOKUP(E585,NEW!$A$1:$F$31,6,FALSE)</f>
        <v>7.1989176662229015</v>
      </c>
      <c r="K585">
        <f>VLOOKUP(C585,NEW!$A$1:$F$31,6,FALSE)</f>
        <v>6.395682743584775</v>
      </c>
      <c r="M585">
        <f>mlreg.!$B$17+(mlreg.!$B$18*'2023schedule'!J585+'2023schedule'!K585*mlreg.!$B$19)</f>
        <v>3.4795508185789998</v>
      </c>
    </row>
    <row r="586" spans="1:13" x14ac:dyDescent="0.3">
      <c r="A586" s="12" t="s">
        <v>815</v>
      </c>
      <c r="B586" s="1" t="str">
        <f>TEXT(DATE(VALUE(MID(A586,8,4)),MATCH(MID(A586,1,3),{"Jan","Feb","Mar","Apr","May","Jun","Jul","Aug","Sep","Oct","Nov","Dec"},0), VALUE(MID(A586,5,2))), "yyyy-mm-dd")</f>
        <v>2024-01-14</v>
      </c>
      <c r="C586" t="s">
        <v>29</v>
      </c>
      <c r="E586" t="s">
        <v>30</v>
      </c>
      <c r="H586">
        <f t="shared" si="9"/>
        <v>0</v>
      </c>
      <c r="J586">
        <f>VLOOKUP(E586,NEW!$A$1:$F$31,6,FALSE)</f>
        <v>-9.0845366741629796</v>
      </c>
      <c r="K586">
        <f>VLOOKUP(C586,NEW!$A$1:$F$31,6,FALSE)</f>
        <v>-0.83443540271909211</v>
      </c>
      <c r="M586">
        <f>mlreg.!$B$17+(mlreg.!$B$18*'2023schedule'!J586+'2023schedule'!K586*mlreg.!$B$19)</f>
        <v>-4.0986878601798642</v>
      </c>
    </row>
    <row r="587" spans="1:13" x14ac:dyDescent="0.3">
      <c r="A587" s="12" t="s">
        <v>816</v>
      </c>
      <c r="B587" s="1" t="str">
        <f>TEXT(DATE(VALUE(MID(A587,8,4)),MATCH(MID(A587,1,3),{"Jan","Feb","Mar","Apr","May","Jun","Jul","Aug","Sep","Oct","Nov","Dec"},0), VALUE(MID(A587,5,2))), "yyyy-mm-dd")</f>
        <v>2024-01-15</v>
      </c>
      <c r="C587" t="s">
        <v>11</v>
      </c>
      <c r="E587" t="s">
        <v>3</v>
      </c>
      <c r="H587">
        <f t="shared" si="9"/>
        <v>0</v>
      </c>
      <c r="J587">
        <f>VLOOKUP(E587,NEW!$A$1:$F$31,6,FALSE)</f>
        <v>9.7001335561112345E-2</v>
      </c>
      <c r="K587">
        <f>VLOOKUP(C587,NEW!$A$1:$F$31,6,FALSE)</f>
        <v>-0.56918355006132848</v>
      </c>
      <c r="M587">
        <f>mlreg.!$B$17+(mlreg.!$B$18*'2023schedule'!J587+'2023schedule'!K587*mlreg.!$B$19)</f>
        <v>3.088831896327997</v>
      </c>
    </row>
    <row r="588" spans="1:13" x14ac:dyDescent="0.3">
      <c r="A588" s="12" t="s">
        <v>816</v>
      </c>
      <c r="B588" s="1" t="str">
        <f>TEXT(DATE(VALUE(MID(A588,8,4)),MATCH(MID(A588,1,3),{"Jan","Feb","Mar","Apr","May","Jun","Jul","Aug","Sep","Oct","Nov","Dec"},0), VALUE(MID(A588,5,2))), "yyyy-mm-dd")</f>
        <v>2024-01-15</v>
      </c>
      <c r="C588" t="s">
        <v>13</v>
      </c>
      <c r="E588" t="s">
        <v>28</v>
      </c>
      <c r="H588">
        <f t="shared" si="9"/>
        <v>0</v>
      </c>
      <c r="J588">
        <f>VLOOKUP(E588,NEW!$A$1:$F$31,6,FALSE)</f>
        <v>-2.1460452780433021</v>
      </c>
      <c r="K588">
        <f>VLOOKUP(C588,NEW!$A$1:$F$31,6,FALSE)</f>
        <v>-1.9501161047746032</v>
      </c>
      <c r="M588">
        <f>mlreg.!$B$17+(mlreg.!$B$18*'2023schedule'!J588+'2023schedule'!K588*mlreg.!$B$19)</f>
        <v>2.3393081592522211</v>
      </c>
    </row>
    <row r="589" spans="1:13" x14ac:dyDescent="0.3">
      <c r="A589" s="12" t="s">
        <v>816</v>
      </c>
      <c r="B589" s="1" t="str">
        <f>TEXT(DATE(VALUE(MID(A589,8,4)),MATCH(MID(A589,1,3),{"Jan","Feb","Mar","Apr","May","Jun","Jul","Aug","Sep","Oct","Nov","Dec"},0), VALUE(MID(A589,5,2))), "yyyy-mm-dd")</f>
        <v>2024-01-15</v>
      </c>
      <c r="C589" t="s">
        <v>7</v>
      </c>
      <c r="E589" t="s">
        <v>15</v>
      </c>
      <c r="H589">
        <f t="shared" si="9"/>
        <v>0</v>
      </c>
      <c r="J589">
        <f>VLOOKUP(E589,NEW!$A$1:$F$31,6,FALSE)</f>
        <v>0.32124287078389235</v>
      </c>
      <c r="K589">
        <f>VLOOKUP(C589,NEW!$A$1:$F$31,6,FALSE)</f>
        <v>0.17268538627637353</v>
      </c>
      <c r="M589">
        <f>mlreg.!$B$17+(mlreg.!$B$18*'2023schedule'!J589+'2023schedule'!K589*mlreg.!$B$19)</f>
        <v>2.702054157723472</v>
      </c>
    </row>
    <row r="590" spans="1:13" x14ac:dyDescent="0.3">
      <c r="A590" s="12" t="s">
        <v>816</v>
      </c>
      <c r="B590" s="1" t="str">
        <f>TEXT(DATE(VALUE(MID(A590,8,4)),MATCH(MID(A590,1,3),{"Jan","Feb","Mar","Apr","May","Jun","Jul","Aug","Sep","Oct","Nov","Dec"},0), VALUE(MID(A590,5,2))), "yyyy-mm-dd")</f>
        <v>2024-01-15</v>
      </c>
      <c r="C590" t="s">
        <v>8</v>
      </c>
      <c r="E590" t="s">
        <v>9</v>
      </c>
      <c r="H590">
        <f t="shared" si="9"/>
        <v>0</v>
      </c>
      <c r="J590">
        <f>VLOOKUP(E590,NEW!$A$1:$F$31,6,FALSE)</f>
        <v>-10.108903913214951</v>
      </c>
      <c r="K590">
        <f>VLOOKUP(C590,NEW!$A$1:$F$31,6,FALSE)</f>
        <v>-11.874132147889789</v>
      </c>
      <c r="M590">
        <f>mlreg.!$B$17+(mlreg.!$B$18*'2023schedule'!J590+'2023schedule'!K590*mlreg.!$B$19)</f>
        <v>3.518329766734424</v>
      </c>
    </row>
    <row r="591" spans="1:13" x14ac:dyDescent="0.3">
      <c r="A591" s="12" t="s">
        <v>816</v>
      </c>
      <c r="B591" s="1" t="str">
        <f>TEXT(DATE(VALUE(MID(A591,8,4)),MATCH(MID(A591,1,3),{"Jan","Feb","Mar","Apr","May","Jun","Jul","Aug","Sep","Oct","Nov","Dec"},0), VALUE(MID(A591,5,2))), "yyyy-mm-dd")</f>
        <v>2024-01-15</v>
      </c>
      <c r="C591" t="s">
        <v>25</v>
      </c>
      <c r="E591" t="s">
        <v>12</v>
      </c>
      <c r="H591">
        <f t="shared" si="9"/>
        <v>0</v>
      </c>
      <c r="J591">
        <f>VLOOKUP(E591,NEW!$A$1:$F$31,6,FALSE)</f>
        <v>0.69796581509350863</v>
      </c>
      <c r="K591">
        <f>VLOOKUP(C591,NEW!$A$1:$F$31,6,FALSE)</f>
        <v>-6.0914873225527497</v>
      </c>
      <c r="M591">
        <f>mlreg.!$B$17+(mlreg.!$B$18*'2023schedule'!J591+'2023schedule'!K591*mlreg.!$B$19)</f>
        <v>7.7952063751751357</v>
      </c>
    </row>
    <row r="592" spans="1:13" x14ac:dyDescent="0.3">
      <c r="A592" s="12" t="s">
        <v>816</v>
      </c>
      <c r="B592" s="1" t="str">
        <f>TEXT(DATE(VALUE(MID(A592,8,4)),MATCH(MID(A592,1,3),{"Jan","Feb","Mar","Apr","May","Jun","Jul","Aug","Sep","Oct","Nov","Dec"},0), VALUE(MID(A592,5,2))), "yyyy-mm-dd")</f>
        <v>2024-01-15</v>
      </c>
      <c r="C592" t="s">
        <v>6</v>
      </c>
      <c r="E592" t="s">
        <v>16</v>
      </c>
      <c r="H592">
        <f t="shared" si="9"/>
        <v>0</v>
      </c>
      <c r="J592">
        <f>VLOOKUP(E592,NEW!$A$1:$F$31,6,FALSE)</f>
        <v>-7.5280435509992962</v>
      </c>
      <c r="K592">
        <f>VLOOKUP(C592,NEW!$A$1:$F$31,6,FALSE)</f>
        <v>-0.4427839562478475</v>
      </c>
      <c r="M592">
        <f>mlreg.!$B$17+(mlreg.!$B$18*'2023schedule'!J592+'2023schedule'!K592*mlreg.!$B$19)</f>
        <v>-3.1453229727594003</v>
      </c>
    </row>
    <row r="593" spans="1:13" x14ac:dyDescent="0.3">
      <c r="A593" s="12" t="s">
        <v>816</v>
      </c>
      <c r="B593" s="1" t="str">
        <f>TEXT(DATE(VALUE(MID(A593,8,4)),MATCH(MID(A593,1,3),{"Jan","Feb","Mar","Apr","May","Jun","Jul","Aug","Sep","Oct","Nov","Dec"},0), VALUE(MID(A593,5,2))), "yyyy-mm-dd")</f>
        <v>2024-01-15</v>
      </c>
      <c r="C593" t="s">
        <v>18</v>
      </c>
      <c r="E593" t="s">
        <v>20</v>
      </c>
      <c r="H593">
        <f t="shared" si="9"/>
        <v>0</v>
      </c>
      <c r="J593">
        <f>VLOOKUP(E593,NEW!$A$1:$F$31,6,FALSE)</f>
        <v>2.1966655307127789</v>
      </c>
      <c r="K593">
        <f>VLOOKUP(C593,NEW!$A$1:$F$31,6,FALSE)</f>
        <v>0.34193859481126243</v>
      </c>
      <c r="M593">
        <f>mlreg.!$B$17+(mlreg.!$B$18*'2023schedule'!J593+'2023schedule'!K593*mlreg.!$B$19)</f>
        <v>4.0821874257020001</v>
      </c>
    </row>
    <row r="594" spans="1:13" x14ac:dyDescent="0.3">
      <c r="A594" s="12" t="s">
        <v>816</v>
      </c>
      <c r="B594" s="1" t="str">
        <f>TEXT(DATE(VALUE(MID(A594,8,4)),MATCH(MID(A594,1,3),{"Jan","Feb","Mar","Apr","May","Jun","Jul","Aug","Sep","Oct","Nov","Dec"},0), VALUE(MID(A594,5,2))), "yyyy-mm-dd")</f>
        <v>2024-01-15</v>
      </c>
      <c r="C594" t="s">
        <v>19</v>
      </c>
      <c r="E594" t="s">
        <v>14</v>
      </c>
      <c r="H594">
        <f t="shared" si="9"/>
        <v>0</v>
      </c>
      <c r="J594">
        <f>VLOOKUP(E594,NEW!$A$1:$F$31,6,FALSE)</f>
        <v>-1.1666941899601724</v>
      </c>
      <c r="K594">
        <f>VLOOKUP(C594,NEW!$A$1:$F$31,6,FALSE)</f>
        <v>-4.0366428351586929</v>
      </c>
      <c r="M594">
        <f>mlreg.!$B$17+(mlreg.!$B$18*'2023schedule'!J594+'2023schedule'!K594*mlreg.!$B$19)</f>
        <v>4.72307160924787</v>
      </c>
    </row>
    <row r="595" spans="1:13" x14ac:dyDescent="0.3">
      <c r="A595" s="12" t="s">
        <v>816</v>
      </c>
      <c r="B595" s="1" t="str">
        <f>TEXT(DATE(VALUE(MID(A595,8,4)),MATCH(MID(A595,1,3),{"Jan","Feb","Mar","Apr","May","Jun","Jul","Aug","Sep","Oct","Nov","Dec"},0), VALUE(MID(A595,5,2))), "yyyy-mm-dd")</f>
        <v>2024-01-15</v>
      </c>
      <c r="C595" t="s">
        <v>4</v>
      </c>
      <c r="E595" t="s">
        <v>21</v>
      </c>
      <c r="H595">
        <f t="shared" si="9"/>
        <v>0</v>
      </c>
      <c r="J595">
        <f>VLOOKUP(E595,NEW!$A$1:$F$31,6,FALSE)</f>
        <v>1.5332708263461077</v>
      </c>
      <c r="K595">
        <f>VLOOKUP(C595,NEW!$A$1:$F$31,6,FALSE)</f>
        <v>7.724438616878901</v>
      </c>
      <c r="M595">
        <f>mlreg.!$B$17+(mlreg.!$B$18*'2023schedule'!J595+'2023schedule'!K595*mlreg.!$B$19)</f>
        <v>-2.0968439182868899</v>
      </c>
    </row>
    <row r="596" spans="1:13" x14ac:dyDescent="0.3">
      <c r="A596" s="12" t="s">
        <v>816</v>
      </c>
      <c r="B596" s="1" t="str">
        <f>TEXT(DATE(VALUE(MID(A596,8,4)),MATCH(MID(A596,1,3),{"Jan","Feb","Mar","Apr","May","Jun","Jul","Aug","Sep","Oct","Nov","Dec"},0), VALUE(MID(A596,5,2))), "yyyy-mm-dd")</f>
        <v>2024-01-15</v>
      </c>
      <c r="C596" t="s">
        <v>10</v>
      </c>
      <c r="E596" t="s">
        <v>27</v>
      </c>
      <c r="H596">
        <f t="shared" si="9"/>
        <v>0</v>
      </c>
      <c r="J596">
        <f>VLOOKUP(E596,NEW!$A$1:$F$31,6,FALSE)</f>
        <v>-4.4001022672986867</v>
      </c>
      <c r="K596">
        <f>VLOOKUP(C596,NEW!$A$1:$F$31,6,FALSE)</f>
        <v>-0.30480281642273344</v>
      </c>
      <c r="M596">
        <f>mlreg.!$B$17+(mlreg.!$B$18*'2023schedule'!J596+'2023schedule'!K596*mlreg.!$B$19)</f>
        <v>-0.73310802512780704</v>
      </c>
    </row>
    <row r="597" spans="1:13" x14ac:dyDescent="0.3">
      <c r="A597" s="12" t="s">
        <v>816</v>
      </c>
      <c r="B597" s="1" t="str">
        <f>TEXT(DATE(VALUE(MID(A597,8,4)),MATCH(MID(A597,1,3),{"Jan","Feb","Mar","Apr","May","Jun","Jul","Aug","Sep","Oct","Nov","Dec"},0), VALUE(MID(A597,5,2))), "yyyy-mm-dd")</f>
        <v>2024-01-15</v>
      </c>
      <c r="C597" t="s">
        <v>22</v>
      </c>
      <c r="E597" t="s">
        <v>5</v>
      </c>
      <c r="H597">
        <f t="shared" si="9"/>
        <v>0</v>
      </c>
      <c r="J597">
        <f>VLOOKUP(E597,NEW!$A$1:$F$31,6,FALSE)</f>
        <v>-5.4067040784884437</v>
      </c>
      <c r="K597">
        <f>VLOOKUP(C597,NEW!$A$1:$F$31,6,FALSE)</f>
        <v>1.3185950237731026</v>
      </c>
      <c r="M597">
        <f>mlreg.!$B$17+(mlreg.!$B$18*'2023schedule'!J597+'2023schedule'!K597*mlreg.!$B$19)</f>
        <v>-2.7846727409961423</v>
      </c>
    </row>
    <row r="598" spans="1:13" x14ac:dyDescent="0.3">
      <c r="A598" s="12" t="s">
        <v>817</v>
      </c>
      <c r="B598" s="1" t="str">
        <f>TEXT(DATE(VALUE(MID(A598,8,4)),MATCH(MID(A598,1,3),{"Jan","Feb","Mar","Apr","May","Jun","Jul","Aug","Sep","Oct","Nov","Dec"},0), VALUE(MID(A598,5,2))), "yyyy-mm-dd")</f>
        <v>2024-01-16</v>
      </c>
      <c r="C598" t="s">
        <v>26</v>
      </c>
      <c r="E598" t="s">
        <v>3</v>
      </c>
      <c r="H598">
        <f t="shared" si="9"/>
        <v>0</v>
      </c>
      <c r="J598">
        <f>VLOOKUP(E598,NEW!$A$1:$F$31,6,FALSE)</f>
        <v>9.7001335561112345E-2</v>
      </c>
      <c r="K598">
        <f>VLOOKUP(C598,NEW!$A$1:$F$31,6,FALSE)</f>
        <v>6.7955714545665025</v>
      </c>
      <c r="M598">
        <f>mlreg.!$B$17+(mlreg.!$B$18*'2023schedule'!J598+'2023schedule'!K598*mlreg.!$B$19)</f>
        <v>-2.5426551806535054</v>
      </c>
    </row>
    <row r="599" spans="1:13" x14ac:dyDescent="0.3">
      <c r="A599" s="12" t="s">
        <v>817</v>
      </c>
      <c r="B599" s="1" t="str">
        <f>TEXT(DATE(VALUE(MID(A599,8,4)),MATCH(MID(A599,1,3),{"Jan","Feb","Mar","Apr","May","Jun","Jul","Aug","Sep","Oct","Nov","Dec"},0), VALUE(MID(A599,5,2))), "yyyy-mm-dd")</f>
        <v>2024-01-16</v>
      </c>
      <c r="C599" t="s">
        <v>31</v>
      </c>
      <c r="E599" t="s">
        <v>29</v>
      </c>
      <c r="H599">
        <f t="shared" si="9"/>
        <v>0</v>
      </c>
      <c r="J599">
        <f>VLOOKUP(E599,NEW!$A$1:$F$31,6,FALSE)</f>
        <v>-0.83443540271909211</v>
      </c>
      <c r="K599">
        <f>VLOOKUP(C599,NEW!$A$1:$F$31,6,FALSE)</f>
        <v>-0.56689876486266688</v>
      </c>
      <c r="M599">
        <f>mlreg.!$B$17+(mlreg.!$B$18*'2023schedule'!J599+'2023schedule'!K599*mlreg.!$B$19)</f>
        <v>2.3373586525311669</v>
      </c>
    </row>
    <row r="600" spans="1:13" x14ac:dyDescent="0.3">
      <c r="A600" s="12" t="s">
        <v>817</v>
      </c>
      <c r="B600" s="1" t="str">
        <f>TEXT(DATE(VALUE(MID(A600,8,4)),MATCH(MID(A600,1,3),{"Jan","Feb","Mar","Apr","May","Jun","Jul","Aug","Sep","Oct","Nov","Dec"},0), VALUE(MID(A600,5,2))), "yyyy-mm-dd")</f>
        <v>2024-01-16</v>
      </c>
      <c r="C600" t="s">
        <v>22</v>
      </c>
      <c r="E600" t="s">
        <v>33</v>
      </c>
      <c r="H600">
        <f t="shared" si="9"/>
        <v>0</v>
      </c>
      <c r="J600">
        <f>VLOOKUP(E600,NEW!$A$1:$F$31,6,FALSE)</f>
        <v>6.395682743584775</v>
      </c>
      <c r="K600">
        <f>VLOOKUP(C600,NEW!$A$1:$F$31,6,FALSE)</f>
        <v>1.3185950237731026</v>
      </c>
      <c r="M600">
        <f>mlreg.!$B$17+(mlreg.!$B$18*'2023schedule'!J600+'2023schedule'!K600*mlreg.!$B$19)</f>
        <v>6.7152298899235801</v>
      </c>
    </row>
    <row r="601" spans="1:13" x14ac:dyDescent="0.3">
      <c r="A601" s="12" t="s">
        <v>818</v>
      </c>
      <c r="B601" s="1" t="str">
        <f>TEXT(DATE(VALUE(MID(A601,8,4)),MATCH(MID(A601,1,3),{"Jan","Feb","Mar","Apr","May","Jun","Jul","Aug","Sep","Oct","Nov","Dec"},0), VALUE(MID(A601,5,2))), "yyyy-mm-dd")</f>
        <v>2024-01-17</v>
      </c>
      <c r="C601" t="s">
        <v>23</v>
      </c>
      <c r="E601" t="s">
        <v>8</v>
      </c>
      <c r="H601">
        <f t="shared" si="9"/>
        <v>0</v>
      </c>
      <c r="J601">
        <f>VLOOKUP(E601,NEW!$A$1:$F$31,6,FALSE)</f>
        <v>-11.874132147889789</v>
      </c>
      <c r="K601">
        <f>VLOOKUP(C601,NEW!$A$1:$F$31,6,FALSE)</f>
        <v>7.1989176662229015</v>
      </c>
      <c r="M601">
        <f>mlreg.!$B$17+(mlreg.!$B$18*'2023schedule'!J601+'2023schedule'!K601*mlreg.!$B$19)</f>
        <v>-12.486804476438046</v>
      </c>
    </row>
    <row r="602" spans="1:13" x14ac:dyDescent="0.3">
      <c r="A602" s="12" t="s">
        <v>818</v>
      </c>
      <c r="B602" s="1" t="str">
        <f>TEXT(DATE(VALUE(MID(A602,8,4)),MATCH(MID(A602,1,3),{"Jan","Feb","Mar","Apr","May","Jun","Jul","Aug","Sep","Oct","Nov","Dec"},0), VALUE(MID(A602,5,2))), "yyyy-mm-dd")</f>
        <v>2024-01-17</v>
      </c>
      <c r="C602" t="s">
        <v>7</v>
      </c>
      <c r="E602" t="s">
        <v>12</v>
      </c>
      <c r="H602">
        <f t="shared" si="9"/>
        <v>0</v>
      </c>
      <c r="J602">
        <f>VLOOKUP(E602,NEW!$A$1:$F$31,6,FALSE)</f>
        <v>0.69796581509350863</v>
      </c>
      <c r="K602">
        <f>VLOOKUP(C602,NEW!$A$1:$F$31,6,FALSE)</f>
        <v>0.17268538627637353</v>
      </c>
      <c r="M602">
        <f>mlreg.!$B$17+(mlreg.!$B$18*'2023schedule'!J602+'2023schedule'!K602*mlreg.!$B$19)</f>
        <v>3.0052836098442497</v>
      </c>
    </row>
    <row r="603" spans="1:13" x14ac:dyDescent="0.3">
      <c r="A603" s="12" t="s">
        <v>818</v>
      </c>
      <c r="B603" s="1" t="str">
        <f>TEXT(DATE(VALUE(MID(A603,8,4)),MATCH(MID(A603,1,3),{"Jan","Feb","Mar","Apr","May","Jun","Jul","Aug","Sep","Oct","Nov","Dec"},0), VALUE(MID(A603,5,2))), "yyyy-mm-dd")</f>
        <v>2024-01-17</v>
      </c>
      <c r="C603" t="s">
        <v>25</v>
      </c>
      <c r="E603" t="s">
        <v>4</v>
      </c>
      <c r="H603">
        <f t="shared" si="9"/>
        <v>0</v>
      </c>
      <c r="J603">
        <f>VLOOKUP(E603,NEW!$A$1:$F$31,6,FALSE)</f>
        <v>7.724438616878901</v>
      </c>
      <c r="K603">
        <f>VLOOKUP(C603,NEW!$A$1:$F$31,6,FALSE)</f>
        <v>-6.0914873225527497</v>
      </c>
      <c r="M603">
        <f>mlreg.!$B$17+(mlreg.!$B$18*'2023schedule'!J603+'2023schedule'!K603*mlreg.!$B$19)</f>
        <v>13.45091046809025</v>
      </c>
    </row>
    <row r="604" spans="1:13" x14ac:dyDescent="0.3">
      <c r="A604" s="12" t="s">
        <v>818</v>
      </c>
      <c r="B604" s="1" t="str">
        <f>TEXT(DATE(VALUE(MID(A604,8,4)),MATCH(MID(A604,1,3),{"Jan","Feb","Mar","Apr","May","Jun","Jul","Aug","Sep","Oct","Nov","Dec"},0), VALUE(MID(A604,5,2))), "yyyy-mm-dd")</f>
        <v>2024-01-17</v>
      </c>
      <c r="C604" t="s">
        <v>32</v>
      </c>
      <c r="E604" t="s">
        <v>20</v>
      </c>
      <c r="H604">
        <f t="shared" si="9"/>
        <v>0</v>
      </c>
      <c r="J604">
        <f>VLOOKUP(E604,NEW!$A$1:$F$31,6,FALSE)</f>
        <v>2.1966655307127789</v>
      </c>
      <c r="K604">
        <f>VLOOKUP(C604,NEW!$A$1:$F$31,6,FALSE)</f>
        <v>-4.8052403354453501</v>
      </c>
      <c r="M604">
        <f>mlreg.!$B$17+(mlreg.!$B$18*'2023schedule'!J604+'2023schedule'!K604*mlreg.!$B$19)</f>
        <v>8.0179967785504438</v>
      </c>
    </row>
    <row r="605" spans="1:13" x14ac:dyDescent="0.3">
      <c r="A605" s="12" t="s">
        <v>818</v>
      </c>
      <c r="B605" s="1" t="str">
        <f>TEXT(DATE(VALUE(MID(A605,8,4)),MATCH(MID(A605,1,3),{"Jan","Feb","Mar","Apr","May","Jun","Jul","Aug","Sep","Oct","Nov","Dec"},0), VALUE(MID(A605,5,2))), "yyyy-mm-dd")</f>
        <v>2024-01-17</v>
      </c>
      <c r="C605" t="s">
        <v>11</v>
      </c>
      <c r="E605" t="s">
        <v>15</v>
      </c>
      <c r="H605">
        <f t="shared" si="9"/>
        <v>0</v>
      </c>
      <c r="J605">
        <f>VLOOKUP(E605,NEW!$A$1:$F$31,6,FALSE)</f>
        <v>0.32124287078389235</v>
      </c>
      <c r="K605">
        <f>VLOOKUP(C605,NEW!$A$1:$F$31,6,FALSE)</f>
        <v>-0.56918355006132848</v>
      </c>
      <c r="M605">
        <f>mlreg.!$B$17+(mlreg.!$B$18*'2023schedule'!J605+'2023schedule'!K605*mlreg.!$B$19)</f>
        <v>3.269326976055452</v>
      </c>
    </row>
    <row r="606" spans="1:13" x14ac:dyDescent="0.3">
      <c r="A606" s="12" t="s">
        <v>818</v>
      </c>
      <c r="B606" s="1" t="str">
        <f>TEXT(DATE(VALUE(MID(A606,8,4)),MATCH(MID(A606,1,3),{"Jan","Feb","Mar","Apr","May","Jun","Jul","Aug","Sep","Oct","Nov","Dec"},0), VALUE(MID(A606,5,2))), "yyyy-mm-dd")</f>
        <v>2024-01-17</v>
      </c>
      <c r="C606" t="s">
        <v>19</v>
      </c>
      <c r="E606" t="s">
        <v>21</v>
      </c>
      <c r="H606">
        <f t="shared" si="9"/>
        <v>0</v>
      </c>
      <c r="J606">
        <f>VLOOKUP(E606,NEW!$A$1:$F$31,6,FALSE)</f>
        <v>1.5332708263461077</v>
      </c>
      <c r="K606">
        <f>VLOOKUP(C606,NEW!$A$1:$F$31,6,FALSE)</f>
        <v>-4.0366428351586929</v>
      </c>
      <c r="M606">
        <f>mlreg.!$B$17+(mlreg.!$B$18*'2023schedule'!J606+'2023schedule'!K606*mlreg.!$B$19)</f>
        <v>6.8963103912397345</v>
      </c>
    </row>
    <row r="607" spans="1:13" x14ac:dyDescent="0.3">
      <c r="A607" s="12" t="s">
        <v>818</v>
      </c>
      <c r="B607" s="1" t="str">
        <f>TEXT(DATE(VALUE(MID(A607,8,4)),MATCH(MID(A607,1,3),{"Jan","Feb","Mar","Apr","May","Jun","Jul","Aug","Sep","Oct","Nov","Dec"},0), VALUE(MID(A607,5,2))), "yyyy-mm-dd")</f>
        <v>2024-01-17</v>
      </c>
      <c r="C607" t="s">
        <v>24</v>
      </c>
      <c r="E607" t="s">
        <v>13</v>
      </c>
      <c r="H607">
        <f t="shared" si="9"/>
        <v>0</v>
      </c>
      <c r="J607">
        <f>VLOOKUP(E607,NEW!$A$1:$F$31,6,FALSE)</f>
        <v>-1.9501161047746032</v>
      </c>
      <c r="K607">
        <f>VLOOKUP(C607,NEW!$A$1:$F$31,6,FALSE)</f>
        <v>0.34193859481126243</v>
      </c>
      <c r="M607">
        <f>mlreg.!$B$17+(mlreg.!$B$18*'2023schedule'!J607+'2023schedule'!K607*mlreg.!$B$19)</f>
        <v>0.74438615188337254</v>
      </c>
    </row>
    <row r="608" spans="1:13" x14ac:dyDescent="0.3">
      <c r="A608" s="12" t="s">
        <v>818</v>
      </c>
      <c r="B608" s="1" t="str">
        <f>TEXT(DATE(VALUE(MID(A608,8,4)),MATCH(MID(A608,1,3),{"Jan","Feb","Mar","Apr","May","Jun","Jul","Aug","Sep","Oct","Nov","Dec"},0), VALUE(MID(A608,5,2))), "yyyy-mm-dd")</f>
        <v>2024-01-17</v>
      </c>
      <c r="C608" t="s">
        <v>28</v>
      </c>
      <c r="E608" t="s">
        <v>5</v>
      </c>
      <c r="H608">
        <f t="shared" si="9"/>
        <v>0</v>
      </c>
      <c r="J608">
        <f>VLOOKUP(E608,NEW!$A$1:$F$31,6,FALSE)</f>
        <v>-5.4067040784884437</v>
      </c>
      <c r="K608">
        <f>VLOOKUP(C608,NEW!$A$1:$F$31,6,FALSE)</f>
        <v>-2.1460452780433021</v>
      </c>
      <c r="M608">
        <f>mlreg.!$B$17+(mlreg.!$B$18*'2023schedule'!J608+'2023schedule'!K608*mlreg.!$B$19)</f>
        <v>-0.13542275592425579</v>
      </c>
    </row>
    <row r="609" spans="1:13" x14ac:dyDescent="0.3">
      <c r="A609" s="12" t="s">
        <v>818</v>
      </c>
      <c r="B609" s="1" t="str">
        <f>TEXT(DATE(VALUE(MID(A609,8,4)),MATCH(MID(A609,1,3),{"Jan","Feb","Mar","Apr","May","Jun","Jul","Aug","Sep","Oct","Nov","Dec"},0), VALUE(MID(A609,5,2))), "yyyy-mm-dd")</f>
        <v>2024-01-17</v>
      </c>
      <c r="C609" t="s">
        <v>6</v>
      </c>
      <c r="E609" t="s">
        <v>27</v>
      </c>
      <c r="H609">
        <f t="shared" si="9"/>
        <v>0</v>
      </c>
      <c r="J609">
        <f>VLOOKUP(E609,NEW!$A$1:$F$31,6,FALSE)</f>
        <v>-4.4001022672986867</v>
      </c>
      <c r="K609">
        <f>VLOOKUP(C609,NEW!$A$1:$F$31,6,FALSE)</f>
        <v>-0.4427839562478475</v>
      </c>
      <c r="M609">
        <f>mlreg.!$B$17+(mlreg.!$B$18*'2023schedule'!J609+'2023schedule'!K609*mlreg.!$B$19)</f>
        <v>-0.62760023765842954</v>
      </c>
    </row>
    <row r="610" spans="1:13" x14ac:dyDescent="0.3">
      <c r="A610" s="12" t="s">
        <v>818</v>
      </c>
      <c r="B610" s="1" t="str">
        <f>TEXT(DATE(VALUE(MID(A610,8,4)),MATCH(MID(A610,1,3),{"Jan","Feb","Mar","Apr","May","Jun","Jul","Aug","Sep","Oct","Nov","Dec"},0), VALUE(MID(A610,5,2))), "yyyy-mm-dd")</f>
        <v>2024-01-17</v>
      </c>
      <c r="C610" t="s">
        <v>14</v>
      </c>
      <c r="E610" t="s">
        <v>30</v>
      </c>
      <c r="H610">
        <f t="shared" si="9"/>
        <v>0</v>
      </c>
      <c r="J610">
        <f>VLOOKUP(E610,NEW!$A$1:$F$31,6,FALSE)</f>
        <v>-9.0845366741629796</v>
      </c>
      <c r="K610">
        <f>VLOOKUP(C610,NEW!$A$1:$F$31,6,FALSE)</f>
        <v>-1.1666941899601724</v>
      </c>
      <c r="M610">
        <f>mlreg.!$B$17+(mlreg.!$B$18*'2023schedule'!J610+'2023schedule'!K610*mlreg.!$B$19)</f>
        <v>-3.8446249530789594</v>
      </c>
    </row>
    <row r="611" spans="1:13" x14ac:dyDescent="0.3">
      <c r="A611" s="12" t="s">
        <v>819</v>
      </c>
      <c r="B611" s="1" t="str">
        <f>TEXT(DATE(VALUE(MID(A611,8,4)),MATCH(MID(A611,1,3),{"Jan","Feb","Mar","Apr","May","Jun","Jul","Aug","Sep","Oct","Nov","Dec"},0), VALUE(MID(A611,5,2))), "yyyy-mm-dd")</f>
        <v>2024-01-18</v>
      </c>
      <c r="C611" t="s">
        <v>9</v>
      </c>
      <c r="E611" t="s">
        <v>15</v>
      </c>
      <c r="H611">
        <f t="shared" si="9"/>
        <v>0</v>
      </c>
      <c r="J611">
        <f>VLOOKUP(E611,NEW!$A$1:$F$31,6,FALSE)</f>
        <v>0.32124287078389235</v>
      </c>
      <c r="K611">
        <f>VLOOKUP(C611,NEW!$A$1:$F$31,6,FALSE)</f>
        <v>-10.108903913214951</v>
      </c>
      <c r="M611">
        <f>mlreg.!$B$17+(mlreg.!$B$18*'2023schedule'!J611+'2023schedule'!K611*mlreg.!$B$19)</f>
        <v>10.563909336141947</v>
      </c>
    </row>
    <row r="612" spans="1:13" x14ac:dyDescent="0.3">
      <c r="A612" s="12" t="s">
        <v>819</v>
      </c>
      <c r="B612" s="1" t="str">
        <f>TEXT(DATE(VALUE(MID(A612,8,4)),MATCH(MID(A612,1,3),{"Jan","Feb","Mar","Apr","May","Jun","Jul","Aug","Sep","Oct","Nov","Dec"},0), VALUE(MID(A612,5,2))), "yyyy-mm-dd")</f>
        <v>2024-01-18</v>
      </c>
      <c r="C612" t="s">
        <v>18</v>
      </c>
      <c r="E612" t="s">
        <v>21</v>
      </c>
      <c r="H612">
        <f t="shared" si="9"/>
        <v>0</v>
      </c>
      <c r="J612">
        <f>VLOOKUP(E612,NEW!$A$1:$F$31,6,FALSE)</f>
        <v>1.5332708263461077</v>
      </c>
      <c r="K612">
        <f>VLOOKUP(C612,NEW!$A$1:$F$31,6,FALSE)</f>
        <v>0.34193859481126243</v>
      </c>
      <c r="M612">
        <f>mlreg.!$B$17+(mlreg.!$B$18*'2023schedule'!J612+'2023schedule'!K612*mlreg.!$B$19)</f>
        <v>3.5482119517271431</v>
      </c>
    </row>
    <row r="613" spans="1:13" x14ac:dyDescent="0.3">
      <c r="A613" s="12" t="s">
        <v>819</v>
      </c>
      <c r="B613" s="1" t="str">
        <f>TEXT(DATE(VALUE(MID(A613,8,4)),MATCH(MID(A613,1,3),{"Jan","Feb","Mar","Apr","May","Jun","Jul","Aug","Sep","Oct","Nov","Dec"},0), VALUE(MID(A613,5,2))), "yyyy-mm-dd")</f>
        <v>2024-01-18</v>
      </c>
      <c r="C613" t="s">
        <v>22</v>
      </c>
      <c r="E613" t="s">
        <v>27</v>
      </c>
      <c r="H613">
        <f t="shared" si="9"/>
        <v>0</v>
      </c>
      <c r="J613">
        <f>VLOOKUP(E613,NEW!$A$1:$F$31,6,FALSE)</f>
        <v>-4.4001022672986867</v>
      </c>
      <c r="K613">
        <f>VLOOKUP(C613,NEW!$A$1:$F$31,6,FALSE)</f>
        <v>1.3185950237731026</v>
      </c>
      <c r="M613">
        <f>mlreg.!$B$17+(mlreg.!$B$18*'2023schedule'!J613+'2023schedule'!K613*mlreg.!$B$19)</f>
        <v>-1.9744451710502222</v>
      </c>
    </row>
    <row r="614" spans="1:13" x14ac:dyDescent="0.3">
      <c r="A614" s="12" t="s">
        <v>819</v>
      </c>
      <c r="B614" s="1" t="str">
        <f>TEXT(DATE(VALUE(MID(A614,8,4)),MATCH(MID(A614,1,3),{"Jan","Feb","Mar","Apr","May","Jun","Jul","Aug","Sep","Oct","Nov","Dec"},0), VALUE(MID(A614,5,2))), "yyyy-mm-dd")</f>
        <v>2024-01-18</v>
      </c>
      <c r="C614" t="s">
        <v>16</v>
      </c>
      <c r="E614" t="s">
        <v>23</v>
      </c>
      <c r="H614">
        <f t="shared" si="9"/>
        <v>0</v>
      </c>
      <c r="J614">
        <f>VLOOKUP(E614,NEW!$A$1:$F$31,6,FALSE)</f>
        <v>7.1989176662229015</v>
      </c>
      <c r="K614">
        <f>VLOOKUP(C614,NEW!$A$1:$F$31,6,FALSE)</f>
        <v>-7.5280435509992962</v>
      </c>
      <c r="M614">
        <f>mlreg.!$B$17+(mlreg.!$B$18*'2023schedule'!J614+'2023schedule'!K614*mlreg.!$B$19)</f>
        <v>14.126379483226501</v>
      </c>
    </row>
    <row r="615" spans="1:13" x14ac:dyDescent="0.3">
      <c r="A615" s="12" t="s">
        <v>819</v>
      </c>
      <c r="B615" s="1" t="str">
        <f>TEXT(DATE(VALUE(MID(A615,8,4)),MATCH(MID(A615,1,3),{"Jan","Feb","Mar","Apr","May","Jun","Jul","Aug","Sep","Oct","Nov","Dec"},0), VALUE(MID(A615,5,2))), "yyyy-mm-dd")</f>
        <v>2024-01-18</v>
      </c>
      <c r="C615" t="s">
        <v>10</v>
      </c>
      <c r="E615" t="s">
        <v>31</v>
      </c>
      <c r="H615">
        <f t="shared" si="9"/>
        <v>0</v>
      </c>
      <c r="J615">
        <f>VLOOKUP(E615,NEW!$A$1:$F$31,6,FALSE)</f>
        <v>-0.56689876486266688</v>
      </c>
      <c r="K615">
        <f>VLOOKUP(C615,NEW!$A$1:$F$31,6,FALSE)</f>
        <v>-0.30480281642273344</v>
      </c>
      <c r="M615">
        <f>mlreg.!$B$17+(mlreg.!$B$18*'2023schedule'!J615+'2023schedule'!K615*mlreg.!$B$19)</f>
        <v>2.3522899190861524</v>
      </c>
    </row>
    <row r="616" spans="1:13" x14ac:dyDescent="0.3">
      <c r="A616" s="12" t="s">
        <v>820</v>
      </c>
      <c r="B616" s="1" t="str">
        <f>TEXT(DATE(VALUE(MID(A616,8,4)),MATCH(MID(A616,1,3),{"Jan","Feb","Mar","Apr","May","Jun","Jul","Aug","Sep","Oct","Nov","Dec"},0), VALUE(MID(A616,5,2))), "yyyy-mm-dd")</f>
        <v>2024-01-19</v>
      </c>
      <c r="C616" t="s">
        <v>25</v>
      </c>
      <c r="E616" t="s">
        <v>24</v>
      </c>
      <c r="H616">
        <f t="shared" si="9"/>
        <v>0</v>
      </c>
      <c r="J616">
        <f>VLOOKUP(E616,NEW!$A$1:$F$31,6,FALSE)</f>
        <v>0.34193859481126243</v>
      </c>
      <c r="K616">
        <f>VLOOKUP(C616,NEW!$A$1:$F$31,6,FALSE)</f>
        <v>-6.0914873225527497</v>
      </c>
      <c r="M616">
        <f>mlreg.!$B$17+(mlreg.!$B$18*'2023schedule'!J616+'2023schedule'!K616*mlreg.!$B$19)</f>
        <v>7.508635194478634</v>
      </c>
    </row>
    <row r="617" spans="1:13" x14ac:dyDescent="0.3">
      <c r="A617" s="12" t="s">
        <v>820</v>
      </c>
      <c r="B617" s="1" t="str">
        <f>TEXT(DATE(VALUE(MID(A617,8,4)),MATCH(MID(A617,1,3),{"Jan","Feb","Mar","Apr","May","Jun","Jul","Aug","Sep","Oct","Nov","Dec"},0), VALUE(MID(A617,5,2))), "yyyy-mm-dd")</f>
        <v>2024-01-19</v>
      </c>
      <c r="C617" t="s">
        <v>3</v>
      </c>
      <c r="E617" t="s">
        <v>7</v>
      </c>
      <c r="H617">
        <f t="shared" si="9"/>
        <v>0</v>
      </c>
      <c r="J617">
        <f>VLOOKUP(E617,NEW!$A$1:$F$31,6,FALSE)</f>
        <v>0.17268538627637353</v>
      </c>
      <c r="K617">
        <f>VLOOKUP(C617,NEW!$A$1:$F$31,6,FALSE)</f>
        <v>9.7001335561112345E-2</v>
      </c>
      <c r="M617">
        <f>mlreg.!$B$17+(mlreg.!$B$18*'2023schedule'!J617+'2023schedule'!K617*mlreg.!$B$19)</f>
        <v>2.6403502944277477</v>
      </c>
    </row>
    <row r="618" spans="1:13" x14ac:dyDescent="0.3">
      <c r="A618" s="12" t="s">
        <v>820</v>
      </c>
      <c r="B618" s="1" t="str">
        <f>TEXT(DATE(VALUE(MID(A618,8,4)),MATCH(MID(A618,1,3),{"Jan","Feb","Mar","Apr","May","Jun","Jul","Aug","Sep","Oct","Nov","Dec"},0), VALUE(MID(A618,5,2))), "yyyy-mm-dd")</f>
        <v>2024-01-19</v>
      </c>
      <c r="C618" t="s">
        <v>26</v>
      </c>
      <c r="E618" t="s">
        <v>4</v>
      </c>
      <c r="H618">
        <f t="shared" si="9"/>
        <v>0</v>
      </c>
      <c r="J618">
        <f>VLOOKUP(E618,NEW!$A$1:$F$31,6,FALSE)</f>
        <v>7.724438616878901</v>
      </c>
      <c r="K618">
        <f>VLOOKUP(C618,NEW!$A$1:$F$31,6,FALSE)</f>
        <v>6.7955714545665025</v>
      </c>
      <c r="M618">
        <f>mlreg.!$B$17+(mlreg.!$B$18*'2023schedule'!J618+'2023schedule'!K618*mlreg.!$B$19)</f>
        <v>3.596773444109842</v>
      </c>
    </row>
    <row r="619" spans="1:13" x14ac:dyDescent="0.3">
      <c r="A619" s="12" t="s">
        <v>820</v>
      </c>
      <c r="B619" s="1" t="str">
        <f>TEXT(DATE(VALUE(MID(A619,8,4)),MATCH(MID(A619,1,3),{"Jan","Feb","Mar","Apr","May","Jun","Jul","Aug","Sep","Oct","Nov","Dec"},0), VALUE(MID(A619,5,2))), "yyyy-mm-dd")</f>
        <v>2024-01-19</v>
      </c>
      <c r="C619" t="s">
        <v>12</v>
      </c>
      <c r="E619" t="s">
        <v>19</v>
      </c>
      <c r="H619">
        <f t="shared" si="9"/>
        <v>0</v>
      </c>
      <c r="J619">
        <f>VLOOKUP(E619,NEW!$A$1:$F$31,6,FALSE)</f>
        <v>-4.0366428351586929</v>
      </c>
      <c r="K619">
        <f>VLOOKUP(C619,NEW!$A$1:$F$31,6,FALSE)</f>
        <v>0.69796581509350863</v>
      </c>
      <c r="M619">
        <f>mlreg.!$B$17+(mlreg.!$B$18*'2023schedule'!J619+'2023schedule'!K619*mlreg.!$B$19)</f>
        <v>-1.2073252879216367</v>
      </c>
    </row>
    <row r="620" spans="1:13" x14ac:dyDescent="0.3">
      <c r="A620" s="12" t="s">
        <v>820</v>
      </c>
      <c r="B620" s="1" t="str">
        <f>TEXT(DATE(VALUE(MID(A620,8,4)),MATCH(MID(A620,1,3),{"Jan","Feb","Mar","Apr","May","Jun","Jul","Aug","Sep","Oct","Nov","Dec"},0), VALUE(MID(A620,5,2))), "yyyy-mm-dd")</f>
        <v>2024-01-19</v>
      </c>
      <c r="C620" t="s">
        <v>29</v>
      </c>
      <c r="E620" t="s">
        <v>13</v>
      </c>
      <c r="H620">
        <f t="shared" si="9"/>
        <v>0</v>
      </c>
      <c r="J620">
        <f>VLOOKUP(E620,NEW!$A$1:$F$31,6,FALSE)</f>
        <v>-1.9501161047746032</v>
      </c>
      <c r="K620">
        <f>VLOOKUP(C620,NEW!$A$1:$F$31,6,FALSE)</f>
        <v>-0.83443540271909211</v>
      </c>
      <c r="M620">
        <f>mlreg.!$B$17+(mlreg.!$B$18*'2023schedule'!J620+'2023schedule'!K620*mlreg.!$B$19)</f>
        <v>1.6439048677980828</v>
      </c>
    </row>
    <row r="621" spans="1:13" x14ac:dyDescent="0.3">
      <c r="A621" s="12" t="s">
        <v>820</v>
      </c>
      <c r="B621" s="1" t="str">
        <f>TEXT(DATE(VALUE(MID(A621,8,4)),MATCH(MID(A621,1,3),{"Jan","Feb","Mar","Apr","May","Jun","Jul","Aug","Sep","Oct","Nov","Dec"},0), VALUE(MID(A621,5,2))), "yyyy-mm-dd")</f>
        <v>2024-01-19</v>
      </c>
      <c r="C621" t="s">
        <v>28</v>
      </c>
      <c r="E621" t="s">
        <v>6</v>
      </c>
      <c r="H621">
        <f t="shared" si="9"/>
        <v>0</v>
      </c>
      <c r="J621">
        <f>VLOOKUP(E621,NEW!$A$1:$F$31,6,FALSE)</f>
        <v>-0.4427839562478475</v>
      </c>
      <c r="K621">
        <f>VLOOKUP(C621,NEW!$A$1:$F$31,6,FALSE)</f>
        <v>-2.1460452780433021</v>
      </c>
      <c r="M621">
        <f>mlreg.!$B$17+(mlreg.!$B$18*'2023schedule'!J621+'2023schedule'!K621*mlreg.!$B$19)</f>
        <v>3.8601044658030172</v>
      </c>
    </row>
    <row r="622" spans="1:13" x14ac:dyDescent="0.3">
      <c r="A622" s="12" t="s">
        <v>820</v>
      </c>
      <c r="B622" s="1" t="str">
        <f>TEXT(DATE(VALUE(MID(A622,8,4)),MATCH(MID(A622,1,3),{"Jan","Feb","Mar","Apr","May","Jun","Jul","Aug","Sep","Oct","Nov","Dec"},0), VALUE(MID(A622,5,2))), "yyyy-mm-dd")</f>
        <v>2024-01-19</v>
      </c>
      <c r="C622" t="s">
        <v>10</v>
      </c>
      <c r="E622" t="s">
        <v>30</v>
      </c>
      <c r="H622">
        <f t="shared" si="9"/>
        <v>0</v>
      </c>
      <c r="J622">
        <f>VLOOKUP(E622,NEW!$A$1:$F$31,6,FALSE)</f>
        <v>-9.0845366741629796</v>
      </c>
      <c r="K622">
        <f>VLOOKUP(C622,NEW!$A$1:$F$31,6,FALSE)</f>
        <v>-0.30480281642273344</v>
      </c>
      <c r="M622">
        <f>mlreg.!$B$17+(mlreg.!$B$18*'2023schedule'!J622+'2023schedule'!K622*mlreg.!$B$19)</f>
        <v>-4.5036733706825265</v>
      </c>
    </row>
    <row r="623" spans="1:13" x14ac:dyDescent="0.3">
      <c r="A623" s="12" t="s">
        <v>820</v>
      </c>
      <c r="B623" s="1" t="str">
        <f>TEXT(DATE(VALUE(MID(A623,8,4)),MATCH(MID(A623,1,3),{"Jan","Feb","Mar","Apr","May","Jun","Jul","Aug","Sep","Oct","Nov","Dec"},0), VALUE(MID(A623,5,2))), "yyyy-mm-dd")</f>
        <v>2024-01-19</v>
      </c>
      <c r="C623" t="s">
        <v>14</v>
      </c>
      <c r="E623" t="s">
        <v>5</v>
      </c>
      <c r="H623">
        <f t="shared" si="9"/>
        <v>0</v>
      </c>
      <c r="J623">
        <f>VLOOKUP(E623,NEW!$A$1:$F$31,6,FALSE)</f>
        <v>-5.4067040784884437</v>
      </c>
      <c r="K623">
        <f>VLOOKUP(C623,NEW!$A$1:$F$31,6,FALSE)</f>
        <v>-1.1666941899601724</v>
      </c>
      <c r="M623">
        <f>mlreg.!$B$17+(mlreg.!$B$18*'2023schedule'!J623+'2023schedule'!K623*mlreg.!$B$19)</f>
        <v>-0.8842871774701595</v>
      </c>
    </row>
    <row r="624" spans="1:13" x14ac:dyDescent="0.3">
      <c r="A624" s="12" t="s">
        <v>821</v>
      </c>
      <c r="B624" s="1" t="str">
        <f>TEXT(DATE(VALUE(MID(A624,8,4)),MATCH(MID(A624,1,3),{"Jan","Feb","Mar","Apr","May","Jun","Jul","Aug","Sep","Oct","Nov","Dec"},0), VALUE(MID(A624,5,2))), "yyyy-mm-dd")</f>
        <v>2024-01-20</v>
      </c>
      <c r="C624" t="s">
        <v>32</v>
      </c>
      <c r="E624" t="s">
        <v>8</v>
      </c>
      <c r="H624">
        <f t="shared" si="9"/>
        <v>0</v>
      </c>
      <c r="J624">
        <f>VLOOKUP(E624,NEW!$A$1:$F$31,6,FALSE)</f>
        <v>-11.874132147889789</v>
      </c>
      <c r="K624">
        <f>VLOOKUP(C624,NEW!$A$1:$F$31,6,FALSE)</f>
        <v>-4.8052403354453501</v>
      </c>
      <c r="M624">
        <f>mlreg.!$B$17+(mlreg.!$B$18*'2023schedule'!J624+'2023schedule'!K624*mlreg.!$B$19)</f>
        <v>-3.3077807867212954</v>
      </c>
    </row>
    <row r="625" spans="1:13" x14ac:dyDescent="0.3">
      <c r="A625" s="12" t="s">
        <v>821</v>
      </c>
      <c r="B625" s="1" t="str">
        <f>TEXT(DATE(VALUE(MID(A625,8,4)),MATCH(MID(A625,1,3),{"Jan","Feb","Mar","Apr","May","Jun","Jul","Aug","Sep","Oct","Nov","Dec"},0), VALUE(MID(A625,5,2))), "yyyy-mm-dd")</f>
        <v>2024-01-20</v>
      </c>
      <c r="C625" t="s">
        <v>3</v>
      </c>
      <c r="E625" t="s">
        <v>24</v>
      </c>
      <c r="H625">
        <f t="shared" si="9"/>
        <v>0</v>
      </c>
      <c r="J625">
        <f>VLOOKUP(E625,NEW!$A$1:$F$31,6,FALSE)</f>
        <v>0.34193859481126243</v>
      </c>
      <c r="K625">
        <f>VLOOKUP(C625,NEW!$A$1:$F$31,6,FALSE)</f>
        <v>9.7001335561112345E-2</v>
      </c>
      <c r="M625">
        <f>mlreg.!$B$17+(mlreg.!$B$18*'2023schedule'!J625+'2023schedule'!K625*mlreg.!$B$19)</f>
        <v>2.7765845176651243</v>
      </c>
    </row>
    <row r="626" spans="1:13" x14ac:dyDescent="0.3">
      <c r="A626" s="12" t="s">
        <v>821</v>
      </c>
      <c r="B626" s="1" t="str">
        <f>TEXT(DATE(VALUE(MID(A626,8,4)),MATCH(MID(A626,1,3),{"Jan","Feb","Mar","Apr","May","Jun","Jul","Aug","Sep","Oct","Nov","Dec"},0), VALUE(MID(A626,5,2))), "yyyy-mm-dd")</f>
        <v>2024-01-20</v>
      </c>
      <c r="C626" t="s">
        <v>25</v>
      </c>
      <c r="E626" t="s">
        <v>9</v>
      </c>
      <c r="H626">
        <f t="shared" si="9"/>
        <v>0</v>
      </c>
      <c r="J626">
        <f>VLOOKUP(E626,NEW!$A$1:$F$31,6,FALSE)</f>
        <v>-10.108903913214951</v>
      </c>
      <c r="K626">
        <f>VLOOKUP(C626,NEW!$A$1:$F$31,6,FALSE)</f>
        <v>-6.0914873225527497</v>
      </c>
      <c r="M626">
        <f>mlreg.!$B$17+(mlreg.!$B$18*'2023schedule'!J626+'2023schedule'!K626*mlreg.!$B$19)</f>
        <v>-0.90339092651287611</v>
      </c>
    </row>
    <row r="627" spans="1:13" x14ac:dyDescent="0.3">
      <c r="A627" s="12" t="s">
        <v>821</v>
      </c>
      <c r="B627" s="1" t="str">
        <f>TEXT(DATE(VALUE(MID(A627,8,4)),MATCH(MID(A627,1,3),{"Jan","Feb","Mar","Apr","May","Jun","Jul","Aug","Sep","Oct","Nov","Dec"},0), VALUE(MID(A627,5,2))), "yyyy-mm-dd")</f>
        <v>2024-01-20</v>
      </c>
      <c r="C627" t="s">
        <v>20</v>
      </c>
      <c r="E627" t="s">
        <v>12</v>
      </c>
      <c r="H627">
        <f t="shared" si="9"/>
        <v>0</v>
      </c>
      <c r="J627">
        <f>VLOOKUP(E627,NEW!$A$1:$F$31,6,FALSE)</f>
        <v>0.69796581509350863</v>
      </c>
      <c r="K627">
        <f>VLOOKUP(C627,NEW!$A$1:$F$31,6,FALSE)</f>
        <v>2.1966655307127789</v>
      </c>
      <c r="M627">
        <f>mlreg.!$B$17+(mlreg.!$B$18*'2023schedule'!J627+'2023schedule'!K627*mlreg.!$B$19)</f>
        <v>1.4576397275564426</v>
      </c>
    </row>
    <row r="628" spans="1:13" x14ac:dyDescent="0.3">
      <c r="A628" s="12" t="s">
        <v>821</v>
      </c>
      <c r="B628" s="1" t="str">
        <f>TEXT(DATE(VALUE(MID(A628,8,4)),MATCH(MID(A628,1,3),{"Jan","Feb","Mar","Apr","May","Jun","Jul","Aug","Sep","Oct","Nov","Dec"},0), VALUE(MID(A628,5,2))), "yyyy-mm-dd")</f>
        <v>2024-01-20</v>
      </c>
      <c r="C628" t="s">
        <v>21</v>
      </c>
      <c r="E628" t="s">
        <v>15</v>
      </c>
      <c r="H628">
        <f t="shared" si="9"/>
        <v>0</v>
      </c>
      <c r="J628">
        <f>VLOOKUP(E628,NEW!$A$1:$F$31,6,FALSE)</f>
        <v>0.32124287078389235</v>
      </c>
      <c r="K628">
        <f>VLOOKUP(C628,NEW!$A$1:$F$31,6,FALSE)</f>
        <v>1.5332708263461077</v>
      </c>
      <c r="M628">
        <f>mlreg.!$B$17+(mlreg.!$B$18*'2023schedule'!J628+'2023schedule'!K628*mlreg.!$B$19)</f>
        <v>1.6616774828622973</v>
      </c>
    </row>
    <row r="629" spans="1:13" x14ac:dyDescent="0.3">
      <c r="A629" s="12" t="s">
        <v>821</v>
      </c>
      <c r="B629" s="1" t="str">
        <f>TEXT(DATE(VALUE(MID(A629,8,4)),MATCH(MID(A629,1,3),{"Jan","Feb","Mar","Apr","May","Jun","Jul","Aug","Sep","Oct","Nov","Dec"},0), VALUE(MID(A629,5,2))), "yyyy-mm-dd")</f>
        <v>2024-01-20</v>
      </c>
      <c r="C629" t="s">
        <v>16</v>
      </c>
      <c r="E629" t="s">
        <v>18</v>
      </c>
      <c r="H629">
        <f t="shared" si="9"/>
        <v>0</v>
      </c>
      <c r="J629">
        <f>VLOOKUP(E629,NEW!$A$1:$F$31,6,FALSE)</f>
        <v>0.34193859481126243</v>
      </c>
      <c r="K629">
        <f>VLOOKUP(C629,NEW!$A$1:$F$31,6,FALSE)</f>
        <v>-7.5280435509992962</v>
      </c>
      <c r="M629">
        <f>mlreg.!$B$17+(mlreg.!$B$18*'2023schedule'!J629+'2023schedule'!K629*mlreg.!$B$19)</f>
        <v>8.607103212867635</v>
      </c>
    </row>
    <row r="630" spans="1:13" x14ac:dyDescent="0.3">
      <c r="A630" s="12" t="s">
        <v>821</v>
      </c>
      <c r="B630" s="1" t="str">
        <f>TEXT(DATE(VALUE(MID(A630,8,4)),MATCH(MID(A630,1,3),{"Jan","Feb","Mar","Apr","May","Jun","Jul","Aug","Sep","Oct","Nov","Dec"},0), VALUE(MID(A630,5,2))), "yyyy-mm-dd")</f>
        <v>2024-01-20</v>
      </c>
      <c r="C630" t="s">
        <v>27</v>
      </c>
      <c r="E630" t="s">
        <v>11</v>
      </c>
      <c r="H630">
        <f t="shared" si="9"/>
        <v>0</v>
      </c>
      <c r="J630">
        <f>VLOOKUP(E630,NEW!$A$1:$F$31,6,FALSE)</f>
        <v>-0.56918355006132848</v>
      </c>
      <c r="K630">
        <f>VLOOKUP(C630,NEW!$A$1:$F$31,6,FALSE)</f>
        <v>-4.4001022672986867</v>
      </c>
      <c r="M630">
        <f>mlreg.!$B$17+(mlreg.!$B$18*'2023schedule'!J630+'2023schedule'!K630*mlreg.!$B$19)</f>
        <v>5.4819366936174241</v>
      </c>
    </row>
    <row r="631" spans="1:13" x14ac:dyDescent="0.3">
      <c r="A631" s="12" t="s">
        <v>821</v>
      </c>
      <c r="B631" s="1" t="str">
        <f>TEXT(DATE(VALUE(MID(A631,8,4)),MATCH(MID(A631,1,3),{"Jan","Feb","Mar","Apr","May","Jun","Jul","Aug","Sep","Oct","Nov","Dec"},0), VALUE(MID(A631,5,2))), "yyyy-mm-dd")</f>
        <v>2024-01-20</v>
      </c>
      <c r="C631" t="s">
        <v>22</v>
      </c>
      <c r="E631" t="s">
        <v>23</v>
      </c>
      <c r="H631">
        <f t="shared" si="9"/>
        <v>0</v>
      </c>
      <c r="J631">
        <f>VLOOKUP(E631,NEW!$A$1:$F$31,6,FALSE)</f>
        <v>7.1989176662229015</v>
      </c>
      <c r="K631">
        <f>VLOOKUP(C631,NEW!$A$1:$F$31,6,FALSE)</f>
        <v>1.3185950237731026</v>
      </c>
      <c r="M631">
        <f>mlreg.!$B$17+(mlreg.!$B$18*'2023schedule'!J631+'2023schedule'!K631*mlreg.!$B$19)</f>
        <v>7.3617646688502836</v>
      </c>
    </row>
    <row r="632" spans="1:13" x14ac:dyDescent="0.3">
      <c r="A632" s="12" t="s">
        <v>822</v>
      </c>
      <c r="B632" s="1" t="str">
        <f>TEXT(DATE(VALUE(MID(A632,8,4)),MATCH(MID(A632,1,3),{"Jan","Feb","Mar","Apr","May","Jun","Jul","Aug","Sep","Oct","Nov","Dec"},0), VALUE(MID(A632,5,2))), "yyyy-mm-dd")</f>
        <v>2024-01-21</v>
      </c>
      <c r="C632" t="s">
        <v>14</v>
      </c>
      <c r="E632" t="s">
        <v>33</v>
      </c>
      <c r="H632">
        <f t="shared" si="9"/>
        <v>0</v>
      </c>
      <c r="J632">
        <f>VLOOKUP(E632,NEW!$A$1:$F$31,6,FALSE)</f>
        <v>6.395682743584775</v>
      </c>
      <c r="K632">
        <f>VLOOKUP(C632,NEW!$A$1:$F$31,6,FALSE)</f>
        <v>-1.1666941899601724</v>
      </c>
      <c r="M632">
        <f>mlreg.!$B$17+(mlreg.!$B$18*'2023schedule'!J632+'2023schedule'!K632*mlreg.!$B$19)</f>
        <v>8.6156154534495624</v>
      </c>
    </row>
    <row r="633" spans="1:13" x14ac:dyDescent="0.3">
      <c r="A633" s="12" t="s">
        <v>822</v>
      </c>
      <c r="B633" s="1" t="str">
        <f>TEXT(DATE(VALUE(MID(A633,8,4)),MATCH(MID(A633,1,3),{"Jan","Feb","Mar","Apr","May","Jun","Jul","Aug","Sep","Oct","Nov","Dec"},0), VALUE(MID(A633,5,2))), "yyyy-mm-dd")</f>
        <v>2024-01-21</v>
      </c>
      <c r="C633" t="s">
        <v>19</v>
      </c>
      <c r="E633" t="s">
        <v>7</v>
      </c>
      <c r="H633">
        <f t="shared" si="9"/>
        <v>0</v>
      </c>
      <c r="J633">
        <f>VLOOKUP(E633,NEW!$A$1:$F$31,6,FALSE)</f>
        <v>0.17268538627637353</v>
      </c>
      <c r="K633">
        <f>VLOOKUP(C633,NEW!$A$1:$F$31,6,FALSE)</f>
        <v>-4.0366428351586929</v>
      </c>
      <c r="M633">
        <f>mlreg.!$B$17+(mlreg.!$B$18*'2023schedule'!J633+'2023schedule'!K633*mlreg.!$B$19)</f>
        <v>5.8011565552769984</v>
      </c>
    </row>
    <row r="634" spans="1:13" x14ac:dyDescent="0.3">
      <c r="A634" s="12" t="s">
        <v>822</v>
      </c>
      <c r="B634" s="1" t="str">
        <f>TEXT(DATE(VALUE(MID(A634,8,4)),MATCH(MID(A634,1,3),{"Jan","Feb","Mar","Apr","May","Jun","Jul","Aug","Sep","Oct","Nov","Dec"},0), VALUE(MID(A634,5,2))), "yyyy-mm-dd")</f>
        <v>2024-01-21</v>
      </c>
      <c r="C634" t="s">
        <v>26</v>
      </c>
      <c r="E634" t="s">
        <v>9</v>
      </c>
      <c r="H634">
        <f t="shared" si="9"/>
        <v>0</v>
      </c>
      <c r="J634">
        <f>VLOOKUP(E634,NEW!$A$1:$F$31,6,FALSE)</f>
        <v>-10.108903913214951</v>
      </c>
      <c r="K634">
        <f>VLOOKUP(C634,NEW!$A$1:$F$31,6,FALSE)</f>
        <v>6.7955714545665025</v>
      </c>
      <c r="M634">
        <f>mlreg.!$B$17+(mlreg.!$B$18*'2023schedule'!J634+'2023schedule'!K634*mlreg.!$B$19)</f>
        <v>-10.757527950493284</v>
      </c>
    </row>
    <row r="635" spans="1:13" x14ac:dyDescent="0.3">
      <c r="A635" s="12" t="s">
        <v>822</v>
      </c>
      <c r="B635" s="1" t="str">
        <f>TEXT(DATE(VALUE(MID(A635,8,4)),MATCH(MID(A635,1,3),{"Jan","Feb","Mar","Apr","May","Jun","Jul","Aug","Sep","Oct","Nov","Dec"},0), VALUE(MID(A635,5,2))), "yyyy-mm-dd")</f>
        <v>2024-01-21</v>
      </c>
      <c r="C635" t="s">
        <v>4</v>
      </c>
      <c r="E635" t="s">
        <v>11</v>
      </c>
      <c r="H635">
        <f t="shared" si="9"/>
        <v>0</v>
      </c>
      <c r="J635">
        <f>VLOOKUP(E635,NEW!$A$1:$F$31,6,FALSE)</f>
        <v>-0.56918355006132848</v>
      </c>
      <c r="K635">
        <f>VLOOKUP(C635,NEW!$A$1:$F$31,6,FALSE)</f>
        <v>7.724438616878901</v>
      </c>
      <c r="M635">
        <f>mlreg.!$B$17+(mlreg.!$B$18*'2023schedule'!J635+'2023schedule'!K635*mlreg.!$B$19)</f>
        <v>-3.7891382112062937</v>
      </c>
    </row>
    <row r="636" spans="1:13" x14ac:dyDescent="0.3">
      <c r="A636" s="12" t="s">
        <v>822</v>
      </c>
      <c r="B636" s="1" t="str">
        <f>TEXT(DATE(VALUE(MID(A636,8,4)),MATCH(MID(A636,1,3),{"Jan","Feb","Mar","Apr","May","Jun","Jul","Aug","Sep","Oct","Nov","Dec"},0), VALUE(MID(A636,5,2))), "yyyy-mm-dd")</f>
        <v>2024-01-21</v>
      </c>
      <c r="C636" t="s">
        <v>10</v>
      </c>
      <c r="E636" t="s">
        <v>29</v>
      </c>
      <c r="H636">
        <f t="shared" si="9"/>
        <v>0</v>
      </c>
      <c r="J636">
        <f>VLOOKUP(E636,NEW!$A$1:$F$31,6,FALSE)</f>
        <v>-0.83443540271909211</v>
      </c>
      <c r="K636">
        <f>VLOOKUP(C636,NEW!$A$1:$F$31,6,FALSE)</f>
        <v>-0.30480281642273344</v>
      </c>
      <c r="M636">
        <f>mlreg.!$B$17+(mlreg.!$B$18*'2023schedule'!J636+'2023schedule'!K636*mlreg.!$B$19)</f>
        <v>2.1369460188941729</v>
      </c>
    </row>
    <row r="637" spans="1:13" x14ac:dyDescent="0.3">
      <c r="A637" s="12" t="s">
        <v>822</v>
      </c>
      <c r="B637" s="1" t="str">
        <f>TEXT(DATE(VALUE(MID(A637,8,4)),MATCH(MID(A637,1,3),{"Jan","Feb","Mar","Apr","May","Jun","Jul","Aug","Sep","Oct","Nov","Dec"},0), VALUE(MID(A637,5,2))), "yyyy-mm-dd")</f>
        <v>2024-01-21</v>
      </c>
      <c r="C637" t="s">
        <v>30</v>
      </c>
      <c r="E637" t="s">
        <v>5</v>
      </c>
      <c r="H637">
        <f t="shared" si="9"/>
        <v>0</v>
      </c>
      <c r="J637">
        <f>VLOOKUP(E637,NEW!$A$1:$F$31,6,FALSE)</f>
        <v>-5.4067040784884437</v>
      </c>
      <c r="K637">
        <f>VLOOKUP(C637,NEW!$A$1:$F$31,6,FALSE)</f>
        <v>-9.0845366741629796</v>
      </c>
      <c r="M637">
        <f>mlreg.!$B$17+(mlreg.!$B$18*'2023schedule'!J637+'2023schedule'!K637*mlreg.!$B$19)</f>
        <v>5.1701202806658477</v>
      </c>
    </row>
    <row r="638" spans="1:13" x14ac:dyDescent="0.3">
      <c r="A638" s="12" t="s">
        <v>823</v>
      </c>
      <c r="B638" s="1" t="str">
        <f>TEXT(DATE(VALUE(MID(A638,8,4)),MATCH(MID(A638,1,3),{"Jan","Feb","Mar","Apr","May","Jun","Jul","Aug","Sep","Oct","Nov","Dec"},0), VALUE(MID(A638,5,2))), "yyyy-mm-dd")</f>
        <v>2024-01-22</v>
      </c>
      <c r="C638" t="s">
        <v>32</v>
      </c>
      <c r="E638" t="s">
        <v>8</v>
      </c>
      <c r="H638">
        <f t="shared" si="9"/>
        <v>0</v>
      </c>
      <c r="J638">
        <f>VLOOKUP(E638,NEW!$A$1:$F$31,6,FALSE)</f>
        <v>-11.874132147889789</v>
      </c>
      <c r="K638">
        <f>VLOOKUP(C638,NEW!$A$1:$F$31,6,FALSE)</f>
        <v>-4.8052403354453501</v>
      </c>
      <c r="M638">
        <f>mlreg.!$B$17+(mlreg.!$B$18*'2023schedule'!J638+'2023schedule'!K638*mlreg.!$B$19)</f>
        <v>-3.3077807867212954</v>
      </c>
    </row>
    <row r="639" spans="1:13" x14ac:dyDescent="0.3">
      <c r="A639" s="12" t="s">
        <v>823</v>
      </c>
      <c r="B639" s="1" t="str">
        <f>TEXT(DATE(VALUE(MID(A639,8,4)),MATCH(MID(A639,1,3),{"Jan","Feb","Mar","Apr","May","Jun","Jul","Aug","Sep","Oct","Nov","Dec"},0), VALUE(MID(A639,5,2))), "yyyy-mm-dd")</f>
        <v>2024-01-22</v>
      </c>
      <c r="C639" t="s">
        <v>20</v>
      </c>
      <c r="E639" t="s">
        <v>7</v>
      </c>
      <c r="H639">
        <f t="shared" si="9"/>
        <v>0</v>
      </c>
      <c r="J639">
        <f>VLOOKUP(E639,NEW!$A$1:$F$31,6,FALSE)</f>
        <v>0.17268538627637353</v>
      </c>
      <c r="K639">
        <f>VLOOKUP(C639,NEW!$A$1:$F$31,6,FALSE)</f>
        <v>2.1966655307127789</v>
      </c>
      <c r="M639">
        <f>mlreg.!$B$17+(mlreg.!$B$18*'2023schedule'!J639+'2023schedule'!K639*mlreg.!$B$19)</f>
        <v>1.034834323622565</v>
      </c>
    </row>
    <row r="640" spans="1:13" x14ac:dyDescent="0.3">
      <c r="A640" s="12" t="s">
        <v>823</v>
      </c>
      <c r="B640" s="1" t="str">
        <f>TEXT(DATE(VALUE(MID(A640,8,4)),MATCH(MID(A640,1,3),{"Jan","Feb","Mar","Apr","May","Jun","Jul","Aug","Sep","Oct","Nov","Dec"},0), VALUE(MID(A640,5,2))), "yyyy-mm-dd")</f>
        <v>2024-01-22</v>
      </c>
      <c r="C640" t="s">
        <v>25</v>
      </c>
      <c r="E640" t="s">
        <v>3</v>
      </c>
      <c r="H640">
        <f t="shared" si="9"/>
        <v>0</v>
      </c>
      <c r="J640">
        <f>VLOOKUP(E640,NEW!$A$1:$F$31,6,FALSE)</f>
        <v>9.7001335561112345E-2</v>
      </c>
      <c r="K640">
        <f>VLOOKUP(C640,NEW!$A$1:$F$31,6,FALSE)</f>
        <v>-6.0914873225527497</v>
      </c>
      <c r="M640">
        <f>mlreg.!$B$17+(mlreg.!$B$18*'2023schedule'!J640+'2023schedule'!K640*mlreg.!$B$19)</f>
        <v>7.3114818433269031</v>
      </c>
    </row>
    <row r="641" spans="1:13" x14ac:dyDescent="0.3">
      <c r="A641" s="12" t="s">
        <v>823</v>
      </c>
      <c r="B641" s="1" t="str">
        <f>TEXT(DATE(VALUE(MID(A641,8,4)),MATCH(MID(A641,1,3),{"Jan","Feb","Mar","Apr","May","Jun","Jul","Aug","Sep","Oct","Nov","Dec"},0), VALUE(MID(A641,5,2))), "yyyy-mm-dd")</f>
        <v>2024-01-22</v>
      </c>
      <c r="C641" t="s">
        <v>16</v>
      </c>
      <c r="E641" t="s">
        <v>21</v>
      </c>
      <c r="H641">
        <f t="shared" si="9"/>
        <v>0</v>
      </c>
      <c r="J641">
        <f>VLOOKUP(E641,NEW!$A$1:$F$31,6,FALSE)</f>
        <v>1.5332708263461077</v>
      </c>
      <c r="K641">
        <f>VLOOKUP(C641,NEW!$A$1:$F$31,6,FALSE)</f>
        <v>-7.5280435509992962</v>
      </c>
      <c r="M641">
        <f>mlreg.!$B$17+(mlreg.!$B$18*'2023schedule'!J641+'2023schedule'!K641*mlreg.!$B$19)</f>
        <v>9.5660228255929951</v>
      </c>
    </row>
    <row r="642" spans="1:13" x14ac:dyDescent="0.3">
      <c r="A642" s="12" t="s">
        <v>823</v>
      </c>
      <c r="B642" s="1" t="str">
        <f>TEXT(DATE(VALUE(MID(A642,8,4)),MATCH(MID(A642,1,3),{"Jan","Feb","Mar","Apr","May","Jun","Jul","Aug","Sep","Oct","Nov","Dec"},0), VALUE(MID(A642,5,2))), "yyyy-mm-dd")</f>
        <v>2024-01-22</v>
      </c>
      <c r="C642" t="s">
        <v>24</v>
      </c>
      <c r="E642" t="s">
        <v>23</v>
      </c>
      <c r="H642">
        <f t="shared" si="9"/>
        <v>0</v>
      </c>
      <c r="J642">
        <f>VLOOKUP(E642,NEW!$A$1:$F$31,6,FALSE)</f>
        <v>7.1989176662229015</v>
      </c>
      <c r="K642">
        <f>VLOOKUP(C642,NEW!$A$1:$F$31,6,FALSE)</f>
        <v>0.34193859481126243</v>
      </c>
      <c r="M642">
        <f>mlreg.!$B$17+(mlreg.!$B$18*'2023schedule'!J642+'2023schedule'!K642*mlreg.!$B$19)</f>
        <v>8.108568609360649</v>
      </c>
    </row>
    <row r="643" spans="1:13" x14ac:dyDescent="0.3">
      <c r="A643" s="12" t="s">
        <v>823</v>
      </c>
      <c r="B643" s="1" t="str">
        <f>TEXT(DATE(VALUE(MID(A643,8,4)),MATCH(MID(A643,1,3),{"Jan","Feb","Mar","Apr","May","Jun","Jul","Aug","Sep","Oct","Nov","Dec"},0), VALUE(MID(A643,5,2))), "yyyy-mm-dd")</f>
        <v>2024-01-22</v>
      </c>
      <c r="C643" t="s">
        <v>4</v>
      </c>
      <c r="E643" t="s">
        <v>28</v>
      </c>
      <c r="H643">
        <f t="shared" ref="H643:H706" si="10">F643-D643</f>
        <v>0</v>
      </c>
      <c r="J643">
        <f>VLOOKUP(E643,NEW!$A$1:$F$31,6,FALSE)</f>
        <v>-2.1460452780433021</v>
      </c>
      <c r="K643">
        <f>VLOOKUP(C643,NEW!$A$1:$F$31,6,FALSE)</f>
        <v>7.724438616878901</v>
      </c>
      <c r="M643">
        <f>mlreg.!$B$17+(mlreg.!$B$18*'2023schedule'!J643+'2023schedule'!K643*mlreg.!$B$19)</f>
        <v>-5.0583757903573527</v>
      </c>
    </row>
    <row r="644" spans="1:13" x14ac:dyDescent="0.3">
      <c r="A644" s="12" t="s">
        <v>823</v>
      </c>
      <c r="B644" s="1" t="str">
        <f>TEXT(DATE(VALUE(MID(A644,8,4)),MATCH(MID(A644,1,3),{"Jan","Feb","Mar","Apr","May","Jun","Jul","Aug","Sep","Oct","Nov","Dec"},0), VALUE(MID(A644,5,2))), "yyyy-mm-dd")</f>
        <v>2024-01-22</v>
      </c>
      <c r="C644" t="s">
        <v>18</v>
      </c>
      <c r="E644" t="s">
        <v>29</v>
      </c>
      <c r="H644">
        <f t="shared" si="10"/>
        <v>0</v>
      </c>
      <c r="J644">
        <f>VLOOKUP(E644,NEW!$A$1:$F$31,6,FALSE)</f>
        <v>-0.83443540271909211</v>
      </c>
      <c r="K644">
        <f>VLOOKUP(C644,NEW!$A$1:$F$31,6,FALSE)</f>
        <v>0.34193859481126243</v>
      </c>
      <c r="M644">
        <f>mlreg.!$B$17+(mlreg.!$B$18*'2023schedule'!J644+'2023schedule'!K644*mlreg.!$B$19)</f>
        <v>1.6424128134821245</v>
      </c>
    </row>
    <row r="645" spans="1:13" x14ac:dyDescent="0.3">
      <c r="A645" s="12" t="s">
        <v>823</v>
      </c>
      <c r="B645" s="1" t="str">
        <f>TEXT(DATE(VALUE(MID(A645,8,4)),MATCH(MID(A645,1,3),{"Jan","Feb","Mar","Apr","May","Jun","Jul","Aug","Sep","Oct","Nov","Dec"},0), VALUE(MID(A645,5,2))), "yyyy-mm-dd")</f>
        <v>2024-01-22</v>
      </c>
      <c r="C645" t="s">
        <v>12</v>
      </c>
      <c r="E645" t="s">
        <v>31</v>
      </c>
      <c r="H645">
        <f t="shared" si="10"/>
        <v>0</v>
      </c>
      <c r="J645">
        <f>VLOOKUP(E645,NEW!$A$1:$F$31,6,FALSE)</f>
        <v>-0.56689876486266688</v>
      </c>
      <c r="K645">
        <f>VLOOKUP(C645,NEW!$A$1:$F$31,6,FALSE)</f>
        <v>0.69796581509350863</v>
      </c>
      <c r="M645">
        <f>mlreg.!$B$17+(mlreg.!$B$18*'2023schedule'!J645+'2023schedule'!K645*mlreg.!$B$19)</f>
        <v>1.5855191865855249</v>
      </c>
    </row>
    <row r="646" spans="1:13" x14ac:dyDescent="0.3">
      <c r="A646" s="12" t="s">
        <v>824</v>
      </c>
      <c r="B646" s="1" t="str">
        <f>TEXT(DATE(VALUE(MID(A646,8,4)),MATCH(MID(A646,1,3),{"Jan","Feb","Mar","Apr","May","Jun","Jul","Aug","Sep","Oct","Nov","Dec"},0), VALUE(MID(A646,5,2))), "yyyy-mm-dd")</f>
        <v>2024-01-23</v>
      </c>
      <c r="C646" t="s">
        <v>26</v>
      </c>
      <c r="E646" t="s">
        <v>10</v>
      </c>
      <c r="H646">
        <f t="shared" si="10"/>
        <v>0</v>
      </c>
      <c r="J646">
        <f>VLOOKUP(E646,NEW!$A$1:$F$31,6,FALSE)</f>
        <v>-0.30480281642273344</v>
      </c>
      <c r="K646">
        <f>VLOOKUP(C646,NEW!$A$1:$F$31,6,FALSE)</f>
        <v>6.7955714545665025</v>
      </c>
      <c r="M646">
        <f>mlreg.!$B$17+(mlreg.!$B$18*'2023schedule'!J646+'2023schedule'!K646*mlreg.!$B$19)</f>
        <v>-2.8660728399872033</v>
      </c>
    </row>
    <row r="647" spans="1:13" x14ac:dyDescent="0.3">
      <c r="A647" s="12" t="s">
        <v>824</v>
      </c>
      <c r="B647" s="1" t="str">
        <f>TEXT(DATE(VALUE(MID(A647,8,4)),MATCH(MID(A647,1,3),{"Jan","Feb","Mar","Apr","May","Jun","Jul","Aug","Sep","Oct","Nov","Dec"},0), VALUE(MID(A647,5,2))), "yyyy-mm-dd")</f>
        <v>2024-01-23</v>
      </c>
      <c r="C647" t="s">
        <v>15</v>
      </c>
      <c r="E647" t="s">
        <v>14</v>
      </c>
      <c r="H647">
        <f t="shared" si="10"/>
        <v>0</v>
      </c>
      <c r="J647">
        <f>VLOOKUP(E647,NEW!$A$1:$F$31,6,FALSE)</f>
        <v>-1.1666941899601724</v>
      </c>
      <c r="K647">
        <f>VLOOKUP(C647,NEW!$A$1:$F$31,6,FALSE)</f>
        <v>0.32124287078389235</v>
      </c>
      <c r="M647">
        <f>mlreg.!$B$17+(mlreg.!$B$18*'2023schedule'!J647+'2023schedule'!K647*mlreg.!$B$19)</f>
        <v>1.3907982314427856</v>
      </c>
    </row>
    <row r="648" spans="1:13" x14ac:dyDescent="0.3">
      <c r="A648" s="12" t="s">
        <v>824</v>
      </c>
      <c r="B648" s="1" t="str">
        <f>TEXT(DATE(VALUE(MID(A648,8,4)),MATCH(MID(A648,1,3),{"Jan","Feb","Mar","Apr","May","Jun","Jul","Aug","Sep","Oct","Nov","Dec"},0), VALUE(MID(A648,5,2))), "yyyy-mm-dd")</f>
        <v>2024-01-23</v>
      </c>
      <c r="C648" t="s">
        <v>27</v>
      </c>
      <c r="E648" t="s">
        <v>13</v>
      </c>
      <c r="H648">
        <f t="shared" si="10"/>
        <v>0</v>
      </c>
      <c r="J648">
        <f>VLOOKUP(E648,NEW!$A$1:$F$31,6,FALSE)</f>
        <v>-1.9501161047746032</v>
      </c>
      <c r="K648">
        <f>VLOOKUP(C648,NEW!$A$1:$F$31,6,FALSE)</f>
        <v>-4.4001022672986867</v>
      </c>
      <c r="M648">
        <f>mlreg.!$B$17+(mlreg.!$B$18*'2023schedule'!J648+'2023schedule'!K648*mlreg.!$B$19)</f>
        <v>4.3704051866930573</v>
      </c>
    </row>
    <row r="649" spans="1:13" x14ac:dyDescent="0.3">
      <c r="A649" s="12" t="s">
        <v>824</v>
      </c>
      <c r="B649" s="1" t="str">
        <f>TEXT(DATE(VALUE(MID(A649,8,4)),MATCH(MID(A649,1,3),{"Jan","Feb","Mar","Apr","May","Jun","Jul","Aug","Sep","Oct","Nov","Dec"},0), VALUE(MID(A649,5,2))), "yyyy-mm-dd")</f>
        <v>2024-01-23</v>
      </c>
      <c r="C649" t="s">
        <v>30</v>
      </c>
      <c r="E649" t="s">
        <v>22</v>
      </c>
      <c r="H649">
        <f t="shared" si="10"/>
        <v>0</v>
      </c>
      <c r="J649">
        <f>VLOOKUP(E649,NEW!$A$1:$F$31,6,FALSE)</f>
        <v>1.3185950237731026</v>
      </c>
      <c r="K649">
        <f>VLOOKUP(C649,NEW!$A$1:$F$31,6,FALSE)</f>
        <v>-9.0845366741629796</v>
      </c>
      <c r="M649">
        <f>mlreg.!$B$17+(mlreg.!$B$18*'2023schedule'!J649+'2023schedule'!K649*mlreg.!$B$19)</f>
        <v>10.583405542237504</v>
      </c>
    </row>
    <row r="650" spans="1:13" x14ac:dyDescent="0.3">
      <c r="A650" s="12" t="s">
        <v>824</v>
      </c>
      <c r="B650" s="1" t="str">
        <f>TEXT(DATE(VALUE(MID(A650,8,4)),MATCH(MID(A650,1,3),{"Jan","Feb","Mar","Apr","May","Jun","Jul","Aug","Sep","Oct","Nov","Dec"},0), VALUE(MID(A650,5,2))), "yyyy-mm-dd")</f>
        <v>2024-01-23</v>
      </c>
      <c r="C650" t="s">
        <v>5</v>
      </c>
      <c r="E650" t="s">
        <v>33</v>
      </c>
      <c r="H650">
        <f t="shared" si="10"/>
        <v>0</v>
      </c>
      <c r="J650">
        <f>VLOOKUP(E650,NEW!$A$1:$F$31,6,FALSE)</f>
        <v>6.395682743584775</v>
      </c>
      <c r="K650">
        <f>VLOOKUP(C650,NEW!$A$1:$F$31,6,FALSE)</f>
        <v>-5.4067040784884437</v>
      </c>
      <c r="M650">
        <f>mlreg.!$B$17+(mlreg.!$B$18*'2023schedule'!J650+'2023schedule'!K650*mlreg.!$B$19)</f>
        <v>11.857754652719148</v>
      </c>
    </row>
    <row r="651" spans="1:13" x14ac:dyDescent="0.3">
      <c r="A651" s="12" t="s">
        <v>825</v>
      </c>
      <c r="B651" s="1" t="str">
        <f>TEXT(DATE(VALUE(MID(A651,8,4)),MATCH(MID(A651,1,3),{"Jan","Feb","Mar","Apr","May","Jun","Jul","Aug","Sep","Oct","Nov","Dec"},0), VALUE(MID(A651,5,2))), "yyyy-mm-dd")</f>
        <v>2024-01-24</v>
      </c>
      <c r="C651" t="s">
        <v>24</v>
      </c>
      <c r="E651" t="s">
        <v>8</v>
      </c>
      <c r="H651">
        <f t="shared" si="10"/>
        <v>0</v>
      </c>
      <c r="J651">
        <f>VLOOKUP(E651,NEW!$A$1:$F$31,6,FALSE)</f>
        <v>-11.874132147889789</v>
      </c>
      <c r="K651">
        <f>VLOOKUP(C651,NEW!$A$1:$F$31,6,FALSE)</f>
        <v>0.34193859481126243</v>
      </c>
      <c r="M651">
        <f>mlreg.!$B$17+(mlreg.!$B$18*'2023schedule'!J651+'2023schedule'!K651*mlreg.!$B$19)</f>
        <v>-7.2435901395697373</v>
      </c>
    </row>
    <row r="652" spans="1:13" x14ac:dyDescent="0.3">
      <c r="A652" s="12" t="s">
        <v>825</v>
      </c>
      <c r="B652" s="1" t="str">
        <f>TEXT(DATE(VALUE(MID(A652,8,4)),MATCH(MID(A652,1,3),{"Jan","Feb","Mar","Apr","May","Jun","Jul","Aug","Sep","Oct","Nov","Dec"},0), VALUE(MID(A652,5,2))), "yyyy-mm-dd")</f>
        <v>2024-01-24</v>
      </c>
      <c r="C652" t="s">
        <v>23</v>
      </c>
      <c r="E652" t="s">
        <v>9</v>
      </c>
      <c r="H652">
        <f t="shared" si="10"/>
        <v>0</v>
      </c>
      <c r="J652">
        <f>VLOOKUP(E652,NEW!$A$1:$F$31,6,FALSE)</f>
        <v>-10.108903913214951</v>
      </c>
      <c r="K652">
        <f>VLOOKUP(C652,NEW!$A$1:$F$31,6,FALSE)</f>
        <v>7.1989176662229015</v>
      </c>
      <c r="M652">
        <f>mlreg.!$B$17+(mlreg.!$B$18*'2023schedule'!J652+'2023schedule'!K652*mlreg.!$B$19)</f>
        <v>-11.065948118858035</v>
      </c>
    </row>
    <row r="653" spans="1:13" x14ac:dyDescent="0.3">
      <c r="A653" s="12" t="s">
        <v>825</v>
      </c>
      <c r="B653" s="1" t="str">
        <f>TEXT(DATE(VALUE(MID(A653,8,4)),MATCH(MID(A653,1,3),{"Jan","Feb","Mar","Apr","May","Jun","Jul","Aug","Sep","Oct","Nov","Dec"},0), VALUE(MID(A653,5,2))), "yyyy-mm-dd")</f>
        <v>2024-01-24</v>
      </c>
      <c r="C653" t="s">
        <v>16</v>
      </c>
      <c r="E653" t="s">
        <v>19</v>
      </c>
      <c r="H653">
        <f t="shared" si="10"/>
        <v>0</v>
      </c>
      <c r="J653">
        <f>VLOOKUP(E653,NEW!$A$1:$F$31,6,FALSE)</f>
        <v>-4.0366428351586929</v>
      </c>
      <c r="K653">
        <f>VLOOKUP(C653,NEW!$A$1:$F$31,6,FALSE)</f>
        <v>-7.5280435509992962</v>
      </c>
      <c r="M653">
        <f>mlreg.!$B$17+(mlreg.!$B$18*'2023schedule'!J653+'2023schedule'!K653*mlreg.!$B$19)</f>
        <v>5.0827231130327943</v>
      </c>
    </row>
    <row r="654" spans="1:13" x14ac:dyDescent="0.3">
      <c r="A654" s="12" t="s">
        <v>825</v>
      </c>
      <c r="B654" s="1" t="str">
        <f>TEXT(DATE(VALUE(MID(A654,8,4)),MATCH(MID(A654,1,3),{"Jan","Feb","Mar","Apr","May","Jun","Jul","Aug","Sep","Oct","Nov","Dec"},0), VALUE(MID(A654,5,2))), "yyyy-mm-dd")</f>
        <v>2024-01-24</v>
      </c>
      <c r="C654" t="s">
        <v>30</v>
      </c>
      <c r="E654" t="s">
        <v>11</v>
      </c>
      <c r="H654">
        <f t="shared" si="10"/>
        <v>0</v>
      </c>
      <c r="J654">
        <f>VLOOKUP(E654,NEW!$A$1:$F$31,6,FALSE)</f>
        <v>-0.56918355006132848</v>
      </c>
      <c r="K654">
        <f>VLOOKUP(C654,NEW!$A$1:$F$31,6,FALSE)</f>
        <v>-9.0845366741629796</v>
      </c>
      <c r="M654">
        <f>mlreg.!$B$17+(mlreg.!$B$18*'2023schedule'!J654+'2023schedule'!K654*mlreg.!$B$19)</f>
        <v>9.0639067399593625</v>
      </c>
    </row>
    <row r="655" spans="1:13" x14ac:dyDescent="0.3">
      <c r="A655" s="12" t="s">
        <v>825</v>
      </c>
      <c r="B655" s="1" t="str">
        <f>TEXT(DATE(VALUE(MID(A655,8,4)),MATCH(MID(A655,1,3),{"Jan","Feb","Mar","Apr","May","Jun","Jul","Aug","Sep","Oct","Nov","Dec"},0), VALUE(MID(A655,5,2))), "yyyy-mm-dd")</f>
        <v>2024-01-24</v>
      </c>
      <c r="C655" t="s">
        <v>20</v>
      </c>
      <c r="E655" t="s">
        <v>32</v>
      </c>
      <c r="H655">
        <f t="shared" si="10"/>
        <v>0</v>
      </c>
      <c r="J655">
        <f>VLOOKUP(E655,NEW!$A$1:$F$31,6,FALSE)</f>
        <v>-4.8052403354453501</v>
      </c>
      <c r="K655">
        <f>VLOOKUP(C655,NEW!$A$1:$F$31,6,FALSE)</f>
        <v>2.1966655307127789</v>
      </c>
      <c r="M655">
        <f>mlreg.!$B$17+(mlreg.!$B$18*'2023schedule'!J655+'2023schedule'!K655*mlreg.!$B$19)</f>
        <v>-2.971966196748804</v>
      </c>
    </row>
    <row r="656" spans="1:13" x14ac:dyDescent="0.3">
      <c r="A656" s="12" t="s">
        <v>825</v>
      </c>
      <c r="B656" s="1" t="str">
        <f>TEXT(DATE(VALUE(MID(A656,8,4)),MATCH(MID(A656,1,3),{"Jan","Feb","Mar","Apr","May","Jun","Jul","Aug","Sep","Oct","Nov","Dec"},0), VALUE(MID(A656,5,2))), "yyyy-mm-dd")</f>
        <v>2024-01-24</v>
      </c>
      <c r="C656" t="s">
        <v>29</v>
      </c>
      <c r="E656" t="s">
        <v>28</v>
      </c>
      <c r="H656">
        <f t="shared" si="10"/>
        <v>0</v>
      </c>
      <c r="J656">
        <f>VLOOKUP(E656,NEW!$A$1:$F$31,6,FALSE)</f>
        <v>-2.1460452780433021</v>
      </c>
      <c r="K656">
        <f>VLOOKUP(C656,NEW!$A$1:$F$31,6,FALSE)</f>
        <v>-0.83443540271909211</v>
      </c>
      <c r="M656">
        <f>mlreg.!$B$17+(mlreg.!$B$18*'2023schedule'!J656+'2023schedule'!K656*mlreg.!$B$19)</f>
        <v>1.4861987955713907</v>
      </c>
    </row>
    <row r="657" spans="1:13" x14ac:dyDescent="0.3">
      <c r="A657" s="12" t="s">
        <v>825</v>
      </c>
      <c r="B657" s="1" t="str">
        <f>TEXT(DATE(VALUE(MID(A657,8,4)),MATCH(MID(A657,1,3),{"Jan","Feb","Mar","Apr","May","Jun","Jul","Aug","Sep","Oct","Nov","Dec"},0), VALUE(MID(A657,5,2))), "yyyy-mm-dd")</f>
        <v>2024-01-24</v>
      </c>
      <c r="C657" t="s">
        <v>22</v>
      </c>
      <c r="E657" t="s">
        <v>25</v>
      </c>
      <c r="H657">
        <f t="shared" si="10"/>
        <v>0</v>
      </c>
      <c r="J657">
        <f>VLOOKUP(E657,NEW!$A$1:$F$31,6,FALSE)</f>
        <v>-6.0914873225527497</v>
      </c>
      <c r="K657">
        <f>VLOOKUP(C657,NEW!$A$1:$F$31,6,FALSE)</f>
        <v>1.3185950237731026</v>
      </c>
      <c r="M657">
        <f>mlreg.!$B$17+(mlreg.!$B$18*'2023schedule'!J657+'2023schedule'!K657*mlreg.!$B$19)</f>
        <v>-3.3358641432072327</v>
      </c>
    </row>
    <row r="658" spans="1:13" x14ac:dyDescent="0.3">
      <c r="A658" s="12" t="s">
        <v>825</v>
      </c>
      <c r="B658" s="1" t="str">
        <f>TEXT(DATE(VALUE(MID(A658,8,4)),MATCH(MID(A658,1,3),{"Jan","Feb","Mar","Apr","May","Jun","Jul","Aug","Sep","Oct","Nov","Dec"},0), VALUE(MID(A658,5,2))), "yyyy-mm-dd")</f>
        <v>2024-01-24</v>
      </c>
      <c r="C658" t="s">
        <v>12</v>
      </c>
      <c r="E658" t="s">
        <v>6</v>
      </c>
      <c r="H658">
        <f t="shared" si="10"/>
        <v>0</v>
      </c>
      <c r="J658">
        <f>VLOOKUP(E658,NEW!$A$1:$F$31,6,FALSE)</f>
        <v>-0.4427839562478475</v>
      </c>
      <c r="K658">
        <f>VLOOKUP(C658,NEW!$A$1:$F$31,6,FALSE)</f>
        <v>0.69796581509350863</v>
      </c>
      <c r="M658">
        <f>mlreg.!$B$17+(mlreg.!$B$18*'2023schedule'!J658+'2023schedule'!K658*mlreg.!$B$19)</f>
        <v>1.685420894152919</v>
      </c>
    </row>
    <row r="659" spans="1:13" x14ac:dyDescent="0.3">
      <c r="A659" s="12" t="s">
        <v>826</v>
      </c>
      <c r="B659" s="1" t="str">
        <f>TEXT(DATE(VALUE(MID(A659,8,4)),MATCH(MID(A659,1,3),{"Jan","Feb","Mar","Apr","May","Jun","Jul","Aug","Sep","Oct","Nov","Dec"},0), VALUE(MID(A659,5,2))), "yyyy-mm-dd")</f>
        <v>2024-01-25</v>
      </c>
      <c r="C659" t="s">
        <v>3</v>
      </c>
      <c r="E659" t="s">
        <v>10</v>
      </c>
      <c r="H659">
        <f t="shared" si="10"/>
        <v>0</v>
      </c>
      <c r="J659">
        <f>VLOOKUP(E659,NEW!$A$1:$F$31,6,FALSE)</f>
        <v>-0.30480281642273344</v>
      </c>
      <c r="K659">
        <f>VLOOKUP(C659,NEW!$A$1:$F$31,6,FALSE)</f>
        <v>9.7001335561112345E-2</v>
      </c>
      <c r="M659">
        <f>mlreg.!$B$17+(mlreg.!$B$18*'2023schedule'!J659+'2023schedule'!K659*mlreg.!$B$19)</f>
        <v>2.256013507179695</v>
      </c>
    </row>
    <row r="660" spans="1:13" x14ac:dyDescent="0.3">
      <c r="A660" s="12" t="s">
        <v>826</v>
      </c>
      <c r="B660" s="1" t="str">
        <f>TEXT(DATE(VALUE(MID(A660,8,4)),MATCH(MID(A660,1,3),{"Jan","Feb","Mar","Apr","May","Jun","Jul","Aug","Sep","Oct","Nov","Dec"},0), VALUE(MID(A660,5,2))), "yyyy-mm-dd")</f>
        <v>2024-01-25</v>
      </c>
      <c r="C660" t="s">
        <v>27</v>
      </c>
      <c r="E660" t="s">
        <v>9</v>
      </c>
      <c r="H660">
        <f t="shared" si="10"/>
        <v>0</v>
      </c>
      <c r="J660">
        <f>VLOOKUP(E660,NEW!$A$1:$F$31,6,FALSE)</f>
        <v>-10.108903913214951</v>
      </c>
      <c r="K660">
        <f>VLOOKUP(C660,NEW!$A$1:$F$31,6,FALSE)</f>
        <v>-4.4001022672986867</v>
      </c>
      <c r="M660">
        <f>mlreg.!$B$17+(mlreg.!$B$18*'2023schedule'!J660+'2023schedule'!K660*mlreg.!$B$19)</f>
        <v>-2.1967147471800423</v>
      </c>
    </row>
    <row r="661" spans="1:13" x14ac:dyDescent="0.3">
      <c r="A661" s="12" t="s">
        <v>826</v>
      </c>
      <c r="B661" s="1" t="str">
        <f>TEXT(DATE(VALUE(MID(A661,8,4)),MATCH(MID(A661,1,3),{"Jan","Feb","Mar","Apr","May","Jun","Jul","Aug","Sep","Oct","Nov","Dec"},0), VALUE(MID(A661,5,2))), "yyyy-mm-dd")</f>
        <v>2024-01-25</v>
      </c>
      <c r="C661" t="s">
        <v>23</v>
      </c>
      <c r="E661" t="s">
        <v>14</v>
      </c>
      <c r="H661">
        <f t="shared" si="10"/>
        <v>0</v>
      </c>
      <c r="J661">
        <f>VLOOKUP(E661,NEW!$A$1:$F$31,6,FALSE)</f>
        <v>-1.1666941899601724</v>
      </c>
      <c r="K661">
        <f>VLOOKUP(C661,NEW!$A$1:$F$31,6,FALSE)</f>
        <v>7.1989176662229015</v>
      </c>
      <c r="M661">
        <f>mlreg.!$B$17+(mlreg.!$B$18*'2023schedule'!J661+'2023schedule'!K661*mlreg.!$B$19)</f>
        <v>-3.8682411671330312</v>
      </c>
    </row>
    <row r="662" spans="1:13" x14ac:dyDescent="0.3">
      <c r="A662" s="12" t="s">
        <v>826</v>
      </c>
      <c r="B662" s="1" t="str">
        <f>TEXT(DATE(VALUE(MID(A662,8,4)),MATCH(MID(A662,1,3),{"Jan","Feb","Mar","Apr","May","Jun","Jul","Aug","Sep","Oct","Nov","Dec"},0), VALUE(MID(A662,5,2))), "yyyy-mm-dd")</f>
        <v>2024-01-25</v>
      </c>
      <c r="C662" t="s">
        <v>4</v>
      </c>
      <c r="E662" t="s">
        <v>19</v>
      </c>
      <c r="H662">
        <f t="shared" si="10"/>
        <v>0</v>
      </c>
      <c r="J662">
        <f>VLOOKUP(E662,NEW!$A$1:$F$31,6,FALSE)</f>
        <v>-4.0366428351586929</v>
      </c>
      <c r="K662">
        <f>VLOOKUP(C662,NEW!$A$1:$F$31,6,FALSE)</f>
        <v>7.724438616878901</v>
      </c>
      <c r="M662">
        <f>mlreg.!$B$17+(mlreg.!$B$18*'2023schedule'!J662+'2023schedule'!K662*mlreg.!$B$19)</f>
        <v>-6.5801436308470906</v>
      </c>
    </row>
    <row r="663" spans="1:13" x14ac:dyDescent="0.3">
      <c r="A663" s="12" t="s">
        <v>826</v>
      </c>
      <c r="B663" s="1" t="str">
        <f>TEXT(DATE(VALUE(MID(A663,8,4)),MATCH(MID(A663,1,3),{"Jan","Feb","Mar","Apr","May","Jun","Jul","Aug","Sep","Oct","Nov","Dec"},0), VALUE(MID(A663,5,2))), "yyyy-mm-dd")</f>
        <v>2024-01-25</v>
      </c>
      <c r="C663" t="s">
        <v>26</v>
      </c>
      <c r="E663" t="s">
        <v>15</v>
      </c>
      <c r="H663">
        <f t="shared" si="10"/>
        <v>0</v>
      </c>
      <c r="J663">
        <f>VLOOKUP(E663,NEW!$A$1:$F$31,6,FALSE)</f>
        <v>0.32124287078389235</v>
      </c>
      <c r="K663">
        <f>VLOOKUP(C663,NEW!$A$1:$F$31,6,FALSE)</f>
        <v>6.7955714545665025</v>
      </c>
      <c r="M663">
        <f>mlreg.!$B$17+(mlreg.!$B$18*'2023schedule'!J663+'2023schedule'!K663*mlreg.!$B$19)</f>
        <v>-2.3621601009260509</v>
      </c>
    </row>
    <row r="664" spans="1:13" x14ac:dyDescent="0.3">
      <c r="A664" s="12" t="s">
        <v>826</v>
      </c>
      <c r="B664" s="1" t="str">
        <f>TEXT(DATE(VALUE(MID(A664,8,4)),MATCH(MID(A664,1,3),{"Jan","Feb","Mar","Apr","May","Jun","Jul","Aug","Sep","Oct","Nov","Dec"},0), VALUE(MID(A664,5,2))), "yyyy-mm-dd")</f>
        <v>2024-01-25</v>
      </c>
      <c r="C664" t="s">
        <v>31</v>
      </c>
      <c r="E664" t="s">
        <v>6</v>
      </c>
      <c r="H664">
        <f t="shared" si="10"/>
        <v>0</v>
      </c>
      <c r="J664">
        <f>VLOOKUP(E664,NEW!$A$1:$F$31,6,FALSE)</f>
        <v>-0.4427839562478475</v>
      </c>
      <c r="K664">
        <f>VLOOKUP(C664,NEW!$A$1:$F$31,6,FALSE)</f>
        <v>-0.56689876486266688</v>
      </c>
      <c r="M664">
        <f>mlreg.!$B$17+(mlreg.!$B$18*'2023schedule'!J664+'2023schedule'!K664*mlreg.!$B$19)</f>
        <v>2.6526042602905404</v>
      </c>
    </row>
    <row r="665" spans="1:13" x14ac:dyDescent="0.3">
      <c r="A665" s="12" t="s">
        <v>826</v>
      </c>
      <c r="B665" s="1" t="str">
        <f>TEXT(DATE(VALUE(MID(A665,8,4)),MATCH(MID(A665,1,3),{"Jan","Feb","Mar","Apr","May","Jun","Jul","Aug","Sep","Oct","Nov","Dec"},0), VALUE(MID(A665,5,2))), "yyyy-mm-dd")</f>
        <v>2024-01-25</v>
      </c>
      <c r="C665" t="s">
        <v>18</v>
      </c>
      <c r="E665" t="s">
        <v>5</v>
      </c>
      <c r="H665">
        <f t="shared" si="10"/>
        <v>0</v>
      </c>
      <c r="J665">
        <f>VLOOKUP(E665,NEW!$A$1:$F$31,6,FALSE)</f>
        <v>-5.4067040784884437</v>
      </c>
      <c r="K665">
        <f>VLOOKUP(C665,NEW!$A$1:$F$31,6,FALSE)</f>
        <v>0.34193859481126243</v>
      </c>
      <c r="M665">
        <f>mlreg.!$B$17+(mlreg.!$B$18*'2023schedule'!J665+'2023schedule'!K665*mlreg.!$B$19)</f>
        <v>-2.037868800485775</v>
      </c>
    </row>
    <row r="666" spans="1:13" x14ac:dyDescent="0.3">
      <c r="A666" s="12" t="s">
        <v>827</v>
      </c>
      <c r="B666" s="1" t="str">
        <f>TEXT(DATE(VALUE(MID(A666,8,4)),MATCH(MID(A666,1,3),{"Jan","Feb","Mar","Apr","May","Jun","Jul","Aug","Sep","Oct","Nov","Dec"},0), VALUE(MID(A666,5,2))), "yyyy-mm-dd")</f>
        <v>2024-01-26</v>
      </c>
      <c r="C666" t="s">
        <v>28</v>
      </c>
      <c r="E666" t="s">
        <v>12</v>
      </c>
      <c r="H666">
        <f t="shared" si="10"/>
        <v>0</v>
      </c>
      <c r="J666">
        <f>VLOOKUP(E666,NEW!$A$1:$F$31,6,FALSE)</f>
        <v>0.69796581509350863</v>
      </c>
      <c r="K666">
        <f>VLOOKUP(C666,NEW!$A$1:$F$31,6,FALSE)</f>
        <v>-2.1460452780433021</v>
      </c>
      <c r="M666">
        <f>mlreg.!$B$17+(mlreg.!$B$18*'2023schedule'!J666+'2023schedule'!K666*mlreg.!$B$19)</f>
        <v>4.7783095642598035</v>
      </c>
    </row>
    <row r="667" spans="1:13" x14ac:dyDescent="0.3">
      <c r="A667" s="12" t="s">
        <v>827</v>
      </c>
      <c r="B667" s="1" t="str">
        <f>TEXT(DATE(VALUE(MID(A667,8,4)),MATCH(MID(A667,1,3),{"Jan","Feb","Mar","Apr","May","Jun","Jul","Aug","Sep","Oct","Nov","Dec"},0), VALUE(MID(A667,5,2))), "yyyy-mm-dd")</f>
        <v>2024-01-26</v>
      </c>
      <c r="C667" t="s">
        <v>11</v>
      </c>
      <c r="E667" t="s">
        <v>24</v>
      </c>
      <c r="H667">
        <f t="shared" si="10"/>
        <v>0</v>
      </c>
      <c r="J667">
        <f>VLOOKUP(E667,NEW!$A$1:$F$31,6,FALSE)</f>
        <v>0.34193859481126243</v>
      </c>
      <c r="K667">
        <f>VLOOKUP(C667,NEW!$A$1:$F$31,6,FALSE)</f>
        <v>-0.56918355006132848</v>
      </c>
      <c r="M667">
        <f>mlreg.!$B$17+(mlreg.!$B$18*'2023schedule'!J667+'2023schedule'!K667*mlreg.!$B$19)</f>
        <v>3.2859852474797284</v>
      </c>
    </row>
    <row r="668" spans="1:13" x14ac:dyDescent="0.3">
      <c r="A668" s="12" t="s">
        <v>827</v>
      </c>
      <c r="B668" s="1" t="str">
        <f>TEXT(DATE(VALUE(MID(A668,8,4)),MATCH(MID(A668,1,3),{"Jan","Feb","Mar","Apr","May","Jun","Jul","Aug","Sep","Oct","Nov","Dec"},0), VALUE(MID(A668,5,2))), "yyyy-mm-dd")</f>
        <v>2024-01-26</v>
      </c>
      <c r="C668" t="s">
        <v>29</v>
      </c>
      <c r="E668" t="s">
        <v>10</v>
      </c>
      <c r="H668">
        <f t="shared" si="10"/>
        <v>0</v>
      </c>
      <c r="J668">
        <f>VLOOKUP(E668,NEW!$A$1:$F$31,6,FALSE)</f>
        <v>-0.30480281642273344</v>
      </c>
      <c r="K668">
        <f>VLOOKUP(C668,NEW!$A$1:$F$31,6,FALSE)</f>
        <v>-0.83443540271909211</v>
      </c>
      <c r="M668">
        <f>mlreg.!$B$17+(mlreg.!$B$18*'2023schedule'!J668+'2023schedule'!K668*mlreg.!$B$19)</f>
        <v>2.9682400444310639</v>
      </c>
    </row>
    <row r="669" spans="1:13" x14ac:dyDescent="0.3">
      <c r="A669" s="12" t="s">
        <v>827</v>
      </c>
      <c r="B669" s="1" t="str">
        <f>TEXT(DATE(VALUE(MID(A669,8,4)),MATCH(MID(A669,1,3),{"Jan","Feb","Mar","Apr","May","Jun","Jul","Aug","Sep","Oct","Nov","Dec"},0), VALUE(MID(A669,5,2))), "yyyy-mm-dd")</f>
        <v>2024-01-26</v>
      </c>
      <c r="C669" t="s">
        <v>33</v>
      </c>
      <c r="E669" t="s">
        <v>21</v>
      </c>
      <c r="H669">
        <f t="shared" si="10"/>
        <v>0</v>
      </c>
      <c r="J669">
        <f>VLOOKUP(E669,NEW!$A$1:$F$31,6,FALSE)</f>
        <v>1.5332708263461077</v>
      </c>
      <c r="K669">
        <f>VLOOKUP(C669,NEW!$A$1:$F$31,6,FALSE)</f>
        <v>6.395682743584775</v>
      </c>
      <c r="M669">
        <f>mlreg.!$B$17+(mlreg.!$B$18*'2023schedule'!J669+'2023schedule'!K669*mlreg.!$B$19)</f>
        <v>-1.0808058390545066</v>
      </c>
    </row>
    <row r="670" spans="1:13" x14ac:dyDescent="0.3">
      <c r="A670" s="12" t="s">
        <v>827</v>
      </c>
      <c r="B670" s="1" t="str">
        <f>TEXT(DATE(VALUE(MID(A670,8,4)),MATCH(MID(A670,1,3),{"Jan","Feb","Mar","Apr","May","Jun","Jul","Aug","Sep","Oct","Nov","Dec"},0), VALUE(MID(A670,5,2))), "yyyy-mm-dd")</f>
        <v>2024-01-26</v>
      </c>
      <c r="C670" t="s">
        <v>7</v>
      </c>
      <c r="E670" t="s">
        <v>16</v>
      </c>
      <c r="H670">
        <f t="shared" si="10"/>
        <v>0</v>
      </c>
      <c r="J670">
        <f>VLOOKUP(E670,NEW!$A$1:$F$31,6,FALSE)</f>
        <v>-7.5280435509992962</v>
      </c>
      <c r="K670">
        <f>VLOOKUP(C670,NEW!$A$1:$F$31,6,FALSE)</f>
        <v>0.17268538627637353</v>
      </c>
      <c r="M670">
        <f>mlreg.!$B$17+(mlreg.!$B$18*'2023schedule'!J670+'2023schedule'!K670*mlreg.!$B$19)</f>
        <v>-3.6159438754948612</v>
      </c>
    </row>
    <row r="671" spans="1:13" x14ac:dyDescent="0.3">
      <c r="A671" s="12" t="s">
        <v>827</v>
      </c>
      <c r="B671" s="1" t="str">
        <f>TEXT(DATE(VALUE(MID(A671,8,4)),MATCH(MID(A671,1,3),{"Jan","Feb","Mar","Apr","May","Jun","Jul","Aug","Sep","Oct","Nov","Dec"},0), VALUE(MID(A671,5,2))), "yyyy-mm-dd")</f>
        <v>2024-01-26</v>
      </c>
      <c r="C671" t="s">
        <v>20</v>
      </c>
      <c r="E671" t="s">
        <v>32</v>
      </c>
      <c r="H671">
        <f t="shared" si="10"/>
        <v>0</v>
      </c>
      <c r="J671">
        <f>VLOOKUP(E671,NEW!$A$1:$F$31,6,FALSE)</f>
        <v>-4.8052403354453501</v>
      </c>
      <c r="K671">
        <f>VLOOKUP(C671,NEW!$A$1:$F$31,6,FALSE)</f>
        <v>2.1966655307127789</v>
      </c>
      <c r="M671">
        <f>mlreg.!$B$17+(mlreg.!$B$18*'2023schedule'!J671+'2023schedule'!K671*mlreg.!$B$19)</f>
        <v>-2.971966196748804</v>
      </c>
    </row>
    <row r="672" spans="1:13" x14ac:dyDescent="0.3">
      <c r="A672" s="12" t="s">
        <v>827</v>
      </c>
      <c r="B672" s="1" t="str">
        <f>TEXT(DATE(VALUE(MID(A672,8,4)),MATCH(MID(A672,1,3),{"Jan","Feb","Mar","Apr","May","Jun","Jul","Aug","Sep","Oct","Nov","Dec"},0), VALUE(MID(A672,5,2))), "yyyy-mm-dd")</f>
        <v>2024-01-26</v>
      </c>
      <c r="C672" t="s">
        <v>22</v>
      </c>
      <c r="E672" t="s">
        <v>13</v>
      </c>
      <c r="H672">
        <f t="shared" si="10"/>
        <v>0</v>
      </c>
      <c r="J672">
        <f>VLOOKUP(E672,NEW!$A$1:$F$31,6,FALSE)</f>
        <v>-1.9501161047746032</v>
      </c>
      <c r="K672">
        <f>VLOOKUP(C672,NEW!$A$1:$F$31,6,FALSE)</f>
        <v>1.3185950237731026</v>
      </c>
      <c r="M672">
        <f>mlreg.!$B$17+(mlreg.!$B$18*'2023schedule'!J672+'2023schedule'!K672*mlreg.!$B$19)</f>
        <v>-2.417788626993822E-3</v>
      </c>
    </row>
    <row r="673" spans="1:13" x14ac:dyDescent="0.3">
      <c r="A673" s="12" t="s">
        <v>827</v>
      </c>
      <c r="B673" s="1" t="str">
        <f>TEXT(DATE(VALUE(MID(A673,8,4)),MATCH(MID(A673,1,3),{"Jan","Feb","Mar","Apr","May","Jun","Jul","Aug","Sep","Oct","Nov","Dec"},0), VALUE(MID(A673,5,2))), "yyyy-mm-dd")</f>
        <v>2024-01-26</v>
      </c>
      <c r="C673" t="s">
        <v>30</v>
      </c>
      <c r="E673" t="s">
        <v>25</v>
      </c>
      <c r="H673">
        <f t="shared" si="10"/>
        <v>0</v>
      </c>
      <c r="J673">
        <f>VLOOKUP(E673,NEW!$A$1:$F$31,6,FALSE)</f>
        <v>-6.0914873225527497</v>
      </c>
      <c r="K673">
        <f>VLOOKUP(C673,NEW!$A$1:$F$31,6,FALSE)</f>
        <v>-9.0845366741629796</v>
      </c>
      <c r="M673">
        <f>mlreg.!$B$17+(mlreg.!$B$18*'2023schedule'!J673+'2023schedule'!K673*mlreg.!$B$19)</f>
        <v>4.6189288784547564</v>
      </c>
    </row>
    <row r="674" spans="1:13" x14ac:dyDescent="0.3">
      <c r="A674" s="12" t="s">
        <v>828</v>
      </c>
      <c r="B674" s="1" t="str">
        <f>TEXT(DATE(VALUE(MID(A674,8,4)),MATCH(MID(A674,1,3),{"Jan","Feb","Mar","Apr","May","Jun","Jul","Aug","Sep","Oct","Nov","Dec"},0), VALUE(MID(A674,5,2))), "yyyy-mm-dd")</f>
        <v>2024-01-27</v>
      </c>
      <c r="C674" t="s">
        <v>9</v>
      </c>
      <c r="E674" t="s">
        <v>8</v>
      </c>
      <c r="H674">
        <f t="shared" si="10"/>
        <v>0</v>
      </c>
      <c r="J674">
        <f>VLOOKUP(E674,NEW!$A$1:$F$31,6,FALSE)</f>
        <v>-11.874132147889789</v>
      </c>
      <c r="K674">
        <f>VLOOKUP(C674,NEW!$A$1:$F$31,6,FALSE)</f>
        <v>-10.108903913214951</v>
      </c>
      <c r="M674">
        <f>mlreg.!$B$17+(mlreg.!$B$18*'2023schedule'!J674+'2023schedule'!K674*mlreg.!$B$19)</f>
        <v>0.74768512899470263</v>
      </c>
    </row>
    <row r="675" spans="1:13" x14ac:dyDescent="0.3">
      <c r="A675" s="12" t="s">
        <v>828</v>
      </c>
      <c r="B675" s="1" t="str">
        <f>TEXT(DATE(VALUE(MID(A675,8,4)),MATCH(MID(A675,1,3),{"Jan","Feb","Mar","Apr","May","Jun","Jul","Aug","Sep","Oct","Nov","Dec"},0), VALUE(MID(A675,5,2))), "yyyy-mm-dd")</f>
        <v>2024-01-27</v>
      </c>
      <c r="C675" t="s">
        <v>19</v>
      </c>
      <c r="E675" t="s">
        <v>15</v>
      </c>
      <c r="H675">
        <f t="shared" si="10"/>
        <v>0</v>
      </c>
      <c r="J675">
        <f>VLOOKUP(E675,NEW!$A$1:$F$31,6,FALSE)</f>
        <v>0.32124287078389235</v>
      </c>
      <c r="K675">
        <f>VLOOKUP(C675,NEW!$A$1:$F$31,6,FALSE)</f>
        <v>-4.0366428351586929</v>
      </c>
      <c r="M675">
        <f>mlreg.!$B$17+(mlreg.!$B$18*'2023schedule'!J675+'2023schedule'!K675*mlreg.!$B$19)</f>
        <v>5.9207325070900989</v>
      </c>
    </row>
    <row r="676" spans="1:13" x14ac:dyDescent="0.3">
      <c r="A676" s="12" t="s">
        <v>828</v>
      </c>
      <c r="B676" s="1" t="str">
        <f>TEXT(DATE(VALUE(MID(A676,8,4)),MATCH(MID(A676,1,3),{"Jan","Feb","Mar","Apr","May","Jun","Jul","Aug","Sep","Oct","Nov","Dec"},0), VALUE(MID(A676,5,2))), "yyyy-mm-dd")</f>
        <v>2024-01-27</v>
      </c>
      <c r="C676" t="s">
        <v>3</v>
      </c>
      <c r="E676" t="s">
        <v>26</v>
      </c>
      <c r="H676">
        <f t="shared" si="10"/>
        <v>0</v>
      </c>
      <c r="J676">
        <f>VLOOKUP(E676,NEW!$A$1:$F$31,6,FALSE)</f>
        <v>6.7955714545665025</v>
      </c>
      <c r="K676">
        <f>VLOOKUP(C676,NEW!$A$1:$F$31,6,FALSE)</f>
        <v>9.7001335561112345E-2</v>
      </c>
      <c r="M676">
        <f>mlreg.!$B$17+(mlreg.!$B$18*'2023schedule'!J676+'2023schedule'!K676*mlreg.!$B$19)</f>
        <v>7.9712019037617106</v>
      </c>
    </row>
    <row r="677" spans="1:13" x14ac:dyDescent="0.3">
      <c r="A677" s="12" t="s">
        <v>828</v>
      </c>
      <c r="B677" s="1" t="str">
        <f>TEXT(DATE(VALUE(MID(A677,8,4)),MATCH(MID(A677,1,3),{"Jan","Feb","Mar","Apr","May","Jun","Jul","Aug","Sep","Oct","Nov","Dec"},0), VALUE(MID(A677,5,2))), "yyyy-mm-dd")</f>
        <v>2024-01-27</v>
      </c>
      <c r="C677" t="s">
        <v>11</v>
      </c>
      <c r="E677" t="s">
        <v>14</v>
      </c>
      <c r="H677">
        <f t="shared" si="10"/>
        <v>0</v>
      </c>
      <c r="J677">
        <f>VLOOKUP(E677,NEW!$A$1:$F$31,6,FALSE)</f>
        <v>-1.1666941899601724</v>
      </c>
      <c r="K677">
        <f>VLOOKUP(C677,NEW!$A$1:$F$31,6,FALSE)</f>
        <v>-0.56918355006132848</v>
      </c>
      <c r="M677">
        <f>mlreg.!$B$17+(mlreg.!$B$18*'2023schedule'!J677+'2023schedule'!K677*mlreg.!$B$19)</f>
        <v>2.071666078213223</v>
      </c>
    </row>
    <row r="678" spans="1:13" x14ac:dyDescent="0.3">
      <c r="A678" s="12" t="s">
        <v>828</v>
      </c>
      <c r="B678" s="1" t="str">
        <f>TEXT(DATE(VALUE(MID(A678,8,4)),MATCH(MID(A678,1,3),{"Jan","Feb","Mar","Apr","May","Jun","Jul","Aug","Sep","Oct","Nov","Dec"},0), VALUE(MID(A678,5,2))), "yyyy-mm-dd")</f>
        <v>2024-01-27</v>
      </c>
      <c r="C678" t="s">
        <v>33</v>
      </c>
      <c r="E678" t="s">
        <v>4</v>
      </c>
      <c r="H678">
        <f t="shared" si="10"/>
        <v>0</v>
      </c>
      <c r="J678">
        <f>VLOOKUP(E678,NEW!$A$1:$F$31,6,FALSE)</f>
        <v>7.724438616878901</v>
      </c>
      <c r="K678">
        <f>VLOOKUP(C678,NEW!$A$1:$F$31,6,FALSE)</f>
        <v>6.395682743584775</v>
      </c>
      <c r="M678">
        <f>mlreg.!$B$17+(mlreg.!$B$18*'2023schedule'!J678+'2023schedule'!K678*mlreg.!$B$19)</f>
        <v>3.9025498218317498</v>
      </c>
    </row>
    <row r="679" spans="1:13" x14ac:dyDescent="0.3">
      <c r="A679" s="12" t="s">
        <v>828</v>
      </c>
      <c r="B679" s="1" t="str">
        <f>TEXT(DATE(VALUE(MID(A679,8,4)),MATCH(MID(A679,1,3),{"Jan","Feb","Mar","Apr","May","Jun","Jul","Aug","Sep","Oct","Nov","Dec"},0), VALUE(MID(A679,5,2))), "yyyy-mm-dd")</f>
        <v>2024-01-27</v>
      </c>
      <c r="C679" t="s">
        <v>27</v>
      </c>
      <c r="E679" t="s">
        <v>24</v>
      </c>
      <c r="H679">
        <f t="shared" si="10"/>
        <v>0</v>
      </c>
      <c r="J679">
        <f>VLOOKUP(E679,NEW!$A$1:$F$31,6,FALSE)</f>
        <v>0.34193859481126243</v>
      </c>
      <c r="K679">
        <f>VLOOKUP(C679,NEW!$A$1:$F$31,6,FALSE)</f>
        <v>-4.4001022672986867</v>
      </c>
      <c r="M679">
        <f>mlreg.!$B$17+(mlreg.!$B$18*'2023schedule'!J679+'2023schedule'!K679*mlreg.!$B$19)</f>
        <v>6.2153113738114687</v>
      </c>
    </row>
    <row r="680" spans="1:13" x14ac:dyDescent="0.3">
      <c r="A680" s="12" t="s">
        <v>828</v>
      </c>
      <c r="B680" s="1" t="str">
        <f>TEXT(DATE(VALUE(MID(A680,8,4)),MATCH(MID(A680,1,3),{"Jan","Feb","Mar","Apr","May","Jun","Jul","Aug","Sep","Oct","Nov","Dec"},0), VALUE(MID(A680,5,2))), "yyyy-mm-dd")</f>
        <v>2024-01-27</v>
      </c>
      <c r="C680" t="s">
        <v>13</v>
      </c>
      <c r="E680" t="s">
        <v>32</v>
      </c>
      <c r="H680">
        <f t="shared" si="10"/>
        <v>0</v>
      </c>
      <c r="J680">
        <f>VLOOKUP(E680,NEW!$A$1:$F$31,6,FALSE)</f>
        <v>-4.8052403354453501</v>
      </c>
      <c r="K680">
        <f>VLOOKUP(C680,NEW!$A$1:$F$31,6,FALSE)</f>
        <v>-1.9501161047746032</v>
      </c>
      <c r="M680">
        <f>mlreg.!$B$17+(mlreg.!$B$18*'2023schedule'!J680+'2023schedule'!K680*mlreg.!$B$19)</f>
        <v>0.19888567498857856</v>
      </c>
    </row>
    <row r="681" spans="1:13" x14ac:dyDescent="0.3">
      <c r="A681" s="12" t="s">
        <v>828</v>
      </c>
      <c r="B681" s="1" t="str">
        <f>TEXT(DATE(VALUE(MID(A681,8,4)),MATCH(MID(A681,1,3),{"Jan","Feb","Mar","Apr","May","Jun","Jul","Aug","Sep","Oct","Nov","Dec"},0), VALUE(MID(A681,5,2))), "yyyy-mm-dd")</f>
        <v>2024-01-27</v>
      </c>
      <c r="C681" t="s">
        <v>5</v>
      </c>
      <c r="E681" t="s">
        <v>6</v>
      </c>
      <c r="H681">
        <f t="shared" si="10"/>
        <v>0</v>
      </c>
      <c r="J681">
        <f>VLOOKUP(E681,NEW!$A$1:$F$31,6,FALSE)</f>
        <v>-0.4427839562478475</v>
      </c>
      <c r="K681">
        <f>VLOOKUP(C681,NEW!$A$1:$F$31,6,FALSE)</f>
        <v>-5.4067040784884437</v>
      </c>
      <c r="M681">
        <f>mlreg.!$B$17+(mlreg.!$B$18*'2023schedule'!J681+'2023schedule'!K681*mlreg.!$B$19)</f>
        <v>6.3533792435266978</v>
      </c>
    </row>
    <row r="682" spans="1:13" x14ac:dyDescent="0.3">
      <c r="A682" s="12" t="s">
        <v>828</v>
      </c>
      <c r="B682" s="1" t="str">
        <f>TEXT(DATE(VALUE(MID(A682,8,4)),MATCH(MID(A682,1,3),{"Jan","Feb","Mar","Apr","May","Jun","Jul","Aug","Sep","Oct","Nov","Dec"},0), VALUE(MID(A682,5,2))), "yyyy-mm-dd")</f>
        <v>2024-01-27</v>
      </c>
      <c r="C682" t="s">
        <v>23</v>
      </c>
      <c r="E682" t="s">
        <v>25</v>
      </c>
      <c r="H682">
        <f t="shared" si="10"/>
        <v>0</v>
      </c>
      <c r="J682">
        <f>VLOOKUP(E682,NEW!$A$1:$F$31,6,FALSE)</f>
        <v>-6.0914873225527497</v>
      </c>
      <c r="K682">
        <f>VLOOKUP(C682,NEW!$A$1:$F$31,6,FALSE)</f>
        <v>7.1989176662229015</v>
      </c>
      <c r="M682">
        <f>mlreg.!$B$17+(mlreg.!$B$18*'2023schedule'!J682+'2023schedule'!K682*mlreg.!$B$19)</f>
        <v>-7.8322745395651756</v>
      </c>
    </row>
    <row r="683" spans="1:13" x14ac:dyDescent="0.3">
      <c r="A683" s="12" t="s">
        <v>828</v>
      </c>
      <c r="B683" s="1" t="str">
        <f>TEXT(DATE(VALUE(MID(A683,8,4)),MATCH(MID(A683,1,3),{"Jan","Feb","Mar","Apr","May","Jun","Jul","Aug","Sep","Oct","Nov","Dec"},0), VALUE(MID(A683,5,2))), "yyyy-mm-dd")</f>
        <v>2024-01-27</v>
      </c>
      <c r="C683" t="s">
        <v>31</v>
      </c>
      <c r="E683" t="s">
        <v>28</v>
      </c>
      <c r="H683">
        <f t="shared" si="10"/>
        <v>0</v>
      </c>
      <c r="J683">
        <f>VLOOKUP(E683,NEW!$A$1:$F$31,6,FALSE)</f>
        <v>-2.1460452780433021</v>
      </c>
      <c r="K683">
        <f>VLOOKUP(C683,NEW!$A$1:$F$31,6,FALSE)</f>
        <v>-0.56689876486266688</v>
      </c>
      <c r="M683">
        <f>mlreg.!$B$17+(mlreg.!$B$18*'2023schedule'!J683+'2023schedule'!K683*mlreg.!$B$19)</f>
        <v>1.2816259187057231</v>
      </c>
    </row>
    <row r="684" spans="1:13" x14ac:dyDescent="0.3">
      <c r="A684" s="12" t="s">
        <v>829</v>
      </c>
      <c r="B684" s="1" t="str">
        <f>TEXT(DATE(VALUE(MID(A684,8,4)),MATCH(MID(A684,1,3),{"Jan","Feb","Mar","Apr","May","Jun","Jul","Aug","Sep","Oct","Nov","Dec"},0), VALUE(MID(A684,5,2))), "yyyy-mm-dd")</f>
        <v>2024-01-28</v>
      </c>
      <c r="C684" t="s">
        <v>16</v>
      </c>
      <c r="E684" t="s">
        <v>10</v>
      </c>
      <c r="H684">
        <f t="shared" si="10"/>
        <v>0</v>
      </c>
      <c r="J684">
        <f>VLOOKUP(E684,NEW!$A$1:$F$31,6,FALSE)</f>
        <v>-0.30480281642273344</v>
      </c>
      <c r="K684">
        <f>VLOOKUP(C684,NEW!$A$1:$F$31,6,FALSE)</f>
        <v>-7.5280435509992962</v>
      </c>
      <c r="M684">
        <f>mlreg.!$B$17+(mlreg.!$B$18*'2023schedule'!J684+'2023schedule'!K684*mlreg.!$B$19)</f>
        <v>8.0865322023822053</v>
      </c>
    </row>
    <row r="685" spans="1:13" x14ac:dyDescent="0.3">
      <c r="A685" s="12" t="s">
        <v>829</v>
      </c>
      <c r="B685" s="1" t="str">
        <f>TEXT(DATE(VALUE(MID(A685,8,4)),MATCH(MID(A685,1,3),{"Jan","Feb","Mar","Apr","May","Jun","Jul","Aug","Sep","Oct","Nov","Dec"},0), VALUE(MID(A685,5,2))), "yyyy-mm-dd")</f>
        <v>2024-01-28</v>
      </c>
      <c r="C685" t="s">
        <v>21</v>
      </c>
      <c r="E685" t="s">
        <v>12</v>
      </c>
      <c r="H685">
        <f t="shared" si="10"/>
        <v>0</v>
      </c>
      <c r="J685">
        <f>VLOOKUP(E685,NEW!$A$1:$F$31,6,FALSE)</f>
        <v>0.69796581509350863</v>
      </c>
      <c r="K685">
        <f>VLOOKUP(C685,NEW!$A$1:$F$31,6,FALSE)</f>
        <v>1.5332708263461077</v>
      </c>
      <c r="M685">
        <f>mlreg.!$B$17+(mlreg.!$B$18*'2023schedule'!J685+'2023schedule'!K685*mlreg.!$B$19)</f>
        <v>1.964906934983075</v>
      </c>
    </row>
    <row r="686" spans="1:13" x14ac:dyDescent="0.3">
      <c r="A686" s="12" t="s">
        <v>829</v>
      </c>
      <c r="B686" s="1" t="str">
        <f>TEXT(DATE(VALUE(MID(A686,8,4)),MATCH(MID(A686,1,3),{"Jan","Feb","Mar","Apr","May","Jun","Jul","Aug","Sep","Oct","Nov","Dec"},0), VALUE(MID(A686,5,2))), "yyyy-mm-dd")</f>
        <v>2024-01-28</v>
      </c>
      <c r="C686" t="s">
        <v>22</v>
      </c>
      <c r="E686" t="s">
        <v>8</v>
      </c>
      <c r="H686">
        <f t="shared" si="10"/>
        <v>0</v>
      </c>
      <c r="J686">
        <f>VLOOKUP(E686,NEW!$A$1:$F$31,6,FALSE)</f>
        <v>-11.874132147889789</v>
      </c>
      <c r="K686">
        <f>VLOOKUP(C686,NEW!$A$1:$F$31,6,FALSE)</f>
        <v>1.3185950237731026</v>
      </c>
      <c r="M686">
        <f>mlreg.!$B$17+(mlreg.!$B$18*'2023schedule'!J686+'2023schedule'!K686*mlreg.!$B$19)</f>
        <v>-7.9903940800801037</v>
      </c>
    </row>
    <row r="687" spans="1:13" x14ac:dyDescent="0.3">
      <c r="A687" s="12" t="s">
        <v>829</v>
      </c>
      <c r="B687" s="1" t="str">
        <f>TEXT(DATE(VALUE(MID(A687,8,4)),MATCH(MID(A687,1,3),{"Jan","Feb","Mar","Apr","May","Jun","Jul","Aug","Sep","Oct","Nov","Dec"},0), VALUE(MID(A687,5,2))), "yyyy-mm-dd")</f>
        <v>2024-01-28</v>
      </c>
      <c r="C687" t="s">
        <v>29</v>
      </c>
      <c r="E687" t="s">
        <v>7</v>
      </c>
      <c r="H687">
        <f t="shared" si="10"/>
        <v>0</v>
      </c>
      <c r="J687">
        <f>VLOOKUP(E687,NEW!$A$1:$F$31,6,FALSE)</f>
        <v>0.17268538627637353</v>
      </c>
      <c r="K687">
        <f>VLOOKUP(C687,NEW!$A$1:$F$31,6,FALSE)</f>
        <v>-0.83443540271909211</v>
      </c>
      <c r="M687">
        <f>mlreg.!$B$17+(mlreg.!$B$18*'2023schedule'!J687+'2023schedule'!K687*mlreg.!$B$19)</f>
        <v>3.3525768316791167</v>
      </c>
    </row>
    <row r="688" spans="1:13" x14ac:dyDescent="0.3">
      <c r="A688" s="12" t="s">
        <v>829</v>
      </c>
      <c r="B688" s="1" t="str">
        <f>TEXT(DATE(VALUE(MID(A688,8,4)),MATCH(MID(A688,1,3),{"Jan","Feb","Mar","Apr","May","Jun","Jul","Aug","Sep","Oct","Nov","Dec"},0), VALUE(MID(A688,5,2))), "yyyy-mm-dd")</f>
        <v>2024-01-28</v>
      </c>
      <c r="C688" t="s">
        <v>18</v>
      </c>
      <c r="E688" t="s">
        <v>30</v>
      </c>
      <c r="H688">
        <f t="shared" si="10"/>
        <v>0</v>
      </c>
      <c r="J688">
        <f>VLOOKUP(E688,NEW!$A$1:$F$31,6,FALSE)</f>
        <v>-9.0845366741629796</v>
      </c>
      <c r="K688">
        <f>VLOOKUP(C688,NEW!$A$1:$F$31,6,FALSE)</f>
        <v>0.34193859481126243</v>
      </c>
      <c r="M688">
        <f>mlreg.!$B$17+(mlreg.!$B$18*'2023schedule'!J688+'2023schedule'!K688*mlreg.!$B$19)</f>
        <v>-4.9982065760945744</v>
      </c>
    </row>
    <row r="689" spans="1:13" x14ac:dyDescent="0.3">
      <c r="A689" s="12" t="s">
        <v>830</v>
      </c>
      <c r="B689" s="1" t="str">
        <f>TEXT(DATE(VALUE(MID(A689,8,4)),MATCH(MID(A689,1,3),{"Jan","Feb","Mar","Apr","May","Jun","Jul","Aug","Sep","Oct","Nov","Dec"},0), VALUE(MID(A689,5,2))), "yyyy-mm-dd")</f>
        <v>2024-01-29</v>
      </c>
      <c r="C689" t="s">
        <v>15</v>
      </c>
      <c r="E689" t="s">
        <v>24</v>
      </c>
      <c r="H689">
        <f t="shared" si="10"/>
        <v>0</v>
      </c>
      <c r="J689">
        <f>VLOOKUP(E689,NEW!$A$1:$F$31,6,FALSE)</f>
        <v>0.34193859481126243</v>
      </c>
      <c r="K689">
        <f>VLOOKUP(C689,NEW!$A$1:$F$31,6,FALSE)</f>
        <v>0.32124287078389235</v>
      </c>
      <c r="M689">
        <f>mlreg.!$B$17+(mlreg.!$B$18*'2023schedule'!J689+'2023schedule'!K689*mlreg.!$B$19)</f>
        <v>2.605117400709291</v>
      </c>
    </row>
    <row r="690" spans="1:13" x14ac:dyDescent="0.3">
      <c r="A690" s="12" t="s">
        <v>830</v>
      </c>
      <c r="B690" s="1" t="str">
        <f>TEXT(DATE(VALUE(MID(A690,8,4)),MATCH(MID(A690,1,3),{"Jan","Feb","Mar","Apr","May","Jun","Jul","Aug","Sep","Oct","Nov","Dec"},0), VALUE(MID(A690,5,2))), "yyyy-mm-dd")</f>
        <v>2024-01-29</v>
      </c>
      <c r="C690" t="s">
        <v>33</v>
      </c>
      <c r="E690" t="s">
        <v>20</v>
      </c>
      <c r="H690">
        <f t="shared" si="10"/>
        <v>0</v>
      </c>
      <c r="J690">
        <f>VLOOKUP(E690,NEW!$A$1:$F$31,6,FALSE)</f>
        <v>2.1966655307127789</v>
      </c>
      <c r="K690">
        <f>VLOOKUP(C690,NEW!$A$1:$F$31,6,FALSE)</f>
        <v>6.395682743584775</v>
      </c>
      <c r="M690">
        <f>mlreg.!$B$17+(mlreg.!$B$18*'2023schedule'!J690+'2023schedule'!K690*mlreg.!$B$19)</f>
        <v>-0.54683036507964955</v>
      </c>
    </row>
    <row r="691" spans="1:13" x14ac:dyDescent="0.3">
      <c r="A691" s="12" t="s">
        <v>830</v>
      </c>
      <c r="B691" s="1" t="str">
        <f>TEXT(DATE(VALUE(MID(A691,8,4)),MATCH(MID(A691,1,3),{"Jan","Feb","Mar","Apr","May","Jun","Jul","Aug","Sep","Oct","Nov","Dec"},0), VALUE(MID(A691,5,2))), "yyyy-mm-dd")</f>
        <v>2024-01-29</v>
      </c>
      <c r="C691" t="s">
        <v>13</v>
      </c>
      <c r="E691" t="s">
        <v>4</v>
      </c>
      <c r="H691">
        <f t="shared" si="10"/>
        <v>0</v>
      </c>
      <c r="J691">
        <f>VLOOKUP(E691,NEW!$A$1:$F$31,6,FALSE)</f>
        <v>7.724438616878901</v>
      </c>
      <c r="K691">
        <f>VLOOKUP(C691,NEW!$A$1:$F$31,6,FALSE)</f>
        <v>-1.9501161047746032</v>
      </c>
      <c r="M691">
        <f>mlreg.!$B$17+(mlreg.!$B$18*'2023schedule'!J691+'2023schedule'!K691*mlreg.!$B$19)</f>
        <v>10.284195692208939</v>
      </c>
    </row>
    <row r="692" spans="1:13" x14ac:dyDescent="0.3">
      <c r="A692" s="12" t="s">
        <v>830</v>
      </c>
      <c r="B692" s="1" t="str">
        <f>TEXT(DATE(VALUE(MID(A692,8,4)),MATCH(MID(A692,1,3),{"Jan","Feb","Mar","Apr","May","Jun","Jul","Aug","Sep","Oct","Nov","Dec"},0), VALUE(MID(A692,5,2))), "yyyy-mm-dd")</f>
        <v>2024-01-29</v>
      </c>
      <c r="C692" t="s">
        <v>27</v>
      </c>
      <c r="E692" t="s">
        <v>14</v>
      </c>
      <c r="H692">
        <f t="shared" si="10"/>
        <v>0</v>
      </c>
      <c r="J692">
        <f>VLOOKUP(E692,NEW!$A$1:$F$31,6,FALSE)</f>
        <v>-1.1666941899601724</v>
      </c>
      <c r="K692">
        <f>VLOOKUP(C692,NEW!$A$1:$F$31,6,FALSE)</f>
        <v>-4.4001022672986867</v>
      </c>
      <c r="M692">
        <f>mlreg.!$B$17+(mlreg.!$B$18*'2023schedule'!J692+'2023schedule'!K692*mlreg.!$B$19)</f>
        <v>5.0009922045449624</v>
      </c>
    </row>
    <row r="693" spans="1:13" x14ac:dyDescent="0.3">
      <c r="A693" s="12" t="s">
        <v>830</v>
      </c>
      <c r="B693" s="1" t="str">
        <f>TEXT(DATE(VALUE(MID(A693,8,4)),MATCH(MID(A693,1,3),{"Jan","Feb","Mar","Apr","May","Jun","Jul","Aug","Sep","Oct","Nov","Dec"},0), VALUE(MID(A693,5,2))), "yyyy-mm-dd")</f>
        <v>2024-01-29</v>
      </c>
      <c r="C693" t="s">
        <v>29</v>
      </c>
      <c r="E693" t="s">
        <v>19</v>
      </c>
      <c r="H693">
        <f t="shared" si="10"/>
        <v>0</v>
      </c>
      <c r="J693">
        <f>VLOOKUP(E693,NEW!$A$1:$F$31,6,FALSE)</f>
        <v>-4.0366428351586929</v>
      </c>
      <c r="K693">
        <f>VLOOKUP(C693,NEW!$A$1:$F$31,6,FALSE)</f>
        <v>-0.83443540271909211</v>
      </c>
      <c r="M693">
        <f>mlreg.!$B$17+(mlreg.!$B$18*'2023schedule'!J693+'2023schedule'!K693*mlreg.!$B$19)</f>
        <v>-3.5569044918347448E-2</v>
      </c>
    </row>
    <row r="694" spans="1:13" x14ac:dyDescent="0.3">
      <c r="A694" s="12" t="s">
        <v>830</v>
      </c>
      <c r="B694" s="1" t="str">
        <f>TEXT(DATE(VALUE(MID(A694,8,4)),MATCH(MID(A694,1,3),{"Jan","Feb","Mar","Apr","May","Jun","Jul","Aug","Sep","Oct","Nov","Dec"},0), VALUE(MID(A694,5,2))), "yyyy-mm-dd")</f>
        <v>2024-01-29</v>
      </c>
      <c r="C694" t="s">
        <v>5</v>
      </c>
      <c r="E694" t="s">
        <v>11</v>
      </c>
      <c r="H694">
        <f t="shared" si="10"/>
        <v>0</v>
      </c>
      <c r="J694">
        <f>VLOOKUP(E694,NEW!$A$1:$F$31,6,FALSE)</f>
        <v>-0.56918355006132848</v>
      </c>
      <c r="K694">
        <f>VLOOKUP(C694,NEW!$A$1:$F$31,6,FALSE)</f>
        <v>-5.4067040784884437</v>
      </c>
      <c r="M694">
        <f>mlreg.!$B$17+(mlreg.!$B$18*'2023schedule'!J694+'2023schedule'!K694*mlreg.!$B$19)</f>
        <v>6.2516384810929395</v>
      </c>
    </row>
    <row r="695" spans="1:13" x14ac:dyDescent="0.3">
      <c r="A695" s="12" t="s">
        <v>830</v>
      </c>
      <c r="B695" s="1" t="str">
        <f>TEXT(DATE(VALUE(MID(A695,8,4)),MATCH(MID(A695,1,3),{"Jan","Feb","Mar","Apr","May","Jun","Jul","Aug","Sep","Oct","Nov","Dec"},0), VALUE(MID(A695,5,2))), "yyyy-mm-dd")</f>
        <v>2024-01-29</v>
      </c>
      <c r="C695" t="s">
        <v>31</v>
      </c>
      <c r="E695" t="s">
        <v>16</v>
      </c>
      <c r="H695">
        <f t="shared" si="10"/>
        <v>0</v>
      </c>
      <c r="J695">
        <f>VLOOKUP(E695,NEW!$A$1:$F$31,6,FALSE)</f>
        <v>-7.5280435509992962</v>
      </c>
      <c r="K695">
        <f>VLOOKUP(C695,NEW!$A$1:$F$31,6,FALSE)</f>
        <v>-0.56689876486266688</v>
      </c>
      <c r="M695">
        <f>mlreg.!$B$17+(mlreg.!$B$18*'2023schedule'!J695+'2023schedule'!K695*mlreg.!$B$19)</f>
        <v>-3.0504181265917838</v>
      </c>
    </row>
    <row r="696" spans="1:13" x14ac:dyDescent="0.3">
      <c r="A696" s="12" t="s">
        <v>830</v>
      </c>
      <c r="B696" s="1" t="str">
        <f>TEXT(DATE(VALUE(MID(A696,8,4)),MATCH(MID(A696,1,3),{"Jan","Feb","Mar","Apr","May","Jun","Jul","Aug","Sep","Oct","Nov","Dec"},0), VALUE(MID(A696,5,2))), "yyyy-mm-dd")</f>
        <v>2024-01-29</v>
      </c>
      <c r="C696" t="s">
        <v>23</v>
      </c>
      <c r="E696" t="s">
        <v>22</v>
      </c>
      <c r="H696">
        <f t="shared" si="10"/>
        <v>0</v>
      </c>
      <c r="J696">
        <f>VLOOKUP(E696,NEW!$A$1:$F$31,6,FALSE)</f>
        <v>1.3185950237731026</v>
      </c>
      <c r="K696">
        <f>VLOOKUP(C696,NEW!$A$1:$F$31,6,FALSE)</f>
        <v>7.1989176662229015</v>
      </c>
      <c r="M696">
        <f>mlreg.!$B$17+(mlreg.!$B$18*'2023schedule'!J696+'2023schedule'!K696*mlreg.!$B$19)</f>
        <v>-1.8677978757824265</v>
      </c>
    </row>
    <row r="697" spans="1:13" x14ac:dyDescent="0.3">
      <c r="A697" s="12" t="s">
        <v>830</v>
      </c>
      <c r="B697" s="1" t="str">
        <f>TEXT(DATE(VALUE(MID(A697,8,4)),MATCH(MID(A697,1,3),{"Jan","Feb","Mar","Apr","May","Jun","Jul","Aug","Sep","Oct","Nov","Dec"},0), VALUE(MID(A697,5,2))), "yyyy-mm-dd")</f>
        <v>2024-01-29</v>
      </c>
      <c r="C697" t="s">
        <v>9</v>
      </c>
      <c r="E697" t="s">
        <v>25</v>
      </c>
      <c r="H697">
        <f t="shared" si="10"/>
        <v>0</v>
      </c>
      <c r="J697">
        <f>VLOOKUP(E697,NEW!$A$1:$F$31,6,FALSE)</f>
        <v>-6.0914873225527497</v>
      </c>
      <c r="K697">
        <f>VLOOKUP(C697,NEW!$A$1:$F$31,6,FALSE)</f>
        <v>-10.108903913214951</v>
      </c>
      <c r="M697">
        <f>mlreg.!$B$17+(mlreg.!$B$18*'2023schedule'!J697+'2023schedule'!K697*mlreg.!$B$19)</f>
        <v>5.4022150658675736</v>
      </c>
    </row>
    <row r="698" spans="1:13" x14ac:dyDescent="0.3">
      <c r="A698" s="12" t="s">
        <v>830</v>
      </c>
      <c r="B698" s="1" t="str">
        <f>TEXT(DATE(VALUE(MID(A698,8,4)),MATCH(MID(A698,1,3),{"Jan","Feb","Mar","Apr","May","Jun","Jul","Aug","Sep","Oct","Nov","Dec"},0), VALUE(MID(A698,5,2))), "yyyy-mm-dd")</f>
        <v>2024-01-29</v>
      </c>
      <c r="C698" t="s">
        <v>7</v>
      </c>
      <c r="E698" t="s">
        <v>28</v>
      </c>
      <c r="H698">
        <f t="shared" si="10"/>
        <v>0</v>
      </c>
      <c r="J698">
        <f>VLOOKUP(E698,NEW!$A$1:$F$31,6,FALSE)</f>
        <v>-2.1460452780433021</v>
      </c>
      <c r="K698">
        <f>VLOOKUP(C698,NEW!$A$1:$F$31,6,FALSE)</f>
        <v>0.17268538627637353</v>
      </c>
      <c r="M698">
        <f>mlreg.!$B$17+(mlreg.!$B$18*'2023schedule'!J698+'2023schedule'!K698*mlreg.!$B$19)</f>
        <v>0.71610016980264568</v>
      </c>
    </row>
    <row r="699" spans="1:13" x14ac:dyDescent="0.3">
      <c r="A699" s="12" t="s">
        <v>830</v>
      </c>
      <c r="B699" s="1" t="str">
        <f>TEXT(DATE(VALUE(MID(A699,8,4)),MATCH(MID(A699,1,3),{"Jan","Feb","Mar","Apr","May","Jun","Jul","Aug","Sep","Oct","Nov","Dec"},0), VALUE(MID(A699,5,2))), "yyyy-mm-dd")</f>
        <v>2024-01-29</v>
      </c>
      <c r="C699" t="s">
        <v>32</v>
      </c>
      <c r="E699" t="s">
        <v>26</v>
      </c>
      <c r="H699">
        <f t="shared" si="10"/>
        <v>0</v>
      </c>
      <c r="J699">
        <f>VLOOKUP(E699,NEW!$A$1:$F$31,6,FALSE)</f>
        <v>6.7955714545665025</v>
      </c>
      <c r="K699">
        <f>VLOOKUP(C699,NEW!$A$1:$F$31,6,FALSE)</f>
        <v>-4.8052403354453501</v>
      </c>
      <c r="M699">
        <f>mlreg.!$B$17+(mlreg.!$B$18*'2023schedule'!J699+'2023schedule'!K699*mlreg.!$B$19)</f>
        <v>11.719719077946813</v>
      </c>
    </row>
    <row r="700" spans="1:13" x14ac:dyDescent="0.3">
      <c r="A700" s="12" t="s">
        <v>830</v>
      </c>
      <c r="B700" s="1" t="str">
        <f>TEXT(DATE(VALUE(MID(A700,8,4)),MATCH(MID(A700,1,3),{"Jan","Feb","Mar","Apr","May","Jun","Jul","Aug","Sep","Oct","Nov","Dec"},0), VALUE(MID(A700,5,2))), "yyyy-mm-dd")</f>
        <v>2024-01-29</v>
      </c>
      <c r="C700" t="s">
        <v>3</v>
      </c>
      <c r="E700" t="s">
        <v>30</v>
      </c>
      <c r="H700">
        <f t="shared" si="10"/>
        <v>0</v>
      </c>
      <c r="J700">
        <f>VLOOKUP(E700,NEW!$A$1:$F$31,6,FALSE)</f>
        <v>-9.0845366741629796</v>
      </c>
      <c r="K700">
        <f>VLOOKUP(C700,NEW!$A$1:$F$31,6,FALSE)</f>
        <v>9.7001335561112345E-2</v>
      </c>
      <c r="M700">
        <f>mlreg.!$B$17+(mlreg.!$B$18*'2023schedule'!J700+'2023schedule'!K700*mlreg.!$B$19)</f>
        <v>-4.8109143974312341</v>
      </c>
    </row>
    <row r="701" spans="1:13" x14ac:dyDescent="0.3">
      <c r="A701" s="12" t="s">
        <v>831</v>
      </c>
      <c r="B701" s="1" t="str">
        <f>TEXT(DATE(VALUE(MID(A701,8,4)),MATCH(MID(A701,1,3),{"Jan","Feb","Mar","Apr","May","Jun","Jul","Aug","Sep","Oct","Nov","Dec"},0), VALUE(MID(A701,5,2))), "yyyy-mm-dd")</f>
        <v>2024-01-30</v>
      </c>
      <c r="C701" t="s">
        <v>5</v>
      </c>
      <c r="E701" t="s">
        <v>12</v>
      </c>
      <c r="H701">
        <f t="shared" si="10"/>
        <v>0</v>
      </c>
      <c r="J701">
        <f>VLOOKUP(E701,NEW!$A$1:$F$31,6,FALSE)</f>
        <v>0.69796581509350863</v>
      </c>
      <c r="K701">
        <f>VLOOKUP(C701,NEW!$A$1:$F$31,6,FALSE)</f>
        <v>-5.4067040784884437</v>
      </c>
      <c r="M701">
        <f>mlreg.!$B$17+(mlreg.!$B$18*'2023schedule'!J701+'2023schedule'!K701*mlreg.!$B$19)</f>
        <v>7.2715843419834849</v>
      </c>
    </row>
    <row r="702" spans="1:13" x14ac:dyDescent="0.3">
      <c r="A702" s="12" t="s">
        <v>831</v>
      </c>
      <c r="B702" s="1" t="str">
        <f>TEXT(DATE(VALUE(MID(A702,8,4)),MATCH(MID(A702,1,3),{"Jan","Feb","Mar","Apr","May","Jun","Jul","Aug","Sep","Oct","Nov","Dec"},0), VALUE(MID(A702,5,2))), "yyyy-mm-dd")</f>
        <v>2024-01-30</v>
      </c>
      <c r="C702" t="s">
        <v>10</v>
      </c>
      <c r="E702" t="s">
        <v>4</v>
      </c>
      <c r="H702">
        <f t="shared" si="10"/>
        <v>0</v>
      </c>
      <c r="J702">
        <f>VLOOKUP(E702,NEW!$A$1:$F$31,6,FALSE)</f>
        <v>7.724438616878901</v>
      </c>
      <c r="K702">
        <f>VLOOKUP(C702,NEW!$A$1:$F$31,6,FALSE)</f>
        <v>-0.30480281642273344</v>
      </c>
      <c r="M702">
        <f>mlreg.!$B$17+(mlreg.!$B$18*'2023schedule'!J702+'2023schedule'!K702*mlreg.!$B$19)</f>
        <v>9.0261008180254478</v>
      </c>
    </row>
    <row r="703" spans="1:13" x14ac:dyDescent="0.3">
      <c r="A703" s="12" t="s">
        <v>831</v>
      </c>
      <c r="B703" s="1" t="str">
        <f>TEXT(DATE(VALUE(MID(A703,8,4)),MATCH(MID(A703,1,3),{"Jan","Feb","Mar","Apr","May","Jun","Jul","Aug","Sep","Oct","Nov","Dec"},0), VALUE(MID(A703,5,2))), "yyyy-mm-dd")</f>
        <v>2024-01-30</v>
      </c>
      <c r="C703" t="s">
        <v>27</v>
      </c>
      <c r="E703" t="s">
        <v>15</v>
      </c>
      <c r="H703">
        <f t="shared" si="10"/>
        <v>0</v>
      </c>
      <c r="J703">
        <f>VLOOKUP(E703,NEW!$A$1:$F$31,6,FALSE)</f>
        <v>0.32124287078389235</v>
      </c>
      <c r="K703">
        <f>VLOOKUP(C703,NEW!$A$1:$F$31,6,FALSE)</f>
        <v>-4.4001022672986867</v>
      </c>
      <c r="M703">
        <f>mlreg.!$B$17+(mlreg.!$B$18*'2023schedule'!J703+'2023schedule'!K703*mlreg.!$B$19)</f>
        <v>6.1986531023871914</v>
      </c>
    </row>
    <row r="704" spans="1:13" x14ac:dyDescent="0.3">
      <c r="A704" s="12" t="s">
        <v>831</v>
      </c>
      <c r="B704" s="1" t="str">
        <f>TEXT(DATE(VALUE(MID(A704,8,4)),MATCH(MID(A704,1,3),{"Jan","Feb","Mar","Apr","May","Jun","Jul","Aug","Sep","Oct","Nov","Dec"},0), VALUE(MID(A704,5,2))), "yyyy-mm-dd")</f>
        <v>2024-01-30</v>
      </c>
      <c r="C704" t="s">
        <v>21</v>
      </c>
      <c r="E704" t="s">
        <v>18</v>
      </c>
      <c r="H704">
        <f t="shared" si="10"/>
        <v>0</v>
      </c>
      <c r="J704">
        <f>VLOOKUP(E704,NEW!$A$1:$F$31,6,FALSE)</f>
        <v>0.34193859481126243</v>
      </c>
      <c r="K704">
        <f>VLOOKUP(C704,NEW!$A$1:$F$31,6,FALSE)</f>
        <v>1.5332708263461077</v>
      </c>
      <c r="M704">
        <f>mlreg.!$B$17+(mlreg.!$B$18*'2023schedule'!J704+'2023schedule'!K704*mlreg.!$B$19)</f>
        <v>1.6783357542865738</v>
      </c>
    </row>
    <row r="705" spans="1:13" x14ac:dyDescent="0.3">
      <c r="A705" s="12" t="s">
        <v>831</v>
      </c>
      <c r="B705" s="1" t="str">
        <f>TEXT(DATE(VALUE(MID(A705,8,4)),MATCH(MID(A705,1,3),{"Jan","Feb","Mar","Apr","May","Jun","Jul","Aug","Sep","Oct","Nov","Dec"},0), VALUE(MID(A705,5,2))), "yyyy-mm-dd")</f>
        <v>2024-01-30</v>
      </c>
      <c r="C705" t="s">
        <v>3</v>
      </c>
      <c r="E705" t="s">
        <v>6</v>
      </c>
      <c r="H705">
        <f t="shared" si="10"/>
        <v>0</v>
      </c>
      <c r="J705">
        <f>VLOOKUP(E705,NEW!$A$1:$F$31,6,FALSE)</f>
        <v>-0.4427839562478475</v>
      </c>
      <c r="K705">
        <f>VLOOKUP(C705,NEW!$A$1:$F$31,6,FALSE)</f>
        <v>9.7001335561112345E-2</v>
      </c>
      <c r="M705">
        <f>mlreg.!$B$17+(mlreg.!$B$18*'2023schedule'!J705+'2023schedule'!K705*mlreg.!$B$19)</f>
        <v>2.1449505999048384</v>
      </c>
    </row>
    <row r="706" spans="1:13" x14ac:dyDescent="0.3">
      <c r="A706" s="12" t="s">
        <v>832</v>
      </c>
      <c r="B706" s="1" t="str">
        <f>TEXT(DATE(VALUE(MID(A706,8,4)),MATCH(MID(A706,1,3),{"Jan","Feb","Mar","Apr","May","Jun","Jul","Aug","Sep","Oct","Nov","Dec"},0), VALUE(MID(A706,5,2))), "yyyy-mm-dd")</f>
        <v>2024-01-31</v>
      </c>
      <c r="C706" t="s">
        <v>18</v>
      </c>
      <c r="E706" t="s">
        <v>24</v>
      </c>
      <c r="H706">
        <f t="shared" si="10"/>
        <v>0</v>
      </c>
      <c r="J706">
        <f>VLOOKUP(E706,NEW!$A$1:$F$31,6,FALSE)</f>
        <v>0.34193859481126243</v>
      </c>
      <c r="K706">
        <f>VLOOKUP(C706,NEW!$A$1:$F$31,6,FALSE)</f>
        <v>0.34193859481126243</v>
      </c>
      <c r="M706">
        <f>mlreg.!$B$17+(mlreg.!$B$18*'2023schedule'!J706+'2023schedule'!K706*mlreg.!$B$19)</f>
        <v>2.5892923390017835</v>
      </c>
    </row>
    <row r="707" spans="1:13" x14ac:dyDescent="0.3">
      <c r="A707" s="12" t="s">
        <v>832</v>
      </c>
      <c r="B707" s="1" t="str">
        <f>TEXT(DATE(VALUE(MID(A707,8,4)),MATCH(MID(A707,1,3),{"Jan","Feb","Mar","Apr","May","Jun","Jul","Aug","Sep","Oct","Nov","Dec"},0), VALUE(MID(A707,5,2))), "yyyy-mm-dd")</f>
        <v>2024-01-31</v>
      </c>
      <c r="C707" t="s">
        <v>8</v>
      </c>
      <c r="E707" t="s">
        <v>20</v>
      </c>
      <c r="H707">
        <f t="shared" ref="H707:H770" si="11">F707-D707</f>
        <v>0</v>
      </c>
      <c r="J707">
        <f>VLOOKUP(E707,NEW!$A$1:$F$31,6,FALSE)</f>
        <v>2.1966655307127789</v>
      </c>
      <c r="K707">
        <f>VLOOKUP(C707,NEW!$A$1:$F$31,6,FALSE)</f>
        <v>-11.874132147889789</v>
      </c>
      <c r="M707">
        <f>mlreg.!$B$17+(mlreg.!$B$18*'2023schedule'!J707+'2023schedule'!K707*mlreg.!$B$19)</f>
        <v>13.42325097442615</v>
      </c>
    </row>
    <row r="708" spans="1:13" x14ac:dyDescent="0.3">
      <c r="A708" s="12" t="s">
        <v>832</v>
      </c>
      <c r="B708" s="1" t="str">
        <f>TEXT(DATE(VALUE(MID(A708,8,4)),MATCH(MID(A708,1,3),{"Jan","Feb","Mar","Apr","May","Jun","Jul","Aug","Sep","Oct","Nov","Dec"},0), VALUE(MID(A708,5,2))), "yyyy-mm-dd")</f>
        <v>2024-01-31</v>
      </c>
      <c r="C708" t="s">
        <v>33</v>
      </c>
      <c r="E708" t="s">
        <v>9</v>
      </c>
      <c r="H708">
        <f t="shared" si="11"/>
        <v>0</v>
      </c>
      <c r="J708">
        <f>VLOOKUP(E708,NEW!$A$1:$F$31,6,FALSE)</f>
        <v>-10.108903913214951</v>
      </c>
      <c r="K708">
        <f>VLOOKUP(C708,NEW!$A$1:$F$31,6,FALSE)</f>
        <v>6.395682743584775</v>
      </c>
      <c r="M708">
        <f>mlreg.!$B$17+(mlreg.!$B$18*'2023schedule'!J708+'2023schedule'!K708*mlreg.!$B$19)</f>
        <v>-10.451751572771375</v>
      </c>
    </row>
    <row r="709" spans="1:13" x14ac:dyDescent="0.3">
      <c r="A709" s="12" t="s">
        <v>832</v>
      </c>
      <c r="B709" s="1" t="str">
        <f>TEXT(DATE(VALUE(MID(A709,8,4)),MATCH(MID(A709,1,3),{"Jan","Feb","Mar","Apr","May","Jun","Jul","Aug","Sep","Oct","Nov","Dec"},0), VALUE(MID(A709,5,2))), "yyyy-mm-dd")</f>
        <v>2024-01-31</v>
      </c>
      <c r="C709" t="s">
        <v>31</v>
      </c>
      <c r="E709" t="s">
        <v>19</v>
      </c>
      <c r="H709">
        <f t="shared" si="11"/>
        <v>0</v>
      </c>
      <c r="J709">
        <f>VLOOKUP(E709,NEW!$A$1:$F$31,6,FALSE)</f>
        <v>-4.0366428351586929</v>
      </c>
      <c r="K709">
        <f>VLOOKUP(C709,NEW!$A$1:$F$31,6,FALSE)</f>
        <v>-0.56689876486266688</v>
      </c>
      <c r="M709">
        <f>mlreg.!$B$17+(mlreg.!$B$18*'2023schedule'!J709+'2023schedule'!K709*mlreg.!$B$19)</f>
        <v>-0.24014192178401483</v>
      </c>
    </row>
    <row r="710" spans="1:13" x14ac:dyDescent="0.3">
      <c r="A710" s="12" t="s">
        <v>832</v>
      </c>
      <c r="B710" s="1" t="str">
        <f>TEXT(DATE(VALUE(MID(A710,8,4)),MATCH(MID(A710,1,3),{"Jan","Feb","Mar","Apr","May","Jun","Jul","Aug","Sep","Oct","Nov","Dec"},0), VALUE(MID(A710,5,2))), "yyyy-mm-dd")</f>
        <v>2024-01-31</v>
      </c>
      <c r="C710" t="s">
        <v>13</v>
      </c>
      <c r="E710" t="s">
        <v>11</v>
      </c>
      <c r="H710">
        <f t="shared" si="11"/>
        <v>0</v>
      </c>
      <c r="J710">
        <f>VLOOKUP(E710,NEW!$A$1:$F$31,6,FALSE)</f>
        <v>-0.56918355006132848</v>
      </c>
      <c r="K710">
        <f>VLOOKUP(C710,NEW!$A$1:$F$31,6,FALSE)</f>
        <v>-1.9501161047746032</v>
      </c>
      <c r="M710">
        <f>mlreg.!$B$17+(mlreg.!$B$18*'2023schedule'!J710+'2023schedule'!K710*mlreg.!$B$19)</f>
        <v>3.6085457384032802</v>
      </c>
    </row>
    <row r="711" spans="1:13" x14ac:dyDescent="0.3">
      <c r="A711" s="12" t="s">
        <v>832</v>
      </c>
      <c r="B711" s="1" t="str">
        <f>TEXT(DATE(VALUE(MID(A711,8,4)),MATCH(MID(A711,1,3),{"Jan","Feb","Mar","Apr","May","Jun","Jul","Aug","Sep","Oct","Nov","Dec"},0), VALUE(MID(A711,5,2))), "yyyy-mm-dd")</f>
        <v>2024-01-31</v>
      </c>
      <c r="C711" t="s">
        <v>28</v>
      </c>
      <c r="E711" t="s">
        <v>23</v>
      </c>
      <c r="H711">
        <f t="shared" si="11"/>
        <v>0</v>
      </c>
      <c r="J711">
        <f>VLOOKUP(E711,NEW!$A$1:$F$31,6,FALSE)</f>
        <v>7.1989176662229015</v>
      </c>
      <c r="K711">
        <f>VLOOKUP(C711,NEW!$A$1:$F$31,6,FALSE)</f>
        <v>-2.1460452780433021</v>
      </c>
      <c r="M711">
        <f>mlreg.!$B$17+(mlreg.!$B$18*'2023schedule'!J711+'2023schedule'!K711*mlreg.!$B$19)</f>
        <v>10.011014653922169</v>
      </c>
    </row>
    <row r="712" spans="1:13" x14ac:dyDescent="0.3">
      <c r="A712" s="12" t="s">
        <v>832</v>
      </c>
      <c r="B712" s="1" t="str">
        <f>TEXT(DATE(VALUE(MID(A712,8,4)),MATCH(MID(A712,1,3),{"Jan","Feb","Mar","Apr","May","Jun","Jul","Aug","Sep","Oct","Nov","Dec"},0), VALUE(MID(A712,5,2))), "yyyy-mm-dd")</f>
        <v>2024-01-31</v>
      </c>
      <c r="C712" t="s">
        <v>26</v>
      </c>
      <c r="E712" t="s">
        <v>22</v>
      </c>
      <c r="H712">
        <f t="shared" si="11"/>
        <v>0</v>
      </c>
      <c r="J712">
        <f>VLOOKUP(E712,NEW!$A$1:$F$31,6,FALSE)</f>
        <v>1.3185950237731026</v>
      </c>
      <c r="K712">
        <f>VLOOKUP(C712,NEW!$A$1:$F$31,6,FALSE)</f>
        <v>6.7955714545665025</v>
      </c>
      <c r="M712">
        <f>mlreg.!$B$17+(mlreg.!$B$18*'2023schedule'!J712+'2023schedule'!K712*mlreg.!$B$19)</f>
        <v>-1.5593777074176751</v>
      </c>
    </row>
    <row r="713" spans="1:13" x14ac:dyDescent="0.3">
      <c r="A713" s="12" t="s">
        <v>832</v>
      </c>
      <c r="B713" s="1" t="str">
        <f>TEXT(DATE(VALUE(MID(A713,8,4)),MATCH(MID(A713,1,3),{"Jan","Feb","Mar","Apr","May","Jun","Jul","Aug","Sep","Oct","Nov","Dec"},0), VALUE(MID(A713,5,2))), "yyyy-mm-dd")</f>
        <v>2024-01-31</v>
      </c>
      <c r="C713" t="s">
        <v>7</v>
      </c>
      <c r="E713" t="s">
        <v>25</v>
      </c>
      <c r="H713">
        <f t="shared" si="11"/>
        <v>0</v>
      </c>
      <c r="J713">
        <f>VLOOKUP(E713,NEW!$A$1:$F$31,6,FALSE)</f>
        <v>-6.0914873225527497</v>
      </c>
      <c r="K713">
        <f>VLOOKUP(C713,NEW!$A$1:$F$31,6,FALSE)</f>
        <v>0.17268538627637353</v>
      </c>
      <c r="M713">
        <f>mlreg.!$B$17+(mlreg.!$B$18*'2023schedule'!J713+'2023schedule'!K713*mlreg.!$B$19)</f>
        <v>-2.4596401125509013</v>
      </c>
    </row>
    <row r="714" spans="1:13" x14ac:dyDescent="0.3">
      <c r="A714" s="12" t="s">
        <v>832</v>
      </c>
      <c r="B714" s="1" t="str">
        <f>TEXT(DATE(VALUE(MID(A714,8,4)),MATCH(MID(A714,1,3),{"Jan","Feb","Mar","Apr","May","Jun","Jul","Aug","Sep","Oct","Nov","Dec"},0), VALUE(MID(A714,5,2))), "yyyy-mm-dd")</f>
        <v>2024-01-31</v>
      </c>
      <c r="C714" t="s">
        <v>29</v>
      </c>
      <c r="E714" t="s">
        <v>14</v>
      </c>
      <c r="H714">
        <f t="shared" si="11"/>
        <v>0</v>
      </c>
      <c r="J714">
        <f>VLOOKUP(E714,NEW!$A$1:$F$31,6,FALSE)</f>
        <v>-1.1666941899601724</v>
      </c>
      <c r="K714">
        <f>VLOOKUP(C714,NEW!$A$1:$F$31,6,FALSE)</f>
        <v>-0.83443540271909211</v>
      </c>
      <c r="M714">
        <f>mlreg.!$B$17+(mlreg.!$B$18*'2023schedule'!J714+'2023schedule'!K714*mlreg.!$B$19)</f>
        <v>2.2744918856499883</v>
      </c>
    </row>
    <row r="715" spans="1:13" x14ac:dyDescent="0.3">
      <c r="A715" s="12" t="s">
        <v>832</v>
      </c>
      <c r="B715" s="1" t="str">
        <f>TEXT(DATE(VALUE(MID(A715,8,4)),MATCH(MID(A715,1,3),{"Jan","Feb","Mar","Apr","May","Jun","Jul","Aug","Sep","Oct","Nov","Dec"},0), VALUE(MID(A715,5,2))), "yyyy-mm-dd")</f>
        <v>2024-01-31</v>
      </c>
      <c r="C715" t="s">
        <v>32</v>
      </c>
      <c r="E715" t="s">
        <v>30</v>
      </c>
      <c r="H715">
        <f t="shared" si="11"/>
        <v>0</v>
      </c>
      <c r="J715">
        <f>VLOOKUP(E715,NEW!$A$1:$F$31,6,FALSE)</f>
        <v>-9.0845366741629796</v>
      </c>
      <c r="K715">
        <f>VLOOKUP(C715,NEW!$A$1:$F$31,6,FALSE)</f>
        <v>-4.8052403354453501</v>
      </c>
      <c r="M715">
        <f>mlreg.!$B$17+(mlreg.!$B$18*'2023schedule'!J715+'2023schedule'!K715*mlreg.!$B$19)</f>
        <v>-1.0623972232461325</v>
      </c>
    </row>
    <row r="716" spans="1:13" x14ac:dyDescent="0.3">
      <c r="A716" s="12" t="s">
        <v>833</v>
      </c>
      <c r="B716" s="1" t="str">
        <f>TEXT(DATE(VALUE(MID(A716,8,4)),MATCH(MID(A716,1,3),{"Jan","Feb","Mar","Apr","May","Jun","Jul","Aug","Sep","Oct","Nov","Dec"},0), VALUE(MID(A716,5,2))), "yyyy-mm-dd")</f>
        <v>1924-02-01</v>
      </c>
      <c r="C716" t="s">
        <v>5</v>
      </c>
      <c r="E716" t="s">
        <v>4</v>
      </c>
      <c r="H716">
        <f t="shared" si="11"/>
        <v>0</v>
      </c>
      <c r="J716">
        <f>VLOOKUP(E716,NEW!$A$1:$F$31,6,FALSE)</f>
        <v>7.724438616878901</v>
      </c>
      <c r="K716">
        <f>VLOOKUP(C716,NEW!$A$1:$F$31,6,FALSE)</f>
        <v>-5.4067040784884437</v>
      </c>
      <c r="M716">
        <f>mlreg.!$B$17+(mlreg.!$B$18*'2023schedule'!J716+'2023schedule'!K716*mlreg.!$B$19)</f>
        <v>12.9272884348986</v>
      </c>
    </row>
    <row r="717" spans="1:13" x14ac:dyDescent="0.3">
      <c r="A717" s="12" t="s">
        <v>833</v>
      </c>
      <c r="B717" s="1" t="str">
        <f>TEXT(DATE(VALUE(MID(A717,8,4)),MATCH(MID(A717,1,3),{"Jan","Feb","Mar","Apr","May","Jun","Jul","Aug","Sep","Oct","Nov","Dec"},0), VALUE(MID(A717,5,2))), "yyyy-mm-dd")</f>
        <v>1924-02-01</v>
      </c>
      <c r="C717" t="s">
        <v>10</v>
      </c>
      <c r="E717" t="s">
        <v>15</v>
      </c>
      <c r="H717">
        <f t="shared" si="11"/>
        <v>0</v>
      </c>
      <c r="J717">
        <f>VLOOKUP(E717,NEW!$A$1:$F$31,6,FALSE)</f>
        <v>0.32124287078389235</v>
      </c>
      <c r="K717">
        <f>VLOOKUP(C717,NEW!$A$1:$F$31,6,FALSE)</f>
        <v>-0.30480281642273344</v>
      </c>
      <c r="M717">
        <f>mlreg.!$B$17+(mlreg.!$B$18*'2023schedule'!J717+'2023schedule'!K717*mlreg.!$B$19)</f>
        <v>3.0671672729895554</v>
      </c>
    </row>
    <row r="718" spans="1:13" x14ac:dyDescent="0.3">
      <c r="A718" s="12" t="s">
        <v>833</v>
      </c>
      <c r="B718" s="1" t="str">
        <f>TEXT(DATE(VALUE(MID(A718,8,4)),MATCH(MID(A718,1,3),{"Jan","Feb","Mar","Apr","May","Jun","Jul","Aug","Sep","Oct","Nov","Dec"},0), VALUE(MID(A718,5,2))), "yyyy-mm-dd")</f>
        <v>1924-02-01</v>
      </c>
      <c r="C718" t="s">
        <v>3</v>
      </c>
      <c r="E718" t="s">
        <v>27</v>
      </c>
      <c r="H718">
        <f t="shared" si="11"/>
        <v>0</v>
      </c>
      <c r="J718">
        <f>VLOOKUP(E718,NEW!$A$1:$F$31,6,FALSE)</f>
        <v>-4.4001022672986867</v>
      </c>
      <c r="K718">
        <f>VLOOKUP(C718,NEW!$A$1:$F$31,6,FALSE)</f>
        <v>9.7001335561112345E-2</v>
      </c>
      <c r="M718">
        <f>mlreg.!$B$17+(mlreg.!$B$18*'2023schedule'!J718+'2023schedule'!K718*mlreg.!$B$19)</f>
        <v>-1.0403490518765151</v>
      </c>
    </row>
    <row r="719" spans="1:13" x14ac:dyDescent="0.3">
      <c r="A719" s="12" t="s">
        <v>833</v>
      </c>
      <c r="B719" s="1" t="str">
        <f>TEXT(DATE(VALUE(MID(A719,8,4)),MATCH(MID(A719,1,3),{"Jan","Feb","Mar","Apr","May","Jun","Jul","Aug","Sep","Oct","Nov","Dec"},0), VALUE(MID(A719,5,2))), "yyyy-mm-dd")</f>
        <v>1924-02-01</v>
      </c>
      <c r="C719" t="s">
        <v>20</v>
      </c>
      <c r="E719" t="s">
        <v>16</v>
      </c>
      <c r="H719">
        <f t="shared" si="11"/>
        <v>0</v>
      </c>
      <c r="J719">
        <f>VLOOKUP(E719,NEW!$A$1:$F$31,6,FALSE)</f>
        <v>-7.5280435509992962</v>
      </c>
      <c r="K719">
        <f>VLOOKUP(C719,NEW!$A$1:$F$31,6,FALSE)</f>
        <v>2.1966655307127789</v>
      </c>
      <c r="M719">
        <f>mlreg.!$B$17+(mlreg.!$B$18*'2023schedule'!J719+'2023schedule'!K719*mlreg.!$B$19)</f>
        <v>-5.1635877577826683</v>
      </c>
    </row>
    <row r="720" spans="1:13" x14ac:dyDescent="0.3">
      <c r="A720" s="12" t="s">
        <v>834</v>
      </c>
      <c r="B720" s="1" t="str">
        <f>TEXT(DATE(VALUE(MID(A720,8,4)),MATCH(MID(A720,1,3),{"Jan","Feb","Mar","Apr","May","Jun","Jul","Aug","Sep","Oct","Nov","Dec"},0), VALUE(MID(A720,5,2))), "yyyy-mm-dd")</f>
        <v>1924-02-02</v>
      </c>
      <c r="C720" t="s">
        <v>33</v>
      </c>
      <c r="E720" t="s">
        <v>8</v>
      </c>
      <c r="H720">
        <f t="shared" si="11"/>
        <v>0</v>
      </c>
      <c r="J720">
        <f>VLOOKUP(E720,NEW!$A$1:$F$31,6,FALSE)</f>
        <v>-11.874132147889789</v>
      </c>
      <c r="K720">
        <f>VLOOKUP(C720,NEW!$A$1:$F$31,6,FALSE)</f>
        <v>6.395682743584775</v>
      </c>
      <c r="M720">
        <f>mlreg.!$B$17+(mlreg.!$B$18*'2023schedule'!J720+'2023schedule'!K720*mlreg.!$B$19)</f>
        <v>-11.872607930351386</v>
      </c>
    </row>
    <row r="721" spans="1:13" x14ac:dyDescent="0.3">
      <c r="A721" s="12" t="s">
        <v>834</v>
      </c>
      <c r="B721" s="1" t="str">
        <f>TEXT(DATE(VALUE(MID(A721,8,4)),MATCH(MID(A721,1,3),{"Jan","Feb","Mar","Apr","May","Jun","Jul","Aug","Sep","Oct","Nov","Dec"},0), VALUE(MID(A721,5,2))), "yyyy-mm-dd")</f>
        <v>1924-02-02</v>
      </c>
      <c r="C721" t="s">
        <v>19</v>
      </c>
      <c r="E721" t="s">
        <v>9</v>
      </c>
      <c r="H721">
        <f t="shared" si="11"/>
        <v>0</v>
      </c>
      <c r="J721">
        <f>VLOOKUP(E721,NEW!$A$1:$F$31,6,FALSE)</f>
        <v>-10.108903913214951</v>
      </c>
      <c r="K721">
        <f>VLOOKUP(C721,NEW!$A$1:$F$31,6,FALSE)</f>
        <v>-4.0366428351586929</v>
      </c>
      <c r="M721">
        <f>mlreg.!$B$17+(mlreg.!$B$18*'2023schedule'!J721+'2023schedule'!K721*mlreg.!$B$19)</f>
        <v>-2.4746353424771348</v>
      </c>
    </row>
    <row r="722" spans="1:13" x14ac:dyDescent="0.3">
      <c r="A722" s="12" t="s">
        <v>834</v>
      </c>
      <c r="B722" s="1" t="str">
        <f>TEXT(DATE(VALUE(MID(A722,8,4)),MATCH(MID(A722,1,3),{"Jan","Feb","Mar","Apr","May","Jun","Jul","Aug","Sep","Oct","Nov","Dec"},0), VALUE(MID(A722,5,2))), "yyyy-mm-dd")</f>
        <v>1924-02-02</v>
      </c>
      <c r="C722" t="s">
        <v>29</v>
      </c>
      <c r="E722" t="s">
        <v>12</v>
      </c>
      <c r="H722">
        <f t="shared" si="11"/>
        <v>0</v>
      </c>
      <c r="J722">
        <f>VLOOKUP(E722,NEW!$A$1:$F$31,6,FALSE)</f>
        <v>0.69796581509350863</v>
      </c>
      <c r="K722">
        <f>VLOOKUP(C722,NEW!$A$1:$F$31,6,FALSE)</f>
        <v>-0.83443540271909211</v>
      </c>
      <c r="M722">
        <f>mlreg.!$B$17+(mlreg.!$B$18*'2023schedule'!J722+'2023schedule'!K722*mlreg.!$B$19)</f>
        <v>3.7753822356129945</v>
      </c>
    </row>
    <row r="723" spans="1:13" x14ac:dyDescent="0.3">
      <c r="A723" s="12" t="s">
        <v>834</v>
      </c>
      <c r="B723" s="1" t="str">
        <f>TEXT(DATE(VALUE(MID(A723,8,4)),MATCH(MID(A723,1,3),{"Jan","Feb","Mar","Apr","May","Jun","Jul","Aug","Sep","Oct","Nov","Dec"},0), VALUE(MID(A723,5,2))), "yyyy-mm-dd")</f>
        <v>1924-02-02</v>
      </c>
      <c r="C723" t="s">
        <v>31</v>
      </c>
      <c r="E723" t="s">
        <v>10</v>
      </c>
      <c r="H723">
        <f t="shared" si="11"/>
        <v>0</v>
      </c>
      <c r="J723">
        <f>VLOOKUP(E723,NEW!$A$1:$F$31,6,FALSE)</f>
        <v>-0.30480281642273344</v>
      </c>
      <c r="K723">
        <f>VLOOKUP(C723,NEW!$A$1:$F$31,6,FALSE)</f>
        <v>-0.56689876486266688</v>
      </c>
      <c r="M723">
        <f>mlreg.!$B$17+(mlreg.!$B$18*'2023schedule'!J723+'2023schedule'!K723*mlreg.!$B$19)</f>
        <v>2.7636671675653965</v>
      </c>
    </row>
    <row r="724" spans="1:13" x14ac:dyDescent="0.3">
      <c r="A724" s="12" t="s">
        <v>834</v>
      </c>
      <c r="B724" s="1" t="str">
        <f>TEXT(DATE(VALUE(MID(A724,8,4)),MATCH(MID(A724,1,3),{"Jan","Feb","Mar","Apr","May","Jun","Jul","Aug","Sep","Oct","Nov","Dec"},0), VALUE(MID(A724,5,2))), "yyyy-mm-dd")</f>
        <v>1924-02-02</v>
      </c>
      <c r="C724" t="s">
        <v>21</v>
      </c>
      <c r="E724" t="s">
        <v>11</v>
      </c>
      <c r="H724">
        <f t="shared" si="11"/>
        <v>0</v>
      </c>
      <c r="J724">
        <f>VLOOKUP(E724,NEW!$A$1:$F$31,6,FALSE)</f>
        <v>-0.56918355006132848</v>
      </c>
      <c r="K724">
        <f>VLOOKUP(C724,NEW!$A$1:$F$31,6,FALSE)</f>
        <v>1.5332708263461077</v>
      </c>
      <c r="M724">
        <f>mlreg.!$B$17+(mlreg.!$B$18*'2023schedule'!J724+'2023schedule'!K724*mlreg.!$B$19)</f>
        <v>0.94496107409252983</v>
      </c>
    </row>
    <row r="725" spans="1:13" x14ac:dyDescent="0.3">
      <c r="A725" s="12" t="s">
        <v>834</v>
      </c>
      <c r="B725" s="1" t="str">
        <f>TEXT(DATE(VALUE(MID(A725,8,4)),MATCH(MID(A725,1,3),{"Jan","Feb","Mar","Apr","May","Jun","Jul","Aug","Sep","Oct","Nov","Dec"},0), VALUE(MID(A725,5,2))), "yyyy-mm-dd")</f>
        <v>1924-02-02</v>
      </c>
      <c r="C725" t="s">
        <v>6</v>
      </c>
      <c r="E725" t="s">
        <v>16</v>
      </c>
      <c r="H725">
        <f t="shared" si="11"/>
        <v>0</v>
      </c>
      <c r="J725">
        <f>VLOOKUP(E725,NEW!$A$1:$F$31,6,FALSE)</f>
        <v>-7.5280435509992962</v>
      </c>
      <c r="K725">
        <f>VLOOKUP(C725,NEW!$A$1:$F$31,6,FALSE)</f>
        <v>-0.4427839562478475</v>
      </c>
      <c r="M725">
        <f>mlreg.!$B$17+(mlreg.!$B$18*'2023schedule'!J725+'2023schedule'!K725*mlreg.!$B$19)</f>
        <v>-3.1453229727594003</v>
      </c>
    </row>
    <row r="726" spans="1:13" x14ac:dyDescent="0.3">
      <c r="A726" s="12" t="s">
        <v>834</v>
      </c>
      <c r="B726" s="1" t="str">
        <f>TEXT(DATE(VALUE(MID(A726,8,4)),MATCH(MID(A726,1,3),{"Jan","Feb","Mar","Apr","May","Jun","Jul","Aug","Sep","Oct","Nov","Dec"},0), VALUE(MID(A726,5,2))), "yyyy-mm-dd")</f>
        <v>1924-02-02</v>
      </c>
      <c r="C726" t="s">
        <v>7</v>
      </c>
      <c r="E726" t="s">
        <v>23</v>
      </c>
      <c r="H726">
        <f t="shared" si="11"/>
        <v>0</v>
      </c>
      <c r="J726">
        <f>VLOOKUP(E726,NEW!$A$1:$F$31,6,FALSE)</f>
        <v>7.1989176662229015</v>
      </c>
      <c r="K726">
        <f>VLOOKUP(C726,NEW!$A$1:$F$31,6,FALSE)</f>
        <v>0.17268538627637353</v>
      </c>
      <c r="M726">
        <f>mlreg.!$B$17+(mlreg.!$B$18*'2023schedule'!J726+'2023schedule'!K726*mlreg.!$B$19)</f>
        <v>8.2379886995066158</v>
      </c>
    </row>
    <row r="727" spans="1:13" x14ac:dyDescent="0.3">
      <c r="A727" s="12" t="s">
        <v>834</v>
      </c>
      <c r="B727" s="1" t="str">
        <f>TEXT(DATE(VALUE(MID(A727,8,4)),MATCH(MID(A727,1,3),{"Jan","Feb","Mar","Apr","May","Jun","Jul","Aug","Sep","Oct","Nov","Dec"},0), VALUE(MID(A727,5,2))), "yyyy-mm-dd")</f>
        <v>1924-02-02</v>
      </c>
      <c r="C727" t="s">
        <v>24</v>
      </c>
      <c r="E727" t="s">
        <v>22</v>
      </c>
      <c r="H727">
        <f t="shared" si="11"/>
        <v>0</v>
      </c>
      <c r="J727">
        <f>VLOOKUP(E727,NEW!$A$1:$F$31,6,FALSE)</f>
        <v>1.3185950237731026</v>
      </c>
      <c r="K727">
        <f>VLOOKUP(C727,NEW!$A$1:$F$31,6,FALSE)</f>
        <v>0.34193859481126243</v>
      </c>
      <c r="M727">
        <f>mlreg.!$B$17+(mlreg.!$B$18*'2023schedule'!J727+'2023schedule'!K727*mlreg.!$B$19)</f>
        <v>3.3754164610858823</v>
      </c>
    </row>
    <row r="728" spans="1:13" x14ac:dyDescent="0.3">
      <c r="A728" s="12" t="s">
        <v>834</v>
      </c>
      <c r="B728" s="1" t="str">
        <f>TEXT(DATE(VALUE(MID(A728,8,4)),MATCH(MID(A728,1,3),{"Jan","Feb","Mar","Apr","May","Jun","Jul","Aug","Sep","Oct","Nov","Dec"},0), VALUE(MID(A728,5,2))), "yyyy-mm-dd")</f>
        <v>1924-02-02</v>
      </c>
      <c r="C728" t="s">
        <v>13</v>
      </c>
      <c r="E728" t="s">
        <v>25</v>
      </c>
      <c r="H728">
        <f t="shared" si="11"/>
        <v>0</v>
      </c>
      <c r="J728">
        <f>VLOOKUP(E728,NEW!$A$1:$F$31,6,FALSE)</f>
        <v>-6.0914873225527497</v>
      </c>
      <c r="K728">
        <f>VLOOKUP(C728,NEW!$A$1:$F$31,6,FALSE)</f>
        <v>-1.9501161047746032</v>
      </c>
      <c r="M728">
        <f>mlreg.!$B$17+(mlreg.!$B$18*'2023schedule'!J728+'2023schedule'!K728*mlreg.!$B$19)</f>
        <v>-0.83643212310132586</v>
      </c>
    </row>
    <row r="729" spans="1:13" x14ac:dyDescent="0.3">
      <c r="A729" s="12" t="s">
        <v>834</v>
      </c>
      <c r="B729" s="1" t="str">
        <f>TEXT(DATE(VALUE(MID(A729,8,4)),MATCH(MID(A729,1,3),{"Jan","Feb","Mar","Apr","May","Jun","Jul","Aug","Sep","Oct","Nov","Dec"},0), VALUE(MID(A729,5,2))), "yyyy-mm-dd")</f>
        <v>1924-02-02</v>
      </c>
      <c r="C729" t="s">
        <v>30</v>
      </c>
      <c r="E729" t="s">
        <v>26</v>
      </c>
      <c r="H729">
        <f t="shared" si="11"/>
        <v>0</v>
      </c>
      <c r="J729">
        <f>VLOOKUP(E729,NEW!$A$1:$F$31,6,FALSE)</f>
        <v>6.7955714545665025</v>
      </c>
      <c r="K729">
        <f>VLOOKUP(C729,NEW!$A$1:$F$31,6,FALSE)</f>
        <v>-9.0845366741629796</v>
      </c>
      <c r="M729">
        <f>mlreg.!$B$17+(mlreg.!$B$18*'2023schedule'!J729+'2023schedule'!K729*mlreg.!$B$19)</f>
        <v>14.991898806249992</v>
      </c>
    </row>
    <row r="730" spans="1:13" x14ac:dyDescent="0.3">
      <c r="A730" s="12" t="s">
        <v>835</v>
      </c>
      <c r="B730" s="1" t="str">
        <f>TEXT(DATE(VALUE(MID(A730,8,4)),MATCH(MID(A730,1,3),{"Jan","Feb","Mar","Apr","May","Jun","Jul","Aug","Sep","Oct","Nov","Dec"},0), VALUE(MID(A730,5,2))), "yyyy-mm-dd")</f>
        <v>1924-02-03</v>
      </c>
      <c r="C730" t="s">
        <v>14</v>
      </c>
      <c r="E730" t="s">
        <v>3</v>
      </c>
      <c r="H730">
        <f t="shared" si="11"/>
        <v>0</v>
      </c>
      <c r="J730">
        <f>VLOOKUP(E730,NEW!$A$1:$F$31,6,FALSE)</f>
        <v>9.7001335561112345E-2</v>
      </c>
      <c r="K730">
        <f>VLOOKUP(C730,NEW!$A$1:$F$31,6,FALSE)</f>
        <v>-1.1666941899601724</v>
      </c>
      <c r="M730">
        <f>mlreg.!$B$17+(mlreg.!$B$18*'2023schedule'!J730+'2023schedule'!K730*mlreg.!$B$19)</f>
        <v>3.545720610865668</v>
      </c>
    </row>
    <row r="731" spans="1:13" x14ac:dyDescent="0.3">
      <c r="A731" s="12" t="s">
        <v>835</v>
      </c>
      <c r="B731" s="1" t="str">
        <f>TEXT(DATE(VALUE(MID(A731,8,4)),MATCH(MID(A731,1,3),{"Jan","Feb","Mar","Apr","May","Jun","Jul","Aug","Sep","Oct","Nov","Dec"},0), VALUE(MID(A731,5,2))), "yyyy-mm-dd")</f>
        <v>1924-02-03</v>
      </c>
      <c r="C731" t="s">
        <v>6</v>
      </c>
      <c r="E731" t="s">
        <v>12</v>
      </c>
      <c r="H731">
        <f t="shared" si="11"/>
        <v>0</v>
      </c>
      <c r="J731">
        <f>VLOOKUP(E731,NEW!$A$1:$F$31,6,FALSE)</f>
        <v>0.69796581509350863</v>
      </c>
      <c r="K731">
        <f>VLOOKUP(C731,NEW!$A$1:$F$31,6,FALSE)</f>
        <v>-0.4427839562478475</v>
      </c>
      <c r="M731">
        <f>mlreg.!$B$17+(mlreg.!$B$18*'2023schedule'!J731+'2023schedule'!K731*mlreg.!$B$19)</f>
        <v>3.4759045125797106</v>
      </c>
    </row>
    <row r="732" spans="1:13" x14ac:dyDescent="0.3">
      <c r="A732" s="12" t="s">
        <v>835</v>
      </c>
      <c r="B732" s="1" t="str">
        <f>TEXT(DATE(VALUE(MID(A732,8,4)),MATCH(MID(A732,1,3),{"Jan","Feb","Mar","Apr","May","Jun","Jul","Aug","Sep","Oct","Nov","Dec"},0), VALUE(MID(A732,5,2))), "yyyy-mm-dd")</f>
        <v>1924-02-03</v>
      </c>
      <c r="C732" t="s">
        <v>31</v>
      </c>
      <c r="E732" t="s">
        <v>18</v>
      </c>
      <c r="H732">
        <f t="shared" si="11"/>
        <v>0</v>
      </c>
      <c r="J732">
        <f>VLOOKUP(E732,NEW!$A$1:$F$31,6,FALSE)</f>
        <v>0.34193859481126243</v>
      </c>
      <c r="K732">
        <f>VLOOKUP(C732,NEW!$A$1:$F$31,6,FALSE)</f>
        <v>-0.56689876486266688</v>
      </c>
      <c r="M732">
        <f>mlreg.!$B$17+(mlreg.!$B$18*'2023schedule'!J732+'2023schedule'!K732*mlreg.!$B$19)</f>
        <v>3.2842381780508259</v>
      </c>
    </row>
    <row r="733" spans="1:13" x14ac:dyDescent="0.3">
      <c r="A733" s="12" t="s">
        <v>835</v>
      </c>
      <c r="B733" s="1" t="str">
        <f>TEXT(DATE(VALUE(MID(A733,8,4)),MATCH(MID(A733,1,3),{"Jan","Feb","Mar","Apr","May","Jun","Jul","Aug","Sep","Oct","Nov","Dec"},0), VALUE(MID(A733,5,2))), "yyyy-mm-dd")</f>
        <v>1924-02-03</v>
      </c>
      <c r="C733" t="s">
        <v>32</v>
      </c>
      <c r="E733" t="s">
        <v>28</v>
      </c>
      <c r="H733">
        <f t="shared" si="11"/>
        <v>0</v>
      </c>
      <c r="J733">
        <f>VLOOKUP(E733,NEW!$A$1:$F$31,6,FALSE)</f>
        <v>-2.1460452780433021</v>
      </c>
      <c r="K733">
        <f>VLOOKUP(C733,NEW!$A$1:$F$31,6,FALSE)</f>
        <v>-4.8052403354453501</v>
      </c>
      <c r="M733">
        <f>mlreg.!$B$17+(mlreg.!$B$18*'2023schedule'!J733+'2023schedule'!K733*mlreg.!$B$19)</f>
        <v>4.5224894325051226</v>
      </c>
    </row>
    <row r="734" spans="1:13" x14ac:dyDescent="0.3">
      <c r="A734" s="12" t="s">
        <v>835</v>
      </c>
      <c r="B734" s="1" t="str">
        <f>TEXT(DATE(VALUE(MID(A734,8,4)),MATCH(MID(A734,1,3),{"Jan","Feb","Mar","Apr","May","Jun","Jul","Aug","Sep","Oct","Nov","Dec"},0), VALUE(MID(A734,5,2))), "yyyy-mm-dd")</f>
        <v>1924-02-03</v>
      </c>
      <c r="C734" t="s">
        <v>5</v>
      </c>
      <c r="E734" t="s">
        <v>15</v>
      </c>
      <c r="H734">
        <f t="shared" si="11"/>
        <v>0</v>
      </c>
      <c r="J734">
        <f>VLOOKUP(E734,NEW!$A$1:$F$31,6,FALSE)</f>
        <v>0.32124287078389235</v>
      </c>
      <c r="K734">
        <f>VLOOKUP(C734,NEW!$A$1:$F$31,6,FALSE)</f>
        <v>-5.4067040784884437</v>
      </c>
      <c r="M734">
        <f>mlreg.!$B$17+(mlreg.!$B$18*'2023schedule'!J734+'2023schedule'!K734*mlreg.!$B$19)</f>
        <v>6.9683548898627068</v>
      </c>
    </row>
    <row r="735" spans="1:13" x14ac:dyDescent="0.3">
      <c r="A735" s="12" t="s">
        <v>835</v>
      </c>
      <c r="B735" s="1" t="str">
        <f>TEXT(DATE(VALUE(MID(A735,8,4)),MATCH(MID(A735,1,3),{"Jan","Feb","Mar","Apr","May","Jun","Jul","Aug","Sep","Oct","Nov","Dec"},0), VALUE(MID(A735,5,2))), "yyyy-mm-dd")</f>
        <v>1924-02-03</v>
      </c>
      <c r="C735" t="s">
        <v>20</v>
      </c>
      <c r="E735" t="s">
        <v>25</v>
      </c>
      <c r="H735">
        <f t="shared" si="11"/>
        <v>0</v>
      </c>
      <c r="J735">
        <f>VLOOKUP(E735,NEW!$A$1:$F$31,6,FALSE)</f>
        <v>-6.0914873225527497</v>
      </c>
      <c r="K735">
        <f>VLOOKUP(C735,NEW!$A$1:$F$31,6,FALSE)</f>
        <v>2.1966655307127789</v>
      </c>
      <c r="M735">
        <f>mlreg.!$B$17+(mlreg.!$B$18*'2023schedule'!J735+'2023schedule'!K735*mlreg.!$B$19)</f>
        <v>-4.0072839948387085</v>
      </c>
    </row>
    <row r="736" spans="1:13" x14ac:dyDescent="0.3">
      <c r="A736" s="12" t="s">
        <v>836</v>
      </c>
      <c r="B736" s="1" t="str">
        <f>TEXT(DATE(VALUE(MID(A736,8,4)),MATCH(MID(A736,1,3),{"Jan","Feb","Mar","Apr","May","Jun","Jul","Aug","Sep","Oct","Nov","Dec"},0), VALUE(MID(A736,5,2))), "yyyy-mm-dd")</f>
        <v>1924-02-04</v>
      </c>
      <c r="C736" t="s">
        <v>7</v>
      </c>
      <c r="E736" t="s">
        <v>8</v>
      </c>
      <c r="H736">
        <f t="shared" si="11"/>
        <v>0</v>
      </c>
      <c r="J736">
        <f>VLOOKUP(E736,NEW!$A$1:$F$31,6,FALSE)</f>
        <v>-11.874132147889789</v>
      </c>
      <c r="K736">
        <f>VLOOKUP(C736,NEW!$A$1:$F$31,6,FALSE)</f>
        <v>0.17268538627637353</v>
      </c>
      <c r="M736">
        <f>mlreg.!$B$17+(mlreg.!$B$18*'2023schedule'!J736+'2023schedule'!K736*mlreg.!$B$19)</f>
        <v>-7.1141700494237723</v>
      </c>
    </row>
    <row r="737" spans="1:13" x14ac:dyDescent="0.3">
      <c r="A737" s="12" t="s">
        <v>836</v>
      </c>
      <c r="B737" s="1" t="str">
        <f>TEXT(DATE(VALUE(MID(A737,8,4)),MATCH(MID(A737,1,3),{"Jan","Feb","Mar","Apr","May","Jun","Jul","Aug","Sep","Oct","Nov","Dec"},0), VALUE(MID(A737,5,2))), "yyyy-mm-dd")</f>
        <v>1924-02-04</v>
      </c>
      <c r="C737" t="s">
        <v>29</v>
      </c>
      <c r="E737" t="s">
        <v>9</v>
      </c>
      <c r="H737">
        <f t="shared" si="11"/>
        <v>0</v>
      </c>
      <c r="J737">
        <f>VLOOKUP(E737,NEW!$A$1:$F$31,6,FALSE)</f>
        <v>-10.108903913214951</v>
      </c>
      <c r="K737">
        <f>VLOOKUP(C737,NEW!$A$1:$F$31,6,FALSE)</f>
        <v>-0.83443540271909211</v>
      </c>
      <c r="M737">
        <f>mlreg.!$B$17+(mlreg.!$B$18*'2023schedule'!J737+'2023schedule'!K737*mlreg.!$B$19)</f>
        <v>-4.9232150660750174</v>
      </c>
    </row>
    <row r="738" spans="1:13" x14ac:dyDescent="0.3">
      <c r="A738" s="12" t="s">
        <v>836</v>
      </c>
      <c r="B738" s="1" t="str">
        <f>TEXT(DATE(VALUE(MID(A738,8,4)),MATCH(MID(A738,1,3),{"Jan","Feb","Mar","Apr","May","Jun","Jul","Aug","Sep","Oct","Nov","Dec"},0), VALUE(MID(A738,5,2))), "yyyy-mm-dd")</f>
        <v>1924-02-04</v>
      </c>
      <c r="C738" t="s">
        <v>16</v>
      </c>
      <c r="E738" t="s">
        <v>4</v>
      </c>
      <c r="H738">
        <f t="shared" si="11"/>
        <v>0</v>
      </c>
      <c r="J738">
        <f>VLOOKUP(E738,NEW!$A$1:$F$31,6,FALSE)</f>
        <v>7.724438616878901</v>
      </c>
      <c r="K738">
        <f>VLOOKUP(C738,NEW!$A$1:$F$31,6,FALSE)</f>
        <v>-7.5280435509992962</v>
      </c>
      <c r="M738">
        <f>mlreg.!$B$17+(mlreg.!$B$18*'2023schedule'!J738+'2023schedule'!K738*mlreg.!$B$19)</f>
        <v>14.549378486479252</v>
      </c>
    </row>
    <row r="739" spans="1:13" x14ac:dyDescent="0.3">
      <c r="A739" s="12" t="s">
        <v>836</v>
      </c>
      <c r="B739" s="1" t="str">
        <f>TEXT(DATE(VALUE(MID(A739,8,4)),MATCH(MID(A739,1,3),{"Jan","Feb","Mar","Apr","May","Jun","Jul","Aug","Sep","Oct","Nov","Dec"},0), VALUE(MID(A739,5,2))), "yyyy-mm-dd")</f>
        <v>1924-02-04</v>
      </c>
      <c r="C739" t="s">
        <v>10</v>
      </c>
      <c r="E739" t="s">
        <v>24</v>
      </c>
      <c r="H739">
        <f t="shared" si="11"/>
        <v>0</v>
      </c>
      <c r="J739">
        <f>VLOOKUP(E739,NEW!$A$1:$F$31,6,FALSE)</f>
        <v>0.34193859481126243</v>
      </c>
      <c r="K739">
        <f>VLOOKUP(C739,NEW!$A$1:$F$31,6,FALSE)</f>
        <v>-0.30480281642273344</v>
      </c>
      <c r="M739">
        <f>mlreg.!$B$17+(mlreg.!$B$18*'2023schedule'!J739+'2023schedule'!K739*mlreg.!$B$19)</f>
        <v>3.0838255444138318</v>
      </c>
    </row>
    <row r="740" spans="1:13" x14ac:dyDescent="0.3">
      <c r="A740" s="12" t="s">
        <v>836</v>
      </c>
      <c r="B740" s="1" t="str">
        <f>TEXT(DATE(VALUE(MID(A740,8,4)),MATCH(MID(A740,1,3),{"Jan","Feb","Mar","Apr","May","Jun","Jul","Aug","Sep","Oct","Nov","Dec"},0), VALUE(MID(A740,5,2))), "yyyy-mm-dd")</f>
        <v>1924-02-04</v>
      </c>
      <c r="C740" t="s">
        <v>33</v>
      </c>
      <c r="E740" t="s">
        <v>19</v>
      </c>
      <c r="H740">
        <f t="shared" si="11"/>
        <v>0</v>
      </c>
      <c r="J740">
        <f>VLOOKUP(E740,NEW!$A$1:$F$31,6,FALSE)</f>
        <v>-4.0366428351586929</v>
      </c>
      <c r="K740">
        <f>VLOOKUP(C740,NEW!$A$1:$F$31,6,FALSE)</f>
        <v>6.395682743584775</v>
      </c>
      <c r="M740">
        <f>mlreg.!$B$17+(mlreg.!$B$18*'2023schedule'!J740+'2023schedule'!K740*mlreg.!$B$19)</f>
        <v>-5.5641055516147064</v>
      </c>
    </row>
    <row r="741" spans="1:13" x14ac:dyDescent="0.3">
      <c r="A741" s="12" t="s">
        <v>836</v>
      </c>
      <c r="B741" s="1" t="str">
        <f>TEXT(DATE(VALUE(MID(A741,8,4)),MATCH(MID(A741,1,3),{"Jan","Feb","Mar","Apr","May","Jun","Jul","Aug","Sep","Oct","Nov","Dec"},0), VALUE(MID(A741,5,2))), "yyyy-mm-dd")</f>
        <v>1924-02-04</v>
      </c>
      <c r="C741" t="s">
        <v>11</v>
      </c>
      <c r="E741" t="s">
        <v>23</v>
      </c>
      <c r="H741">
        <f t="shared" si="11"/>
        <v>0</v>
      </c>
      <c r="J741">
        <f>VLOOKUP(E741,NEW!$A$1:$F$31,6,FALSE)</f>
        <v>7.1989176662229015</v>
      </c>
      <c r="K741">
        <f>VLOOKUP(C741,NEW!$A$1:$F$31,6,FALSE)</f>
        <v>-0.56918355006132848</v>
      </c>
      <c r="M741">
        <f>mlreg.!$B$17+(mlreg.!$B$18*'2023schedule'!J741+'2023schedule'!K741*mlreg.!$B$19)</f>
        <v>8.8052615178385949</v>
      </c>
    </row>
    <row r="742" spans="1:13" x14ac:dyDescent="0.3">
      <c r="A742" s="12" t="s">
        <v>836</v>
      </c>
      <c r="B742" s="1" t="str">
        <f>TEXT(DATE(VALUE(MID(A742,8,4)),MATCH(MID(A742,1,3),{"Jan","Feb","Mar","Apr","May","Jun","Jul","Aug","Sep","Oct","Nov","Dec"},0), VALUE(MID(A742,5,2))), "yyyy-mm-dd")</f>
        <v>1924-02-04</v>
      </c>
      <c r="C742" t="s">
        <v>21</v>
      </c>
      <c r="E742" t="s">
        <v>22</v>
      </c>
      <c r="H742">
        <f t="shared" si="11"/>
        <v>0</v>
      </c>
      <c r="J742">
        <f>VLOOKUP(E742,NEW!$A$1:$F$31,6,FALSE)</f>
        <v>1.3185950237731026</v>
      </c>
      <c r="K742">
        <f>VLOOKUP(C742,NEW!$A$1:$F$31,6,FALSE)</f>
        <v>1.5332708263461077</v>
      </c>
      <c r="M742">
        <f>mlreg.!$B$17+(mlreg.!$B$18*'2023schedule'!J742+'2023schedule'!K742*mlreg.!$B$19)</f>
        <v>2.4644598763706727</v>
      </c>
    </row>
    <row r="743" spans="1:13" x14ac:dyDescent="0.3">
      <c r="A743" s="12" t="s">
        <v>836</v>
      </c>
      <c r="B743" s="1" t="str">
        <f>TEXT(DATE(VALUE(MID(A743,8,4)),MATCH(MID(A743,1,3),{"Jan","Feb","Mar","Apr","May","Jun","Jul","Aug","Sep","Oct","Nov","Dec"},0), VALUE(MID(A743,5,2))), "yyyy-mm-dd")</f>
        <v>1924-02-04</v>
      </c>
      <c r="C743" t="s">
        <v>32</v>
      </c>
      <c r="E743" t="s">
        <v>27</v>
      </c>
      <c r="H743">
        <f t="shared" si="11"/>
        <v>0</v>
      </c>
      <c r="J743">
        <f>VLOOKUP(E743,NEW!$A$1:$F$31,6,FALSE)</f>
        <v>-4.4001022672986867</v>
      </c>
      <c r="K743">
        <f>VLOOKUP(C743,NEW!$A$1:$F$31,6,FALSE)</f>
        <v>-4.8052403354453501</v>
      </c>
      <c r="M743">
        <f>mlreg.!$B$17+(mlreg.!$B$18*'2023schedule'!J743+'2023schedule'!K743*mlreg.!$B$19)</f>
        <v>2.7081681223085865</v>
      </c>
    </row>
    <row r="744" spans="1:13" x14ac:dyDescent="0.3">
      <c r="A744" s="12" t="s">
        <v>836</v>
      </c>
      <c r="B744" s="1" t="str">
        <f>TEXT(DATE(VALUE(MID(A744,8,4)),MATCH(MID(A744,1,3),{"Jan","Feb","Mar","Apr","May","Jun","Jul","Aug","Sep","Oct","Nov","Dec"},0), VALUE(MID(A744,5,2))), "yyyy-mm-dd")</f>
        <v>1924-02-04</v>
      </c>
      <c r="C744" t="s">
        <v>30</v>
      </c>
      <c r="E744" t="s">
        <v>26</v>
      </c>
      <c r="H744">
        <f t="shared" si="11"/>
        <v>0</v>
      </c>
      <c r="J744">
        <f>VLOOKUP(E744,NEW!$A$1:$F$31,6,FALSE)</f>
        <v>6.7955714545665025</v>
      </c>
      <c r="K744">
        <f>VLOOKUP(C744,NEW!$A$1:$F$31,6,FALSE)</f>
        <v>-9.0845366741629796</v>
      </c>
      <c r="M744">
        <f>mlreg.!$B$17+(mlreg.!$B$18*'2023schedule'!J744+'2023schedule'!K744*mlreg.!$B$19)</f>
        <v>14.991898806249992</v>
      </c>
    </row>
    <row r="745" spans="1:13" x14ac:dyDescent="0.3">
      <c r="A745" s="12" t="s">
        <v>837</v>
      </c>
      <c r="B745" s="1" t="str">
        <f>TEXT(DATE(VALUE(MID(A745,8,4)),MATCH(MID(A745,1,3),{"Jan","Feb","Mar","Apr","May","Jun","Jul","Aug","Sep","Oct","Nov","Dec"},0), VALUE(MID(A745,5,2))), "yyyy-mm-dd")</f>
        <v>1924-02-05</v>
      </c>
      <c r="C745" t="s">
        <v>5</v>
      </c>
      <c r="E745" t="s">
        <v>24</v>
      </c>
      <c r="H745">
        <f t="shared" si="11"/>
        <v>0</v>
      </c>
      <c r="J745">
        <f>VLOOKUP(E745,NEW!$A$1:$F$31,6,FALSE)</f>
        <v>0.34193859481126243</v>
      </c>
      <c r="K745">
        <f>VLOOKUP(C745,NEW!$A$1:$F$31,6,FALSE)</f>
        <v>-5.4067040784884437</v>
      </c>
      <c r="M745">
        <f>mlreg.!$B$17+(mlreg.!$B$18*'2023schedule'!J745+'2023schedule'!K745*mlreg.!$B$19)</f>
        <v>6.9850131612869832</v>
      </c>
    </row>
    <row r="746" spans="1:13" x14ac:dyDescent="0.3">
      <c r="A746" s="12" t="s">
        <v>837</v>
      </c>
      <c r="B746" s="1" t="str">
        <f>TEXT(DATE(VALUE(MID(A746,8,4)),MATCH(MID(A746,1,3),{"Jan","Feb","Mar","Apr","May","Jun","Jul","Aug","Sep","Oct","Nov","Dec"},0), VALUE(MID(A746,5,2))), "yyyy-mm-dd")</f>
        <v>1924-02-05</v>
      </c>
      <c r="C746" t="s">
        <v>31</v>
      </c>
      <c r="E746" t="s">
        <v>20</v>
      </c>
      <c r="H746">
        <f t="shared" si="11"/>
        <v>0</v>
      </c>
      <c r="J746">
        <f>VLOOKUP(E746,NEW!$A$1:$F$31,6,FALSE)</f>
        <v>2.1966655307127789</v>
      </c>
      <c r="K746">
        <f>VLOOKUP(C746,NEW!$A$1:$F$31,6,FALSE)</f>
        <v>-0.56689876486266688</v>
      </c>
      <c r="M746">
        <f>mlreg.!$B$17+(mlreg.!$B$18*'2023schedule'!J746+'2023schedule'!K746*mlreg.!$B$19)</f>
        <v>4.7771332647510425</v>
      </c>
    </row>
    <row r="747" spans="1:13" x14ac:dyDescent="0.3">
      <c r="A747" s="12" t="s">
        <v>837</v>
      </c>
      <c r="B747" s="1" t="str">
        <f>TEXT(DATE(VALUE(MID(A747,8,4)),MATCH(MID(A747,1,3),{"Jan","Feb","Mar","Apr","May","Jun","Jul","Aug","Sep","Oct","Nov","Dec"},0), VALUE(MID(A747,5,2))), "yyyy-mm-dd")</f>
        <v>1924-02-05</v>
      </c>
      <c r="C747" t="s">
        <v>28</v>
      </c>
      <c r="E747" t="s">
        <v>3</v>
      </c>
      <c r="H747">
        <f t="shared" si="11"/>
        <v>0</v>
      </c>
      <c r="J747">
        <f>VLOOKUP(E747,NEW!$A$1:$F$31,6,FALSE)</f>
        <v>9.7001335561112345E-2</v>
      </c>
      <c r="K747">
        <f>VLOOKUP(C747,NEW!$A$1:$F$31,6,FALSE)</f>
        <v>-2.1460452780433021</v>
      </c>
      <c r="M747">
        <f>mlreg.!$B$17+(mlreg.!$B$18*'2023schedule'!J747+'2023schedule'!K747*mlreg.!$B$19)</f>
        <v>4.2945850324115717</v>
      </c>
    </row>
    <row r="748" spans="1:13" x14ac:dyDescent="0.3">
      <c r="A748" s="12" t="s">
        <v>837</v>
      </c>
      <c r="B748" s="1" t="str">
        <f>TEXT(DATE(VALUE(MID(A748,8,4)),MATCH(MID(A748,1,3),{"Jan","Feb","Mar","Apr","May","Jun","Jul","Aug","Sep","Oct","Nov","Dec"},0), VALUE(MID(A748,5,2))), "yyyy-mm-dd")</f>
        <v>1924-02-05</v>
      </c>
      <c r="C748" t="s">
        <v>33</v>
      </c>
      <c r="E748" t="s">
        <v>12</v>
      </c>
      <c r="H748">
        <f t="shared" si="11"/>
        <v>0</v>
      </c>
      <c r="J748">
        <f>VLOOKUP(E748,NEW!$A$1:$F$31,6,FALSE)</f>
        <v>0.69796581509350863</v>
      </c>
      <c r="K748">
        <f>VLOOKUP(C748,NEW!$A$1:$F$31,6,FALSE)</f>
        <v>6.395682743584775</v>
      </c>
      <c r="M748">
        <f>mlreg.!$B$17+(mlreg.!$B$18*'2023schedule'!J748+'2023schedule'!K748*mlreg.!$B$19)</f>
        <v>-1.753154271083365</v>
      </c>
    </row>
    <row r="749" spans="1:13" x14ac:dyDescent="0.3">
      <c r="A749" s="12" t="s">
        <v>837</v>
      </c>
      <c r="B749" s="1" t="str">
        <f>TEXT(DATE(VALUE(MID(A749,8,4)),MATCH(MID(A749,1,3),{"Jan","Feb","Mar","Apr","May","Jun","Jul","Aug","Sep","Oct","Nov","Dec"},0), VALUE(MID(A749,5,2))), "yyyy-mm-dd")</f>
        <v>1924-02-05</v>
      </c>
      <c r="C749" t="s">
        <v>6</v>
      </c>
      <c r="E749" t="s">
        <v>14</v>
      </c>
      <c r="H749">
        <f t="shared" si="11"/>
        <v>0</v>
      </c>
      <c r="J749">
        <f>VLOOKUP(E749,NEW!$A$1:$F$31,6,FALSE)</f>
        <v>-1.1666941899601724</v>
      </c>
      <c r="K749">
        <f>VLOOKUP(C749,NEW!$A$1:$F$31,6,FALSE)</f>
        <v>-0.4427839562478475</v>
      </c>
      <c r="M749">
        <f>mlreg.!$B$17+(mlreg.!$B$18*'2023schedule'!J749+'2023schedule'!K749*mlreg.!$B$19)</f>
        <v>1.9750141626167041</v>
      </c>
    </row>
    <row r="750" spans="1:13" x14ac:dyDescent="0.3">
      <c r="A750" s="12" t="s">
        <v>837</v>
      </c>
      <c r="B750" s="1" t="str">
        <f>TEXT(DATE(VALUE(MID(A750,8,4)),MATCH(MID(A750,1,3),{"Jan","Feb","Mar","Apr","May","Jun","Jul","Aug","Sep","Oct","Nov","Dec"},0), VALUE(MID(A750,5,2))), "yyyy-mm-dd")</f>
        <v>1924-02-05</v>
      </c>
      <c r="C750" t="s">
        <v>21</v>
      </c>
      <c r="E750" t="s">
        <v>13</v>
      </c>
      <c r="H750">
        <f t="shared" si="11"/>
        <v>0</v>
      </c>
      <c r="J750">
        <f>VLOOKUP(E750,NEW!$A$1:$F$31,6,FALSE)</f>
        <v>-1.9501161047746032</v>
      </c>
      <c r="K750">
        <f>VLOOKUP(C750,NEW!$A$1:$F$31,6,FALSE)</f>
        <v>1.5332708263461077</v>
      </c>
      <c r="M750">
        <f>mlreg.!$B$17+(mlreg.!$B$18*'2023schedule'!J750+'2023schedule'!K750*mlreg.!$B$19)</f>
        <v>-0.16657043283183715</v>
      </c>
    </row>
    <row r="751" spans="1:13" x14ac:dyDescent="0.3">
      <c r="A751" s="12" t="s">
        <v>838</v>
      </c>
      <c r="B751" s="1" t="str">
        <f>TEXT(DATE(VALUE(MID(A751,8,4)),MATCH(MID(A751,1,3),{"Jan","Feb","Mar","Apr","May","Jun","Jul","Aug","Sep","Oct","Nov","Dec"},0), VALUE(MID(A751,5,2))), "yyyy-mm-dd")</f>
        <v>1924-02-06</v>
      </c>
      <c r="C751" t="s">
        <v>11</v>
      </c>
      <c r="E751" t="s">
        <v>10</v>
      </c>
      <c r="H751">
        <f t="shared" si="11"/>
        <v>0</v>
      </c>
      <c r="J751">
        <f>VLOOKUP(E751,NEW!$A$1:$F$31,6,FALSE)</f>
        <v>-0.30480281642273344</v>
      </c>
      <c r="K751">
        <f>VLOOKUP(C751,NEW!$A$1:$F$31,6,FALSE)</f>
        <v>-0.56918355006132848</v>
      </c>
      <c r="M751">
        <f>mlreg.!$B$17+(mlreg.!$B$18*'2023schedule'!J751+'2023schedule'!K751*mlreg.!$B$19)</f>
        <v>2.7654142369942991</v>
      </c>
    </row>
    <row r="752" spans="1:13" x14ac:dyDescent="0.3">
      <c r="A752" s="12" t="s">
        <v>838</v>
      </c>
      <c r="B752" s="1" t="str">
        <f>TEXT(DATE(VALUE(MID(A752,8,4)),MATCH(MID(A752,1,3),{"Jan","Feb","Mar","Apr","May","Jun","Jul","Aug","Sep","Oct","Nov","Dec"},0), VALUE(MID(A752,5,2))), "yyyy-mm-dd")</f>
        <v>1924-02-06</v>
      </c>
      <c r="C752" t="s">
        <v>28</v>
      </c>
      <c r="E752" t="s">
        <v>14</v>
      </c>
      <c r="H752">
        <f t="shared" si="11"/>
        <v>0</v>
      </c>
      <c r="J752">
        <f>VLOOKUP(E752,NEW!$A$1:$F$31,6,FALSE)</f>
        <v>-1.1666941899601724</v>
      </c>
      <c r="K752">
        <f>VLOOKUP(C752,NEW!$A$1:$F$31,6,FALSE)</f>
        <v>-2.1460452780433021</v>
      </c>
      <c r="M752">
        <f>mlreg.!$B$17+(mlreg.!$B$18*'2023schedule'!J752+'2023schedule'!K752*mlreg.!$B$19)</f>
        <v>3.2774192142967973</v>
      </c>
    </row>
    <row r="753" spans="1:13" x14ac:dyDescent="0.3">
      <c r="A753" s="12" t="s">
        <v>838</v>
      </c>
      <c r="B753" s="1" t="str">
        <f>TEXT(DATE(VALUE(MID(A753,8,4)),MATCH(MID(A753,1,3),{"Jan","Feb","Mar","Apr","May","Jun","Jul","Aug","Sep","Oct","Nov","Dec"},0), VALUE(MID(A753,5,2))), "yyyy-mm-dd")</f>
        <v>1924-02-06</v>
      </c>
      <c r="C753" t="s">
        <v>7</v>
      </c>
      <c r="E753" t="s">
        <v>19</v>
      </c>
      <c r="H753">
        <f t="shared" si="11"/>
        <v>0</v>
      </c>
      <c r="J753">
        <f>VLOOKUP(E753,NEW!$A$1:$F$31,6,FALSE)</f>
        <v>-4.0366428351586929</v>
      </c>
      <c r="K753">
        <f>VLOOKUP(C753,NEW!$A$1:$F$31,6,FALSE)</f>
        <v>0.17268538627637353</v>
      </c>
      <c r="M753">
        <f>mlreg.!$B$17+(mlreg.!$B$18*'2023schedule'!J753+'2023schedule'!K753*mlreg.!$B$19)</f>
        <v>-0.80566767068709222</v>
      </c>
    </row>
    <row r="754" spans="1:13" x14ac:dyDescent="0.3">
      <c r="A754" s="12" t="s">
        <v>838</v>
      </c>
      <c r="B754" s="1" t="str">
        <f>TEXT(DATE(VALUE(MID(A754,8,4)),MATCH(MID(A754,1,3),{"Jan","Feb","Mar","Apr","May","Jun","Jul","Aug","Sep","Oct","Nov","Dec"},0), VALUE(MID(A754,5,2))), "yyyy-mm-dd")</f>
        <v>1924-02-06</v>
      </c>
      <c r="C754" t="s">
        <v>16</v>
      </c>
      <c r="E754" t="s">
        <v>15</v>
      </c>
      <c r="H754">
        <f t="shared" si="11"/>
        <v>0</v>
      </c>
      <c r="J754">
        <f>VLOOKUP(E754,NEW!$A$1:$F$31,6,FALSE)</f>
        <v>0.32124287078389235</v>
      </c>
      <c r="K754">
        <f>VLOOKUP(C754,NEW!$A$1:$F$31,6,FALSE)</f>
        <v>-7.5280435509992962</v>
      </c>
      <c r="M754">
        <f>mlreg.!$B$17+(mlreg.!$B$18*'2023schedule'!J754+'2023schedule'!K754*mlreg.!$B$19)</f>
        <v>8.5904449414433586</v>
      </c>
    </row>
    <row r="755" spans="1:13" x14ac:dyDescent="0.3">
      <c r="A755" s="12" t="s">
        <v>838</v>
      </c>
      <c r="B755" s="1" t="str">
        <f>TEXT(DATE(VALUE(MID(A755,8,4)),MATCH(MID(A755,1,3),{"Jan","Feb","Mar","Apr","May","Jun","Jul","Aug","Sep","Oct","Nov","Dec"},0), VALUE(MID(A755,5,2))), "yyyy-mm-dd")</f>
        <v>1924-02-06</v>
      </c>
      <c r="C755" t="s">
        <v>23</v>
      </c>
      <c r="E755" t="s">
        <v>18</v>
      </c>
      <c r="H755">
        <f t="shared" si="11"/>
        <v>0</v>
      </c>
      <c r="J755">
        <f>VLOOKUP(E755,NEW!$A$1:$F$31,6,FALSE)</f>
        <v>0.34193859481126243</v>
      </c>
      <c r="K755">
        <f>VLOOKUP(C755,NEW!$A$1:$F$31,6,FALSE)</f>
        <v>7.1989176662229015</v>
      </c>
      <c r="M755">
        <f>mlreg.!$B$17+(mlreg.!$B$18*'2023schedule'!J755+'2023schedule'!K755*mlreg.!$B$19)</f>
        <v>-2.6539219978665258</v>
      </c>
    </row>
    <row r="756" spans="1:13" x14ac:dyDescent="0.3">
      <c r="A756" s="12" t="s">
        <v>838</v>
      </c>
      <c r="B756" s="1" t="str">
        <f>TEXT(DATE(VALUE(MID(A756,8,4)),MATCH(MID(A756,1,3),{"Jan","Feb","Mar","Apr","May","Jun","Jul","Aug","Sep","Oct","Nov","Dec"},0), VALUE(MID(A756,5,2))), "yyyy-mm-dd")</f>
        <v>1924-02-06</v>
      </c>
      <c r="C756" t="s">
        <v>22</v>
      </c>
      <c r="E756" t="s">
        <v>27</v>
      </c>
      <c r="H756">
        <f t="shared" si="11"/>
        <v>0</v>
      </c>
      <c r="J756">
        <f>VLOOKUP(E756,NEW!$A$1:$F$31,6,FALSE)</f>
        <v>-4.4001022672986867</v>
      </c>
      <c r="K756">
        <f>VLOOKUP(C756,NEW!$A$1:$F$31,6,FALSE)</f>
        <v>1.3185950237731026</v>
      </c>
      <c r="M756">
        <f>mlreg.!$B$17+(mlreg.!$B$18*'2023schedule'!J756+'2023schedule'!K756*mlreg.!$B$19)</f>
        <v>-1.9744451710502222</v>
      </c>
    </row>
    <row r="757" spans="1:13" x14ac:dyDescent="0.3">
      <c r="A757" s="12" t="s">
        <v>838</v>
      </c>
      <c r="B757" s="1" t="str">
        <f>TEXT(DATE(VALUE(MID(A757,8,4)),MATCH(MID(A757,1,3),{"Jan","Feb","Mar","Apr","May","Jun","Jul","Aug","Sep","Oct","Nov","Dec"},0), VALUE(MID(A757,5,2))), "yyyy-mm-dd")</f>
        <v>1924-02-06</v>
      </c>
      <c r="C757" t="s">
        <v>32</v>
      </c>
      <c r="E757" t="s">
        <v>29</v>
      </c>
      <c r="H757">
        <f t="shared" si="11"/>
        <v>0</v>
      </c>
      <c r="J757">
        <f>VLOOKUP(E757,NEW!$A$1:$F$31,6,FALSE)</f>
        <v>-0.83443540271909211</v>
      </c>
      <c r="K757">
        <f>VLOOKUP(C757,NEW!$A$1:$F$31,6,FALSE)</f>
        <v>-4.8052403354453501</v>
      </c>
      <c r="M757">
        <f>mlreg.!$B$17+(mlreg.!$B$18*'2023schedule'!J757+'2023schedule'!K757*mlreg.!$B$19)</f>
        <v>5.5782221663305664</v>
      </c>
    </row>
    <row r="758" spans="1:13" x14ac:dyDescent="0.3">
      <c r="A758" s="12" t="s">
        <v>839</v>
      </c>
      <c r="B758" s="1" t="str">
        <f>TEXT(DATE(VALUE(MID(A758,8,4)),MATCH(MID(A758,1,3),{"Jan","Feb","Mar","Apr","May","Jun","Jul","Aug","Sep","Oct","Nov","Dec"},0), VALUE(MID(A758,5,2))), "yyyy-mm-dd")</f>
        <v>1924-02-07</v>
      </c>
      <c r="C758" t="s">
        <v>21</v>
      </c>
      <c r="E758" t="s">
        <v>24</v>
      </c>
      <c r="H758">
        <f t="shared" si="11"/>
        <v>0</v>
      </c>
      <c r="J758">
        <f>VLOOKUP(E758,NEW!$A$1:$F$31,6,FALSE)</f>
        <v>0.34193859481126243</v>
      </c>
      <c r="K758">
        <f>VLOOKUP(C758,NEW!$A$1:$F$31,6,FALSE)</f>
        <v>1.5332708263461077</v>
      </c>
      <c r="M758">
        <f>mlreg.!$B$17+(mlreg.!$B$18*'2023schedule'!J758+'2023schedule'!K758*mlreg.!$B$19)</f>
        <v>1.6783357542865738</v>
      </c>
    </row>
    <row r="759" spans="1:13" x14ac:dyDescent="0.3">
      <c r="A759" s="12" t="s">
        <v>839</v>
      </c>
      <c r="B759" s="1" t="str">
        <f>TEXT(DATE(VALUE(MID(A759,8,4)),MATCH(MID(A759,1,3),{"Jan","Feb","Mar","Apr","May","Jun","Jul","Aug","Sep","Oct","Nov","Dec"},0), VALUE(MID(A759,5,2))), "yyyy-mm-dd")</f>
        <v>1924-02-07</v>
      </c>
      <c r="C759" t="s">
        <v>6</v>
      </c>
      <c r="E759" t="s">
        <v>3</v>
      </c>
      <c r="H759">
        <f t="shared" si="11"/>
        <v>0</v>
      </c>
      <c r="J759">
        <f>VLOOKUP(E759,NEW!$A$1:$F$31,6,FALSE)</f>
        <v>9.7001335561112345E-2</v>
      </c>
      <c r="K759">
        <f>VLOOKUP(C759,NEW!$A$1:$F$31,6,FALSE)</f>
        <v>-0.4427839562478475</v>
      </c>
      <c r="M759">
        <f>mlreg.!$B$17+(mlreg.!$B$18*'2023schedule'!J759+'2023schedule'!K759*mlreg.!$B$19)</f>
        <v>2.9921799807314784</v>
      </c>
    </row>
    <row r="760" spans="1:13" x14ac:dyDescent="0.3">
      <c r="A760" s="12" t="s">
        <v>839</v>
      </c>
      <c r="B760" s="1" t="str">
        <f>TEXT(DATE(VALUE(MID(A760,8,4)),MATCH(MID(A760,1,3),{"Jan","Feb","Mar","Apr","May","Jun","Jul","Aug","Sep","Oct","Nov","Dec"},0), VALUE(MID(A760,5,2))), "yyyy-mm-dd")</f>
        <v>1924-02-07</v>
      </c>
      <c r="C760" t="s">
        <v>20</v>
      </c>
      <c r="E760" t="s">
        <v>9</v>
      </c>
      <c r="H760">
        <f t="shared" si="11"/>
        <v>0</v>
      </c>
      <c r="J760">
        <f>VLOOKUP(E760,NEW!$A$1:$F$31,6,FALSE)</f>
        <v>-10.108903913214951</v>
      </c>
      <c r="K760">
        <f>VLOOKUP(C760,NEW!$A$1:$F$31,6,FALSE)</f>
        <v>2.1966655307127789</v>
      </c>
      <c r="M760">
        <f>mlreg.!$B$17+(mlreg.!$B$18*'2023schedule'!J760+'2023schedule'!K760*mlreg.!$B$19)</f>
        <v>-7.2409575741315679</v>
      </c>
    </row>
    <row r="761" spans="1:13" x14ac:dyDescent="0.3">
      <c r="A761" s="12" t="s">
        <v>839</v>
      </c>
      <c r="B761" s="1" t="str">
        <f>TEXT(DATE(VALUE(MID(A761,8,4)),MATCH(MID(A761,1,3),{"Jan","Feb","Mar","Apr","May","Jun","Jul","Aug","Sep","Oct","Nov","Dec"},0), VALUE(MID(A761,5,2))), "yyyy-mm-dd")</f>
        <v>1924-02-07</v>
      </c>
      <c r="C761" t="s">
        <v>12</v>
      </c>
      <c r="E761" t="s">
        <v>4</v>
      </c>
      <c r="H761">
        <f t="shared" si="11"/>
        <v>0</v>
      </c>
      <c r="J761">
        <f>VLOOKUP(E761,NEW!$A$1:$F$31,6,FALSE)</f>
        <v>7.724438616878901</v>
      </c>
      <c r="K761">
        <f>VLOOKUP(C761,NEW!$A$1:$F$31,6,FALSE)</f>
        <v>0.69796581509350863</v>
      </c>
      <c r="M761">
        <f>mlreg.!$B$17+(mlreg.!$B$18*'2023schedule'!J761+'2023schedule'!K761*mlreg.!$B$19)</f>
        <v>8.2593300855248195</v>
      </c>
    </row>
    <row r="762" spans="1:13" x14ac:dyDescent="0.3">
      <c r="A762" s="12" t="s">
        <v>839</v>
      </c>
      <c r="B762" s="1" t="str">
        <f>TEXT(DATE(VALUE(MID(A762,8,4)),MATCH(MID(A762,1,3),{"Jan","Feb","Mar","Apr","May","Jun","Jul","Aug","Sep","Oct","Nov","Dec"},0), VALUE(MID(A762,5,2))), "yyyy-mm-dd")</f>
        <v>1924-02-07</v>
      </c>
      <c r="C762" t="s">
        <v>25</v>
      </c>
      <c r="E762" t="s">
        <v>19</v>
      </c>
      <c r="H762">
        <f t="shared" si="11"/>
        <v>0</v>
      </c>
      <c r="J762">
        <f>VLOOKUP(E762,NEW!$A$1:$F$31,6,FALSE)</f>
        <v>-4.0366428351586929</v>
      </c>
      <c r="K762">
        <f>VLOOKUP(C762,NEW!$A$1:$F$31,6,FALSE)</f>
        <v>-6.0914873225527497</v>
      </c>
      <c r="M762">
        <f>mlreg.!$B$17+(mlreg.!$B$18*'2023schedule'!J762+'2023schedule'!K762*mlreg.!$B$19)</f>
        <v>3.9842550946437933</v>
      </c>
    </row>
    <row r="763" spans="1:13" x14ac:dyDescent="0.3">
      <c r="A763" s="12" t="s">
        <v>839</v>
      </c>
      <c r="B763" s="1" t="str">
        <f>TEXT(DATE(VALUE(MID(A763,8,4)),MATCH(MID(A763,1,3),{"Jan","Feb","Mar","Apr","May","Jun","Jul","Aug","Sep","Oct","Nov","Dec"},0), VALUE(MID(A763,5,2))), "yyyy-mm-dd")</f>
        <v>1924-02-07</v>
      </c>
      <c r="C763" t="s">
        <v>13</v>
      </c>
      <c r="E763" t="s">
        <v>33</v>
      </c>
      <c r="H763">
        <f t="shared" si="11"/>
        <v>0</v>
      </c>
      <c r="J763">
        <f>VLOOKUP(E763,NEW!$A$1:$F$31,6,FALSE)</f>
        <v>6.395682743584775</v>
      </c>
      <c r="K763">
        <f>VLOOKUP(C763,NEW!$A$1:$F$31,6,FALSE)</f>
        <v>-1.9501161047746032</v>
      </c>
      <c r="M763">
        <f>mlreg.!$B$17+(mlreg.!$B$18*'2023schedule'!J763+'2023schedule'!K763*mlreg.!$B$19)</f>
        <v>9.2146619100294878</v>
      </c>
    </row>
    <row r="764" spans="1:13" x14ac:dyDescent="0.3">
      <c r="A764" s="12" t="s">
        <v>839</v>
      </c>
      <c r="B764" s="1" t="str">
        <f>TEXT(DATE(VALUE(MID(A764,8,4)),MATCH(MID(A764,1,3),{"Jan","Feb","Mar","Apr","May","Jun","Jul","Aug","Sep","Oct","Nov","Dec"},0), VALUE(MID(A764,5,2))), "yyyy-mm-dd")</f>
        <v>1924-02-07</v>
      </c>
      <c r="C764" t="s">
        <v>8</v>
      </c>
      <c r="E764" t="s">
        <v>31</v>
      </c>
      <c r="H764">
        <f t="shared" si="11"/>
        <v>0</v>
      </c>
      <c r="J764">
        <f>VLOOKUP(E764,NEW!$A$1:$F$31,6,FALSE)</f>
        <v>-0.56689876486266688</v>
      </c>
      <c r="K764">
        <f>VLOOKUP(C764,NEW!$A$1:$F$31,6,FALSE)</f>
        <v>-11.874132147889789</v>
      </c>
      <c r="M764">
        <f>mlreg.!$B$17+(mlreg.!$B$18*'2023schedule'!J764+'2023schedule'!K764*mlreg.!$B$19)</f>
        <v>11.198820262398254</v>
      </c>
    </row>
    <row r="765" spans="1:13" x14ac:dyDescent="0.3">
      <c r="A765" s="12" t="s">
        <v>840</v>
      </c>
      <c r="B765" s="1" t="str">
        <f>TEXT(DATE(VALUE(MID(A765,8,4)),MATCH(MID(A765,1,3),{"Jan","Feb","Mar","Apr","May","Jun","Jul","Aug","Sep","Oct","Nov","Dec"},0), VALUE(MID(A765,5,2))), "yyyy-mm-dd")</f>
        <v>1924-02-08</v>
      </c>
      <c r="C765" t="s">
        <v>6</v>
      </c>
      <c r="E765" t="s">
        <v>10</v>
      </c>
      <c r="H765">
        <f t="shared" si="11"/>
        <v>0</v>
      </c>
      <c r="J765">
        <f>VLOOKUP(E765,NEW!$A$1:$F$31,6,FALSE)</f>
        <v>-0.30480281642273344</v>
      </c>
      <c r="K765">
        <f>VLOOKUP(C765,NEW!$A$1:$F$31,6,FALSE)</f>
        <v>-0.4427839562478475</v>
      </c>
      <c r="M765">
        <f>mlreg.!$B$17+(mlreg.!$B$18*'2023schedule'!J765+'2023schedule'!K765*mlreg.!$B$19)</f>
        <v>2.66876232139778</v>
      </c>
    </row>
    <row r="766" spans="1:13" x14ac:dyDescent="0.3">
      <c r="A766" s="12" t="s">
        <v>840</v>
      </c>
      <c r="B766" s="1" t="str">
        <f>TEXT(DATE(VALUE(MID(A766,8,4)),MATCH(MID(A766,1,3),{"Jan","Feb","Mar","Apr","May","Jun","Jul","Aug","Sep","Oct","Nov","Dec"},0), VALUE(MID(A766,5,2))), "yyyy-mm-dd")</f>
        <v>1924-02-08</v>
      </c>
      <c r="C766" t="s">
        <v>25</v>
      </c>
      <c r="E766" t="s">
        <v>7</v>
      </c>
      <c r="H766">
        <f t="shared" si="11"/>
        <v>0</v>
      </c>
      <c r="J766">
        <f>VLOOKUP(E766,NEW!$A$1:$F$31,6,FALSE)</f>
        <v>0.17268538627637353</v>
      </c>
      <c r="K766">
        <f>VLOOKUP(C766,NEW!$A$1:$F$31,6,FALSE)</f>
        <v>-6.0914873225527497</v>
      </c>
      <c r="M766">
        <f>mlreg.!$B$17+(mlreg.!$B$18*'2023schedule'!J766+'2023schedule'!K766*mlreg.!$B$19)</f>
        <v>7.3724009712412579</v>
      </c>
    </row>
    <row r="767" spans="1:13" x14ac:dyDescent="0.3">
      <c r="A767" s="12" t="s">
        <v>840</v>
      </c>
      <c r="B767" s="1" t="str">
        <f>TEXT(DATE(VALUE(MID(A767,8,4)),MATCH(MID(A767,1,3),{"Jan","Feb","Mar","Apr","May","Jun","Jul","Aug","Sep","Oct","Nov","Dec"},0), VALUE(MID(A767,5,2))), "yyyy-mm-dd")</f>
        <v>1924-02-08</v>
      </c>
      <c r="C767" t="s">
        <v>20</v>
      </c>
      <c r="E767" t="s">
        <v>14</v>
      </c>
      <c r="H767">
        <f t="shared" si="11"/>
        <v>0</v>
      </c>
      <c r="J767">
        <f>VLOOKUP(E767,NEW!$A$1:$F$31,6,FALSE)</f>
        <v>-1.1666941899601724</v>
      </c>
      <c r="K767">
        <f>VLOOKUP(C767,NEW!$A$1:$F$31,6,FALSE)</f>
        <v>2.1966655307127789</v>
      </c>
      <c r="M767">
        <f>mlreg.!$B$17+(mlreg.!$B$18*'2023schedule'!J767+'2023schedule'!K767*mlreg.!$B$19)</f>
        <v>-4.3250622406563632E-2</v>
      </c>
    </row>
    <row r="768" spans="1:13" x14ac:dyDescent="0.3">
      <c r="A768" s="12" t="s">
        <v>840</v>
      </c>
      <c r="B768" s="1" t="str">
        <f>TEXT(DATE(VALUE(MID(A768,8,4)),MATCH(MID(A768,1,3),{"Jan","Feb","Mar","Apr","May","Jun","Jul","Aug","Sep","Oct","Nov","Dec"},0), VALUE(MID(A768,5,2))), "yyyy-mm-dd")</f>
        <v>1924-02-08</v>
      </c>
      <c r="C768" t="s">
        <v>28</v>
      </c>
      <c r="E768" t="s">
        <v>15</v>
      </c>
      <c r="H768">
        <f t="shared" si="11"/>
        <v>0</v>
      </c>
      <c r="J768">
        <f>VLOOKUP(E768,NEW!$A$1:$F$31,6,FALSE)</f>
        <v>0.32124287078389235</v>
      </c>
      <c r="K768">
        <f>VLOOKUP(C768,NEW!$A$1:$F$31,6,FALSE)</f>
        <v>-2.1460452780433021</v>
      </c>
      <c r="M768">
        <f>mlreg.!$B$17+(mlreg.!$B$18*'2023schedule'!J768+'2023schedule'!K768*mlreg.!$B$19)</f>
        <v>4.4750801121390262</v>
      </c>
    </row>
    <row r="769" spans="1:13" x14ac:dyDescent="0.3">
      <c r="A769" s="12" t="s">
        <v>840</v>
      </c>
      <c r="B769" s="1" t="str">
        <f>TEXT(DATE(VALUE(MID(A769,8,4)),MATCH(MID(A769,1,3),{"Jan","Feb","Mar","Apr","May","Jun","Jul","Aug","Sep","Oct","Nov","Dec"},0), VALUE(MID(A769,5,2))), "yyyy-mm-dd")</f>
        <v>1924-02-08</v>
      </c>
      <c r="C769" t="s">
        <v>18</v>
      </c>
      <c r="E769" t="s">
        <v>16</v>
      </c>
      <c r="H769">
        <f t="shared" si="11"/>
        <v>0</v>
      </c>
      <c r="J769">
        <f>VLOOKUP(E769,NEW!$A$1:$F$31,6,FALSE)</f>
        <v>-7.5280435509992962</v>
      </c>
      <c r="K769">
        <f>VLOOKUP(C769,NEW!$A$1:$F$31,6,FALSE)</f>
        <v>0.34193859481126243</v>
      </c>
      <c r="M769">
        <f>mlreg.!$B$17+(mlreg.!$B$18*'2023schedule'!J769+'2023schedule'!K769*mlreg.!$B$19)</f>
        <v>-3.7453639656408262</v>
      </c>
    </row>
    <row r="770" spans="1:13" x14ac:dyDescent="0.3">
      <c r="A770" s="12" t="s">
        <v>840</v>
      </c>
      <c r="B770" s="1" t="str">
        <f>TEXT(DATE(VALUE(MID(A770,8,4)),MATCH(MID(A770,1,3),{"Jan","Feb","Mar","Apr","May","Jun","Jul","Aug","Sep","Oct","Nov","Dec"},0), VALUE(MID(A770,5,2))), "yyyy-mm-dd")</f>
        <v>1924-02-08</v>
      </c>
      <c r="C770" t="s">
        <v>23</v>
      </c>
      <c r="E770" t="s">
        <v>32</v>
      </c>
      <c r="H770">
        <f t="shared" si="11"/>
        <v>0</v>
      </c>
      <c r="J770">
        <f>VLOOKUP(E770,NEW!$A$1:$F$31,6,FALSE)</f>
        <v>-4.8052403354453501</v>
      </c>
      <c r="K770">
        <f>VLOOKUP(C770,NEW!$A$1:$F$31,6,FALSE)</f>
        <v>7.1989176662229015</v>
      </c>
      <c r="M770">
        <f>mlreg.!$B$17+(mlreg.!$B$18*'2023schedule'!J770+'2023schedule'!K770*mlreg.!$B$19)</f>
        <v>-6.7969567414752712</v>
      </c>
    </row>
    <row r="771" spans="1:13" x14ac:dyDescent="0.3">
      <c r="A771" s="12" t="s">
        <v>840</v>
      </c>
      <c r="B771" s="1" t="str">
        <f>TEXT(DATE(VALUE(MID(A771,8,4)),MATCH(MID(A771,1,3),{"Jan","Feb","Mar","Apr","May","Jun","Jul","Aug","Sep","Oct","Nov","Dec"},0), VALUE(MID(A771,5,2))), "yyyy-mm-dd")</f>
        <v>1924-02-08</v>
      </c>
      <c r="C771" t="s">
        <v>27</v>
      </c>
      <c r="E771" t="s">
        <v>29</v>
      </c>
      <c r="H771">
        <f t="shared" ref="H771:H834" si="12">F771-D771</f>
        <v>0</v>
      </c>
      <c r="J771">
        <f>VLOOKUP(E771,NEW!$A$1:$F$31,6,FALSE)</f>
        <v>-0.83443540271909211</v>
      </c>
      <c r="K771">
        <f>VLOOKUP(C771,NEW!$A$1:$F$31,6,FALSE)</f>
        <v>-4.4001022672986867</v>
      </c>
      <c r="M771">
        <f>mlreg.!$B$17+(mlreg.!$B$18*'2023schedule'!J771+'2023schedule'!K771*mlreg.!$B$19)</f>
        <v>5.2684318482918089</v>
      </c>
    </row>
    <row r="772" spans="1:13" x14ac:dyDescent="0.3">
      <c r="A772" s="12" t="s">
        <v>840</v>
      </c>
      <c r="B772" s="1" t="str">
        <f>TEXT(DATE(VALUE(MID(A772,8,4)),MATCH(MID(A772,1,3),{"Jan","Feb","Mar","Apr","May","Jun","Jul","Aug","Sep","Oct","Nov","Dec"},0), VALUE(MID(A772,5,2))), "yyyy-mm-dd")</f>
        <v>1924-02-08</v>
      </c>
      <c r="C772" t="s">
        <v>26</v>
      </c>
      <c r="E772" t="s">
        <v>5</v>
      </c>
      <c r="H772">
        <f t="shared" si="12"/>
        <v>0</v>
      </c>
      <c r="J772">
        <f>VLOOKUP(E772,NEW!$A$1:$F$31,6,FALSE)</f>
        <v>-5.4067040784884437</v>
      </c>
      <c r="K772">
        <f>VLOOKUP(C772,NEW!$A$1:$F$31,6,FALSE)</f>
        <v>6.7955714545665025</v>
      </c>
      <c r="M772">
        <f>mlreg.!$B$17+(mlreg.!$B$18*'2023schedule'!J772+'2023schedule'!K772*mlreg.!$B$19)</f>
        <v>-6.9726629689893338</v>
      </c>
    </row>
    <row r="773" spans="1:13" x14ac:dyDescent="0.3">
      <c r="A773" s="12" t="s">
        <v>840</v>
      </c>
      <c r="B773" s="1" t="str">
        <f>TEXT(DATE(VALUE(MID(A773,8,4)),MATCH(MID(A773,1,3),{"Jan","Feb","Mar","Apr","May","Jun","Jul","Aug","Sep","Oct","Nov","Dec"},0), VALUE(MID(A773,5,2))), "yyyy-mm-dd")</f>
        <v>1924-02-08</v>
      </c>
      <c r="C773" t="s">
        <v>8</v>
      </c>
      <c r="E773" t="s">
        <v>30</v>
      </c>
      <c r="H773">
        <f t="shared" si="12"/>
        <v>0</v>
      </c>
      <c r="J773">
        <f>VLOOKUP(E773,NEW!$A$1:$F$31,6,FALSE)</f>
        <v>-9.0845366741629796</v>
      </c>
      <c r="K773">
        <f>VLOOKUP(C773,NEW!$A$1:$F$31,6,FALSE)</f>
        <v>-11.874132147889789</v>
      </c>
      <c r="M773">
        <f>mlreg.!$B$17+(mlreg.!$B$18*'2023schedule'!J773+'2023schedule'!K773*mlreg.!$B$19)</f>
        <v>4.3428569726295763</v>
      </c>
    </row>
    <row r="774" spans="1:13" x14ac:dyDescent="0.3">
      <c r="A774" s="12" t="s">
        <v>841</v>
      </c>
      <c r="B774" s="1" t="str">
        <f>TEXT(DATE(VALUE(MID(A774,8,4)),MATCH(MID(A774,1,3),{"Jan","Feb","Mar","Apr","May","Jun","Jul","Aug","Sep","Oct","Nov","Dec"},0), VALUE(MID(A774,5,2))), "yyyy-mm-dd")</f>
        <v>1924-02-09</v>
      </c>
      <c r="C774" t="s">
        <v>12</v>
      </c>
      <c r="E774" t="s">
        <v>3</v>
      </c>
      <c r="H774">
        <f t="shared" si="12"/>
        <v>0</v>
      </c>
      <c r="J774">
        <f>VLOOKUP(E774,NEW!$A$1:$F$31,6,FALSE)</f>
        <v>9.7001335561112345E-2</v>
      </c>
      <c r="K774">
        <f>VLOOKUP(C774,NEW!$A$1:$F$31,6,FALSE)</f>
        <v>0.69796581509350863</v>
      </c>
      <c r="M774">
        <f>mlreg.!$B$17+(mlreg.!$B$18*'2023schedule'!J774+'2023schedule'!K774*mlreg.!$B$19)</f>
        <v>2.119901460761473</v>
      </c>
    </row>
    <row r="775" spans="1:13" x14ac:dyDescent="0.3">
      <c r="A775" s="12" t="s">
        <v>841</v>
      </c>
      <c r="B775" s="1" t="str">
        <f>TEXT(DATE(VALUE(MID(A775,8,4)),MATCH(MID(A775,1,3),{"Jan","Feb","Mar","Apr","May","Jun","Jul","Aug","Sep","Oct","Nov","Dec"},0), VALUE(MID(A775,5,2))), "yyyy-mm-dd")</f>
        <v>1924-02-09</v>
      </c>
      <c r="C775" t="s">
        <v>9</v>
      </c>
      <c r="E775" t="s">
        <v>4</v>
      </c>
      <c r="H775">
        <f t="shared" si="12"/>
        <v>0</v>
      </c>
      <c r="J775">
        <f>VLOOKUP(E775,NEW!$A$1:$F$31,6,FALSE)</f>
        <v>7.724438616878901</v>
      </c>
      <c r="K775">
        <f>VLOOKUP(C775,NEW!$A$1:$F$31,6,FALSE)</f>
        <v>-10.108903913214951</v>
      </c>
      <c r="M775">
        <f>mlreg.!$B$17+(mlreg.!$B$18*'2023schedule'!J775+'2023schedule'!K775*mlreg.!$B$19)</f>
        <v>16.522842881177841</v>
      </c>
    </row>
    <row r="776" spans="1:13" x14ac:dyDescent="0.3">
      <c r="A776" s="12" t="s">
        <v>841</v>
      </c>
      <c r="B776" s="1" t="str">
        <f>TEXT(DATE(VALUE(MID(A776,8,4)),MATCH(MID(A776,1,3),{"Jan","Feb","Mar","Apr","May","Jun","Jul","Aug","Sep","Oct","Nov","Dec"},0), VALUE(MID(A776,5,2))), "yyyy-mm-dd")</f>
        <v>1924-02-09</v>
      </c>
      <c r="C776" t="s">
        <v>11</v>
      </c>
      <c r="E776" t="s">
        <v>21</v>
      </c>
      <c r="H776">
        <f t="shared" si="12"/>
        <v>0</v>
      </c>
      <c r="J776">
        <f>VLOOKUP(E776,NEW!$A$1:$F$31,6,FALSE)</f>
        <v>1.5332708263461077</v>
      </c>
      <c r="K776">
        <f>VLOOKUP(C776,NEW!$A$1:$F$31,6,FALSE)</f>
        <v>-0.56918355006132848</v>
      </c>
      <c r="M776">
        <f>mlreg.!$B$17+(mlreg.!$B$18*'2023schedule'!J776+'2023schedule'!K776*mlreg.!$B$19)</f>
        <v>4.2449048602050876</v>
      </c>
    </row>
    <row r="777" spans="1:13" x14ac:dyDescent="0.3">
      <c r="A777" s="12" t="s">
        <v>841</v>
      </c>
      <c r="B777" s="1" t="str">
        <f>TEXT(DATE(VALUE(MID(A777,8,4)),MATCH(MID(A777,1,3),{"Jan","Feb","Mar","Apr","May","Jun","Jul","Aug","Sep","Oct","Nov","Dec"},0), VALUE(MID(A777,5,2))), "yyyy-mm-dd")</f>
        <v>1924-02-09</v>
      </c>
      <c r="C777" t="s">
        <v>24</v>
      </c>
      <c r="E777" t="s">
        <v>32</v>
      </c>
      <c r="H777">
        <f t="shared" si="12"/>
        <v>0</v>
      </c>
      <c r="J777">
        <f>VLOOKUP(E777,NEW!$A$1:$F$31,6,FALSE)</f>
        <v>-4.8052403354453501</v>
      </c>
      <c r="K777">
        <f>VLOOKUP(C777,NEW!$A$1:$F$31,6,FALSE)</f>
        <v>0.34193859481126243</v>
      </c>
      <c r="M777">
        <f>mlreg.!$B$17+(mlreg.!$B$18*'2023schedule'!J777+'2023schedule'!K777*mlreg.!$B$19)</f>
        <v>-1.5537424046069619</v>
      </c>
    </row>
    <row r="778" spans="1:13" x14ac:dyDescent="0.3">
      <c r="A778" s="12" t="s">
        <v>841</v>
      </c>
      <c r="B778" s="1" t="str">
        <f>TEXT(DATE(VALUE(MID(A778,8,4)),MATCH(MID(A778,1,3),{"Jan","Feb","Mar","Apr","May","Jun","Jul","Aug","Sep","Oct","Nov","Dec"},0), VALUE(MID(A778,5,2))), "yyyy-mm-dd")</f>
        <v>1924-02-09</v>
      </c>
      <c r="C778" t="s">
        <v>26</v>
      </c>
      <c r="E778" t="s">
        <v>31</v>
      </c>
      <c r="H778">
        <f t="shared" si="12"/>
        <v>0</v>
      </c>
      <c r="J778">
        <f>VLOOKUP(E778,NEW!$A$1:$F$31,6,FALSE)</f>
        <v>-0.56689876486266688</v>
      </c>
      <c r="K778">
        <f>VLOOKUP(C778,NEW!$A$1:$F$31,6,FALSE)</f>
        <v>6.7955714545665025</v>
      </c>
      <c r="M778">
        <f>mlreg.!$B$17+(mlreg.!$B$18*'2023schedule'!J778+'2023schedule'!K778*mlreg.!$B$19)</f>
        <v>-3.0770374548294539</v>
      </c>
    </row>
    <row r="779" spans="1:13" x14ac:dyDescent="0.3">
      <c r="A779" s="12" t="s">
        <v>841</v>
      </c>
      <c r="B779" s="1" t="str">
        <f>TEXT(DATE(VALUE(MID(A779,8,4)),MATCH(MID(A779,1,3),{"Jan","Feb","Mar","Apr","May","Jun","Jul","Aug","Sep","Oct","Nov","Dec"},0), VALUE(MID(A779,5,2))), "yyyy-mm-dd")</f>
        <v>1924-02-09</v>
      </c>
      <c r="C779" t="s">
        <v>13</v>
      </c>
      <c r="E779" t="s">
        <v>5</v>
      </c>
      <c r="H779">
        <f t="shared" si="12"/>
        <v>0</v>
      </c>
      <c r="J779">
        <f>VLOOKUP(E779,NEW!$A$1:$F$31,6,FALSE)</f>
        <v>-5.4067040784884437</v>
      </c>
      <c r="K779">
        <f>VLOOKUP(C779,NEW!$A$1:$F$31,6,FALSE)</f>
        <v>-1.9501161047746032</v>
      </c>
      <c r="M779">
        <f>mlreg.!$B$17+(mlreg.!$B$18*'2023schedule'!J779+'2023schedule'!K779*mlreg.!$B$19)</f>
        <v>-0.28524072089023456</v>
      </c>
    </row>
    <row r="780" spans="1:13" x14ac:dyDescent="0.3">
      <c r="A780" s="12" t="s">
        <v>842</v>
      </c>
      <c r="B780" s="1" t="str">
        <f>TEXT(DATE(VALUE(MID(A780,8,4)),MATCH(MID(A780,1,3),{"Jan","Feb","Mar","Apr","May","Jun","Jul","Aug","Sep","Oct","Nov","Dec"},0), VALUE(MID(A780,5,2))), "yyyy-mm-dd")</f>
        <v>2024-02-10</v>
      </c>
      <c r="C780" t="s">
        <v>22</v>
      </c>
      <c r="E780" t="s">
        <v>28</v>
      </c>
      <c r="H780">
        <f t="shared" si="12"/>
        <v>0</v>
      </c>
      <c r="J780">
        <f>VLOOKUP(E780,NEW!$A$1:$F$31,6,FALSE)</f>
        <v>-2.1460452780433021</v>
      </c>
      <c r="K780">
        <f>VLOOKUP(C780,NEW!$A$1:$F$31,6,FALSE)</f>
        <v>1.3185950237731026</v>
      </c>
      <c r="M780">
        <f>mlreg.!$B$17+(mlreg.!$B$18*'2023schedule'!J780+'2023schedule'!K780*mlreg.!$B$19)</f>
        <v>-0.16012386085368568</v>
      </c>
    </row>
    <row r="781" spans="1:13" x14ac:dyDescent="0.3">
      <c r="A781" s="12" t="s">
        <v>842</v>
      </c>
      <c r="B781" s="1" t="str">
        <f>TEXT(DATE(VALUE(MID(A781,8,4)),MATCH(MID(A781,1,3),{"Jan","Feb","Mar","Apr","May","Jun","Jul","Aug","Sep","Oct","Nov","Dec"},0), VALUE(MID(A781,5,2))), "yyyy-mm-dd")</f>
        <v>2024-02-10</v>
      </c>
      <c r="C781" t="s">
        <v>8</v>
      </c>
      <c r="E781" t="s">
        <v>33</v>
      </c>
      <c r="H781">
        <f t="shared" si="12"/>
        <v>0</v>
      </c>
      <c r="J781">
        <f>VLOOKUP(E781,NEW!$A$1:$F$31,6,FALSE)</f>
        <v>6.395682743584775</v>
      </c>
      <c r="K781">
        <f>VLOOKUP(C781,NEW!$A$1:$F$31,6,FALSE)</f>
        <v>-11.874132147889789</v>
      </c>
      <c r="M781">
        <f>mlreg.!$B$17+(mlreg.!$B$18*'2023schedule'!J781+'2023schedule'!K781*mlreg.!$B$19)</f>
        <v>16.8030973791581</v>
      </c>
    </row>
    <row r="782" spans="1:13" x14ac:dyDescent="0.3">
      <c r="A782" s="12" t="s">
        <v>842</v>
      </c>
      <c r="B782" s="1" t="str">
        <f>TEXT(DATE(VALUE(MID(A782,8,4)),MATCH(MID(A782,1,3),{"Jan","Feb","Mar","Apr","May","Jun","Jul","Aug","Sep","Oct","Nov","Dec"},0), VALUE(MID(A782,5,2))), "yyyy-mm-dd")</f>
        <v>2024-02-10</v>
      </c>
      <c r="C782" t="s">
        <v>25</v>
      </c>
      <c r="E782" t="s">
        <v>14</v>
      </c>
      <c r="H782">
        <f t="shared" si="12"/>
        <v>0</v>
      </c>
      <c r="J782">
        <f>VLOOKUP(E782,NEW!$A$1:$F$31,6,FALSE)</f>
        <v>-1.1666941899601724</v>
      </c>
      <c r="K782">
        <f>VLOOKUP(C782,NEW!$A$1:$F$31,6,FALSE)</f>
        <v>-6.0914873225527497</v>
      </c>
      <c r="M782">
        <f>mlreg.!$B$17+(mlreg.!$B$18*'2023schedule'!J782+'2023schedule'!K782*mlreg.!$B$19)</f>
        <v>6.2943160252121295</v>
      </c>
    </row>
    <row r="783" spans="1:13" x14ac:dyDescent="0.3">
      <c r="A783" s="12" t="s">
        <v>842</v>
      </c>
      <c r="B783" s="1" t="str">
        <f>TEXT(DATE(VALUE(MID(A783,8,4)),MATCH(MID(A783,1,3),{"Jan","Feb","Mar","Apr","May","Jun","Jul","Aug","Sep","Oct","Nov","Dec"},0), VALUE(MID(A783,5,2))), "yyyy-mm-dd")</f>
        <v>2024-02-10</v>
      </c>
      <c r="C783" t="s">
        <v>16</v>
      </c>
      <c r="E783" t="s">
        <v>24</v>
      </c>
      <c r="H783">
        <f t="shared" si="12"/>
        <v>0</v>
      </c>
      <c r="J783">
        <f>VLOOKUP(E783,NEW!$A$1:$F$31,6,FALSE)</f>
        <v>0.34193859481126243</v>
      </c>
      <c r="K783">
        <f>VLOOKUP(C783,NEW!$A$1:$F$31,6,FALSE)</f>
        <v>-7.5280435509992962</v>
      </c>
      <c r="M783">
        <f>mlreg.!$B$17+(mlreg.!$B$18*'2023schedule'!J783+'2023schedule'!K783*mlreg.!$B$19)</f>
        <v>8.607103212867635</v>
      </c>
    </row>
    <row r="784" spans="1:13" x14ac:dyDescent="0.3">
      <c r="A784" s="12" t="s">
        <v>842</v>
      </c>
      <c r="B784" s="1" t="str">
        <f>TEXT(DATE(VALUE(MID(A784,8,4)),MATCH(MID(A784,1,3),{"Jan","Feb","Mar","Apr","May","Jun","Jul","Aug","Sep","Oct","Nov","Dec"},0), VALUE(MID(A784,5,2))), "yyyy-mm-dd")</f>
        <v>2024-02-10</v>
      </c>
      <c r="C784" t="s">
        <v>18</v>
      </c>
      <c r="E784" t="s">
        <v>7</v>
      </c>
      <c r="H784">
        <f t="shared" si="12"/>
        <v>0</v>
      </c>
      <c r="J784">
        <f>VLOOKUP(E784,NEW!$A$1:$F$31,6,FALSE)</f>
        <v>0.17268538627637353</v>
      </c>
      <c r="K784">
        <f>VLOOKUP(C784,NEW!$A$1:$F$31,6,FALSE)</f>
        <v>0.34193859481126243</v>
      </c>
      <c r="M784">
        <f>mlreg.!$B$17+(mlreg.!$B$18*'2023schedule'!J784+'2023schedule'!K784*mlreg.!$B$19)</f>
        <v>2.4530581157644069</v>
      </c>
    </row>
    <row r="785" spans="1:13" x14ac:dyDescent="0.3">
      <c r="A785" s="12" t="s">
        <v>842</v>
      </c>
      <c r="B785" s="1" t="str">
        <f>TEXT(DATE(VALUE(MID(A785,8,4)),MATCH(MID(A785,1,3),{"Jan","Feb","Mar","Apr","May","Jun","Jul","Aug","Sep","Oct","Nov","Dec"},0), VALUE(MID(A785,5,2))), "yyyy-mm-dd")</f>
        <v>2024-02-10</v>
      </c>
      <c r="C785" t="s">
        <v>3</v>
      </c>
      <c r="E785" t="s">
        <v>9</v>
      </c>
      <c r="H785">
        <f t="shared" si="12"/>
        <v>0</v>
      </c>
      <c r="J785">
        <f>VLOOKUP(E785,NEW!$A$1:$F$31,6,FALSE)</f>
        <v>-10.108903913214951</v>
      </c>
      <c r="K785">
        <f>VLOOKUP(C785,NEW!$A$1:$F$31,6,FALSE)</f>
        <v>9.7001335561112345E-2</v>
      </c>
      <c r="M785">
        <f>mlreg.!$B$17+(mlreg.!$B$18*'2023schedule'!J785+'2023schedule'!K785*mlreg.!$B$19)</f>
        <v>-5.6354416033263854</v>
      </c>
    </row>
    <row r="786" spans="1:13" x14ac:dyDescent="0.3">
      <c r="A786" s="12" t="s">
        <v>842</v>
      </c>
      <c r="B786" s="1" t="str">
        <f>TEXT(DATE(VALUE(MID(A786,8,4)),MATCH(MID(A786,1,3),{"Jan","Feb","Mar","Apr","May","Jun","Jul","Aug","Sep","Oct","Nov","Dec"},0), VALUE(MID(A786,5,2))), "yyyy-mm-dd")</f>
        <v>2024-02-10</v>
      </c>
      <c r="C786" t="s">
        <v>11</v>
      </c>
      <c r="E786" t="s">
        <v>12</v>
      </c>
      <c r="H786">
        <f t="shared" si="12"/>
        <v>0</v>
      </c>
      <c r="J786">
        <f>VLOOKUP(E786,NEW!$A$1:$F$31,6,FALSE)</f>
        <v>0.69796581509350863</v>
      </c>
      <c r="K786">
        <f>VLOOKUP(C786,NEW!$A$1:$F$31,6,FALSE)</f>
        <v>-0.56918355006132848</v>
      </c>
      <c r="M786">
        <f>mlreg.!$B$17+(mlreg.!$B$18*'2023schedule'!J786+'2023schedule'!K786*mlreg.!$B$19)</f>
        <v>3.5725564281762292</v>
      </c>
    </row>
    <row r="787" spans="1:13" x14ac:dyDescent="0.3">
      <c r="A787" s="12" t="s">
        <v>842</v>
      </c>
      <c r="B787" s="1" t="str">
        <f>TEXT(DATE(VALUE(MID(A787,8,4)),MATCH(MID(A787,1,3),{"Jan","Feb","Mar","Apr","May","Jun","Jul","Aug","Sep","Oct","Nov","Dec"},0), VALUE(MID(A787,5,2))), "yyyy-mm-dd")</f>
        <v>2024-02-10</v>
      </c>
      <c r="C787" t="s">
        <v>10</v>
      </c>
      <c r="E787" t="s">
        <v>15</v>
      </c>
      <c r="H787">
        <f t="shared" si="12"/>
        <v>0</v>
      </c>
      <c r="J787">
        <f>VLOOKUP(E787,NEW!$A$1:$F$31,6,FALSE)</f>
        <v>0.32124287078389235</v>
      </c>
      <c r="K787">
        <f>VLOOKUP(C787,NEW!$A$1:$F$31,6,FALSE)</f>
        <v>-0.30480281642273344</v>
      </c>
      <c r="M787">
        <f>mlreg.!$B$17+(mlreg.!$B$18*'2023schedule'!J787+'2023schedule'!K787*mlreg.!$B$19)</f>
        <v>3.0671672729895554</v>
      </c>
    </row>
    <row r="788" spans="1:13" x14ac:dyDescent="0.3">
      <c r="A788" s="12" t="s">
        <v>842</v>
      </c>
      <c r="B788" s="1" t="str">
        <f>TEXT(DATE(VALUE(MID(A788,8,4)),MATCH(MID(A788,1,3),{"Jan","Feb","Mar","Apr","May","Jun","Jul","Aug","Sep","Oct","Nov","Dec"},0), VALUE(MID(A788,5,2))), "yyyy-mm-dd")</f>
        <v>2024-02-10</v>
      </c>
      <c r="C788" t="s">
        <v>20</v>
      </c>
      <c r="E788" t="s">
        <v>21</v>
      </c>
      <c r="H788">
        <f t="shared" si="12"/>
        <v>0</v>
      </c>
      <c r="J788">
        <f>VLOOKUP(E788,NEW!$A$1:$F$31,6,FALSE)</f>
        <v>1.5332708263461077</v>
      </c>
      <c r="K788">
        <f>VLOOKUP(C788,NEW!$A$1:$F$31,6,FALSE)</f>
        <v>2.1966655307127789</v>
      </c>
      <c r="M788">
        <f>mlreg.!$B$17+(mlreg.!$B$18*'2023schedule'!J788+'2023schedule'!K788*mlreg.!$B$19)</f>
        <v>2.1299881595853014</v>
      </c>
    </row>
    <row r="789" spans="1:13" x14ac:dyDescent="0.3">
      <c r="A789" s="12" t="s">
        <v>842</v>
      </c>
      <c r="B789" s="1" t="str">
        <f>TEXT(DATE(VALUE(MID(A789,8,4)),MATCH(MID(A789,1,3),{"Jan","Feb","Mar","Apr","May","Jun","Jul","Aug","Sep","Oct","Nov","Dec"},0), VALUE(MID(A789,5,2))), "yyyy-mm-dd")</f>
        <v>2024-02-10</v>
      </c>
      <c r="C789" t="s">
        <v>29</v>
      </c>
      <c r="E789" t="s">
        <v>6</v>
      </c>
      <c r="H789">
        <f t="shared" si="12"/>
        <v>0</v>
      </c>
      <c r="J789">
        <f>VLOOKUP(E789,NEW!$A$1:$F$31,6,FALSE)</f>
        <v>-0.4427839562478475</v>
      </c>
      <c r="K789">
        <f>VLOOKUP(C789,NEW!$A$1:$F$31,6,FALSE)</f>
        <v>-0.83443540271909211</v>
      </c>
      <c r="M789">
        <f>mlreg.!$B$17+(mlreg.!$B$18*'2023schedule'!J789+'2023schedule'!K789*mlreg.!$B$19)</f>
        <v>2.8571771371562078</v>
      </c>
    </row>
    <row r="790" spans="1:13" x14ac:dyDescent="0.3">
      <c r="A790" s="12" t="s">
        <v>842</v>
      </c>
      <c r="B790" s="1" t="str">
        <f>TEXT(DATE(VALUE(MID(A790,8,4)),MATCH(MID(A790,1,3),{"Jan","Feb","Mar","Apr","May","Jun","Jul","Aug","Sep","Oct","Nov","Dec"},0), VALUE(MID(A790,5,2))), "yyyy-mm-dd")</f>
        <v>2024-02-10</v>
      </c>
      <c r="C790" t="s">
        <v>13</v>
      </c>
      <c r="E790" t="s">
        <v>30</v>
      </c>
      <c r="H790">
        <f t="shared" si="12"/>
        <v>0</v>
      </c>
      <c r="J790">
        <f>VLOOKUP(E790,NEW!$A$1:$F$31,6,FALSE)</f>
        <v>-9.0845366741629796</v>
      </c>
      <c r="K790">
        <f>VLOOKUP(C790,NEW!$A$1:$F$31,6,FALSE)</f>
        <v>-1.9501161047746032</v>
      </c>
      <c r="M790">
        <f>mlreg.!$B$17+(mlreg.!$B$18*'2023schedule'!J790+'2023schedule'!K790*mlreg.!$B$19)</f>
        <v>-3.245578496499034</v>
      </c>
    </row>
    <row r="791" spans="1:13" x14ac:dyDescent="0.3">
      <c r="A791" s="12" t="s">
        <v>843</v>
      </c>
      <c r="B791" s="1" t="str">
        <f>TEXT(DATE(VALUE(MID(A791,8,4)),MATCH(MID(A791,1,3),{"Jan","Feb","Mar","Apr","May","Jun","Jul","Aug","Sep","Oct","Nov","Dec"},0), VALUE(MID(A791,5,2))), "yyyy-mm-dd")</f>
        <v>2024-02-11</v>
      </c>
      <c r="C791" t="s">
        <v>4</v>
      </c>
      <c r="E791" t="s">
        <v>19</v>
      </c>
      <c r="H791">
        <f t="shared" si="12"/>
        <v>0</v>
      </c>
      <c r="J791">
        <f>VLOOKUP(E791,NEW!$A$1:$F$31,6,FALSE)</f>
        <v>-4.0366428351586929</v>
      </c>
      <c r="K791">
        <f>VLOOKUP(C791,NEW!$A$1:$F$31,6,FALSE)</f>
        <v>7.724438616878901</v>
      </c>
      <c r="M791">
        <f>mlreg.!$B$17+(mlreg.!$B$18*'2023schedule'!J791+'2023schedule'!K791*mlreg.!$B$19)</f>
        <v>-6.5801436308470906</v>
      </c>
    </row>
    <row r="792" spans="1:13" x14ac:dyDescent="0.3">
      <c r="A792" s="12" t="s">
        <v>843</v>
      </c>
      <c r="B792" s="1" t="str">
        <f>TEXT(DATE(VALUE(MID(A792,8,4)),MATCH(MID(A792,1,3),{"Jan","Feb","Mar","Apr","May","Jun","Jul","Aug","Sep","Oct","Nov","Dec"},0), VALUE(MID(A792,5,2))), "yyyy-mm-dd")</f>
        <v>2024-02-11</v>
      </c>
      <c r="C792" t="s">
        <v>31</v>
      </c>
      <c r="E792" t="s">
        <v>22</v>
      </c>
      <c r="H792">
        <f t="shared" si="12"/>
        <v>0</v>
      </c>
      <c r="J792">
        <f>VLOOKUP(E792,NEW!$A$1:$F$31,6,FALSE)</f>
        <v>1.3185950237731026</v>
      </c>
      <c r="K792">
        <f>VLOOKUP(C792,NEW!$A$1:$F$31,6,FALSE)</f>
        <v>-0.56689876486266688</v>
      </c>
      <c r="M792">
        <f>mlreg.!$B$17+(mlreg.!$B$18*'2023schedule'!J792+'2023schedule'!K792*mlreg.!$B$19)</f>
        <v>4.0703623001349243</v>
      </c>
    </row>
    <row r="793" spans="1:13" x14ac:dyDescent="0.3">
      <c r="A793" s="12" t="s">
        <v>844</v>
      </c>
      <c r="B793" s="1" t="str">
        <f>TEXT(DATE(VALUE(MID(A793,8,4)),MATCH(MID(A793,1,3),{"Jan","Feb","Mar","Apr","May","Jun","Jul","Aug","Sep","Oct","Nov","Dec"},0), VALUE(MID(A793,5,2))), "yyyy-mm-dd")</f>
        <v>2024-02-12</v>
      </c>
      <c r="C793" t="s">
        <v>10</v>
      </c>
      <c r="E793" t="s">
        <v>24</v>
      </c>
      <c r="H793">
        <f t="shared" si="12"/>
        <v>0</v>
      </c>
      <c r="J793">
        <f>VLOOKUP(E793,NEW!$A$1:$F$31,6,FALSE)</f>
        <v>0.34193859481126243</v>
      </c>
      <c r="K793">
        <f>VLOOKUP(C793,NEW!$A$1:$F$31,6,FALSE)</f>
        <v>-0.30480281642273344</v>
      </c>
      <c r="M793">
        <f>mlreg.!$B$17+(mlreg.!$B$18*'2023schedule'!J793+'2023schedule'!K793*mlreg.!$B$19)</f>
        <v>3.0838255444138318</v>
      </c>
    </row>
    <row r="794" spans="1:13" x14ac:dyDescent="0.3">
      <c r="A794" s="12" t="s">
        <v>844</v>
      </c>
      <c r="B794" s="1" t="str">
        <f>TEXT(DATE(VALUE(MID(A794,8,4)),MATCH(MID(A794,1,3),{"Jan","Feb","Mar","Apr","May","Jun","Jul","Aug","Sep","Oct","Nov","Dec"},0), VALUE(MID(A794,5,2))), "yyyy-mm-dd")</f>
        <v>2024-02-12</v>
      </c>
      <c r="C794" t="s">
        <v>3</v>
      </c>
      <c r="E794" t="s">
        <v>20</v>
      </c>
      <c r="H794">
        <f t="shared" si="12"/>
        <v>0</v>
      </c>
      <c r="J794">
        <f>VLOOKUP(E794,NEW!$A$1:$F$31,6,FALSE)</f>
        <v>2.1966655307127789</v>
      </c>
      <c r="K794">
        <f>VLOOKUP(C794,NEW!$A$1:$F$31,6,FALSE)</f>
        <v>9.7001335561112345E-2</v>
      </c>
      <c r="M794">
        <f>mlreg.!$B$17+(mlreg.!$B$18*'2023schedule'!J794+'2023schedule'!K794*mlreg.!$B$19)</f>
        <v>4.2694796043653405</v>
      </c>
    </row>
    <row r="795" spans="1:13" x14ac:dyDescent="0.3">
      <c r="A795" s="12" t="s">
        <v>844</v>
      </c>
      <c r="B795" s="1" t="str">
        <f>TEXT(DATE(VALUE(MID(A795,8,4)),MATCH(MID(A795,1,3),{"Jan","Feb","Mar","Apr","May","Jun","Jul","Aug","Sep","Oct","Nov","Dec"},0), VALUE(MID(A795,5,2))), "yyyy-mm-dd")</f>
        <v>2024-02-12</v>
      </c>
      <c r="C795" t="s">
        <v>18</v>
      </c>
      <c r="E795" t="s">
        <v>12</v>
      </c>
      <c r="H795">
        <f t="shared" si="12"/>
        <v>0</v>
      </c>
      <c r="J795">
        <f>VLOOKUP(E795,NEW!$A$1:$F$31,6,FALSE)</f>
        <v>0.69796581509350863</v>
      </c>
      <c r="K795">
        <f>VLOOKUP(C795,NEW!$A$1:$F$31,6,FALSE)</f>
        <v>0.34193859481126243</v>
      </c>
      <c r="M795">
        <f>mlreg.!$B$17+(mlreg.!$B$18*'2023schedule'!J795+'2023schedule'!K795*mlreg.!$B$19)</f>
        <v>2.8758635196982842</v>
      </c>
    </row>
    <row r="796" spans="1:13" x14ac:dyDescent="0.3">
      <c r="A796" s="12" t="s">
        <v>844</v>
      </c>
      <c r="B796" s="1" t="str">
        <f>TEXT(DATE(VALUE(MID(A796,8,4)),MATCH(MID(A796,1,3),{"Jan","Feb","Mar","Apr","May","Jun","Jul","Aug","Sep","Oct","Nov","Dec"},0), VALUE(MID(A796,5,2))), "yyyy-mm-dd")</f>
        <v>2024-02-12</v>
      </c>
      <c r="C796" t="s">
        <v>25</v>
      </c>
      <c r="E796" t="s">
        <v>21</v>
      </c>
      <c r="H796">
        <f t="shared" si="12"/>
        <v>0</v>
      </c>
      <c r="J796">
        <f>VLOOKUP(E796,NEW!$A$1:$F$31,6,FALSE)</f>
        <v>1.5332708263461077</v>
      </c>
      <c r="K796">
        <f>VLOOKUP(C796,NEW!$A$1:$F$31,6,FALSE)</f>
        <v>-6.0914873225527497</v>
      </c>
      <c r="M796">
        <f>mlreg.!$B$17+(mlreg.!$B$18*'2023schedule'!J796+'2023schedule'!K796*mlreg.!$B$19)</f>
        <v>8.4675548072039941</v>
      </c>
    </row>
    <row r="797" spans="1:13" x14ac:dyDescent="0.3">
      <c r="A797" s="12" t="s">
        <v>844</v>
      </c>
      <c r="B797" s="1" t="str">
        <f>TEXT(DATE(VALUE(MID(A797,8,4)),MATCH(MID(A797,1,3),{"Jan","Feb","Mar","Apr","May","Jun","Jul","Aug","Sep","Oct","Nov","Dec"},0), VALUE(MID(A797,5,2))), "yyyy-mm-dd")</f>
        <v>2024-02-12</v>
      </c>
      <c r="C797" t="s">
        <v>15</v>
      </c>
      <c r="E797" t="s">
        <v>11</v>
      </c>
      <c r="H797">
        <f t="shared" si="12"/>
        <v>0</v>
      </c>
      <c r="J797">
        <f>VLOOKUP(E797,NEW!$A$1:$F$31,6,FALSE)</f>
        <v>-0.56918355006132848</v>
      </c>
      <c r="K797">
        <f>VLOOKUP(C797,NEW!$A$1:$F$31,6,FALSE)</f>
        <v>0.32124287078389235</v>
      </c>
      <c r="M797">
        <f>mlreg.!$B$17+(mlreg.!$B$18*'2023schedule'!J797+'2023schedule'!K797*mlreg.!$B$19)</f>
        <v>1.8717427205152468</v>
      </c>
    </row>
    <row r="798" spans="1:13" x14ac:dyDescent="0.3">
      <c r="A798" s="12" t="s">
        <v>844</v>
      </c>
      <c r="B798" s="1" t="str">
        <f>TEXT(DATE(VALUE(MID(A798,8,4)),MATCH(MID(A798,1,3),{"Jan","Feb","Mar","Apr","May","Jun","Jul","Aug","Sep","Oct","Nov","Dec"},0), VALUE(MID(A798,5,2))), "yyyy-mm-dd")</f>
        <v>2024-02-12</v>
      </c>
      <c r="C798" t="s">
        <v>13</v>
      </c>
      <c r="E798" t="s">
        <v>16</v>
      </c>
      <c r="H798">
        <f t="shared" si="12"/>
        <v>0</v>
      </c>
      <c r="J798">
        <f>VLOOKUP(E798,NEW!$A$1:$F$31,6,FALSE)</f>
        <v>-7.5280435509992962</v>
      </c>
      <c r="K798">
        <f>VLOOKUP(C798,NEW!$A$1:$F$31,6,FALSE)</f>
        <v>-1.9501161047746032</v>
      </c>
      <c r="M798">
        <f>mlreg.!$B$17+(mlreg.!$B$18*'2023schedule'!J798+'2023schedule'!K798*mlreg.!$B$19)</f>
        <v>-1.9927358860452857</v>
      </c>
    </row>
    <row r="799" spans="1:13" x14ac:dyDescent="0.3">
      <c r="A799" s="12" t="s">
        <v>844</v>
      </c>
      <c r="B799" s="1" t="str">
        <f>TEXT(DATE(VALUE(MID(A799,8,4)),MATCH(MID(A799,1,3),{"Jan","Feb","Mar","Apr","May","Jun","Jul","Aug","Sep","Oct","Nov","Dec"},0), VALUE(MID(A799,5,2))), "yyyy-mm-dd")</f>
        <v>2024-02-12</v>
      </c>
      <c r="C799" t="s">
        <v>26</v>
      </c>
      <c r="E799" t="s">
        <v>32</v>
      </c>
      <c r="H799">
        <f t="shared" si="12"/>
        <v>0</v>
      </c>
      <c r="J799">
        <f>VLOOKUP(E799,NEW!$A$1:$F$31,6,FALSE)</f>
        <v>-4.8052403354453501</v>
      </c>
      <c r="K799">
        <f>VLOOKUP(C799,NEW!$A$1:$F$31,6,FALSE)</f>
        <v>6.7955714545665025</v>
      </c>
      <c r="M799">
        <f>mlreg.!$B$17+(mlreg.!$B$18*'2023schedule'!J799+'2023schedule'!K799*mlreg.!$B$19)</f>
        <v>-6.4885365731105198</v>
      </c>
    </row>
    <row r="800" spans="1:13" x14ac:dyDescent="0.3">
      <c r="A800" s="12" t="s">
        <v>844</v>
      </c>
      <c r="B800" s="1" t="str">
        <f>TEXT(DATE(VALUE(MID(A800,8,4)),MATCH(MID(A800,1,3),{"Jan","Feb","Mar","Apr","May","Jun","Jul","Aug","Sep","Oct","Nov","Dec"},0), VALUE(MID(A800,5,2))), "yyyy-mm-dd")</f>
        <v>2024-02-12</v>
      </c>
      <c r="C800" t="s">
        <v>9</v>
      </c>
      <c r="E800" t="s">
        <v>28</v>
      </c>
      <c r="H800">
        <f t="shared" si="12"/>
        <v>0</v>
      </c>
      <c r="J800">
        <f>VLOOKUP(E800,NEW!$A$1:$F$31,6,FALSE)</f>
        <v>-2.1460452780433021</v>
      </c>
      <c r="K800">
        <f>VLOOKUP(C800,NEW!$A$1:$F$31,6,FALSE)</f>
        <v>-10.108903913214951</v>
      </c>
      <c r="M800">
        <f>mlreg.!$B$17+(mlreg.!$B$18*'2023schedule'!J800+'2023schedule'!K800*mlreg.!$B$19)</f>
        <v>8.5779553482211206</v>
      </c>
    </row>
    <row r="801" spans="1:13" x14ac:dyDescent="0.3">
      <c r="A801" s="12" t="s">
        <v>844</v>
      </c>
      <c r="B801" s="1" t="str">
        <f>TEXT(DATE(VALUE(MID(A801,8,4)),MATCH(MID(A801,1,3),{"Jan","Feb","Mar","Apr","May","Jun","Jul","Aug","Sep","Oct","Nov","Dec"},0), VALUE(MID(A801,5,2))), "yyyy-mm-dd")</f>
        <v>2024-02-12</v>
      </c>
      <c r="C801" t="s">
        <v>6</v>
      </c>
      <c r="E801" t="s">
        <v>27</v>
      </c>
      <c r="H801">
        <f t="shared" si="12"/>
        <v>0</v>
      </c>
      <c r="J801">
        <f>VLOOKUP(E801,NEW!$A$1:$F$31,6,FALSE)</f>
        <v>-4.4001022672986867</v>
      </c>
      <c r="K801">
        <f>VLOOKUP(C801,NEW!$A$1:$F$31,6,FALSE)</f>
        <v>-0.4427839562478475</v>
      </c>
      <c r="M801">
        <f>mlreg.!$B$17+(mlreg.!$B$18*'2023schedule'!J801+'2023schedule'!K801*mlreg.!$B$19)</f>
        <v>-0.62760023765842954</v>
      </c>
    </row>
    <row r="802" spans="1:13" x14ac:dyDescent="0.3">
      <c r="A802" s="12" t="s">
        <v>844</v>
      </c>
      <c r="B802" s="1" t="str">
        <f>TEXT(DATE(VALUE(MID(A802,8,4)),MATCH(MID(A802,1,3),{"Jan","Feb","Mar","Apr","May","Jun","Jul","Aug","Sep","Oct","Nov","Dec"},0), VALUE(MID(A802,5,2))), "yyyy-mm-dd")</f>
        <v>2024-02-12</v>
      </c>
      <c r="C802" t="s">
        <v>23</v>
      </c>
      <c r="E802" t="s">
        <v>33</v>
      </c>
      <c r="H802">
        <f t="shared" si="12"/>
        <v>0</v>
      </c>
      <c r="J802">
        <f>VLOOKUP(E802,NEW!$A$1:$F$31,6,FALSE)</f>
        <v>6.395682743584775</v>
      </c>
      <c r="K802">
        <f>VLOOKUP(C802,NEW!$A$1:$F$31,6,FALSE)</f>
        <v>7.1989176662229015</v>
      </c>
      <c r="M802">
        <f>mlreg.!$B$17+(mlreg.!$B$18*'2023schedule'!J802+'2023schedule'!K802*mlreg.!$B$19)</f>
        <v>2.218819493565638</v>
      </c>
    </row>
    <row r="803" spans="1:13" x14ac:dyDescent="0.3">
      <c r="A803" s="12" t="s">
        <v>845</v>
      </c>
      <c r="B803" s="1" t="str">
        <f>TEXT(DATE(VALUE(MID(A803,8,4)),MATCH(MID(A803,1,3),{"Jan","Feb","Mar","Apr","May","Jun","Jul","Aug","Sep","Oct","Nov","Dec"},0), VALUE(MID(A803,5,2))), "yyyy-mm-dd")</f>
        <v>2024-02-13</v>
      </c>
      <c r="C803" t="s">
        <v>4</v>
      </c>
      <c r="E803" t="s">
        <v>14</v>
      </c>
      <c r="H803">
        <f t="shared" si="12"/>
        <v>0</v>
      </c>
      <c r="J803">
        <f>VLOOKUP(E803,NEW!$A$1:$F$31,6,FALSE)</f>
        <v>-1.1666941899601724</v>
      </c>
      <c r="K803">
        <f>VLOOKUP(C803,NEW!$A$1:$F$31,6,FALSE)</f>
        <v>7.724438616878901</v>
      </c>
      <c r="M803">
        <f>mlreg.!$B$17+(mlreg.!$B$18*'2023schedule'!J803+'2023schedule'!K803*mlreg.!$B$19)</f>
        <v>-4.2700827002787554</v>
      </c>
    </row>
    <row r="804" spans="1:13" x14ac:dyDescent="0.3">
      <c r="A804" s="12" t="s">
        <v>845</v>
      </c>
      <c r="B804" s="1" t="str">
        <f>TEXT(DATE(VALUE(MID(A804,8,4)),MATCH(MID(A804,1,3),{"Jan","Feb","Mar","Apr","May","Jun","Jul","Aug","Sep","Oct","Nov","Dec"},0), VALUE(MID(A804,5,2))), "yyyy-mm-dd")</f>
        <v>2024-02-13</v>
      </c>
      <c r="C804" t="s">
        <v>22</v>
      </c>
      <c r="E804" t="s">
        <v>7</v>
      </c>
      <c r="H804">
        <f t="shared" si="12"/>
        <v>0</v>
      </c>
      <c r="J804">
        <f>VLOOKUP(E804,NEW!$A$1:$F$31,6,FALSE)</f>
        <v>0.17268538627637353</v>
      </c>
      <c r="K804">
        <f>VLOOKUP(C804,NEW!$A$1:$F$31,6,FALSE)</f>
        <v>1.3185950237731026</v>
      </c>
      <c r="M804">
        <f>mlreg.!$B$17+(mlreg.!$B$18*'2023schedule'!J804+'2023schedule'!K804*mlreg.!$B$19)</f>
        <v>1.7062541752540403</v>
      </c>
    </row>
    <row r="805" spans="1:13" x14ac:dyDescent="0.3">
      <c r="A805" s="12" t="s">
        <v>845</v>
      </c>
      <c r="B805" s="1" t="str">
        <f>TEXT(DATE(VALUE(MID(A805,8,4)),MATCH(MID(A805,1,3),{"Jan","Feb","Mar","Apr","May","Jun","Jul","Aug","Sep","Oct","Nov","Dec"},0), VALUE(MID(A805,5,2))), "yyyy-mm-dd")</f>
        <v>2024-02-13</v>
      </c>
      <c r="C805" t="s">
        <v>19</v>
      </c>
      <c r="E805" t="s">
        <v>32</v>
      </c>
      <c r="H805">
        <f t="shared" si="12"/>
        <v>0</v>
      </c>
      <c r="J805">
        <f>VLOOKUP(E805,NEW!$A$1:$F$31,6,FALSE)</f>
        <v>-4.8052403354453501</v>
      </c>
      <c r="K805">
        <f>VLOOKUP(C805,NEW!$A$1:$F$31,6,FALSE)</f>
        <v>-4.0366428351586929</v>
      </c>
      <c r="M805">
        <f>mlreg.!$B$17+(mlreg.!$B$18*'2023schedule'!J805+'2023schedule'!K805*mlreg.!$B$19)</f>
        <v>1.7943560349056296</v>
      </c>
    </row>
    <row r="806" spans="1:13" x14ac:dyDescent="0.3">
      <c r="A806" s="12" t="s">
        <v>845</v>
      </c>
      <c r="B806" s="1" t="str">
        <f>TEXT(DATE(VALUE(MID(A806,8,4)),MATCH(MID(A806,1,3),{"Jan","Feb","Mar","Apr","May","Jun","Jul","Aug","Sep","Oct","Nov","Dec"},0), VALUE(MID(A806,5,2))), "yyyy-mm-dd")</f>
        <v>2024-02-13</v>
      </c>
      <c r="C806" t="s">
        <v>31</v>
      </c>
      <c r="E806" t="s">
        <v>29</v>
      </c>
      <c r="H806">
        <f t="shared" si="12"/>
        <v>0</v>
      </c>
      <c r="J806">
        <f>VLOOKUP(E806,NEW!$A$1:$F$31,6,FALSE)</f>
        <v>-0.83443540271909211</v>
      </c>
      <c r="K806">
        <f>VLOOKUP(C806,NEW!$A$1:$F$31,6,FALSE)</f>
        <v>-0.56689876486266688</v>
      </c>
      <c r="M806">
        <f>mlreg.!$B$17+(mlreg.!$B$18*'2023schedule'!J806+'2023schedule'!K806*mlreg.!$B$19)</f>
        <v>2.3373586525311669</v>
      </c>
    </row>
    <row r="807" spans="1:13" x14ac:dyDescent="0.3">
      <c r="A807" s="12" t="s">
        <v>845</v>
      </c>
      <c r="B807" s="1" t="str">
        <f>TEXT(DATE(VALUE(MID(A807,8,4)),MATCH(MID(A807,1,3),{"Jan","Feb","Mar","Apr","May","Jun","Jul","Aug","Sep","Oct","Nov","Dec"},0), VALUE(MID(A807,5,2))), "yyyy-mm-dd")</f>
        <v>2024-02-13</v>
      </c>
      <c r="C807" t="s">
        <v>23</v>
      </c>
      <c r="E807" t="s">
        <v>30</v>
      </c>
      <c r="H807">
        <f t="shared" si="12"/>
        <v>0</v>
      </c>
      <c r="J807">
        <f>VLOOKUP(E807,NEW!$A$1:$F$31,6,FALSE)</f>
        <v>-9.0845366741629796</v>
      </c>
      <c r="K807">
        <f>VLOOKUP(C807,NEW!$A$1:$F$31,6,FALSE)</f>
        <v>7.1989176662229015</v>
      </c>
      <c r="M807">
        <f>mlreg.!$B$17+(mlreg.!$B$18*'2023schedule'!J807+'2023schedule'!K807*mlreg.!$B$19)</f>
        <v>-10.241420912962884</v>
      </c>
    </row>
    <row r="808" spans="1:13" x14ac:dyDescent="0.3">
      <c r="A808" s="12" t="s">
        <v>845</v>
      </c>
      <c r="B808" s="1" t="str">
        <f>TEXT(DATE(VALUE(MID(A808,8,4)),MATCH(MID(A808,1,3),{"Jan","Feb","Mar","Apr","May","Jun","Jul","Aug","Sep","Oct","Nov","Dec"},0), VALUE(MID(A808,5,2))), "yyyy-mm-dd")</f>
        <v>2024-02-13</v>
      </c>
      <c r="C808" t="s">
        <v>8</v>
      </c>
      <c r="E808" t="s">
        <v>5</v>
      </c>
      <c r="H808">
        <f t="shared" si="12"/>
        <v>0</v>
      </c>
      <c r="J808">
        <f>VLOOKUP(E808,NEW!$A$1:$F$31,6,FALSE)</f>
        <v>-5.4067040784884437</v>
      </c>
      <c r="K808">
        <f>VLOOKUP(C808,NEW!$A$1:$F$31,6,FALSE)</f>
        <v>-11.874132147889789</v>
      </c>
      <c r="M808">
        <f>mlreg.!$B$17+(mlreg.!$B$18*'2023schedule'!J808+'2023schedule'!K808*mlreg.!$B$19)</f>
        <v>7.3031947482383757</v>
      </c>
    </row>
    <row r="809" spans="1:13" x14ac:dyDescent="0.3">
      <c r="A809" s="12" t="s">
        <v>846</v>
      </c>
      <c r="B809" s="1" t="str">
        <f>TEXT(DATE(VALUE(MID(A809,8,4)),MATCH(MID(A809,1,3),{"Jan","Feb","Mar","Apr","May","Jun","Jul","Aug","Sep","Oct","Nov","Dec"},0), VALUE(MID(A809,5,2))), "yyyy-mm-dd")</f>
        <v>2024-02-14</v>
      </c>
      <c r="C809" t="s">
        <v>12</v>
      </c>
      <c r="E809" t="s">
        <v>24</v>
      </c>
      <c r="H809">
        <f t="shared" si="12"/>
        <v>0</v>
      </c>
      <c r="J809">
        <f>VLOOKUP(E809,NEW!$A$1:$F$31,6,FALSE)</f>
        <v>0.34193859481126243</v>
      </c>
      <c r="K809">
        <f>VLOOKUP(C809,NEW!$A$1:$F$31,6,FALSE)</f>
        <v>0.69796581509350863</v>
      </c>
      <c r="M809">
        <f>mlreg.!$B$17+(mlreg.!$B$18*'2023schedule'!J809+'2023schedule'!K809*mlreg.!$B$19)</f>
        <v>2.3170548119132044</v>
      </c>
    </row>
    <row r="810" spans="1:13" x14ac:dyDescent="0.3">
      <c r="A810" s="12" t="s">
        <v>846</v>
      </c>
      <c r="B810" s="1" t="str">
        <f>TEXT(DATE(VALUE(MID(A810,8,4)),MATCH(MID(A810,1,3),{"Jan","Feb","Mar","Apr","May","Jun","Jul","Aug","Sep","Oct","Nov","Dec"},0), VALUE(MID(A810,5,2))), "yyyy-mm-dd")</f>
        <v>2024-02-14</v>
      </c>
      <c r="C810" t="s">
        <v>15</v>
      </c>
      <c r="E810" t="s">
        <v>7</v>
      </c>
      <c r="H810">
        <f t="shared" si="12"/>
        <v>0</v>
      </c>
      <c r="J810">
        <f>VLOOKUP(E810,NEW!$A$1:$F$31,6,FALSE)</f>
        <v>0.17268538627637353</v>
      </c>
      <c r="K810">
        <f>VLOOKUP(C810,NEW!$A$1:$F$31,6,FALSE)</f>
        <v>0.32124287078389235</v>
      </c>
      <c r="M810">
        <f>mlreg.!$B$17+(mlreg.!$B$18*'2023schedule'!J810+'2023schedule'!K810*mlreg.!$B$19)</f>
        <v>2.4688831774719144</v>
      </c>
    </row>
    <row r="811" spans="1:13" x14ac:dyDescent="0.3">
      <c r="A811" s="12" t="s">
        <v>846</v>
      </c>
      <c r="B811" s="1" t="str">
        <f>TEXT(DATE(VALUE(MID(A811,8,4)),MATCH(MID(A811,1,3),{"Jan","Feb","Mar","Apr","May","Jun","Jul","Aug","Sep","Oct","Nov","Dec"},0), VALUE(MID(A811,5,2))), "yyyy-mm-dd")</f>
        <v>2024-02-14</v>
      </c>
      <c r="C811" t="s">
        <v>19</v>
      </c>
      <c r="E811" t="s">
        <v>3</v>
      </c>
      <c r="H811">
        <f t="shared" si="12"/>
        <v>0</v>
      </c>
      <c r="J811">
        <f>VLOOKUP(E811,NEW!$A$1:$F$31,6,FALSE)</f>
        <v>9.7001335561112345E-2</v>
      </c>
      <c r="K811">
        <f>VLOOKUP(C811,NEW!$A$1:$F$31,6,FALSE)</f>
        <v>-4.0366428351586929</v>
      </c>
      <c r="M811">
        <f>mlreg.!$B$17+(mlreg.!$B$18*'2023schedule'!J811+'2023schedule'!K811*mlreg.!$B$19)</f>
        <v>5.7402374273626435</v>
      </c>
    </row>
    <row r="812" spans="1:13" x14ac:dyDescent="0.3">
      <c r="A812" s="12" t="s">
        <v>846</v>
      </c>
      <c r="B812" s="1" t="str">
        <f>TEXT(DATE(VALUE(MID(A812,8,4)),MATCH(MID(A812,1,3),{"Jan","Feb","Mar","Apr","May","Jun","Jul","Aug","Sep","Oct","Nov","Dec"},0), VALUE(MID(A812,5,2))), "yyyy-mm-dd")</f>
        <v>2024-02-14</v>
      </c>
      <c r="C812" t="s">
        <v>14</v>
      </c>
      <c r="E812" t="s">
        <v>4</v>
      </c>
      <c r="H812">
        <f t="shared" si="12"/>
        <v>0</v>
      </c>
      <c r="J812">
        <f>VLOOKUP(E812,NEW!$A$1:$F$31,6,FALSE)</f>
        <v>7.724438616878901</v>
      </c>
      <c r="K812">
        <f>VLOOKUP(C812,NEW!$A$1:$F$31,6,FALSE)</f>
        <v>-1.1666941899601724</v>
      </c>
      <c r="M812">
        <f>mlreg.!$B$17+(mlreg.!$B$18*'2023schedule'!J812+'2023schedule'!K812*mlreg.!$B$19)</f>
        <v>9.6851492356290159</v>
      </c>
    </row>
    <row r="813" spans="1:13" x14ac:dyDescent="0.3">
      <c r="A813" s="12" t="s">
        <v>846</v>
      </c>
      <c r="B813" s="1" t="str">
        <f>TEXT(DATE(VALUE(MID(A813,8,4)),MATCH(MID(A813,1,3),{"Jan","Feb","Mar","Apr","May","Jun","Jul","Aug","Sep","Oct","Nov","Dec"},0), VALUE(MID(A813,5,2))), "yyyy-mm-dd")</f>
        <v>2024-02-14</v>
      </c>
      <c r="C813" t="s">
        <v>18</v>
      </c>
      <c r="E813" t="s">
        <v>20</v>
      </c>
      <c r="H813">
        <f t="shared" si="12"/>
        <v>0</v>
      </c>
      <c r="J813">
        <f>VLOOKUP(E813,NEW!$A$1:$F$31,6,FALSE)</f>
        <v>2.1966655307127789</v>
      </c>
      <c r="K813">
        <f>VLOOKUP(C813,NEW!$A$1:$F$31,6,FALSE)</f>
        <v>0.34193859481126243</v>
      </c>
      <c r="M813">
        <f>mlreg.!$B$17+(mlreg.!$B$18*'2023schedule'!J813+'2023schedule'!K813*mlreg.!$B$19)</f>
        <v>4.0821874257020001</v>
      </c>
    </row>
    <row r="814" spans="1:13" x14ac:dyDescent="0.3">
      <c r="A814" s="12" t="s">
        <v>846</v>
      </c>
      <c r="B814" s="1" t="str">
        <f>TEXT(DATE(VALUE(MID(A814,8,4)),MATCH(MID(A814,1,3),{"Jan","Feb","Mar","Apr","May","Jun","Jul","Aug","Sep","Oct","Nov","Dec"},0), VALUE(MID(A814,5,2))), "yyyy-mm-dd")</f>
        <v>2024-02-14</v>
      </c>
      <c r="C814" t="s">
        <v>10</v>
      </c>
      <c r="E814" t="s">
        <v>21</v>
      </c>
      <c r="H814">
        <f t="shared" si="12"/>
        <v>0</v>
      </c>
      <c r="J814">
        <f>VLOOKUP(E814,NEW!$A$1:$F$31,6,FALSE)</f>
        <v>1.5332708263461077</v>
      </c>
      <c r="K814">
        <f>VLOOKUP(C814,NEW!$A$1:$F$31,6,FALSE)</f>
        <v>-0.30480281642273344</v>
      </c>
      <c r="M814">
        <f>mlreg.!$B$17+(mlreg.!$B$18*'2023schedule'!J814+'2023schedule'!K814*mlreg.!$B$19)</f>
        <v>4.0427451571391915</v>
      </c>
    </row>
    <row r="815" spans="1:13" x14ac:dyDescent="0.3">
      <c r="A815" s="12" t="s">
        <v>846</v>
      </c>
      <c r="B815" s="1" t="str">
        <f>TEXT(DATE(VALUE(MID(A815,8,4)),MATCH(MID(A815,1,3),{"Jan","Feb","Mar","Apr","May","Jun","Jul","Aug","Sep","Oct","Nov","Dec"},0), VALUE(MID(A815,5,2))), "yyyy-mm-dd")</f>
        <v>2024-02-14</v>
      </c>
      <c r="C815" t="s">
        <v>11</v>
      </c>
      <c r="E815" t="s">
        <v>16</v>
      </c>
      <c r="H815">
        <f t="shared" si="12"/>
        <v>0</v>
      </c>
      <c r="J815">
        <f>VLOOKUP(E815,NEW!$A$1:$F$31,6,FALSE)</f>
        <v>-7.5280435509992962</v>
      </c>
      <c r="K815">
        <f>VLOOKUP(C815,NEW!$A$1:$F$31,6,FALSE)</f>
        <v>-0.56918355006132848</v>
      </c>
      <c r="M815">
        <f>mlreg.!$B$17+(mlreg.!$B$18*'2023schedule'!J815+'2023schedule'!K815*mlreg.!$B$19)</f>
        <v>-3.0486710571628812</v>
      </c>
    </row>
    <row r="816" spans="1:13" x14ac:dyDescent="0.3">
      <c r="A816" s="12" t="s">
        <v>846</v>
      </c>
      <c r="B816" s="1" t="str">
        <f>TEXT(DATE(VALUE(MID(A816,8,4)),MATCH(MID(A816,1,3),{"Jan","Feb","Mar","Apr","May","Jun","Jul","Aug","Sep","Oct","Nov","Dec"},0), VALUE(MID(A816,5,2))), "yyyy-mm-dd")</f>
        <v>2024-02-14</v>
      </c>
      <c r="C816" t="s">
        <v>9</v>
      </c>
      <c r="E816" t="s">
        <v>13</v>
      </c>
      <c r="H816">
        <f t="shared" si="12"/>
        <v>0</v>
      </c>
      <c r="J816">
        <f>VLOOKUP(E816,NEW!$A$1:$F$31,6,FALSE)</f>
        <v>-1.9501161047746032</v>
      </c>
      <c r="K816">
        <f>VLOOKUP(C816,NEW!$A$1:$F$31,6,FALSE)</f>
        <v>-10.108903913214951</v>
      </c>
      <c r="M816">
        <f>mlreg.!$B$17+(mlreg.!$B$18*'2023schedule'!J816+'2023schedule'!K816*mlreg.!$B$19)</f>
        <v>8.735661420447812</v>
      </c>
    </row>
    <row r="817" spans="1:13" x14ac:dyDescent="0.3">
      <c r="A817" s="12" t="s">
        <v>846</v>
      </c>
      <c r="B817" s="1" t="str">
        <f>TEXT(DATE(VALUE(MID(A817,8,4)),MATCH(MID(A817,1,3),{"Jan","Feb","Mar","Apr","May","Jun","Jul","Aug","Sep","Oct","Nov","Dec"},0), VALUE(MID(A817,5,2))), "yyyy-mm-dd")</f>
        <v>2024-02-14</v>
      </c>
      <c r="C817" t="s">
        <v>25</v>
      </c>
      <c r="E817" t="s">
        <v>28</v>
      </c>
      <c r="H817">
        <f t="shared" si="12"/>
        <v>0</v>
      </c>
      <c r="J817">
        <f>VLOOKUP(E817,NEW!$A$1:$F$31,6,FALSE)</f>
        <v>-2.1460452780433021</v>
      </c>
      <c r="K817">
        <f>VLOOKUP(C817,NEW!$A$1:$F$31,6,FALSE)</f>
        <v>-6.0914873225527497</v>
      </c>
      <c r="M817">
        <f>mlreg.!$B$17+(mlreg.!$B$18*'2023schedule'!J817+'2023schedule'!K817*mlreg.!$B$19)</f>
        <v>5.5060229351335312</v>
      </c>
    </row>
    <row r="818" spans="1:13" x14ac:dyDescent="0.3">
      <c r="A818" s="12" t="s">
        <v>846</v>
      </c>
      <c r="B818" s="1" t="str">
        <f>TEXT(DATE(VALUE(MID(A818,8,4)),MATCH(MID(A818,1,3),{"Jan","Feb","Mar","Apr","May","Jun","Jul","Aug","Sep","Oct","Nov","Dec"},0), VALUE(MID(A818,5,2))), "yyyy-mm-dd")</f>
        <v>2024-02-14</v>
      </c>
      <c r="C818" t="s">
        <v>31</v>
      </c>
      <c r="E818" t="s">
        <v>26</v>
      </c>
      <c r="H818">
        <f t="shared" si="12"/>
        <v>0</v>
      </c>
      <c r="J818">
        <f>VLOOKUP(E818,NEW!$A$1:$F$31,6,FALSE)</f>
        <v>6.7955714545665025</v>
      </c>
      <c r="K818">
        <f>VLOOKUP(C818,NEW!$A$1:$F$31,6,FALSE)</f>
        <v>-0.56689876486266688</v>
      </c>
      <c r="M818">
        <f>mlreg.!$B$17+(mlreg.!$B$18*'2023schedule'!J818+'2023schedule'!K818*mlreg.!$B$19)</f>
        <v>8.4788555641474126</v>
      </c>
    </row>
    <row r="819" spans="1:13" x14ac:dyDescent="0.3">
      <c r="A819" s="12" t="s">
        <v>846</v>
      </c>
      <c r="B819" s="1" t="str">
        <f>TEXT(DATE(VALUE(MID(A819,8,4)),MATCH(MID(A819,1,3),{"Jan","Feb","Mar","Apr","May","Jun","Jul","Aug","Sep","Oct","Nov","Dec"},0), VALUE(MID(A819,5,2))), "yyyy-mm-dd")</f>
        <v>2024-02-14</v>
      </c>
      <c r="C819" t="s">
        <v>8</v>
      </c>
      <c r="E819" t="s">
        <v>29</v>
      </c>
      <c r="H819">
        <f t="shared" si="12"/>
        <v>0</v>
      </c>
      <c r="J819">
        <f>VLOOKUP(E819,NEW!$A$1:$F$31,6,FALSE)</f>
        <v>-0.83443540271909211</v>
      </c>
      <c r="K819">
        <f>VLOOKUP(C819,NEW!$A$1:$F$31,6,FALSE)</f>
        <v>-11.874132147889789</v>
      </c>
      <c r="M819">
        <f>mlreg.!$B$17+(mlreg.!$B$18*'2023schedule'!J819+'2023schedule'!K819*mlreg.!$B$19)</f>
        <v>10.983476362206275</v>
      </c>
    </row>
    <row r="820" spans="1:13" x14ac:dyDescent="0.3">
      <c r="A820" s="12" t="s">
        <v>846</v>
      </c>
      <c r="B820" s="1" t="str">
        <f>TEXT(DATE(VALUE(MID(A820,8,4)),MATCH(MID(A820,1,3),{"Jan","Feb","Mar","Apr","May","Jun","Jul","Aug","Sep","Oct","Nov","Dec"},0), VALUE(MID(A820,5,2))), "yyyy-mm-dd")</f>
        <v>2024-02-14</v>
      </c>
      <c r="C820" t="s">
        <v>5</v>
      </c>
      <c r="E820" t="s">
        <v>27</v>
      </c>
      <c r="H820">
        <f t="shared" si="12"/>
        <v>0</v>
      </c>
      <c r="J820">
        <f>VLOOKUP(E820,NEW!$A$1:$F$31,6,FALSE)</f>
        <v>-4.4001022672986867</v>
      </c>
      <c r="K820">
        <f>VLOOKUP(C820,NEW!$A$1:$F$31,6,FALSE)</f>
        <v>-5.4067040784884437</v>
      </c>
      <c r="M820">
        <f>mlreg.!$B$17+(mlreg.!$B$18*'2023schedule'!J820+'2023schedule'!K820*mlreg.!$B$19)</f>
        <v>3.1680795917453444</v>
      </c>
    </row>
    <row r="821" spans="1:13" x14ac:dyDescent="0.3">
      <c r="A821" s="12" t="s">
        <v>846</v>
      </c>
      <c r="B821" s="1" t="str">
        <f>TEXT(DATE(VALUE(MID(A821,8,4)),MATCH(MID(A821,1,3),{"Jan","Feb","Mar","Apr","May","Jun","Jul","Aug","Sep","Oct","Nov","Dec"},0), VALUE(MID(A821,5,2))), "yyyy-mm-dd")</f>
        <v>2024-02-14</v>
      </c>
      <c r="C821" t="s">
        <v>33</v>
      </c>
      <c r="E821" t="s">
        <v>6</v>
      </c>
      <c r="H821">
        <f t="shared" si="12"/>
        <v>0</v>
      </c>
      <c r="J821">
        <f>VLOOKUP(E821,NEW!$A$1:$F$31,6,FALSE)</f>
        <v>-0.4427839562478475</v>
      </c>
      <c r="K821">
        <f>VLOOKUP(C821,NEW!$A$1:$F$31,6,FALSE)</f>
        <v>6.395682743584775</v>
      </c>
      <c r="M821">
        <f>mlreg.!$B$17+(mlreg.!$B$18*'2023schedule'!J821+'2023schedule'!K821*mlreg.!$B$19)</f>
        <v>-2.6713593695401521</v>
      </c>
    </row>
    <row r="822" spans="1:13" x14ac:dyDescent="0.3">
      <c r="A822" s="12" t="s">
        <v>847</v>
      </c>
      <c r="B822" s="1" t="str">
        <f>TEXT(DATE(VALUE(MID(A822,8,4)),MATCH(MID(A822,1,3),{"Jan","Feb","Mar","Apr","May","Jun","Jul","Aug","Sep","Oct","Nov","Dec"},0), VALUE(MID(A822,5,2))), "yyyy-mm-dd")</f>
        <v>2024-02-15</v>
      </c>
      <c r="C822" t="s">
        <v>32</v>
      </c>
      <c r="E822" t="s">
        <v>16</v>
      </c>
      <c r="H822">
        <f t="shared" si="12"/>
        <v>0</v>
      </c>
      <c r="J822">
        <f>VLOOKUP(E822,NEW!$A$1:$F$31,6,FALSE)</f>
        <v>-7.5280435509992962</v>
      </c>
      <c r="K822">
        <f>VLOOKUP(C822,NEW!$A$1:$F$31,6,FALSE)</f>
        <v>-4.8052403354453501</v>
      </c>
      <c r="M822">
        <f>mlreg.!$B$17+(mlreg.!$B$18*'2023schedule'!J822+'2023schedule'!K822*mlreg.!$B$19)</f>
        <v>0.19044538720761572</v>
      </c>
    </row>
    <row r="823" spans="1:13" x14ac:dyDescent="0.3">
      <c r="A823" s="12" t="s">
        <v>847</v>
      </c>
      <c r="B823" s="1" t="str">
        <f>TEXT(DATE(VALUE(MID(A823,8,4)),MATCH(MID(A823,1,3),{"Jan","Feb","Mar","Apr","May","Jun","Jul","Aug","Sep","Oct","Nov","Dec"},0), VALUE(MID(A823,5,2))), "yyyy-mm-dd")</f>
        <v>2024-02-15</v>
      </c>
      <c r="C823" t="s">
        <v>23</v>
      </c>
      <c r="E823" t="s">
        <v>30</v>
      </c>
      <c r="H823">
        <f t="shared" si="12"/>
        <v>0</v>
      </c>
      <c r="J823">
        <f>VLOOKUP(E823,NEW!$A$1:$F$31,6,FALSE)</f>
        <v>-9.0845366741629796</v>
      </c>
      <c r="K823">
        <f>VLOOKUP(C823,NEW!$A$1:$F$31,6,FALSE)</f>
        <v>7.1989176662229015</v>
      </c>
      <c r="M823">
        <f>mlreg.!$B$17+(mlreg.!$B$18*'2023schedule'!J823+'2023schedule'!K823*mlreg.!$B$19)</f>
        <v>-10.241420912962884</v>
      </c>
    </row>
    <row r="824" spans="1:13" x14ac:dyDescent="0.3">
      <c r="A824" s="12" t="s">
        <v>848</v>
      </c>
      <c r="B824" s="1" t="str">
        <f>TEXT(DATE(VALUE(MID(A824,8,4)),MATCH(MID(A824,1,3),{"Jan","Feb","Mar","Apr","May","Jun","Jul","Aug","Sep","Oct","Nov","Dec"},0), VALUE(MID(A824,5,2))), "yyyy-mm-dd")</f>
        <v>2024-02-22</v>
      </c>
      <c r="C824" t="s">
        <v>7</v>
      </c>
      <c r="E824" t="s">
        <v>20</v>
      </c>
      <c r="H824">
        <f t="shared" si="12"/>
        <v>0</v>
      </c>
      <c r="J824">
        <f>VLOOKUP(E824,NEW!$A$1:$F$31,6,FALSE)</f>
        <v>2.1966655307127789</v>
      </c>
      <c r="K824">
        <f>VLOOKUP(C824,NEW!$A$1:$F$31,6,FALSE)</f>
        <v>0.17268538627637353</v>
      </c>
      <c r="M824">
        <f>mlreg.!$B$17+(mlreg.!$B$18*'2023schedule'!J824+'2023schedule'!K824*mlreg.!$B$19)</f>
        <v>4.2116075158479651</v>
      </c>
    </row>
    <row r="825" spans="1:13" x14ac:dyDescent="0.3">
      <c r="A825" s="12" t="s">
        <v>848</v>
      </c>
      <c r="B825" s="1" t="str">
        <f>TEXT(DATE(VALUE(MID(A825,8,4)),MATCH(MID(A825,1,3),{"Jan","Feb","Mar","Apr","May","Jun","Jul","Aug","Sep","Oct","Nov","Dec"},0), VALUE(MID(A825,5,2))), "yyyy-mm-dd")</f>
        <v>2024-02-22</v>
      </c>
      <c r="C825" t="s">
        <v>8</v>
      </c>
      <c r="E825" t="s">
        <v>10</v>
      </c>
      <c r="H825">
        <f t="shared" si="12"/>
        <v>0</v>
      </c>
      <c r="J825">
        <f>VLOOKUP(E825,NEW!$A$1:$F$31,6,FALSE)</f>
        <v>-0.30480281642273344</v>
      </c>
      <c r="K825">
        <f>VLOOKUP(C825,NEW!$A$1:$F$31,6,FALSE)</f>
        <v>-11.874132147889789</v>
      </c>
      <c r="M825">
        <f>mlreg.!$B$17+(mlreg.!$B$18*'2023schedule'!J825+'2023schedule'!K825*mlreg.!$B$19)</f>
        <v>11.409784877240504</v>
      </c>
    </row>
    <row r="826" spans="1:13" x14ac:dyDescent="0.3">
      <c r="A826" s="12" t="s">
        <v>848</v>
      </c>
      <c r="B826" s="1" t="str">
        <f>TEXT(DATE(VALUE(MID(A826,8,4)),MATCH(MID(A826,1,3),{"Jan","Feb","Mar","Apr","May","Jun","Jul","Aug","Sep","Oct","Nov","Dec"},0), VALUE(MID(A826,5,2))), "yyyy-mm-dd")</f>
        <v>2024-02-22</v>
      </c>
      <c r="C826" t="s">
        <v>15</v>
      </c>
      <c r="E826" t="s">
        <v>3</v>
      </c>
      <c r="H826">
        <f t="shared" si="12"/>
        <v>0</v>
      </c>
      <c r="J826">
        <f>VLOOKUP(E826,NEW!$A$1:$F$31,6,FALSE)</f>
        <v>9.7001335561112345E-2</v>
      </c>
      <c r="K826">
        <f>VLOOKUP(C826,NEW!$A$1:$F$31,6,FALSE)</f>
        <v>0.32124287078389235</v>
      </c>
      <c r="M826">
        <f>mlreg.!$B$17+(mlreg.!$B$18*'2023schedule'!J826+'2023schedule'!K826*mlreg.!$B$19)</f>
        <v>2.4079640495575596</v>
      </c>
    </row>
    <row r="827" spans="1:13" x14ac:dyDescent="0.3">
      <c r="A827" s="12" t="s">
        <v>848</v>
      </c>
      <c r="B827" s="1" t="str">
        <f>TEXT(DATE(VALUE(MID(A827,8,4)),MATCH(MID(A827,1,3),{"Jan","Feb","Mar","Apr","May","Jun","Jul","Aug","Sep","Oct","Nov","Dec"},0), VALUE(MID(A827,5,2))), "yyyy-mm-dd")</f>
        <v>2024-02-22</v>
      </c>
      <c r="C827" t="s">
        <v>14</v>
      </c>
      <c r="E827" t="s">
        <v>21</v>
      </c>
      <c r="H827">
        <f t="shared" si="12"/>
        <v>0</v>
      </c>
      <c r="J827">
        <f>VLOOKUP(E827,NEW!$A$1:$F$31,6,FALSE)</f>
        <v>1.5332708263461077</v>
      </c>
      <c r="K827">
        <f>VLOOKUP(C827,NEW!$A$1:$F$31,6,FALSE)</f>
        <v>-1.1666941899601724</v>
      </c>
      <c r="M827">
        <f>mlreg.!$B$17+(mlreg.!$B$18*'2023schedule'!J827+'2023schedule'!K827*mlreg.!$B$19)</f>
        <v>4.7017935747427586</v>
      </c>
    </row>
    <row r="828" spans="1:13" x14ac:dyDescent="0.3">
      <c r="A828" s="12" t="s">
        <v>848</v>
      </c>
      <c r="B828" s="1" t="str">
        <f>TEXT(DATE(VALUE(MID(A828,8,4)),MATCH(MID(A828,1,3),{"Jan","Feb","Mar","Apr","May","Jun","Jul","Aug","Sep","Oct","Nov","Dec"},0), VALUE(MID(A828,5,2))), "yyyy-mm-dd")</f>
        <v>2024-02-22</v>
      </c>
      <c r="C828" t="s">
        <v>29</v>
      </c>
      <c r="E828" t="s">
        <v>28</v>
      </c>
      <c r="H828">
        <f t="shared" si="12"/>
        <v>0</v>
      </c>
      <c r="J828">
        <f>VLOOKUP(E828,NEW!$A$1:$F$31,6,FALSE)</f>
        <v>-2.1460452780433021</v>
      </c>
      <c r="K828">
        <f>VLOOKUP(C828,NEW!$A$1:$F$31,6,FALSE)</f>
        <v>-0.83443540271909211</v>
      </c>
      <c r="M828">
        <f>mlreg.!$B$17+(mlreg.!$B$18*'2023schedule'!J828+'2023schedule'!K828*mlreg.!$B$19)</f>
        <v>1.4861987955713907</v>
      </c>
    </row>
    <row r="829" spans="1:13" x14ac:dyDescent="0.3">
      <c r="A829" s="12" t="s">
        <v>848</v>
      </c>
      <c r="B829" s="1" t="str">
        <f>TEXT(DATE(VALUE(MID(A829,8,4)),MATCH(MID(A829,1,3),{"Jan","Feb","Mar","Apr","May","Jun","Jul","Aug","Sep","Oct","Nov","Dec"},0), VALUE(MID(A829,5,2))), "yyyy-mm-dd")</f>
        <v>2024-02-22</v>
      </c>
      <c r="C829" t="s">
        <v>4</v>
      </c>
      <c r="E829" t="s">
        <v>18</v>
      </c>
      <c r="H829">
        <f t="shared" si="12"/>
        <v>0</v>
      </c>
      <c r="J829">
        <f>VLOOKUP(E829,NEW!$A$1:$F$31,6,FALSE)</f>
        <v>0.34193859481126243</v>
      </c>
      <c r="K829">
        <f>VLOOKUP(C829,NEW!$A$1:$F$31,6,FALSE)</f>
        <v>7.724438616878901</v>
      </c>
      <c r="M829">
        <f>mlreg.!$B$17+(mlreg.!$B$18*'2023schedule'!J829+'2023schedule'!K829*mlreg.!$B$19)</f>
        <v>-3.05576353101225</v>
      </c>
    </row>
    <row r="830" spans="1:13" x14ac:dyDescent="0.3">
      <c r="A830" s="12" t="s">
        <v>848</v>
      </c>
      <c r="B830" s="1" t="str">
        <f>TEXT(DATE(VALUE(MID(A830,8,4)),MATCH(MID(A830,1,3),{"Jan","Feb","Mar","Apr","May","Jun","Jul","Aug","Sep","Oct","Nov","Dec"},0), VALUE(MID(A830,5,2))), "yyyy-mm-dd")</f>
        <v>2024-02-22</v>
      </c>
      <c r="C830" t="s">
        <v>11</v>
      </c>
      <c r="E830" t="s">
        <v>13</v>
      </c>
      <c r="H830">
        <f t="shared" si="12"/>
        <v>0</v>
      </c>
      <c r="J830">
        <f>VLOOKUP(E830,NEW!$A$1:$F$31,6,FALSE)</f>
        <v>-1.9501161047746032</v>
      </c>
      <c r="K830">
        <f>VLOOKUP(C830,NEW!$A$1:$F$31,6,FALSE)</f>
        <v>-0.56918355006132848</v>
      </c>
      <c r="M830">
        <f>mlreg.!$B$17+(mlreg.!$B$18*'2023schedule'!J830+'2023schedule'!K830*mlreg.!$B$19)</f>
        <v>1.4410790603613175</v>
      </c>
    </row>
    <row r="831" spans="1:13" x14ac:dyDescent="0.3">
      <c r="A831" s="12" t="s">
        <v>848</v>
      </c>
      <c r="B831" s="1" t="str">
        <f>TEXT(DATE(VALUE(MID(A831,8,4)),MATCH(MID(A831,1,3),{"Jan","Feb","Mar","Apr","May","Jun","Jul","Aug","Sep","Oct","Nov","Dec"},0), VALUE(MID(A831,5,2))), "yyyy-mm-dd")</f>
        <v>2024-02-22</v>
      </c>
      <c r="C831" t="s">
        <v>33</v>
      </c>
      <c r="E831" t="s">
        <v>22</v>
      </c>
      <c r="H831">
        <f t="shared" si="12"/>
        <v>0</v>
      </c>
      <c r="J831">
        <f>VLOOKUP(E831,NEW!$A$1:$F$31,6,FALSE)</f>
        <v>1.3185950237731026</v>
      </c>
      <c r="K831">
        <f>VLOOKUP(C831,NEW!$A$1:$F$31,6,FALSE)</f>
        <v>6.395682743584775</v>
      </c>
      <c r="M831">
        <f>mlreg.!$B$17+(mlreg.!$B$18*'2023schedule'!J831+'2023schedule'!K831*mlreg.!$B$19)</f>
        <v>-1.2536013296957673</v>
      </c>
    </row>
    <row r="832" spans="1:13" x14ac:dyDescent="0.3">
      <c r="A832" s="12" t="s">
        <v>848</v>
      </c>
      <c r="B832" s="1" t="str">
        <f>TEXT(DATE(VALUE(MID(A832,8,4)),MATCH(MID(A832,1,3),{"Jan","Feb","Mar","Apr","May","Jun","Jul","Aug","Sep","Oct","Nov","Dec"},0), VALUE(MID(A832,5,2))), "yyyy-mm-dd")</f>
        <v>2024-02-22</v>
      </c>
      <c r="C832" t="s">
        <v>9</v>
      </c>
      <c r="E832" t="s">
        <v>26</v>
      </c>
      <c r="H832">
        <f t="shared" si="12"/>
        <v>0</v>
      </c>
      <c r="J832">
        <f>VLOOKUP(E832,NEW!$A$1:$F$31,6,FALSE)</f>
        <v>6.7955714545665025</v>
      </c>
      <c r="K832">
        <f>VLOOKUP(C832,NEW!$A$1:$F$31,6,FALSE)</f>
        <v>-10.108903913214951</v>
      </c>
      <c r="M832">
        <f>mlreg.!$B$17+(mlreg.!$B$18*'2023schedule'!J832+'2023schedule'!K832*mlreg.!$B$19)</f>
        <v>15.775184993662812</v>
      </c>
    </row>
    <row r="833" spans="1:13" x14ac:dyDescent="0.3">
      <c r="A833" s="12" t="s">
        <v>848</v>
      </c>
      <c r="B833" s="1" t="str">
        <f>TEXT(DATE(VALUE(MID(A833,8,4)),MATCH(MID(A833,1,3),{"Jan","Feb","Mar","Apr","May","Jun","Jul","Aug","Sep","Oct","Nov","Dec"},0), VALUE(MID(A833,5,2))), "yyyy-mm-dd")</f>
        <v>2024-02-22</v>
      </c>
      <c r="C833" t="s">
        <v>24</v>
      </c>
      <c r="E833" t="s">
        <v>27</v>
      </c>
      <c r="H833">
        <f t="shared" si="12"/>
        <v>0</v>
      </c>
      <c r="J833">
        <f>VLOOKUP(E833,NEW!$A$1:$F$31,6,FALSE)</f>
        <v>-4.4001022672986867</v>
      </c>
      <c r="K833">
        <f>VLOOKUP(C833,NEW!$A$1:$F$31,6,FALSE)</f>
        <v>0.34193859481126243</v>
      </c>
      <c r="M833">
        <f>mlreg.!$B$17+(mlreg.!$B$18*'2023schedule'!J833+'2023schedule'!K833*mlreg.!$B$19)</f>
        <v>-1.2276412305398559</v>
      </c>
    </row>
    <row r="834" spans="1:13" x14ac:dyDescent="0.3">
      <c r="A834" s="12" t="s">
        <v>848</v>
      </c>
      <c r="B834" s="1" t="str">
        <f>TEXT(DATE(VALUE(MID(A834,8,4)),MATCH(MID(A834,1,3),{"Jan","Feb","Mar","Apr","May","Jun","Jul","Aug","Sep","Oct","Nov","Dec"},0), VALUE(MID(A834,5,2))), "yyyy-mm-dd")</f>
        <v>2024-02-22</v>
      </c>
      <c r="C834" t="s">
        <v>5</v>
      </c>
      <c r="E834" t="s">
        <v>6</v>
      </c>
      <c r="H834">
        <f t="shared" si="12"/>
        <v>0</v>
      </c>
      <c r="J834">
        <f>VLOOKUP(E834,NEW!$A$1:$F$31,6,FALSE)</f>
        <v>-0.4427839562478475</v>
      </c>
      <c r="K834">
        <f>VLOOKUP(C834,NEW!$A$1:$F$31,6,FALSE)</f>
        <v>-5.4067040784884437</v>
      </c>
      <c r="M834">
        <f>mlreg.!$B$17+(mlreg.!$B$18*'2023schedule'!J834+'2023schedule'!K834*mlreg.!$B$19)</f>
        <v>6.3533792435266978</v>
      </c>
    </row>
    <row r="835" spans="1:13" x14ac:dyDescent="0.3">
      <c r="A835" s="12" t="s">
        <v>848</v>
      </c>
      <c r="B835" s="1" t="str">
        <f>TEXT(DATE(VALUE(MID(A835,8,4)),MATCH(MID(A835,1,3),{"Jan","Feb","Mar","Apr","May","Jun","Jul","Aug","Sep","Oct","Nov","Dec"},0), VALUE(MID(A835,5,2))), "yyyy-mm-dd")</f>
        <v>2024-02-22</v>
      </c>
      <c r="C835" t="s">
        <v>25</v>
      </c>
      <c r="E835" t="s">
        <v>31</v>
      </c>
      <c r="H835">
        <f t="shared" ref="H835:H898" si="13">F835-D835</f>
        <v>0</v>
      </c>
      <c r="J835">
        <f>VLOOKUP(E835,NEW!$A$1:$F$31,6,FALSE)</f>
        <v>-0.56689876486266688</v>
      </c>
      <c r="K835">
        <f>VLOOKUP(C835,NEW!$A$1:$F$31,6,FALSE)</f>
        <v>-6.0914873225527497</v>
      </c>
      <c r="M835">
        <f>mlreg.!$B$17+(mlreg.!$B$18*'2023schedule'!J835+'2023schedule'!K835*mlreg.!$B$19)</f>
        <v>6.7770995691509546</v>
      </c>
    </row>
    <row r="836" spans="1:13" x14ac:dyDescent="0.3">
      <c r="A836" s="12" t="s">
        <v>849</v>
      </c>
      <c r="B836" s="1" t="str">
        <f>TEXT(DATE(VALUE(MID(A836,8,4)),MATCH(MID(A836,1,3),{"Jan","Feb","Mar","Apr","May","Jun","Jul","Aug","Sep","Oct","Nov","Dec"},0), VALUE(MID(A836,5,2))), "yyyy-mm-dd")</f>
        <v>2024-02-23</v>
      </c>
      <c r="C836" t="s">
        <v>21</v>
      </c>
      <c r="E836" t="s">
        <v>12</v>
      </c>
      <c r="H836">
        <f t="shared" si="13"/>
        <v>0</v>
      </c>
      <c r="J836">
        <f>VLOOKUP(E836,NEW!$A$1:$F$31,6,FALSE)</f>
        <v>0.69796581509350863</v>
      </c>
      <c r="K836">
        <f>VLOOKUP(C836,NEW!$A$1:$F$31,6,FALSE)</f>
        <v>1.5332708263461077</v>
      </c>
      <c r="M836">
        <f>mlreg.!$B$17+(mlreg.!$B$18*'2023schedule'!J836+'2023schedule'!K836*mlreg.!$B$19)</f>
        <v>1.964906934983075</v>
      </c>
    </row>
    <row r="837" spans="1:13" x14ac:dyDescent="0.3">
      <c r="A837" s="12" t="s">
        <v>849</v>
      </c>
      <c r="B837" s="1" t="str">
        <f>TEXT(DATE(VALUE(MID(A837,8,4)),MATCH(MID(A837,1,3),{"Jan","Feb","Mar","Apr","May","Jun","Jul","Aug","Sep","Oct","Nov","Dec"},0), VALUE(MID(A837,5,2))), "yyyy-mm-dd")</f>
        <v>2024-02-23</v>
      </c>
      <c r="C837" t="s">
        <v>20</v>
      </c>
      <c r="E837" t="s">
        <v>3</v>
      </c>
      <c r="H837">
        <f t="shared" si="13"/>
        <v>0</v>
      </c>
      <c r="J837">
        <f>VLOOKUP(E837,NEW!$A$1:$F$31,6,FALSE)</f>
        <v>9.7001335561112345E-2</v>
      </c>
      <c r="K837">
        <f>VLOOKUP(C837,NEW!$A$1:$F$31,6,FALSE)</f>
        <v>2.1966655307127789</v>
      </c>
      <c r="M837">
        <f>mlreg.!$B$17+(mlreg.!$B$18*'2023schedule'!J837+'2023schedule'!K837*mlreg.!$B$19)</f>
        <v>0.97391519570821039</v>
      </c>
    </row>
    <row r="838" spans="1:13" x14ac:dyDescent="0.3">
      <c r="A838" s="12" t="s">
        <v>849</v>
      </c>
      <c r="B838" s="1" t="str">
        <f>TEXT(DATE(VALUE(MID(A838,8,4)),MATCH(MID(A838,1,3),{"Jan","Feb","Mar","Apr","May","Jun","Jul","Aug","Sep","Oct","Nov","Dec"},0), VALUE(MID(A838,5,2))), "yyyy-mm-dd")</f>
        <v>2024-02-23</v>
      </c>
      <c r="C838" t="s">
        <v>29</v>
      </c>
      <c r="E838" t="s">
        <v>11</v>
      </c>
      <c r="H838">
        <f t="shared" si="13"/>
        <v>0</v>
      </c>
      <c r="J838">
        <f>VLOOKUP(E838,NEW!$A$1:$F$31,6,FALSE)</f>
        <v>-0.56918355006132848</v>
      </c>
      <c r="K838">
        <f>VLOOKUP(C838,NEW!$A$1:$F$31,6,FALSE)</f>
        <v>-0.83443540271909211</v>
      </c>
      <c r="M838">
        <f>mlreg.!$B$17+(mlreg.!$B$18*'2023schedule'!J838+'2023schedule'!K838*mlreg.!$B$19)</f>
        <v>2.7554363747224495</v>
      </c>
    </row>
    <row r="839" spans="1:13" x14ac:dyDescent="0.3">
      <c r="A839" s="12" t="s">
        <v>849</v>
      </c>
      <c r="B839" s="1" t="str">
        <f>TEXT(DATE(VALUE(MID(A839,8,4)),MATCH(MID(A839,1,3),{"Jan","Feb","Mar","Apr","May","Jun","Jul","Aug","Sep","Oct","Nov","Dec"},0), VALUE(MID(A839,5,2))), "yyyy-mm-dd")</f>
        <v>2024-02-23</v>
      </c>
      <c r="C839" t="s">
        <v>33</v>
      </c>
      <c r="E839" t="s">
        <v>16</v>
      </c>
      <c r="H839">
        <f t="shared" si="13"/>
        <v>0</v>
      </c>
      <c r="J839">
        <f>VLOOKUP(E839,NEW!$A$1:$F$31,6,FALSE)</f>
        <v>-7.5280435509992962</v>
      </c>
      <c r="K839">
        <f>VLOOKUP(C839,NEW!$A$1:$F$31,6,FALSE)</f>
        <v>6.395682743584775</v>
      </c>
      <c r="M839">
        <f>mlreg.!$B$17+(mlreg.!$B$18*'2023schedule'!J839+'2023schedule'!K839*mlreg.!$B$19)</f>
        <v>-8.3743817564224763</v>
      </c>
    </row>
    <row r="840" spans="1:13" x14ac:dyDescent="0.3">
      <c r="A840" s="12" t="s">
        <v>849</v>
      </c>
      <c r="B840" s="1" t="str">
        <f>TEXT(DATE(VALUE(MID(A840,8,4)),MATCH(MID(A840,1,3),{"Jan","Feb","Mar","Apr","May","Jun","Jul","Aug","Sep","Oct","Nov","Dec"},0), VALUE(MID(A840,5,2))), "yyyy-mm-dd")</f>
        <v>2024-02-23</v>
      </c>
      <c r="C840" t="s">
        <v>32</v>
      </c>
      <c r="E840" t="s">
        <v>23</v>
      </c>
      <c r="H840">
        <f t="shared" si="13"/>
        <v>0</v>
      </c>
      <c r="J840">
        <f>VLOOKUP(E840,NEW!$A$1:$F$31,6,FALSE)</f>
        <v>7.1989176662229015</v>
      </c>
      <c r="K840">
        <f>VLOOKUP(C840,NEW!$A$1:$F$31,6,FALSE)</f>
        <v>-4.8052403354453501</v>
      </c>
      <c r="M840">
        <f>mlreg.!$B$17+(mlreg.!$B$18*'2023schedule'!J840+'2023schedule'!K840*mlreg.!$B$19)</f>
        <v>12.044377962209094</v>
      </c>
    </row>
    <row r="841" spans="1:13" x14ac:dyDescent="0.3">
      <c r="A841" s="12" t="s">
        <v>849</v>
      </c>
      <c r="B841" s="1" t="str">
        <f>TEXT(DATE(VALUE(MID(A841,8,4)),MATCH(MID(A841,1,3),{"Jan","Feb","Mar","Apr","May","Jun","Jul","Aug","Sep","Oct","Nov","Dec"},0), VALUE(MID(A841,5,2))), "yyyy-mm-dd")</f>
        <v>2024-02-23</v>
      </c>
      <c r="C841" t="s">
        <v>9</v>
      </c>
      <c r="E841" t="s">
        <v>22</v>
      </c>
      <c r="H841">
        <f t="shared" si="13"/>
        <v>0</v>
      </c>
      <c r="J841">
        <f>VLOOKUP(E841,NEW!$A$1:$F$31,6,FALSE)</f>
        <v>1.3185950237731026</v>
      </c>
      <c r="K841">
        <f>VLOOKUP(C841,NEW!$A$1:$F$31,6,FALSE)</f>
        <v>-10.108903913214951</v>
      </c>
      <c r="M841">
        <f>mlreg.!$B$17+(mlreg.!$B$18*'2023schedule'!J841+'2023schedule'!K841*mlreg.!$B$19)</f>
        <v>11.366691729650324</v>
      </c>
    </row>
    <row r="842" spans="1:13" x14ac:dyDescent="0.3">
      <c r="A842" s="12" t="s">
        <v>849</v>
      </c>
      <c r="B842" s="1" t="str">
        <f>TEXT(DATE(VALUE(MID(A842,8,4)),MATCH(MID(A842,1,3),{"Jan","Feb","Mar","Apr","May","Jun","Jul","Aug","Sep","Oct","Nov","Dec"},0), VALUE(MID(A842,5,2))), "yyyy-mm-dd")</f>
        <v>2024-02-23</v>
      </c>
      <c r="C842" t="s">
        <v>24</v>
      </c>
      <c r="E842" t="s">
        <v>6</v>
      </c>
      <c r="H842">
        <f t="shared" si="13"/>
        <v>0</v>
      </c>
      <c r="J842">
        <f>VLOOKUP(E842,NEW!$A$1:$F$31,6,FALSE)</f>
        <v>-0.4427839562478475</v>
      </c>
      <c r="K842">
        <f>VLOOKUP(C842,NEW!$A$1:$F$31,6,FALSE)</f>
        <v>0.34193859481126243</v>
      </c>
      <c r="M842">
        <f>mlreg.!$B$17+(mlreg.!$B$18*'2023schedule'!J842+'2023schedule'!K842*mlreg.!$B$19)</f>
        <v>1.9576584212414978</v>
      </c>
    </row>
    <row r="843" spans="1:13" x14ac:dyDescent="0.3">
      <c r="A843" s="12" t="s">
        <v>849</v>
      </c>
      <c r="B843" s="1" t="str">
        <f>TEXT(DATE(VALUE(MID(A843,8,4)),MATCH(MID(A843,1,3),{"Jan","Feb","Mar","Apr","May","Jun","Jul","Aug","Sep","Oct","Nov","Dec"},0), VALUE(MID(A843,5,2))), "yyyy-mm-dd")</f>
        <v>2024-02-23</v>
      </c>
      <c r="C843" t="s">
        <v>19</v>
      </c>
      <c r="E843" t="s">
        <v>13</v>
      </c>
      <c r="H843">
        <f t="shared" si="13"/>
        <v>0</v>
      </c>
      <c r="J843">
        <f>VLOOKUP(E843,NEW!$A$1:$F$31,6,FALSE)</f>
        <v>-1.9501161047746032</v>
      </c>
      <c r="K843">
        <f>VLOOKUP(C843,NEW!$A$1:$F$31,6,FALSE)</f>
        <v>-4.0366428351586929</v>
      </c>
      <c r="M843">
        <f>mlreg.!$B$17+(mlreg.!$B$18*'2023schedule'!J843+'2023schedule'!K843*mlreg.!$B$19)</f>
        <v>4.092484591395964</v>
      </c>
    </row>
    <row r="844" spans="1:13" x14ac:dyDescent="0.3">
      <c r="A844" s="12" t="s">
        <v>849</v>
      </c>
      <c r="B844" s="1" t="str">
        <f>TEXT(DATE(VALUE(MID(A844,8,4)),MATCH(MID(A844,1,3),{"Jan","Feb","Mar","Apr","May","Jun","Jul","Aug","Sep","Oct","Nov","Dec"},0), VALUE(MID(A844,5,2))), "yyyy-mm-dd")</f>
        <v>2024-02-23</v>
      </c>
      <c r="C844" t="s">
        <v>26</v>
      </c>
      <c r="E844" t="s">
        <v>30</v>
      </c>
      <c r="H844">
        <f t="shared" si="13"/>
        <v>0</v>
      </c>
      <c r="J844">
        <f>VLOOKUP(E844,NEW!$A$1:$F$31,6,FALSE)</f>
        <v>-9.0845366741629796</v>
      </c>
      <c r="K844">
        <f>VLOOKUP(C844,NEW!$A$1:$F$31,6,FALSE)</f>
        <v>6.7955714545665025</v>
      </c>
      <c r="M844">
        <f>mlreg.!$B$17+(mlreg.!$B$18*'2023schedule'!J844+'2023schedule'!K844*mlreg.!$B$19)</f>
        <v>-9.9330007445981323</v>
      </c>
    </row>
    <row r="845" spans="1:13" x14ac:dyDescent="0.3">
      <c r="A845" s="12" t="s">
        <v>849</v>
      </c>
      <c r="B845" s="1" t="str">
        <f>TEXT(DATE(VALUE(MID(A845,8,4)),MATCH(MID(A845,1,3),{"Jan","Feb","Mar","Apr","May","Jun","Jul","Aug","Sep","Oct","Nov","Dec"},0), VALUE(MID(A845,5,2))), "yyyy-mm-dd")</f>
        <v>2024-02-23</v>
      </c>
      <c r="C845" t="s">
        <v>25</v>
      </c>
      <c r="E845" t="s">
        <v>5</v>
      </c>
      <c r="H845">
        <f t="shared" si="13"/>
        <v>0</v>
      </c>
      <c r="J845">
        <f>VLOOKUP(E845,NEW!$A$1:$F$31,6,FALSE)</f>
        <v>-5.4067040784884437</v>
      </c>
      <c r="K845">
        <f>VLOOKUP(C845,NEW!$A$1:$F$31,6,FALSE)</f>
        <v>-6.0914873225527497</v>
      </c>
      <c r="M845">
        <f>mlreg.!$B$17+(mlreg.!$B$18*'2023schedule'!J845+'2023schedule'!K845*mlreg.!$B$19)</f>
        <v>2.8814740549910756</v>
      </c>
    </row>
    <row r="846" spans="1:13" x14ac:dyDescent="0.3">
      <c r="A846" s="12" t="s">
        <v>850</v>
      </c>
      <c r="B846" s="1" t="str">
        <f>TEXT(DATE(VALUE(MID(A846,8,4)),MATCH(MID(A846,1,3),{"Jan","Feb","Mar","Apr","May","Jun","Jul","Aug","Sep","Oct","Nov","Dec"},0), VALUE(MID(A846,5,2))), "yyyy-mm-dd")</f>
        <v>2024-02-24</v>
      </c>
      <c r="C846" t="s">
        <v>7</v>
      </c>
      <c r="E846" t="s">
        <v>8</v>
      </c>
      <c r="H846">
        <f t="shared" si="13"/>
        <v>0</v>
      </c>
      <c r="J846">
        <f>VLOOKUP(E846,NEW!$A$1:$F$31,6,FALSE)</f>
        <v>-11.874132147889789</v>
      </c>
      <c r="K846">
        <f>VLOOKUP(C846,NEW!$A$1:$F$31,6,FALSE)</f>
        <v>0.17268538627637353</v>
      </c>
      <c r="M846">
        <f>mlreg.!$B$17+(mlreg.!$B$18*'2023schedule'!J846+'2023schedule'!K846*mlreg.!$B$19)</f>
        <v>-7.1141700494237723</v>
      </c>
    </row>
    <row r="847" spans="1:13" x14ac:dyDescent="0.3">
      <c r="A847" s="12" t="s">
        <v>850</v>
      </c>
      <c r="B847" s="1" t="str">
        <f>TEXT(DATE(VALUE(MID(A847,8,4)),MATCH(MID(A847,1,3),{"Jan","Feb","Mar","Apr","May","Jun","Jul","Aug","Sep","Oct","Nov","Dec"},0), VALUE(MID(A847,5,2))), "yyyy-mm-dd")</f>
        <v>2024-02-24</v>
      </c>
      <c r="C847" t="s">
        <v>14</v>
      </c>
      <c r="E847" t="s">
        <v>23</v>
      </c>
      <c r="H847">
        <f t="shared" si="13"/>
        <v>0</v>
      </c>
      <c r="J847">
        <f>VLOOKUP(E847,NEW!$A$1:$F$31,6,FALSE)</f>
        <v>7.1989176662229015</v>
      </c>
      <c r="K847">
        <f>VLOOKUP(C847,NEW!$A$1:$F$31,6,FALSE)</f>
        <v>-1.1666941899601724</v>
      </c>
      <c r="M847">
        <f>mlreg.!$B$17+(mlreg.!$B$18*'2023schedule'!J847+'2023schedule'!K847*mlreg.!$B$19)</f>
        <v>9.2621502323762641</v>
      </c>
    </row>
    <row r="848" spans="1:13" x14ac:dyDescent="0.3">
      <c r="A848" s="12" t="s">
        <v>850</v>
      </c>
      <c r="B848" s="1" t="str">
        <f>TEXT(DATE(VALUE(MID(A848,8,4)),MATCH(MID(A848,1,3),{"Jan","Feb","Mar","Apr","May","Jun","Jul","Aug","Sep","Oct","Nov","Dec"},0), VALUE(MID(A848,5,2))), "yyyy-mm-dd")</f>
        <v>2024-02-24</v>
      </c>
      <c r="C848" t="s">
        <v>4</v>
      </c>
      <c r="E848" t="s">
        <v>15</v>
      </c>
      <c r="H848">
        <f t="shared" si="13"/>
        <v>0</v>
      </c>
      <c r="J848">
        <f>VLOOKUP(E848,NEW!$A$1:$F$31,6,FALSE)</f>
        <v>0.32124287078389235</v>
      </c>
      <c r="K848">
        <f>VLOOKUP(C848,NEW!$A$1:$F$31,6,FALSE)</f>
        <v>7.724438616878901</v>
      </c>
      <c r="M848">
        <f>mlreg.!$B$17+(mlreg.!$B$18*'2023schedule'!J848+'2023schedule'!K848*mlreg.!$B$19)</f>
        <v>-3.0724218024365264</v>
      </c>
    </row>
    <row r="849" spans="1:13" x14ac:dyDescent="0.3">
      <c r="A849" s="12" t="s">
        <v>851</v>
      </c>
      <c r="B849" s="1" t="str">
        <f>TEXT(DATE(VALUE(MID(A849,8,4)),MATCH(MID(A849,1,3),{"Jan","Feb","Mar","Apr","May","Jun","Jul","Aug","Sep","Oct","Nov","Dec"},0), VALUE(MID(A849,5,2))), "yyyy-mm-dd")</f>
        <v>2024-02-25</v>
      </c>
      <c r="C849" t="s">
        <v>32</v>
      </c>
      <c r="E849" t="s">
        <v>3</v>
      </c>
      <c r="H849">
        <f t="shared" si="13"/>
        <v>0</v>
      </c>
      <c r="J849">
        <f>VLOOKUP(E849,NEW!$A$1:$F$31,6,FALSE)</f>
        <v>9.7001335561112345E-2</v>
      </c>
      <c r="K849">
        <f>VLOOKUP(C849,NEW!$A$1:$F$31,6,FALSE)</f>
        <v>-4.8052403354453501</v>
      </c>
      <c r="M849">
        <f>mlreg.!$B$17+(mlreg.!$B$18*'2023schedule'!J849+'2023schedule'!K849*mlreg.!$B$19)</f>
        <v>6.3279483406984944</v>
      </c>
    </row>
    <row r="850" spans="1:13" x14ac:dyDescent="0.3">
      <c r="A850" s="12" t="s">
        <v>851</v>
      </c>
      <c r="B850" s="1" t="str">
        <f>TEXT(DATE(VALUE(MID(A850,8,4)),MATCH(MID(A850,1,3),{"Jan","Feb","Mar","Apr","May","Jun","Jul","Aug","Sep","Oct","Nov","Dec"},0), VALUE(MID(A850,5,2))), "yyyy-mm-dd")</f>
        <v>2024-02-25</v>
      </c>
      <c r="C850" t="s">
        <v>5</v>
      </c>
      <c r="E850" t="s">
        <v>29</v>
      </c>
      <c r="H850">
        <f t="shared" si="13"/>
        <v>0</v>
      </c>
      <c r="J850">
        <f>VLOOKUP(E850,NEW!$A$1:$F$31,6,FALSE)</f>
        <v>-0.83443540271909211</v>
      </c>
      <c r="K850">
        <f>VLOOKUP(C850,NEW!$A$1:$F$31,6,FALSE)</f>
        <v>-5.4067040784884437</v>
      </c>
      <c r="M850">
        <f>mlreg.!$B$17+(mlreg.!$B$18*'2023schedule'!J850+'2023schedule'!K850*mlreg.!$B$19)</f>
        <v>6.0381336357673243</v>
      </c>
    </row>
    <row r="851" spans="1:13" x14ac:dyDescent="0.3">
      <c r="A851" s="12" t="s">
        <v>851</v>
      </c>
      <c r="B851" s="1" t="str">
        <f>TEXT(DATE(VALUE(MID(A851,8,4)),MATCH(MID(A851,1,3),{"Jan","Feb","Mar","Apr","May","Jun","Jul","Aug","Sep","Oct","Nov","Dec"},0), VALUE(MID(A851,5,2))), "yyyy-mm-dd")</f>
        <v>2024-02-25</v>
      </c>
      <c r="C851" t="s">
        <v>28</v>
      </c>
      <c r="E851" t="s">
        <v>10</v>
      </c>
      <c r="H851">
        <f t="shared" si="13"/>
        <v>0</v>
      </c>
      <c r="J851">
        <f>VLOOKUP(E851,NEW!$A$1:$F$31,6,FALSE)</f>
        <v>-0.30480281642273344</v>
      </c>
      <c r="K851">
        <f>VLOOKUP(C851,NEW!$A$1:$F$31,6,FALSE)</f>
        <v>-2.1460452780433021</v>
      </c>
      <c r="M851">
        <f>mlreg.!$B$17+(mlreg.!$B$18*'2023schedule'!J851+'2023schedule'!K851*mlreg.!$B$19)</f>
        <v>3.9711673730778734</v>
      </c>
    </row>
    <row r="852" spans="1:13" x14ac:dyDescent="0.3">
      <c r="A852" s="12" t="s">
        <v>851</v>
      </c>
      <c r="B852" s="1" t="str">
        <f>TEXT(DATE(VALUE(MID(A852,8,4)),MATCH(MID(A852,1,3),{"Jan","Feb","Mar","Apr","May","Jun","Jul","Aug","Sep","Oct","Nov","Dec"},0), VALUE(MID(A852,5,2))), "yyyy-mm-dd")</f>
        <v>2024-02-25</v>
      </c>
      <c r="C852" t="s">
        <v>20</v>
      </c>
      <c r="E852" t="s">
        <v>9</v>
      </c>
      <c r="H852">
        <f t="shared" si="13"/>
        <v>0</v>
      </c>
      <c r="J852">
        <f>VLOOKUP(E852,NEW!$A$1:$F$31,6,FALSE)</f>
        <v>-10.108903913214951</v>
      </c>
      <c r="K852">
        <f>VLOOKUP(C852,NEW!$A$1:$F$31,6,FALSE)</f>
        <v>2.1966655307127789</v>
      </c>
      <c r="M852">
        <f>mlreg.!$B$17+(mlreg.!$B$18*'2023schedule'!J852+'2023schedule'!K852*mlreg.!$B$19)</f>
        <v>-7.2409575741315679</v>
      </c>
    </row>
    <row r="853" spans="1:13" x14ac:dyDescent="0.3">
      <c r="A853" s="12" t="s">
        <v>851</v>
      </c>
      <c r="B853" s="1" t="str">
        <f>TEXT(DATE(VALUE(MID(A853,8,4)),MATCH(MID(A853,1,3),{"Jan","Feb","Mar","Apr","May","Jun","Jul","Aug","Sep","Oct","Nov","Dec"},0), VALUE(MID(A853,5,2))), "yyyy-mm-dd")</f>
        <v>2024-02-25</v>
      </c>
      <c r="C853" t="s">
        <v>7</v>
      </c>
      <c r="E853" t="s">
        <v>12</v>
      </c>
      <c r="H853">
        <f t="shared" si="13"/>
        <v>0</v>
      </c>
      <c r="J853">
        <f>VLOOKUP(E853,NEW!$A$1:$F$31,6,FALSE)</f>
        <v>0.69796581509350863</v>
      </c>
      <c r="K853">
        <f>VLOOKUP(C853,NEW!$A$1:$F$31,6,FALSE)</f>
        <v>0.17268538627637353</v>
      </c>
      <c r="M853">
        <f>mlreg.!$B$17+(mlreg.!$B$18*'2023schedule'!J853+'2023schedule'!K853*mlreg.!$B$19)</f>
        <v>3.0052836098442497</v>
      </c>
    </row>
    <row r="854" spans="1:13" x14ac:dyDescent="0.3">
      <c r="A854" s="12" t="s">
        <v>851</v>
      </c>
      <c r="B854" s="1" t="str">
        <f>TEXT(DATE(VALUE(MID(A854,8,4)),MATCH(MID(A854,1,3),{"Jan","Feb","Mar","Apr","May","Jun","Jul","Aug","Sep","Oct","Nov","Dec"},0), VALUE(MID(A854,5,2))), "yyyy-mm-dd")</f>
        <v>2024-02-25</v>
      </c>
      <c r="C854" t="s">
        <v>26</v>
      </c>
      <c r="E854" t="s">
        <v>6</v>
      </c>
      <c r="H854">
        <f t="shared" si="13"/>
        <v>0</v>
      </c>
      <c r="J854">
        <f>VLOOKUP(E854,NEW!$A$1:$F$31,6,FALSE)</f>
        <v>-0.4427839562478475</v>
      </c>
      <c r="K854">
        <f>VLOOKUP(C854,NEW!$A$1:$F$31,6,FALSE)</f>
        <v>6.7955714545665025</v>
      </c>
      <c r="M854">
        <f>mlreg.!$B$17+(mlreg.!$B$18*'2023schedule'!J854+'2023schedule'!K854*mlreg.!$B$19)</f>
        <v>-2.9771357472620599</v>
      </c>
    </row>
    <row r="855" spans="1:13" x14ac:dyDescent="0.3">
      <c r="A855" s="12" t="s">
        <v>851</v>
      </c>
      <c r="B855" s="1" t="str">
        <f>TEXT(DATE(VALUE(MID(A855,8,4)),MATCH(MID(A855,1,3),{"Jan","Feb","Mar","Apr","May","Jun","Jul","Aug","Sep","Oct","Nov","Dec"},0), VALUE(MID(A855,5,2))), "yyyy-mm-dd")</f>
        <v>2024-02-25</v>
      </c>
      <c r="C855" t="s">
        <v>22</v>
      </c>
      <c r="E855" t="s">
        <v>11</v>
      </c>
      <c r="H855">
        <f t="shared" si="13"/>
        <v>0</v>
      </c>
      <c r="J855">
        <f>VLOOKUP(E855,NEW!$A$1:$F$31,6,FALSE)</f>
        <v>-0.56918355006132848</v>
      </c>
      <c r="K855">
        <f>VLOOKUP(C855,NEW!$A$1:$F$31,6,FALSE)</f>
        <v>1.3185950237731026</v>
      </c>
      <c r="M855">
        <f>mlreg.!$B$17+(mlreg.!$B$18*'2023schedule'!J855+'2023schedule'!K855*mlreg.!$B$19)</f>
        <v>1.1091137182973729</v>
      </c>
    </row>
    <row r="856" spans="1:13" x14ac:dyDescent="0.3">
      <c r="A856" s="12" t="s">
        <v>851</v>
      </c>
      <c r="B856" s="1" t="str">
        <f>TEXT(DATE(VALUE(MID(A856,8,4)),MATCH(MID(A856,1,3),{"Jan","Feb","Mar","Apr","May","Jun","Jul","Aug","Sep","Oct","Nov","Dec"},0), VALUE(MID(A856,5,2))), "yyyy-mm-dd")</f>
        <v>2024-02-25</v>
      </c>
      <c r="C856" t="s">
        <v>18</v>
      </c>
      <c r="E856" t="s">
        <v>13</v>
      </c>
      <c r="H856">
        <f t="shared" si="13"/>
        <v>0</v>
      </c>
      <c r="J856">
        <f>VLOOKUP(E856,NEW!$A$1:$F$31,6,FALSE)</f>
        <v>-1.9501161047746032</v>
      </c>
      <c r="K856">
        <f>VLOOKUP(C856,NEW!$A$1:$F$31,6,FALSE)</f>
        <v>0.34193859481126243</v>
      </c>
      <c r="M856">
        <f>mlreg.!$B$17+(mlreg.!$B$18*'2023schedule'!J856+'2023schedule'!K856*mlreg.!$B$19)</f>
        <v>0.74438615188337254</v>
      </c>
    </row>
    <row r="857" spans="1:13" x14ac:dyDescent="0.3">
      <c r="A857" s="12" t="s">
        <v>851</v>
      </c>
      <c r="B857" s="1" t="str">
        <f>TEXT(DATE(VALUE(MID(A857,8,4)),MATCH(MID(A857,1,3),{"Jan","Feb","Mar","Apr","May","Jun","Jul","Aug","Sep","Oct","Nov","Dec"},0), VALUE(MID(A857,5,2))), "yyyy-mm-dd")</f>
        <v>2024-02-25</v>
      </c>
      <c r="C857" t="s">
        <v>25</v>
      </c>
      <c r="E857" t="s">
        <v>27</v>
      </c>
      <c r="H857">
        <f t="shared" si="13"/>
        <v>0</v>
      </c>
      <c r="J857">
        <f>VLOOKUP(E857,NEW!$A$1:$F$31,6,FALSE)</f>
        <v>-4.4001022672986867</v>
      </c>
      <c r="K857">
        <f>VLOOKUP(C857,NEW!$A$1:$F$31,6,FALSE)</f>
        <v>-6.0914873225527497</v>
      </c>
      <c r="M857">
        <f>mlreg.!$B$17+(mlreg.!$B$18*'2023schedule'!J857+'2023schedule'!K857*mlreg.!$B$19)</f>
        <v>3.6917016249369952</v>
      </c>
    </row>
    <row r="858" spans="1:13" x14ac:dyDescent="0.3">
      <c r="A858" s="12" t="s">
        <v>851</v>
      </c>
      <c r="B858" s="1" t="str">
        <f>TEXT(DATE(VALUE(MID(A858,8,4)),MATCH(MID(A858,1,3),{"Jan","Feb","Mar","Apr","May","Jun","Jul","Aug","Sep","Oct","Nov","Dec"},0), VALUE(MID(A858,5,2))), "yyyy-mm-dd")</f>
        <v>2024-02-25</v>
      </c>
      <c r="C858" t="s">
        <v>24</v>
      </c>
      <c r="E858" t="s">
        <v>30</v>
      </c>
      <c r="H858">
        <f t="shared" si="13"/>
        <v>0</v>
      </c>
      <c r="J858">
        <f>VLOOKUP(E858,NEW!$A$1:$F$31,6,FALSE)</f>
        <v>-9.0845366741629796</v>
      </c>
      <c r="K858">
        <f>VLOOKUP(C858,NEW!$A$1:$F$31,6,FALSE)</f>
        <v>0.34193859481126243</v>
      </c>
      <c r="M858">
        <f>mlreg.!$B$17+(mlreg.!$B$18*'2023schedule'!J858+'2023schedule'!K858*mlreg.!$B$19)</f>
        <v>-4.9982065760945744</v>
      </c>
    </row>
    <row r="859" spans="1:13" x14ac:dyDescent="0.3">
      <c r="A859" s="12" t="s">
        <v>851</v>
      </c>
      <c r="B859" s="1" t="str">
        <f>TEXT(DATE(VALUE(MID(A859,8,4)),MATCH(MID(A859,1,3),{"Jan","Feb","Mar","Apr","May","Jun","Jul","Aug","Sep","Oct","Nov","Dec"},0), VALUE(MID(A859,5,2))), "yyyy-mm-dd")</f>
        <v>2024-02-25</v>
      </c>
      <c r="C859" t="s">
        <v>31</v>
      </c>
      <c r="E859" t="s">
        <v>33</v>
      </c>
      <c r="H859">
        <f t="shared" si="13"/>
        <v>0</v>
      </c>
      <c r="J859">
        <f>VLOOKUP(E859,NEW!$A$1:$F$31,6,FALSE)</f>
        <v>6.395682743584775</v>
      </c>
      <c r="K859">
        <f>VLOOKUP(C859,NEW!$A$1:$F$31,6,FALSE)</f>
        <v>-0.56689876486266688</v>
      </c>
      <c r="M859">
        <f>mlreg.!$B$17+(mlreg.!$B$18*'2023schedule'!J859+'2023schedule'!K859*mlreg.!$B$19)</f>
        <v>8.1569796694829897</v>
      </c>
    </row>
    <row r="860" spans="1:13" x14ac:dyDescent="0.3">
      <c r="A860" s="12" t="s">
        <v>852</v>
      </c>
      <c r="B860" s="1" t="str">
        <f>TEXT(DATE(VALUE(MID(A860,8,4)),MATCH(MID(A860,1,3),{"Jan","Feb","Mar","Apr","May","Jun","Jul","Aug","Sep","Oct","Nov","Dec"},0), VALUE(MID(A860,5,2))), "yyyy-mm-dd")</f>
        <v>2024-02-26</v>
      </c>
      <c r="C860" t="s">
        <v>21</v>
      </c>
      <c r="E860" t="s">
        <v>10</v>
      </c>
      <c r="H860">
        <f t="shared" si="13"/>
        <v>0</v>
      </c>
      <c r="J860">
        <f>VLOOKUP(E860,NEW!$A$1:$F$31,6,FALSE)</f>
        <v>-0.30480281642273344</v>
      </c>
      <c r="K860">
        <f>VLOOKUP(C860,NEW!$A$1:$F$31,6,FALSE)</f>
        <v>1.5332708263461077</v>
      </c>
      <c r="M860">
        <f>mlreg.!$B$17+(mlreg.!$B$18*'2023schedule'!J860+'2023schedule'!K860*mlreg.!$B$19)</f>
        <v>1.1577647438011445</v>
      </c>
    </row>
    <row r="861" spans="1:13" x14ac:dyDescent="0.3">
      <c r="A861" s="12" t="s">
        <v>852</v>
      </c>
      <c r="B861" s="1" t="str">
        <f>TEXT(DATE(VALUE(MID(A861,8,4)),MATCH(MID(A861,1,3),{"Jan","Feb","Mar","Apr","May","Jun","Jul","Aug","Sep","Oct","Nov","Dec"},0), VALUE(MID(A861,5,2))), "yyyy-mm-dd")</f>
        <v>2024-02-26</v>
      </c>
      <c r="C861" t="s">
        <v>8</v>
      </c>
      <c r="E861" t="s">
        <v>15</v>
      </c>
      <c r="H861">
        <f t="shared" si="13"/>
        <v>0</v>
      </c>
      <c r="J861">
        <f>VLOOKUP(E861,NEW!$A$1:$F$31,6,FALSE)</f>
        <v>0.32124287078389235</v>
      </c>
      <c r="K861">
        <f>VLOOKUP(C861,NEW!$A$1:$F$31,6,FALSE)</f>
        <v>-11.874132147889789</v>
      </c>
      <c r="M861">
        <f>mlreg.!$B$17+(mlreg.!$B$18*'2023schedule'!J861+'2023schedule'!K861*mlreg.!$B$19)</f>
        <v>11.913697616301658</v>
      </c>
    </row>
    <row r="862" spans="1:13" x14ac:dyDescent="0.3">
      <c r="A862" s="12" t="s">
        <v>852</v>
      </c>
      <c r="B862" s="1" t="str">
        <f>TEXT(DATE(VALUE(MID(A862,8,4)),MATCH(MID(A862,1,3),{"Jan","Feb","Mar","Apr","May","Jun","Jul","Aug","Sep","Oct","Nov","Dec"},0), VALUE(MID(A862,5,2))), "yyyy-mm-dd")</f>
        <v>2024-02-26</v>
      </c>
      <c r="C862" t="s">
        <v>14</v>
      </c>
      <c r="E862" t="s">
        <v>16</v>
      </c>
      <c r="H862">
        <f t="shared" si="13"/>
        <v>0</v>
      </c>
      <c r="J862">
        <f>VLOOKUP(E862,NEW!$A$1:$F$31,6,FALSE)</f>
        <v>-7.5280435509992962</v>
      </c>
      <c r="K862">
        <f>VLOOKUP(C862,NEW!$A$1:$F$31,6,FALSE)</f>
        <v>-1.1666941899601724</v>
      </c>
      <c r="M862">
        <f>mlreg.!$B$17+(mlreg.!$B$18*'2023schedule'!J862+'2023schedule'!K862*mlreg.!$B$19)</f>
        <v>-2.5917823426252111</v>
      </c>
    </row>
    <row r="863" spans="1:13" x14ac:dyDescent="0.3">
      <c r="A863" s="12" t="s">
        <v>852</v>
      </c>
      <c r="B863" s="1" t="str">
        <f>TEXT(DATE(VALUE(MID(A863,8,4)),MATCH(MID(A863,1,3),{"Jan","Feb","Mar","Apr","May","Jun","Jul","Aug","Sep","Oct","Nov","Dec"},0), VALUE(MID(A863,5,2))), "yyyy-mm-dd")</f>
        <v>2024-02-26</v>
      </c>
      <c r="C863" t="s">
        <v>19</v>
      </c>
      <c r="E863" t="s">
        <v>31</v>
      </c>
      <c r="H863">
        <f t="shared" si="13"/>
        <v>0</v>
      </c>
      <c r="J863">
        <f>VLOOKUP(E863,NEW!$A$1:$F$31,6,FALSE)</f>
        <v>-0.56689876486266688</v>
      </c>
      <c r="K863">
        <f>VLOOKUP(C863,NEW!$A$1:$F$31,6,FALSE)</f>
        <v>-4.0366428351586929</v>
      </c>
      <c r="M863">
        <f>mlreg.!$B$17+(mlreg.!$B$18*'2023schedule'!J863+'2023schedule'!K863*mlreg.!$B$19)</f>
        <v>5.2058551531866959</v>
      </c>
    </row>
    <row r="864" spans="1:13" x14ac:dyDescent="0.3">
      <c r="A864" s="12" t="s">
        <v>853</v>
      </c>
      <c r="B864" s="1" t="str">
        <f>TEXT(DATE(VALUE(MID(A864,8,4)),MATCH(MID(A864,1,3),{"Jan","Feb","Mar","Apr","May","Jun","Jul","Aug","Sep","Oct","Nov","Dec"},0), VALUE(MID(A864,5,2))), "yyyy-mm-dd")</f>
        <v>2024-02-27</v>
      </c>
      <c r="C864" t="s">
        <v>28</v>
      </c>
      <c r="E864" t="s">
        <v>20</v>
      </c>
      <c r="H864">
        <f t="shared" si="13"/>
        <v>0</v>
      </c>
      <c r="J864">
        <f>VLOOKUP(E864,NEW!$A$1:$F$31,6,FALSE)</f>
        <v>2.1966655307127789</v>
      </c>
      <c r="K864">
        <f>VLOOKUP(C864,NEW!$A$1:$F$31,6,FALSE)</f>
        <v>-2.1460452780433021</v>
      </c>
      <c r="M864">
        <f>mlreg.!$B$17+(mlreg.!$B$18*'2023schedule'!J864+'2023schedule'!K864*mlreg.!$B$19)</f>
        <v>5.9846334702635193</v>
      </c>
    </row>
    <row r="865" spans="1:13" x14ac:dyDescent="0.3">
      <c r="A865" s="12" t="s">
        <v>853</v>
      </c>
      <c r="B865" s="1" t="str">
        <f>TEXT(DATE(VALUE(MID(A865,8,4)),MATCH(MID(A865,1,3),{"Jan","Feb","Mar","Apr","May","Jun","Jul","Aug","Sep","Oct","Nov","Dec"},0), VALUE(MID(A865,5,2))), "yyyy-mm-dd")</f>
        <v>2024-02-27</v>
      </c>
      <c r="C865" t="s">
        <v>14</v>
      </c>
      <c r="E865" t="s">
        <v>7</v>
      </c>
      <c r="H865">
        <f t="shared" si="13"/>
        <v>0</v>
      </c>
      <c r="J865">
        <f>VLOOKUP(E865,NEW!$A$1:$F$31,6,FALSE)</f>
        <v>0.17268538627637353</v>
      </c>
      <c r="K865">
        <f>VLOOKUP(C865,NEW!$A$1:$F$31,6,FALSE)</f>
        <v>-1.1666941899601724</v>
      </c>
      <c r="M865">
        <f>mlreg.!$B$17+(mlreg.!$B$18*'2023schedule'!J865+'2023schedule'!K865*mlreg.!$B$19)</f>
        <v>3.6066397387800224</v>
      </c>
    </row>
    <row r="866" spans="1:13" x14ac:dyDescent="0.3">
      <c r="A866" s="12" t="s">
        <v>853</v>
      </c>
      <c r="B866" s="1" t="str">
        <f>TEXT(DATE(VALUE(MID(A866,8,4)),MATCH(MID(A866,1,3),{"Jan","Feb","Mar","Apr","May","Jun","Jul","Aug","Sep","Oct","Nov","Dec"},0), VALUE(MID(A866,5,2))), "yyyy-mm-dd")</f>
        <v>2024-02-27</v>
      </c>
      <c r="C866" t="s">
        <v>6</v>
      </c>
      <c r="E866" t="s">
        <v>9</v>
      </c>
      <c r="H866">
        <f t="shared" si="13"/>
        <v>0</v>
      </c>
      <c r="J866">
        <f>VLOOKUP(E866,NEW!$A$1:$F$31,6,FALSE)</f>
        <v>-10.108903913214951</v>
      </c>
      <c r="K866">
        <f>VLOOKUP(C866,NEW!$A$1:$F$31,6,FALSE)</f>
        <v>-0.4427839562478475</v>
      </c>
      <c r="M866">
        <f>mlreg.!$B$17+(mlreg.!$B$18*'2023schedule'!J866+'2023schedule'!K866*mlreg.!$B$19)</f>
        <v>-5.2226927891083008</v>
      </c>
    </row>
    <row r="867" spans="1:13" x14ac:dyDescent="0.3">
      <c r="A867" s="12" t="s">
        <v>853</v>
      </c>
      <c r="B867" s="1" t="str">
        <f>TEXT(DATE(VALUE(MID(A867,8,4)),MATCH(MID(A867,1,3),{"Jan","Feb","Mar","Apr","May","Jun","Jul","Aug","Sep","Oct","Nov","Dec"},0), VALUE(MID(A867,5,2))), "yyyy-mm-dd")</f>
        <v>2024-02-27</v>
      </c>
      <c r="C867" t="s">
        <v>27</v>
      </c>
      <c r="E867" t="s">
        <v>12</v>
      </c>
      <c r="H867">
        <f t="shared" si="13"/>
        <v>0</v>
      </c>
      <c r="J867">
        <f>VLOOKUP(E867,NEW!$A$1:$F$31,6,FALSE)</f>
        <v>0.69796581509350863</v>
      </c>
      <c r="K867">
        <f>VLOOKUP(C867,NEW!$A$1:$F$31,6,FALSE)</f>
        <v>-4.4001022672986867</v>
      </c>
      <c r="M867">
        <f>mlreg.!$B$17+(mlreg.!$B$18*'2023schedule'!J867+'2023schedule'!K867*mlreg.!$B$19)</f>
        <v>6.5018825545079686</v>
      </c>
    </row>
    <row r="868" spans="1:13" x14ac:dyDescent="0.3">
      <c r="A868" s="12" t="s">
        <v>853</v>
      </c>
      <c r="B868" s="1" t="str">
        <f>TEXT(DATE(VALUE(MID(A868,8,4)),MATCH(MID(A868,1,3),{"Jan","Feb","Mar","Apr","May","Jun","Jul","Aug","Sep","Oct","Nov","Dec"},0), VALUE(MID(A868,5,2))), "yyyy-mm-dd")</f>
        <v>2024-02-27</v>
      </c>
      <c r="C868" t="s">
        <v>3</v>
      </c>
      <c r="E868" t="s">
        <v>4</v>
      </c>
      <c r="H868">
        <f t="shared" si="13"/>
        <v>0</v>
      </c>
      <c r="J868">
        <f>VLOOKUP(E868,NEW!$A$1:$F$31,6,FALSE)</f>
        <v>7.724438616878901</v>
      </c>
      <c r="K868">
        <f>VLOOKUP(C868,NEW!$A$1:$F$31,6,FALSE)</f>
        <v>9.7001335561112345E-2</v>
      </c>
      <c r="M868">
        <f>mlreg.!$B$17+(mlreg.!$B$18*'2023schedule'!J868+'2023schedule'!K868*mlreg.!$B$19)</f>
        <v>8.7188597912767403</v>
      </c>
    </row>
    <row r="869" spans="1:13" x14ac:dyDescent="0.3">
      <c r="A869" s="12" t="s">
        <v>853</v>
      </c>
      <c r="B869" s="1" t="str">
        <f>TEXT(DATE(VALUE(MID(A869,8,4)),MATCH(MID(A869,1,3),{"Jan","Feb","Mar","Apr","May","Jun","Jul","Aug","Sep","Oct","Nov","Dec"},0), VALUE(MID(A869,5,2))), "yyyy-mm-dd")</f>
        <v>2024-02-27</v>
      </c>
      <c r="C869" t="s">
        <v>25</v>
      </c>
      <c r="E869" t="s">
        <v>23</v>
      </c>
      <c r="H869">
        <f t="shared" si="13"/>
        <v>0</v>
      </c>
      <c r="J869">
        <f>VLOOKUP(E869,NEW!$A$1:$F$31,6,FALSE)</f>
        <v>7.1989176662229015</v>
      </c>
      <c r="K869">
        <f>VLOOKUP(C869,NEW!$A$1:$F$31,6,FALSE)</f>
        <v>-6.0914873225527497</v>
      </c>
      <c r="M869">
        <f>mlreg.!$B$17+(mlreg.!$B$18*'2023schedule'!J869+'2023schedule'!K869*mlreg.!$B$19)</f>
        <v>13.027911464837501</v>
      </c>
    </row>
    <row r="870" spans="1:13" x14ac:dyDescent="0.3">
      <c r="A870" s="12" t="s">
        <v>853</v>
      </c>
      <c r="B870" s="1" t="str">
        <f>TEXT(DATE(VALUE(MID(A870,8,4)),MATCH(MID(A870,1,3),{"Jan","Feb","Mar","Apr","May","Jun","Jul","Aug","Sep","Oct","Nov","Dec"},0), VALUE(MID(A870,5,2))), "yyyy-mm-dd")</f>
        <v>2024-02-27</v>
      </c>
      <c r="C870" t="s">
        <v>13</v>
      </c>
      <c r="E870" t="s">
        <v>15</v>
      </c>
      <c r="H870">
        <f t="shared" si="13"/>
        <v>0</v>
      </c>
      <c r="J870">
        <f>VLOOKUP(E870,NEW!$A$1:$F$31,6,FALSE)</f>
        <v>0.32124287078389235</v>
      </c>
      <c r="K870">
        <f>VLOOKUP(C870,NEW!$A$1:$F$31,6,FALSE)</f>
        <v>-1.9501161047746032</v>
      </c>
      <c r="M870">
        <f>mlreg.!$B$17+(mlreg.!$B$18*'2023schedule'!J870+'2023schedule'!K870*mlreg.!$B$19)</f>
        <v>4.3252621471730475</v>
      </c>
    </row>
    <row r="871" spans="1:13" x14ac:dyDescent="0.3">
      <c r="A871" s="12" t="s">
        <v>853</v>
      </c>
      <c r="B871" s="1" t="str">
        <f>TEXT(DATE(VALUE(MID(A871,8,4)),MATCH(MID(A871,1,3),{"Jan","Feb","Mar","Apr","May","Jun","Jul","Aug","Sep","Oct","Nov","Dec"},0), VALUE(MID(A871,5,2))), "yyyy-mm-dd")</f>
        <v>2024-02-27</v>
      </c>
      <c r="C871" t="s">
        <v>8</v>
      </c>
      <c r="E871" t="s">
        <v>18</v>
      </c>
      <c r="H871">
        <f t="shared" si="13"/>
        <v>0</v>
      </c>
      <c r="J871">
        <f>VLOOKUP(E871,NEW!$A$1:$F$31,6,FALSE)</f>
        <v>0.34193859481126243</v>
      </c>
      <c r="K871">
        <f>VLOOKUP(C871,NEW!$A$1:$F$31,6,FALSE)</f>
        <v>-11.874132147889789</v>
      </c>
      <c r="M871">
        <f>mlreg.!$B$17+(mlreg.!$B$18*'2023schedule'!J871+'2023schedule'!K871*mlreg.!$B$19)</f>
        <v>11.930355887725934</v>
      </c>
    </row>
    <row r="872" spans="1:13" x14ac:dyDescent="0.3">
      <c r="A872" s="12" t="s">
        <v>853</v>
      </c>
      <c r="B872" s="1" t="str">
        <f>TEXT(DATE(VALUE(MID(A872,8,4)),MATCH(MID(A872,1,3),{"Jan","Feb","Mar","Apr","May","Jun","Jul","Aug","Sep","Oct","Nov","Dec"},0), VALUE(MID(A872,5,2))), "yyyy-mm-dd")</f>
        <v>2024-02-27</v>
      </c>
      <c r="C872" t="s">
        <v>24</v>
      </c>
      <c r="E872" t="s">
        <v>32</v>
      </c>
      <c r="H872">
        <f t="shared" si="13"/>
        <v>0</v>
      </c>
      <c r="J872">
        <f>VLOOKUP(E872,NEW!$A$1:$F$31,6,FALSE)</f>
        <v>-4.8052403354453501</v>
      </c>
      <c r="K872">
        <f>VLOOKUP(C872,NEW!$A$1:$F$31,6,FALSE)</f>
        <v>0.34193859481126243</v>
      </c>
      <c r="M872">
        <f>mlreg.!$B$17+(mlreg.!$B$18*'2023schedule'!J872+'2023schedule'!K872*mlreg.!$B$19)</f>
        <v>-1.5537424046069619</v>
      </c>
    </row>
    <row r="873" spans="1:13" x14ac:dyDescent="0.3">
      <c r="A873" s="12" t="s">
        <v>853</v>
      </c>
      <c r="B873" s="1" t="str">
        <f>TEXT(DATE(VALUE(MID(A873,8,4)),MATCH(MID(A873,1,3),{"Jan","Feb","Mar","Apr","May","Jun","Jul","Aug","Sep","Oct","Nov","Dec"},0), VALUE(MID(A873,5,2))), "yyyy-mm-dd")</f>
        <v>2024-02-27</v>
      </c>
      <c r="C873" t="s">
        <v>11</v>
      </c>
      <c r="E873" t="s">
        <v>22</v>
      </c>
      <c r="H873">
        <f t="shared" si="13"/>
        <v>0</v>
      </c>
      <c r="J873">
        <f>VLOOKUP(E873,NEW!$A$1:$F$31,6,FALSE)</f>
        <v>1.3185950237731026</v>
      </c>
      <c r="K873">
        <f>VLOOKUP(C873,NEW!$A$1:$F$31,6,FALSE)</f>
        <v>-0.56918355006132848</v>
      </c>
      <c r="M873">
        <f>mlreg.!$B$17+(mlreg.!$B$18*'2023schedule'!J873+'2023schedule'!K873*mlreg.!$B$19)</f>
        <v>4.0721093695638269</v>
      </c>
    </row>
    <row r="874" spans="1:13" x14ac:dyDescent="0.3">
      <c r="A874" s="12" t="s">
        <v>853</v>
      </c>
      <c r="B874" s="1" t="str">
        <f>TEXT(DATE(VALUE(MID(A874,8,4)),MATCH(MID(A874,1,3),{"Jan","Feb","Mar","Apr","May","Jun","Jul","Aug","Sep","Oct","Nov","Dec"},0), VALUE(MID(A874,5,2))), "yyyy-mm-dd")</f>
        <v>2024-02-27</v>
      </c>
      <c r="C874" t="s">
        <v>19</v>
      </c>
      <c r="E874" t="s">
        <v>30</v>
      </c>
      <c r="H874">
        <f t="shared" si="13"/>
        <v>0</v>
      </c>
      <c r="J874">
        <f>VLOOKUP(E874,NEW!$A$1:$F$31,6,FALSE)</f>
        <v>-9.0845366741629796</v>
      </c>
      <c r="K874">
        <f>VLOOKUP(C874,NEW!$A$1:$F$31,6,FALSE)</f>
        <v>-4.0366428351586929</v>
      </c>
      <c r="M874">
        <f>mlreg.!$B$17+(mlreg.!$B$18*'2023schedule'!J874+'2023schedule'!K874*mlreg.!$B$19)</f>
        <v>-1.6501081365819834</v>
      </c>
    </row>
    <row r="875" spans="1:13" x14ac:dyDescent="0.3">
      <c r="A875" s="12" t="s">
        <v>854</v>
      </c>
      <c r="B875" s="1" t="str">
        <f>TEXT(DATE(VALUE(MID(A875,8,4)),MATCH(MID(A875,1,3),{"Jan","Feb","Mar","Apr","May","Jun","Jul","Aug","Sep","Oct","Nov","Dec"},0), VALUE(MID(A875,5,2))), "yyyy-mm-dd")</f>
        <v>2024-02-28</v>
      </c>
      <c r="C875" t="s">
        <v>13</v>
      </c>
      <c r="E875" t="s">
        <v>10</v>
      </c>
      <c r="H875">
        <f t="shared" si="13"/>
        <v>0</v>
      </c>
      <c r="J875">
        <f>VLOOKUP(E875,NEW!$A$1:$F$31,6,FALSE)</f>
        <v>-0.30480281642273344</v>
      </c>
      <c r="K875">
        <f>VLOOKUP(C875,NEW!$A$1:$F$31,6,FALSE)</f>
        <v>-1.9501161047746032</v>
      </c>
      <c r="M875">
        <f>mlreg.!$B$17+(mlreg.!$B$18*'2023schedule'!J875+'2023schedule'!K875*mlreg.!$B$19)</f>
        <v>3.8213494081118946</v>
      </c>
    </row>
    <row r="876" spans="1:13" x14ac:dyDescent="0.3">
      <c r="A876" s="12" t="s">
        <v>854</v>
      </c>
      <c r="B876" s="1" t="str">
        <f>TEXT(DATE(VALUE(MID(A876,8,4)),MATCH(MID(A876,1,3),{"Jan","Feb","Mar","Apr","May","Jun","Jul","Aug","Sep","Oct","Nov","Dec"},0), VALUE(MID(A876,5,2))), "yyyy-mm-dd")</f>
        <v>2024-02-28</v>
      </c>
      <c r="C876" t="s">
        <v>16</v>
      </c>
      <c r="E876" t="s">
        <v>23</v>
      </c>
      <c r="H876">
        <f t="shared" si="13"/>
        <v>0</v>
      </c>
      <c r="J876">
        <f>VLOOKUP(E876,NEW!$A$1:$F$31,6,FALSE)</f>
        <v>7.1989176662229015</v>
      </c>
      <c r="K876">
        <f>VLOOKUP(C876,NEW!$A$1:$F$31,6,FALSE)</f>
        <v>-7.5280435509992962</v>
      </c>
      <c r="M876">
        <f>mlreg.!$B$17+(mlreg.!$B$18*'2023schedule'!J876+'2023schedule'!K876*mlreg.!$B$19)</f>
        <v>14.126379483226501</v>
      </c>
    </row>
    <row r="877" spans="1:13" x14ac:dyDescent="0.3">
      <c r="A877" s="12" t="s">
        <v>854</v>
      </c>
      <c r="B877" s="1" t="str">
        <f>TEXT(DATE(VALUE(MID(A877,8,4)),MATCH(MID(A877,1,3),{"Jan","Feb","Mar","Apr","May","Jun","Jul","Aug","Sep","Oct","Nov","Dec"},0), VALUE(MID(A877,5,2))), "yyyy-mm-dd")</f>
        <v>2024-02-28</v>
      </c>
      <c r="C877" t="s">
        <v>28</v>
      </c>
      <c r="E877" t="s">
        <v>21</v>
      </c>
      <c r="H877">
        <f t="shared" si="13"/>
        <v>0</v>
      </c>
      <c r="J877">
        <f>VLOOKUP(E877,NEW!$A$1:$F$31,6,FALSE)</f>
        <v>1.5332708263461077</v>
      </c>
      <c r="K877">
        <f>VLOOKUP(C877,NEW!$A$1:$F$31,6,FALSE)</f>
        <v>-2.1460452780433021</v>
      </c>
      <c r="M877">
        <f>mlreg.!$B$17+(mlreg.!$B$18*'2023schedule'!J877+'2023schedule'!K877*mlreg.!$B$19)</f>
        <v>5.4506579962886628</v>
      </c>
    </row>
    <row r="878" spans="1:13" x14ac:dyDescent="0.3">
      <c r="A878" s="12" t="s">
        <v>854</v>
      </c>
      <c r="B878" s="1" t="str">
        <f>TEXT(DATE(VALUE(MID(A878,8,4)),MATCH(MID(A878,1,3),{"Jan","Feb","Mar","Apr","May","Jun","Jul","Aug","Sep","Oct","Nov","Dec"},0), VALUE(MID(A878,5,2))), "yyyy-mm-dd")</f>
        <v>2024-02-28</v>
      </c>
      <c r="C878" t="s">
        <v>20</v>
      </c>
      <c r="E878" t="s">
        <v>18</v>
      </c>
      <c r="H878">
        <f t="shared" si="13"/>
        <v>0</v>
      </c>
      <c r="J878">
        <f>VLOOKUP(E878,NEW!$A$1:$F$31,6,FALSE)</f>
        <v>0.34193859481126243</v>
      </c>
      <c r="K878">
        <f>VLOOKUP(C878,NEW!$A$1:$F$31,6,FALSE)</f>
        <v>2.1966655307127789</v>
      </c>
      <c r="M878">
        <f>mlreg.!$B$17+(mlreg.!$B$18*'2023schedule'!J878+'2023schedule'!K878*mlreg.!$B$19)</f>
        <v>1.1710685468599418</v>
      </c>
    </row>
    <row r="879" spans="1:13" x14ac:dyDescent="0.3">
      <c r="A879" s="12" t="s">
        <v>854</v>
      </c>
      <c r="B879" s="1" t="str">
        <f>TEXT(DATE(VALUE(MID(A879,8,4)),MATCH(MID(A879,1,3),{"Jan","Feb","Mar","Apr","May","Jun","Jul","Aug","Sep","Oct","Nov","Dec"},0), VALUE(MID(A879,5,2))), "yyyy-mm-dd")</f>
        <v>2024-02-28</v>
      </c>
      <c r="C879" t="s">
        <v>31</v>
      </c>
      <c r="E879" t="s">
        <v>26</v>
      </c>
      <c r="H879">
        <f t="shared" si="13"/>
        <v>0</v>
      </c>
      <c r="J879">
        <f>VLOOKUP(E879,NEW!$A$1:$F$31,6,FALSE)</f>
        <v>6.7955714545665025</v>
      </c>
      <c r="K879">
        <f>VLOOKUP(C879,NEW!$A$1:$F$31,6,FALSE)</f>
        <v>-0.56689876486266688</v>
      </c>
      <c r="M879">
        <f>mlreg.!$B$17+(mlreg.!$B$18*'2023schedule'!J879+'2023schedule'!K879*mlreg.!$B$19)</f>
        <v>8.4788555641474126</v>
      </c>
    </row>
    <row r="880" spans="1:13" x14ac:dyDescent="0.3">
      <c r="A880" s="12" t="s">
        <v>854</v>
      </c>
      <c r="B880" s="1" t="str">
        <f>TEXT(DATE(VALUE(MID(A880,8,4)),MATCH(MID(A880,1,3),{"Jan","Feb","Mar","Apr","May","Jun","Jul","Aug","Sep","Oct","Nov","Dec"},0), VALUE(MID(A880,5,2))), "yyyy-mm-dd")</f>
        <v>2024-02-28</v>
      </c>
      <c r="C880" t="s">
        <v>5</v>
      </c>
      <c r="E880" t="s">
        <v>33</v>
      </c>
      <c r="H880">
        <f t="shared" si="13"/>
        <v>0</v>
      </c>
      <c r="J880">
        <f>VLOOKUP(E880,NEW!$A$1:$F$31,6,FALSE)</f>
        <v>6.395682743584775</v>
      </c>
      <c r="K880">
        <f>VLOOKUP(C880,NEW!$A$1:$F$31,6,FALSE)</f>
        <v>-5.4067040784884437</v>
      </c>
      <c r="M880">
        <f>mlreg.!$B$17+(mlreg.!$B$18*'2023schedule'!J880+'2023schedule'!K880*mlreg.!$B$19)</f>
        <v>11.857754652719148</v>
      </c>
    </row>
    <row r="881" spans="1:13" x14ac:dyDescent="0.3">
      <c r="A881" s="12" t="s">
        <v>855</v>
      </c>
      <c r="B881" s="1" t="str">
        <f>TEXT(DATE(VALUE(MID(A881,8,4)),MATCH(MID(A881,1,3),{"Jan","Feb","Mar","Apr","May","Jun","Jul","Aug","Sep","Oct","Nov","Dec"},0), VALUE(MID(A881,5,2))), "yyyy-mm-dd")</f>
        <v>2024-02-29</v>
      </c>
      <c r="C881" t="s">
        <v>32</v>
      </c>
      <c r="E881" t="s">
        <v>24</v>
      </c>
      <c r="H881">
        <f t="shared" si="13"/>
        <v>0</v>
      </c>
      <c r="J881">
        <f>VLOOKUP(E881,NEW!$A$1:$F$31,6,FALSE)</f>
        <v>0.34193859481126243</v>
      </c>
      <c r="K881">
        <f>VLOOKUP(C881,NEW!$A$1:$F$31,6,FALSE)</f>
        <v>-4.8052403354453501</v>
      </c>
      <c r="M881">
        <f>mlreg.!$B$17+(mlreg.!$B$18*'2023schedule'!J881+'2023schedule'!K881*mlreg.!$B$19)</f>
        <v>6.5251016918502263</v>
      </c>
    </row>
    <row r="882" spans="1:13" x14ac:dyDescent="0.3">
      <c r="A882" s="12" t="s">
        <v>855</v>
      </c>
      <c r="B882" s="1" t="str">
        <f>TEXT(DATE(VALUE(MID(A882,8,4)),MATCH(MID(A882,1,3),{"Jan","Feb","Mar","Apr","May","Jun","Jul","Aug","Sep","Oct","Nov","Dec"},0), VALUE(MID(A882,5,2))), "yyyy-mm-dd")</f>
        <v>2024-02-29</v>
      </c>
      <c r="C882" t="s">
        <v>27</v>
      </c>
      <c r="E882" t="s">
        <v>7</v>
      </c>
      <c r="H882">
        <f t="shared" si="13"/>
        <v>0</v>
      </c>
      <c r="J882">
        <f>VLOOKUP(E882,NEW!$A$1:$F$31,6,FALSE)</f>
        <v>0.17268538627637353</v>
      </c>
      <c r="K882">
        <f>VLOOKUP(C882,NEW!$A$1:$F$31,6,FALSE)</f>
        <v>-4.4001022672986867</v>
      </c>
      <c r="M882">
        <f>mlreg.!$B$17+(mlreg.!$B$18*'2023schedule'!J882+'2023schedule'!K882*mlreg.!$B$19)</f>
        <v>6.0790771505740917</v>
      </c>
    </row>
    <row r="883" spans="1:13" x14ac:dyDescent="0.3">
      <c r="A883" s="12" t="s">
        <v>855</v>
      </c>
      <c r="B883" s="1" t="str">
        <f>TEXT(DATE(VALUE(MID(A883,8,4)),MATCH(MID(A883,1,3),{"Jan","Feb","Mar","Apr","May","Jun","Jul","Aug","Sep","Oct","Nov","Dec"},0), VALUE(MID(A883,5,2))), "yyyy-mm-dd")</f>
        <v>2024-02-29</v>
      </c>
      <c r="C883" t="s">
        <v>12</v>
      </c>
      <c r="E883" t="s">
        <v>14</v>
      </c>
      <c r="H883">
        <f t="shared" si="13"/>
        <v>0</v>
      </c>
      <c r="J883">
        <f>VLOOKUP(E883,NEW!$A$1:$F$31,6,FALSE)</f>
        <v>-1.1666941899601724</v>
      </c>
      <c r="K883">
        <f>VLOOKUP(C883,NEW!$A$1:$F$31,6,FALSE)</f>
        <v>0.69796581509350863</v>
      </c>
      <c r="M883">
        <f>mlreg.!$B$17+(mlreg.!$B$18*'2023schedule'!J883+'2023schedule'!K883*mlreg.!$B$19)</f>
        <v>1.102735642646699</v>
      </c>
    </row>
    <row r="884" spans="1:13" x14ac:dyDescent="0.3">
      <c r="A884" s="12" t="s">
        <v>855</v>
      </c>
      <c r="B884" s="1" t="str">
        <f>TEXT(DATE(VALUE(MID(A884,8,4)),MATCH(MID(A884,1,3),{"Jan","Feb","Mar","Apr","May","Jun","Jul","Aug","Sep","Oct","Nov","Dec"},0), VALUE(MID(A884,5,2))), "yyyy-mm-dd")</f>
        <v>2024-02-29</v>
      </c>
      <c r="C884" t="s">
        <v>6</v>
      </c>
      <c r="E884" t="s">
        <v>15</v>
      </c>
      <c r="H884">
        <f t="shared" si="13"/>
        <v>0</v>
      </c>
      <c r="J884">
        <f>VLOOKUP(E884,NEW!$A$1:$F$31,6,FALSE)</f>
        <v>0.32124287078389235</v>
      </c>
      <c r="K884">
        <f>VLOOKUP(C884,NEW!$A$1:$F$31,6,FALSE)</f>
        <v>-0.4427839562478475</v>
      </c>
      <c r="M884">
        <f>mlreg.!$B$17+(mlreg.!$B$18*'2023schedule'!J884+'2023schedule'!K884*mlreg.!$B$19)</f>
        <v>3.1726750604589329</v>
      </c>
    </row>
    <row r="885" spans="1:13" x14ac:dyDescent="0.3">
      <c r="A885" s="12" t="s">
        <v>855</v>
      </c>
      <c r="B885" s="1" t="str">
        <f>TEXT(DATE(VALUE(MID(A885,8,4)),MATCH(MID(A885,1,3),{"Jan","Feb","Mar","Apr","May","Jun","Jul","Aug","Sep","Oct","Nov","Dec"},0), VALUE(MID(A885,5,2))), "yyyy-mm-dd")</f>
        <v>2024-02-29</v>
      </c>
      <c r="C885" t="s">
        <v>22</v>
      </c>
      <c r="E885" t="s">
        <v>25</v>
      </c>
      <c r="H885">
        <f t="shared" si="13"/>
        <v>0</v>
      </c>
      <c r="J885">
        <f>VLOOKUP(E885,NEW!$A$1:$F$31,6,FALSE)</f>
        <v>-6.0914873225527497</v>
      </c>
      <c r="K885">
        <f>VLOOKUP(C885,NEW!$A$1:$F$31,6,FALSE)</f>
        <v>1.3185950237731026</v>
      </c>
      <c r="M885">
        <f>mlreg.!$B$17+(mlreg.!$B$18*'2023schedule'!J885+'2023schedule'!K885*mlreg.!$B$19)</f>
        <v>-3.3358641432072327</v>
      </c>
    </row>
    <row r="886" spans="1:13" x14ac:dyDescent="0.3">
      <c r="A886" s="12" t="s">
        <v>855</v>
      </c>
      <c r="B886" s="1" t="str">
        <f>TEXT(DATE(VALUE(MID(A886,8,4)),MATCH(MID(A886,1,3),{"Jan","Feb","Mar","Apr","May","Jun","Jul","Aug","Sep","Oct","Nov","Dec"},0), VALUE(MID(A886,5,2))), "yyyy-mm-dd")</f>
        <v>2024-02-29</v>
      </c>
      <c r="C886" t="s">
        <v>11</v>
      </c>
      <c r="E886" t="s">
        <v>29</v>
      </c>
      <c r="H886">
        <f t="shared" si="13"/>
        <v>0</v>
      </c>
      <c r="J886">
        <f>VLOOKUP(E886,NEW!$A$1:$F$31,6,FALSE)</f>
        <v>-0.83443540271909211</v>
      </c>
      <c r="K886">
        <f>VLOOKUP(C886,NEW!$A$1:$F$31,6,FALSE)</f>
        <v>-0.56918355006132848</v>
      </c>
      <c r="M886">
        <f>mlreg.!$B$17+(mlreg.!$B$18*'2023schedule'!J886+'2023schedule'!K886*mlreg.!$B$19)</f>
        <v>2.3391057219600695</v>
      </c>
    </row>
    <row r="887" spans="1:13" x14ac:dyDescent="0.3">
      <c r="A887" s="12" t="s">
        <v>855</v>
      </c>
      <c r="B887" s="1" t="str">
        <f>TEXT(DATE(VALUE(MID(A887,8,4)),MATCH(MID(A887,1,3),{"Jan","Feb","Mar","Apr","May","Jun","Jul","Aug","Sep","Oct","Nov","Dec"},0), VALUE(MID(A887,5,2))), "yyyy-mm-dd")</f>
        <v>2024-02-29</v>
      </c>
      <c r="C887" t="s">
        <v>19</v>
      </c>
      <c r="E887" t="s">
        <v>26</v>
      </c>
      <c r="H887">
        <f t="shared" si="13"/>
        <v>0</v>
      </c>
      <c r="J887">
        <f>VLOOKUP(E887,NEW!$A$1:$F$31,6,FALSE)</f>
        <v>6.7955714545665025</v>
      </c>
      <c r="K887">
        <f>VLOOKUP(C887,NEW!$A$1:$F$31,6,FALSE)</f>
        <v>-4.0366428351586929</v>
      </c>
      <c r="M887">
        <f>mlreg.!$B$17+(mlreg.!$B$18*'2023schedule'!J887+'2023schedule'!K887*mlreg.!$B$19)</f>
        <v>11.132008164610962</v>
      </c>
    </row>
    <row r="888" spans="1:13" x14ac:dyDescent="0.3">
      <c r="A888" s="12" t="s">
        <v>855</v>
      </c>
      <c r="B888" s="1" t="str">
        <f>TEXT(DATE(VALUE(MID(A888,8,4)),MATCH(MID(A888,1,3),{"Jan","Feb","Mar","Apr","May","Jun","Jul","Aug","Sep","Oct","Nov","Dec"},0), VALUE(MID(A888,5,2))), "yyyy-mm-dd")</f>
        <v>2024-02-29</v>
      </c>
      <c r="C888" t="s">
        <v>9</v>
      </c>
      <c r="E888" t="s">
        <v>5</v>
      </c>
      <c r="H888">
        <f t="shared" si="13"/>
        <v>0</v>
      </c>
      <c r="J888">
        <f>VLOOKUP(E888,NEW!$A$1:$F$31,6,FALSE)</f>
        <v>-5.4067040784884437</v>
      </c>
      <c r="K888">
        <f>VLOOKUP(C888,NEW!$A$1:$F$31,6,FALSE)</f>
        <v>-10.108903913214951</v>
      </c>
      <c r="M888">
        <f>mlreg.!$B$17+(mlreg.!$B$18*'2023schedule'!J888+'2023schedule'!K888*mlreg.!$B$19)</f>
        <v>5.9534064680786649</v>
      </c>
    </row>
    <row r="889" spans="1:13" x14ac:dyDescent="0.3">
      <c r="A889" s="12" t="s">
        <v>856</v>
      </c>
      <c r="B889" s="1" t="str">
        <f>TEXT(DATE(VALUE(MID(A889,8,4)),MATCH(MID(A889,1,3),{"Jan","Feb","Mar","Apr","May","Jun","Jul","Aug","Sep","Oct","Nov","Dec"},0), VALUE(MID(A889,5,2))), "yyyy-mm-dd")</f>
        <v>1924-03-01</v>
      </c>
      <c r="C889" t="s">
        <v>20</v>
      </c>
      <c r="E889" t="s">
        <v>8</v>
      </c>
      <c r="H889">
        <f t="shared" si="13"/>
        <v>0</v>
      </c>
      <c r="J889">
        <f>VLOOKUP(E889,NEW!$A$1:$F$31,6,FALSE)</f>
        <v>-11.874132147889789</v>
      </c>
      <c r="K889">
        <f>VLOOKUP(C889,NEW!$A$1:$F$31,6,FALSE)</f>
        <v>2.1966655307127789</v>
      </c>
      <c r="M889">
        <f>mlreg.!$B$17+(mlreg.!$B$18*'2023schedule'!J889+'2023schedule'!K889*mlreg.!$B$19)</f>
        <v>-8.6618139317115777</v>
      </c>
    </row>
    <row r="890" spans="1:13" x14ac:dyDescent="0.3">
      <c r="A890" s="12" t="s">
        <v>856</v>
      </c>
      <c r="B890" s="1" t="str">
        <f>TEXT(DATE(VALUE(MID(A890,8,4)),MATCH(MID(A890,1,3),{"Jan","Feb","Mar","Apr","May","Jun","Jul","Aug","Sep","Oct","Nov","Dec"},0), VALUE(MID(A890,5,2))), "yyyy-mm-dd")</f>
        <v>1924-03-01</v>
      </c>
      <c r="C890" t="s">
        <v>24</v>
      </c>
      <c r="E890" t="s">
        <v>3</v>
      </c>
      <c r="H890">
        <f t="shared" si="13"/>
        <v>0</v>
      </c>
      <c r="J890">
        <f>VLOOKUP(E890,NEW!$A$1:$F$31,6,FALSE)</f>
        <v>9.7001335561112345E-2</v>
      </c>
      <c r="K890">
        <f>VLOOKUP(C890,NEW!$A$1:$F$31,6,FALSE)</f>
        <v>0.34193859481126243</v>
      </c>
      <c r="M890">
        <f>mlreg.!$B$17+(mlreg.!$B$18*'2023schedule'!J890+'2023schedule'!K890*mlreg.!$B$19)</f>
        <v>2.3921389878500521</v>
      </c>
    </row>
    <row r="891" spans="1:13" x14ac:dyDescent="0.3">
      <c r="A891" s="12" t="s">
        <v>856</v>
      </c>
      <c r="B891" s="1" t="str">
        <f>TEXT(DATE(VALUE(MID(A891,8,4)),MATCH(MID(A891,1,3),{"Jan","Feb","Mar","Apr","May","Jun","Jul","Aug","Sep","Oct","Nov","Dec"},0), VALUE(MID(A891,5,2))), "yyyy-mm-dd")</f>
        <v>1924-03-01</v>
      </c>
      <c r="C891" t="s">
        <v>28</v>
      </c>
      <c r="E891" t="s">
        <v>4</v>
      </c>
      <c r="H891">
        <f t="shared" si="13"/>
        <v>0</v>
      </c>
      <c r="J891">
        <f>VLOOKUP(E891,NEW!$A$1:$F$31,6,FALSE)</f>
        <v>7.724438616878901</v>
      </c>
      <c r="K891">
        <f>VLOOKUP(C891,NEW!$A$1:$F$31,6,FALSE)</f>
        <v>-2.1460452780433021</v>
      </c>
      <c r="M891">
        <f>mlreg.!$B$17+(mlreg.!$B$18*'2023schedule'!J891+'2023schedule'!K891*mlreg.!$B$19)</f>
        <v>10.434013657174919</v>
      </c>
    </row>
    <row r="892" spans="1:13" x14ac:dyDescent="0.3">
      <c r="A892" s="12" t="s">
        <v>856</v>
      </c>
      <c r="B892" s="1" t="str">
        <f>TEXT(DATE(VALUE(MID(A892,8,4)),MATCH(MID(A892,1,3),{"Jan","Feb","Mar","Apr","May","Jun","Jul","Aug","Sep","Oct","Nov","Dec"},0), VALUE(MID(A892,5,2))), "yyyy-mm-dd")</f>
        <v>1924-03-01</v>
      </c>
      <c r="C892" t="s">
        <v>6</v>
      </c>
      <c r="E892" t="s">
        <v>21</v>
      </c>
      <c r="H892">
        <f t="shared" si="13"/>
        <v>0</v>
      </c>
      <c r="J892">
        <f>VLOOKUP(E892,NEW!$A$1:$F$31,6,FALSE)</f>
        <v>1.5332708263461077</v>
      </c>
      <c r="K892">
        <f>VLOOKUP(C892,NEW!$A$1:$F$31,6,FALSE)</f>
        <v>-0.4427839562478475</v>
      </c>
      <c r="M892">
        <f>mlreg.!$B$17+(mlreg.!$B$18*'2023schedule'!J892+'2023schedule'!K892*mlreg.!$B$19)</f>
        <v>4.1482529446085694</v>
      </c>
    </row>
    <row r="893" spans="1:13" x14ac:dyDescent="0.3">
      <c r="A893" s="12" t="s">
        <v>856</v>
      </c>
      <c r="B893" s="1" t="str">
        <f>TEXT(DATE(VALUE(MID(A893,8,4)),MATCH(MID(A893,1,3),{"Jan","Feb","Mar","Apr","May","Jun","Jul","Aug","Sep","Oct","Nov","Dec"},0), VALUE(MID(A893,5,2))), "yyyy-mm-dd")</f>
        <v>1924-03-01</v>
      </c>
      <c r="C893" t="s">
        <v>30</v>
      </c>
      <c r="E893" t="s">
        <v>16</v>
      </c>
      <c r="H893">
        <f t="shared" si="13"/>
        <v>0</v>
      </c>
      <c r="J893">
        <f>VLOOKUP(E893,NEW!$A$1:$F$31,6,FALSE)</f>
        <v>-7.5280435509992962</v>
      </c>
      <c r="K893">
        <f>VLOOKUP(C893,NEW!$A$1:$F$31,6,FALSE)</f>
        <v>-9.0845366741629796</v>
      </c>
      <c r="M893">
        <f>mlreg.!$B$17+(mlreg.!$B$18*'2023schedule'!J893+'2023schedule'!K893*mlreg.!$B$19)</f>
        <v>3.4626251155107965</v>
      </c>
    </row>
    <row r="894" spans="1:13" x14ac:dyDescent="0.3">
      <c r="A894" s="12" t="s">
        <v>856</v>
      </c>
      <c r="B894" s="1" t="str">
        <f>TEXT(DATE(VALUE(MID(A894,8,4)),MATCH(MID(A894,1,3),{"Jan","Feb","Mar","Apr","May","Jun","Jul","Aug","Sep","Oct","Nov","Dec"},0), VALUE(MID(A894,5,2))), "yyyy-mm-dd")</f>
        <v>1924-03-01</v>
      </c>
      <c r="C894" t="s">
        <v>31</v>
      </c>
      <c r="E894" t="s">
        <v>23</v>
      </c>
      <c r="H894">
        <f t="shared" si="13"/>
        <v>0</v>
      </c>
      <c r="J894">
        <f>VLOOKUP(E894,NEW!$A$1:$F$31,6,FALSE)</f>
        <v>7.1989176662229015</v>
      </c>
      <c r="K894">
        <f>VLOOKUP(C894,NEW!$A$1:$F$31,6,FALSE)</f>
        <v>-0.56689876486266688</v>
      </c>
      <c r="M894">
        <f>mlreg.!$B$17+(mlreg.!$B$18*'2023schedule'!J894+'2023schedule'!K894*mlreg.!$B$19)</f>
        <v>8.8035144484096932</v>
      </c>
    </row>
    <row r="895" spans="1:13" x14ac:dyDescent="0.3">
      <c r="A895" s="12" t="s">
        <v>856</v>
      </c>
      <c r="B895" s="1" t="str">
        <f>TEXT(DATE(VALUE(MID(A895,8,4)),MATCH(MID(A895,1,3),{"Jan","Feb","Mar","Apr","May","Jun","Jul","Aug","Sep","Oct","Nov","Dec"},0), VALUE(MID(A895,5,2))), "yyyy-mm-dd")</f>
        <v>1924-03-01</v>
      </c>
      <c r="C895" t="s">
        <v>10</v>
      </c>
      <c r="E895" t="s">
        <v>13</v>
      </c>
      <c r="H895">
        <f t="shared" si="13"/>
        <v>0</v>
      </c>
      <c r="J895">
        <f>VLOOKUP(E895,NEW!$A$1:$F$31,6,FALSE)</f>
        <v>-1.9501161047746032</v>
      </c>
      <c r="K895">
        <f>VLOOKUP(C895,NEW!$A$1:$F$31,6,FALSE)</f>
        <v>-0.30480281642273344</v>
      </c>
      <c r="M895">
        <f>mlreg.!$B$17+(mlreg.!$B$18*'2023schedule'!J895+'2023schedule'!K895*mlreg.!$B$19)</f>
        <v>1.2389193572954211</v>
      </c>
    </row>
    <row r="896" spans="1:13" x14ac:dyDescent="0.3">
      <c r="A896" s="12" t="s">
        <v>856</v>
      </c>
      <c r="B896" s="1" t="str">
        <f>TEXT(DATE(VALUE(MID(A896,8,4)),MATCH(MID(A896,1,3),{"Jan","Feb","Mar","Apr","May","Jun","Jul","Aug","Sep","Oct","Nov","Dec"},0), VALUE(MID(A896,5,2))), "yyyy-mm-dd")</f>
        <v>1924-03-01</v>
      </c>
      <c r="C896" t="s">
        <v>32</v>
      </c>
      <c r="E896" t="s">
        <v>18</v>
      </c>
      <c r="H896">
        <f t="shared" si="13"/>
        <v>0</v>
      </c>
      <c r="J896">
        <f>VLOOKUP(E896,NEW!$A$1:$F$31,6,FALSE)</f>
        <v>0.34193859481126243</v>
      </c>
      <c r="K896">
        <f>VLOOKUP(C896,NEW!$A$1:$F$31,6,FALSE)</f>
        <v>-4.8052403354453501</v>
      </c>
      <c r="M896">
        <f>mlreg.!$B$17+(mlreg.!$B$18*'2023schedule'!J896+'2023schedule'!K896*mlreg.!$B$19)</f>
        <v>6.5251016918502263</v>
      </c>
    </row>
    <row r="897" spans="1:13" x14ac:dyDescent="0.3">
      <c r="A897" s="12" t="s">
        <v>856</v>
      </c>
      <c r="B897" s="1" t="str">
        <f>TEXT(DATE(VALUE(MID(A897,8,4)),MATCH(MID(A897,1,3),{"Jan","Feb","Mar","Apr","May","Jun","Jul","Aug","Sep","Oct","Nov","Dec"},0), VALUE(MID(A897,5,2))), "yyyy-mm-dd")</f>
        <v>1924-03-01</v>
      </c>
      <c r="C897" t="s">
        <v>9</v>
      </c>
      <c r="E897" t="s">
        <v>33</v>
      </c>
      <c r="H897">
        <f t="shared" si="13"/>
        <v>0</v>
      </c>
      <c r="J897">
        <f>VLOOKUP(E897,NEW!$A$1:$F$31,6,FALSE)</f>
        <v>6.395682743584775</v>
      </c>
      <c r="K897">
        <f>VLOOKUP(C897,NEW!$A$1:$F$31,6,FALSE)</f>
        <v>-10.108903913214951</v>
      </c>
      <c r="M897">
        <f>mlreg.!$B$17+(mlreg.!$B$18*'2023schedule'!J897+'2023schedule'!K897*mlreg.!$B$19)</f>
        <v>15.453309098998389</v>
      </c>
    </row>
    <row r="898" spans="1:13" x14ac:dyDescent="0.3">
      <c r="A898" s="12" t="s">
        <v>857</v>
      </c>
      <c r="B898" s="1" t="str">
        <f>TEXT(DATE(VALUE(MID(A898,8,4)),MATCH(MID(A898,1,3),{"Jan","Feb","Mar","Apr","May","Jun","Jul","Aug","Sep","Oct","Nov","Dec"},0), VALUE(MID(A898,5,2))), "yyyy-mm-dd")</f>
        <v>1924-03-02</v>
      </c>
      <c r="C898" t="s">
        <v>12</v>
      </c>
      <c r="E898" t="s">
        <v>14</v>
      </c>
      <c r="H898">
        <f t="shared" si="13"/>
        <v>0</v>
      </c>
      <c r="J898">
        <f>VLOOKUP(E898,NEW!$A$1:$F$31,6,FALSE)</f>
        <v>-1.1666941899601724</v>
      </c>
      <c r="K898">
        <f>VLOOKUP(C898,NEW!$A$1:$F$31,6,FALSE)</f>
        <v>0.69796581509350863</v>
      </c>
      <c r="M898">
        <f>mlreg.!$B$17+(mlreg.!$B$18*'2023schedule'!J898+'2023schedule'!K898*mlreg.!$B$19)</f>
        <v>1.102735642646699</v>
      </c>
    </row>
    <row r="899" spans="1:13" x14ac:dyDescent="0.3">
      <c r="A899" s="12" t="s">
        <v>857</v>
      </c>
      <c r="B899" s="1" t="str">
        <f>TEXT(DATE(VALUE(MID(A899,8,4)),MATCH(MID(A899,1,3),{"Jan","Feb","Mar","Apr","May","Jun","Jul","Aug","Sep","Oct","Nov","Dec"},0), VALUE(MID(A899,5,2))), "yyyy-mm-dd")</f>
        <v>1924-03-02</v>
      </c>
      <c r="C899" t="s">
        <v>27</v>
      </c>
      <c r="E899" t="s">
        <v>19</v>
      </c>
      <c r="H899">
        <f t="shared" ref="H899:H962" si="14">F899-D899</f>
        <v>0</v>
      </c>
      <c r="J899">
        <f>VLOOKUP(E899,NEW!$A$1:$F$31,6,FALSE)</f>
        <v>-4.0366428351586929</v>
      </c>
      <c r="K899">
        <f>VLOOKUP(C899,NEW!$A$1:$F$31,6,FALSE)</f>
        <v>-4.4001022672986867</v>
      </c>
      <c r="M899">
        <f>mlreg.!$B$17+(mlreg.!$B$18*'2023schedule'!J899+'2023schedule'!K899*mlreg.!$B$19)</f>
        <v>2.6909312739766271</v>
      </c>
    </row>
    <row r="900" spans="1:13" x14ac:dyDescent="0.3">
      <c r="A900" s="12" t="s">
        <v>857</v>
      </c>
      <c r="B900" s="1" t="str">
        <f>TEXT(DATE(VALUE(MID(A900,8,4)),MATCH(MID(A900,1,3),{"Jan","Feb","Mar","Apr","May","Jun","Jul","Aug","Sep","Oct","Nov","Dec"},0), VALUE(MID(A900,5,2))), "yyyy-mm-dd")</f>
        <v>1924-03-02</v>
      </c>
      <c r="C900" t="s">
        <v>30</v>
      </c>
      <c r="E900" t="s">
        <v>16</v>
      </c>
      <c r="H900">
        <f t="shared" si="14"/>
        <v>0</v>
      </c>
      <c r="J900">
        <f>VLOOKUP(E900,NEW!$A$1:$F$31,6,FALSE)</f>
        <v>-7.5280435509992962</v>
      </c>
      <c r="K900">
        <f>VLOOKUP(C900,NEW!$A$1:$F$31,6,FALSE)</f>
        <v>-9.0845366741629796</v>
      </c>
      <c r="M900">
        <f>mlreg.!$B$17+(mlreg.!$B$18*'2023schedule'!J900+'2023schedule'!K900*mlreg.!$B$19)</f>
        <v>3.4626251155107965</v>
      </c>
    </row>
    <row r="901" spans="1:13" x14ac:dyDescent="0.3">
      <c r="A901" s="12" t="s">
        <v>857</v>
      </c>
      <c r="B901" s="1" t="str">
        <f>TEXT(DATE(VALUE(MID(A901,8,4)),MATCH(MID(A901,1,3),{"Jan","Feb","Mar","Apr","May","Jun","Jul","Aug","Sep","Oct","Nov","Dec"},0), VALUE(MID(A901,5,2))), "yyyy-mm-dd")</f>
        <v>1924-03-02</v>
      </c>
      <c r="C901" t="s">
        <v>26</v>
      </c>
      <c r="E901" t="s">
        <v>5</v>
      </c>
      <c r="H901">
        <f t="shared" si="14"/>
        <v>0</v>
      </c>
      <c r="J901">
        <f>VLOOKUP(E901,NEW!$A$1:$F$31,6,FALSE)</f>
        <v>-5.4067040784884437</v>
      </c>
      <c r="K901">
        <f>VLOOKUP(C901,NEW!$A$1:$F$31,6,FALSE)</f>
        <v>6.7955714545665025</v>
      </c>
      <c r="M901">
        <f>mlreg.!$B$17+(mlreg.!$B$18*'2023schedule'!J901+'2023schedule'!K901*mlreg.!$B$19)</f>
        <v>-6.9726629689893338</v>
      </c>
    </row>
    <row r="902" spans="1:13" x14ac:dyDescent="0.3">
      <c r="A902" s="12" t="s">
        <v>857</v>
      </c>
      <c r="B902" s="1" t="str">
        <f>TEXT(DATE(VALUE(MID(A902,8,4)),MATCH(MID(A902,1,3),{"Jan","Feb","Mar","Apr","May","Jun","Jul","Aug","Sep","Oct","Nov","Dec"},0), VALUE(MID(A902,5,2))), "yyyy-mm-dd")</f>
        <v>1924-03-02</v>
      </c>
      <c r="C902" t="s">
        <v>11</v>
      </c>
      <c r="E902" t="s">
        <v>29</v>
      </c>
      <c r="H902">
        <f t="shared" si="14"/>
        <v>0</v>
      </c>
      <c r="J902">
        <f>VLOOKUP(E902,NEW!$A$1:$F$31,6,FALSE)</f>
        <v>-0.83443540271909211</v>
      </c>
      <c r="K902">
        <f>VLOOKUP(C902,NEW!$A$1:$F$31,6,FALSE)</f>
        <v>-0.56918355006132848</v>
      </c>
      <c r="M902">
        <f>mlreg.!$B$17+(mlreg.!$B$18*'2023schedule'!J902+'2023schedule'!K902*mlreg.!$B$19)</f>
        <v>2.3391057219600695</v>
      </c>
    </row>
    <row r="903" spans="1:13" x14ac:dyDescent="0.3">
      <c r="A903" s="12" t="s">
        <v>858</v>
      </c>
      <c r="B903" s="1" t="str">
        <f>TEXT(DATE(VALUE(MID(A903,8,4)),MATCH(MID(A903,1,3),{"Jan","Feb","Mar","Apr","May","Jun","Jul","Aug","Sep","Oct","Nov","Dec"},0), VALUE(MID(A903,5,2))), "yyyy-mm-dd")</f>
        <v>1924-03-03</v>
      </c>
      <c r="C903" t="s">
        <v>3</v>
      </c>
      <c r="E903" t="s">
        <v>28</v>
      </c>
      <c r="H903">
        <f t="shared" si="14"/>
        <v>0</v>
      </c>
      <c r="J903">
        <f>VLOOKUP(E903,NEW!$A$1:$F$31,6,FALSE)</f>
        <v>-2.1460452780433021</v>
      </c>
      <c r="K903">
        <f>VLOOKUP(C903,NEW!$A$1:$F$31,6,FALSE)</f>
        <v>9.7001335561112345E-2</v>
      </c>
      <c r="M903">
        <f>mlreg.!$B$17+(mlreg.!$B$18*'2023schedule'!J903+'2023schedule'!K903*mlreg.!$B$19)</f>
        <v>0.77397225832002126</v>
      </c>
    </row>
    <row r="904" spans="1:13" x14ac:dyDescent="0.3">
      <c r="A904" s="12" t="s">
        <v>858</v>
      </c>
      <c r="B904" s="1" t="str">
        <f>TEXT(DATE(VALUE(MID(A904,8,4)),MATCH(MID(A904,1,3),{"Jan","Feb","Mar","Apr","May","Jun","Jul","Aug","Sep","Oct","Nov","Dec"},0), VALUE(MID(A904,5,2))), "yyyy-mm-dd")</f>
        <v>1924-03-03</v>
      </c>
      <c r="C904" t="s">
        <v>6</v>
      </c>
      <c r="E904" t="s">
        <v>4</v>
      </c>
      <c r="H904">
        <f t="shared" si="14"/>
        <v>0</v>
      </c>
      <c r="J904">
        <f>VLOOKUP(E904,NEW!$A$1:$F$31,6,FALSE)</f>
        <v>7.724438616878901</v>
      </c>
      <c r="K904">
        <f>VLOOKUP(C904,NEW!$A$1:$F$31,6,FALSE)</f>
        <v>-0.4427839562478475</v>
      </c>
      <c r="M904">
        <f>mlreg.!$B$17+(mlreg.!$B$18*'2023schedule'!J904+'2023schedule'!K904*mlreg.!$B$19)</f>
        <v>9.1316086054948258</v>
      </c>
    </row>
    <row r="905" spans="1:13" x14ac:dyDescent="0.3">
      <c r="A905" s="12" t="s">
        <v>858</v>
      </c>
      <c r="B905" s="1" t="str">
        <f>TEXT(DATE(VALUE(MID(A905,8,4)),MATCH(MID(A905,1,3),{"Jan","Feb","Mar","Apr","May","Jun","Jul","Aug","Sep","Oct","Nov","Dec"},0), VALUE(MID(A905,5,2))), "yyyy-mm-dd")</f>
        <v>1924-03-03</v>
      </c>
      <c r="C905" t="s">
        <v>33</v>
      </c>
      <c r="E905" t="s">
        <v>23</v>
      </c>
      <c r="H905">
        <f t="shared" si="14"/>
        <v>0</v>
      </c>
      <c r="J905">
        <f>VLOOKUP(E905,NEW!$A$1:$F$31,6,FALSE)</f>
        <v>7.1989176662229015</v>
      </c>
      <c r="K905">
        <f>VLOOKUP(C905,NEW!$A$1:$F$31,6,FALSE)</f>
        <v>6.395682743584775</v>
      </c>
      <c r="M905">
        <f>mlreg.!$B$17+(mlreg.!$B$18*'2023schedule'!J905+'2023schedule'!K905*mlreg.!$B$19)</f>
        <v>3.4795508185789998</v>
      </c>
    </row>
    <row r="906" spans="1:13" x14ac:dyDescent="0.3">
      <c r="A906" s="12" t="s">
        <v>858</v>
      </c>
      <c r="B906" s="1" t="str">
        <f>TEXT(DATE(VALUE(MID(A906,8,4)),MATCH(MID(A906,1,3),{"Jan","Feb","Mar","Apr","May","Jun","Jul","Aug","Sep","Oct","Nov","Dec"},0), VALUE(MID(A906,5,2))), "yyyy-mm-dd")</f>
        <v>1924-03-03</v>
      </c>
      <c r="C906" t="s">
        <v>8</v>
      </c>
      <c r="E906" t="s">
        <v>7</v>
      </c>
      <c r="H906">
        <f t="shared" si="14"/>
        <v>0</v>
      </c>
      <c r="J906">
        <f>VLOOKUP(E906,NEW!$A$1:$F$31,6,FALSE)</f>
        <v>0.17268538627637353</v>
      </c>
      <c r="K906">
        <f>VLOOKUP(C906,NEW!$A$1:$F$31,6,FALSE)</f>
        <v>-11.874132147889789</v>
      </c>
      <c r="M906">
        <f>mlreg.!$B$17+(mlreg.!$B$18*'2023schedule'!J906+'2023schedule'!K906*mlreg.!$B$19)</f>
        <v>11.794121664488557</v>
      </c>
    </row>
    <row r="907" spans="1:13" x14ac:dyDescent="0.3">
      <c r="A907" s="12" t="s">
        <v>858</v>
      </c>
      <c r="B907" s="1" t="str">
        <f>TEXT(DATE(VALUE(MID(A907,8,4)),MATCH(MID(A907,1,3),{"Jan","Feb","Mar","Apr","May","Jun","Jul","Aug","Sep","Oct","Nov","Dec"},0), VALUE(MID(A907,5,2))), "yyyy-mm-dd")</f>
        <v>1924-03-03</v>
      </c>
      <c r="C907" t="s">
        <v>24</v>
      </c>
      <c r="E907" t="s">
        <v>21</v>
      </c>
      <c r="H907">
        <f t="shared" si="14"/>
        <v>0</v>
      </c>
      <c r="J907">
        <f>VLOOKUP(E907,NEW!$A$1:$F$31,6,FALSE)</f>
        <v>1.5332708263461077</v>
      </c>
      <c r="K907">
        <f>VLOOKUP(C907,NEW!$A$1:$F$31,6,FALSE)</f>
        <v>0.34193859481126243</v>
      </c>
      <c r="M907">
        <f>mlreg.!$B$17+(mlreg.!$B$18*'2023schedule'!J907+'2023schedule'!K907*mlreg.!$B$19)</f>
        <v>3.5482119517271431</v>
      </c>
    </row>
    <row r="908" spans="1:13" x14ac:dyDescent="0.3">
      <c r="A908" s="12" t="s">
        <v>858</v>
      </c>
      <c r="B908" s="1" t="str">
        <f>TEXT(DATE(VALUE(MID(A908,8,4)),MATCH(MID(A908,1,3),{"Jan","Feb","Mar","Apr","May","Jun","Jul","Aug","Sep","Oct","Nov","Dec"},0), VALUE(MID(A908,5,2))), "yyyy-mm-dd")</f>
        <v>1924-03-03</v>
      </c>
      <c r="C908" t="s">
        <v>15</v>
      </c>
      <c r="E908" t="s">
        <v>20</v>
      </c>
      <c r="H908">
        <f t="shared" si="14"/>
        <v>0</v>
      </c>
      <c r="J908">
        <f>VLOOKUP(E908,NEW!$A$1:$F$31,6,FALSE)</f>
        <v>2.1966655307127789</v>
      </c>
      <c r="K908">
        <f>VLOOKUP(C908,NEW!$A$1:$F$31,6,FALSE)</f>
        <v>0.32124287078389235</v>
      </c>
      <c r="M908">
        <f>mlreg.!$B$17+(mlreg.!$B$18*'2023schedule'!J908+'2023schedule'!K908*mlreg.!$B$19)</f>
        <v>4.0980124874095072</v>
      </c>
    </row>
    <row r="909" spans="1:13" x14ac:dyDescent="0.3">
      <c r="A909" s="12" t="s">
        <v>858</v>
      </c>
      <c r="B909" s="1" t="str">
        <f>TEXT(DATE(VALUE(MID(A909,8,4)),MATCH(MID(A909,1,3),{"Jan","Feb","Mar","Apr","May","Jun","Jul","Aug","Sep","Oct","Nov","Dec"},0), VALUE(MID(A909,5,2))), "yyyy-mm-dd")</f>
        <v>1924-03-03</v>
      </c>
      <c r="C909" t="s">
        <v>10</v>
      </c>
      <c r="E909" t="s">
        <v>25</v>
      </c>
      <c r="H909">
        <f t="shared" si="14"/>
        <v>0</v>
      </c>
      <c r="J909">
        <f>VLOOKUP(E909,NEW!$A$1:$F$31,6,FALSE)</f>
        <v>-6.0914873225527497</v>
      </c>
      <c r="K909">
        <f>VLOOKUP(C909,NEW!$A$1:$F$31,6,FALSE)</f>
        <v>-0.30480281642273344</v>
      </c>
      <c r="M909">
        <f>mlreg.!$B$17+(mlreg.!$B$18*'2023schedule'!J909+'2023schedule'!K909*mlreg.!$B$19)</f>
        <v>-2.0945269972848184</v>
      </c>
    </row>
    <row r="910" spans="1:13" x14ac:dyDescent="0.3">
      <c r="A910" s="12" t="s">
        <v>858</v>
      </c>
      <c r="B910" s="1" t="str">
        <f>TEXT(DATE(VALUE(MID(A910,8,4)),MATCH(MID(A910,1,3),{"Jan","Feb","Mar","Apr","May","Jun","Jul","Aug","Sep","Oct","Nov","Dec"},0), VALUE(MID(A910,5,2))), "yyyy-mm-dd")</f>
        <v>1924-03-03</v>
      </c>
      <c r="C910" t="s">
        <v>22</v>
      </c>
      <c r="E910" t="s">
        <v>29</v>
      </c>
      <c r="H910">
        <f t="shared" si="14"/>
        <v>0</v>
      </c>
      <c r="J910">
        <f>VLOOKUP(E910,NEW!$A$1:$F$31,6,FALSE)</f>
        <v>-0.83443540271909211</v>
      </c>
      <c r="K910">
        <f>VLOOKUP(C910,NEW!$A$1:$F$31,6,FALSE)</f>
        <v>1.3185950237731026</v>
      </c>
      <c r="M910">
        <f>mlreg.!$B$17+(mlreg.!$B$18*'2023schedule'!J910+'2023schedule'!K910*mlreg.!$B$19)</f>
        <v>0.89560887297175795</v>
      </c>
    </row>
    <row r="911" spans="1:13" x14ac:dyDescent="0.3">
      <c r="A911" s="12" t="s">
        <v>859</v>
      </c>
      <c r="B911" s="1" t="str">
        <f>TEXT(DATE(VALUE(MID(A911,8,4)),MATCH(MID(A911,1,3),{"Jan","Feb","Mar","Apr","May","Jun","Jul","Aug","Sep","Oct","Nov","Dec"},0), VALUE(MID(A911,5,2))), "yyyy-mm-dd")</f>
        <v>1924-03-04</v>
      </c>
      <c r="C911" t="s">
        <v>16</v>
      </c>
      <c r="E911" t="s">
        <v>14</v>
      </c>
      <c r="H911">
        <f t="shared" si="14"/>
        <v>0</v>
      </c>
      <c r="J911">
        <f>VLOOKUP(E911,NEW!$A$1:$F$31,6,FALSE)</f>
        <v>-1.1666941899601724</v>
      </c>
      <c r="K911">
        <f>VLOOKUP(C911,NEW!$A$1:$F$31,6,FALSE)</f>
        <v>-7.5280435509992962</v>
      </c>
      <c r="M911">
        <f>mlreg.!$B$17+(mlreg.!$B$18*'2023schedule'!J911+'2023schedule'!K911*mlreg.!$B$19)</f>
        <v>7.3927840436011296</v>
      </c>
    </row>
    <row r="912" spans="1:13" x14ac:dyDescent="0.3">
      <c r="A912" s="12" t="s">
        <v>859</v>
      </c>
      <c r="B912" s="1" t="str">
        <f>TEXT(DATE(VALUE(MID(A912,8,4)),MATCH(MID(A912,1,3),{"Jan","Feb","Mar","Apr","May","Jun","Jul","Aug","Sep","Oct","Nov","Dec"},0), VALUE(MID(A912,5,2))), "yyyy-mm-dd")</f>
        <v>1924-03-04</v>
      </c>
      <c r="C912" t="s">
        <v>33</v>
      </c>
      <c r="E912" t="s">
        <v>32</v>
      </c>
      <c r="H912">
        <f t="shared" si="14"/>
        <v>0</v>
      </c>
      <c r="J912">
        <f>VLOOKUP(E912,NEW!$A$1:$F$31,6,FALSE)</f>
        <v>-4.8052403354453501</v>
      </c>
      <c r="K912">
        <f>VLOOKUP(C912,NEW!$A$1:$F$31,6,FALSE)</f>
        <v>6.395682743584775</v>
      </c>
      <c r="M912">
        <f>mlreg.!$B$17+(mlreg.!$B$18*'2023schedule'!J912+'2023schedule'!K912*mlreg.!$B$19)</f>
        <v>-6.1827601953886111</v>
      </c>
    </row>
    <row r="913" spans="1:13" x14ac:dyDescent="0.3">
      <c r="A913" s="12" t="s">
        <v>859</v>
      </c>
      <c r="B913" s="1" t="str">
        <f>TEXT(DATE(VALUE(MID(A913,8,4)),MATCH(MID(A913,1,3),{"Jan","Feb","Mar","Apr","May","Jun","Jul","Aug","Sep","Oct","Nov","Dec"},0), VALUE(MID(A913,5,2))), "yyyy-mm-dd")</f>
        <v>1924-03-04</v>
      </c>
      <c r="C913" t="s">
        <v>30</v>
      </c>
      <c r="E913" t="s">
        <v>23</v>
      </c>
      <c r="H913">
        <f t="shared" si="14"/>
        <v>0</v>
      </c>
      <c r="J913">
        <f>VLOOKUP(E913,NEW!$A$1:$F$31,6,FALSE)</f>
        <v>7.1989176662229015</v>
      </c>
      <c r="K913">
        <f>VLOOKUP(C913,NEW!$A$1:$F$31,6,FALSE)</f>
        <v>-9.0845366741629796</v>
      </c>
      <c r="M913">
        <f>mlreg.!$B$17+(mlreg.!$B$18*'2023schedule'!J913+'2023schedule'!K913*mlreg.!$B$19)</f>
        <v>15.316557690512273</v>
      </c>
    </row>
    <row r="914" spans="1:13" x14ac:dyDescent="0.3">
      <c r="A914" s="12" t="s">
        <v>859</v>
      </c>
      <c r="B914" s="1" t="str">
        <f>TEXT(DATE(VALUE(MID(A914,8,4)),MATCH(MID(A914,1,3),{"Jan","Feb","Mar","Apr","May","Jun","Jul","Aug","Sep","Oct","Nov","Dec"},0), VALUE(MID(A914,5,2))), "yyyy-mm-dd")</f>
        <v>1924-03-04</v>
      </c>
      <c r="C914" t="s">
        <v>9</v>
      </c>
      <c r="E914" t="s">
        <v>27</v>
      </c>
      <c r="H914">
        <f t="shared" si="14"/>
        <v>0</v>
      </c>
      <c r="J914">
        <f>VLOOKUP(E914,NEW!$A$1:$F$31,6,FALSE)</f>
        <v>-4.4001022672986867</v>
      </c>
      <c r="K914">
        <f>VLOOKUP(C914,NEW!$A$1:$F$31,6,FALSE)</f>
        <v>-10.108903913214951</v>
      </c>
      <c r="M914">
        <f>mlreg.!$B$17+(mlreg.!$B$18*'2023schedule'!J914+'2023schedule'!K914*mlreg.!$B$19)</f>
        <v>6.763634038024585</v>
      </c>
    </row>
    <row r="915" spans="1:13" x14ac:dyDescent="0.3">
      <c r="A915" s="12" t="s">
        <v>859</v>
      </c>
      <c r="B915" s="1" t="str">
        <f>TEXT(DATE(VALUE(MID(A915,8,4)),MATCH(MID(A915,1,3),{"Jan","Feb","Mar","Apr","May","Jun","Jul","Aug","Sep","Oct","Nov","Dec"},0), VALUE(MID(A915,5,2))), "yyyy-mm-dd")</f>
        <v>1924-03-04</v>
      </c>
      <c r="C915" t="s">
        <v>18</v>
      </c>
      <c r="E915" t="s">
        <v>31</v>
      </c>
      <c r="H915">
        <f t="shared" si="14"/>
        <v>0</v>
      </c>
      <c r="J915">
        <f>VLOOKUP(E915,NEW!$A$1:$F$31,6,FALSE)</f>
        <v>-0.56689876486266688</v>
      </c>
      <c r="K915">
        <f>VLOOKUP(C915,NEW!$A$1:$F$31,6,FALSE)</f>
        <v>0.34193859481126243</v>
      </c>
      <c r="M915">
        <f>mlreg.!$B$17+(mlreg.!$B$18*'2023schedule'!J915+'2023schedule'!K915*mlreg.!$B$19)</f>
        <v>1.857756713674104</v>
      </c>
    </row>
    <row r="916" spans="1:13" x14ac:dyDescent="0.3">
      <c r="A916" s="12" t="s">
        <v>859</v>
      </c>
      <c r="B916" s="1" t="str">
        <f>TEXT(DATE(VALUE(MID(A916,8,4)),MATCH(MID(A916,1,3),{"Jan","Feb","Mar","Apr","May","Jun","Jul","Aug","Sep","Oct","Nov","Dec"},0), VALUE(MID(A916,5,2))), "yyyy-mm-dd")</f>
        <v>1924-03-04</v>
      </c>
      <c r="C916" t="s">
        <v>22</v>
      </c>
      <c r="E916" t="s">
        <v>5</v>
      </c>
      <c r="H916">
        <f t="shared" si="14"/>
        <v>0</v>
      </c>
      <c r="J916">
        <f>VLOOKUP(E916,NEW!$A$1:$F$31,6,FALSE)</f>
        <v>-5.4067040784884437</v>
      </c>
      <c r="K916">
        <f>VLOOKUP(C916,NEW!$A$1:$F$31,6,FALSE)</f>
        <v>1.3185950237731026</v>
      </c>
      <c r="M916">
        <f>mlreg.!$B$17+(mlreg.!$B$18*'2023schedule'!J916+'2023schedule'!K916*mlreg.!$B$19)</f>
        <v>-2.7846727409961423</v>
      </c>
    </row>
    <row r="917" spans="1:13" x14ac:dyDescent="0.3">
      <c r="A917" s="12" t="s">
        <v>860</v>
      </c>
      <c r="B917" s="1" t="str">
        <f>TEXT(DATE(VALUE(MID(A917,8,4)),MATCH(MID(A917,1,3),{"Jan","Feb","Mar","Apr","May","Jun","Jul","Aug","Sep","Oct","Nov","Dec"},0), VALUE(MID(A917,5,2))), "yyyy-mm-dd")</f>
        <v>1924-03-05</v>
      </c>
      <c r="C917" t="s">
        <v>7</v>
      </c>
      <c r="E917" t="s">
        <v>24</v>
      </c>
      <c r="H917">
        <f t="shared" si="14"/>
        <v>0</v>
      </c>
      <c r="J917">
        <f>VLOOKUP(E917,NEW!$A$1:$F$31,6,FALSE)</f>
        <v>0.34193859481126243</v>
      </c>
      <c r="K917">
        <f>VLOOKUP(C917,NEW!$A$1:$F$31,6,FALSE)</f>
        <v>0.17268538627637353</v>
      </c>
      <c r="M917">
        <f>mlreg.!$B$17+(mlreg.!$B$18*'2023schedule'!J917+'2023schedule'!K917*mlreg.!$B$19)</f>
        <v>2.7187124291477485</v>
      </c>
    </row>
    <row r="918" spans="1:13" x14ac:dyDescent="0.3">
      <c r="A918" s="12" t="s">
        <v>860</v>
      </c>
      <c r="B918" s="1" t="str">
        <f>TEXT(DATE(VALUE(MID(A918,8,4)),MATCH(MID(A918,1,3),{"Jan","Feb","Mar","Apr","May","Jun","Jul","Aug","Sep","Oct","Nov","Dec"},0), VALUE(MID(A918,5,2))), "yyyy-mm-dd")</f>
        <v>1924-03-05</v>
      </c>
      <c r="C918" t="s">
        <v>4</v>
      </c>
      <c r="E918" t="s">
        <v>20</v>
      </c>
      <c r="H918">
        <f t="shared" si="14"/>
        <v>0</v>
      </c>
      <c r="J918">
        <f>VLOOKUP(E918,NEW!$A$1:$F$31,6,FALSE)</f>
        <v>2.1966655307127789</v>
      </c>
      <c r="K918">
        <f>VLOOKUP(C918,NEW!$A$1:$F$31,6,FALSE)</f>
        <v>7.724438616878901</v>
      </c>
      <c r="M918">
        <f>mlreg.!$B$17+(mlreg.!$B$18*'2023schedule'!J918+'2023schedule'!K918*mlreg.!$B$19)</f>
        <v>-1.5628684443120333</v>
      </c>
    </row>
    <row r="919" spans="1:13" x14ac:dyDescent="0.3">
      <c r="A919" s="12" t="s">
        <v>860</v>
      </c>
      <c r="B919" s="1" t="str">
        <f>TEXT(DATE(VALUE(MID(A919,8,4)),MATCH(MID(A919,1,3),{"Jan","Feb","Mar","Apr","May","Jun","Jul","Aug","Sep","Oct","Nov","Dec"},0), VALUE(MID(A919,5,2))), "yyyy-mm-dd")</f>
        <v>1924-03-05</v>
      </c>
      <c r="C919" t="s">
        <v>3</v>
      </c>
      <c r="E919" t="s">
        <v>14</v>
      </c>
      <c r="H919">
        <f t="shared" si="14"/>
        <v>0</v>
      </c>
      <c r="J919">
        <f>VLOOKUP(E919,NEW!$A$1:$F$31,6,FALSE)</f>
        <v>-1.1666941899601724</v>
      </c>
      <c r="K919">
        <f>VLOOKUP(C919,NEW!$A$1:$F$31,6,FALSE)</f>
        <v>9.7001335561112345E-2</v>
      </c>
      <c r="M919">
        <f>mlreg.!$B$17+(mlreg.!$B$18*'2023schedule'!J919+'2023schedule'!K919*mlreg.!$B$19)</f>
        <v>1.5622653483986189</v>
      </c>
    </row>
    <row r="920" spans="1:13" x14ac:dyDescent="0.3">
      <c r="A920" s="12" t="s">
        <v>860</v>
      </c>
      <c r="B920" s="1" t="str">
        <f>TEXT(DATE(VALUE(MID(A920,8,4)),MATCH(MID(A920,1,3),{"Jan","Feb","Mar","Apr","May","Jun","Jul","Aug","Sep","Oct","Nov","Dec"},0), VALUE(MID(A920,5,2))), "yyyy-mm-dd")</f>
        <v>1924-03-05</v>
      </c>
      <c r="C920" t="s">
        <v>8</v>
      </c>
      <c r="E920" t="s">
        <v>19</v>
      </c>
      <c r="H920">
        <f t="shared" si="14"/>
        <v>0</v>
      </c>
      <c r="J920">
        <f>VLOOKUP(E920,NEW!$A$1:$F$31,6,FALSE)</f>
        <v>-4.0366428351586929</v>
      </c>
      <c r="K920">
        <f>VLOOKUP(C920,NEW!$A$1:$F$31,6,FALSE)</f>
        <v>-11.874132147889789</v>
      </c>
      <c r="M920">
        <f>mlreg.!$B$17+(mlreg.!$B$18*'2023schedule'!J920+'2023schedule'!K920*mlreg.!$B$19)</f>
        <v>8.4059757878910943</v>
      </c>
    </row>
    <row r="921" spans="1:13" x14ac:dyDescent="0.3">
      <c r="A921" s="12" t="s">
        <v>860</v>
      </c>
      <c r="B921" s="1" t="str">
        <f>TEXT(DATE(VALUE(MID(A921,8,4)),MATCH(MID(A921,1,3),{"Jan","Feb","Mar","Apr","May","Jun","Jul","Aug","Sep","Oct","Nov","Dec"},0), VALUE(MID(A921,5,2))), "yyyy-mm-dd")</f>
        <v>1924-03-05</v>
      </c>
      <c r="C921" t="s">
        <v>12</v>
      </c>
      <c r="E921" t="s">
        <v>15</v>
      </c>
      <c r="H921">
        <f t="shared" si="14"/>
        <v>0</v>
      </c>
      <c r="J921">
        <f>VLOOKUP(E921,NEW!$A$1:$F$31,6,FALSE)</f>
        <v>0.32124287078389235</v>
      </c>
      <c r="K921">
        <f>VLOOKUP(C921,NEW!$A$1:$F$31,6,FALSE)</f>
        <v>0.69796581509350863</v>
      </c>
      <c r="M921">
        <f>mlreg.!$B$17+(mlreg.!$B$18*'2023schedule'!J921+'2023schedule'!K921*mlreg.!$B$19)</f>
        <v>2.3003965404889279</v>
      </c>
    </row>
    <row r="922" spans="1:13" x14ac:dyDescent="0.3">
      <c r="A922" s="12" t="s">
        <v>860</v>
      </c>
      <c r="B922" s="1" t="str">
        <f>TEXT(DATE(VALUE(MID(A922,8,4)),MATCH(MID(A922,1,3),{"Jan","Feb","Mar","Apr","May","Jun","Jul","Aug","Sep","Oct","Nov","Dec"},0), VALUE(MID(A922,5,2))), "yyyy-mm-dd")</f>
        <v>1924-03-05</v>
      </c>
      <c r="C922" t="s">
        <v>13</v>
      </c>
      <c r="E922" t="s">
        <v>21</v>
      </c>
      <c r="H922">
        <f t="shared" si="14"/>
        <v>0</v>
      </c>
      <c r="J922">
        <f>VLOOKUP(E922,NEW!$A$1:$F$31,6,FALSE)</f>
        <v>1.5332708263461077</v>
      </c>
      <c r="K922">
        <f>VLOOKUP(C922,NEW!$A$1:$F$31,6,FALSE)</f>
        <v>-1.9501161047746032</v>
      </c>
      <c r="M922">
        <f>mlreg.!$B$17+(mlreg.!$B$18*'2023schedule'!J922+'2023schedule'!K922*mlreg.!$B$19)</f>
        <v>5.300840031322684</v>
      </c>
    </row>
    <row r="923" spans="1:13" x14ac:dyDescent="0.3">
      <c r="A923" s="12" t="s">
        <v>860</v>
      </c>
      <c r="B923" s="1" t="str">
        <f>TEXT(DATE(VALUE(MID(A923,8,4)),MATCH(MID(A923,1,3),{"Jan","Feb","Mar","Apr","May","Jun","Jul","Aug","Sep","Oct","Nov","Dec"},0), VALUE(MID(A923,5,2))), "yyyy-mm-dd")</f>
        <v>1924-03-05</v>
      </c>
      <c r="C923" t="s">
        <v>25</v>
      </c>
      <c r="E923" t="s">
        <v>11</v>
      </c>
      <c r="H923">
        <f t="shared" si="14"/>
        <v>0</v>
      </c>
      <c r="J923">
        <f>VLOOKUP(E923,NEW!$A$1:$F$31,6,FALSE)</f>
        <v>-0.56918355006132848</v>
      </c>
      <c r="K923">
        <f>VLOOKUP(C923,NEW!$A$1:$F$31,6,FALSE)</f>
        <v>-6.0914873225527497</v>
      </c>
      <c r="M923">
        <f>mlreg.!$B$17+(mlreg.!$B$18*'2023schedule'!J923+'2023schedule'!K923*mlreg.!$B$19)</f>
        <v>6.7752605142845903</v>
      </c>
    </row>
    <row r="924" spans="1:13" x14ac:dyDescent="0.3">
      <c r="A924" s="12" t="s">
        <v>860</v>
      </c>
      <c r="B924" s="1" t="str">
        <f>TEXT(DATE(VALUE(MID(A924,8,4)),MATCH(MID(A924,1,3),{"Jan","Feb","Mar","Apr","May","Jun","Jul","Aug","Sep","Oct","Nov","Dec"},0), VALUE(MID(A924,5,2))), "yyyy-mm-dd")</f>
        <v>1924-03-05</v>
      </c>
      <c r="C924" t="s">
        <v>10</v>
      </c>
      <c r="E924" t="s">
        <v>28</v>
      </c>
      <c r="H924">
        <f t="shared" si="14"/>
        <v>0</v>
      </c>
      <c r="J924">
        <f>VLOOKUP(E924,NEW!$A$1:$F$31,6,FALSE)</f>
        <v>-2.1460452780433021</v>
      </c>
      <c r="K924">
        <f>VLOOKUP(C924,NEW!$A$1:$F$31,6,FALSE)</f>
        <v>-0.30480281642273344</v>
      </c>
      <c r="M924">
        <f>mlreg.!$B$17+(mlreg.!$B$18*'2023schedule'!J924+'2023schedule'!K924*mlreg.!$B$19)</f>
        <v>1.081213285068729</v>
      </c>
    </row>
    <row r="925" spans="1:13" x14ac:dyDescent="0.3">
      <c r="A925" s="12" t="s">
        <v>860</v>
      </c>
      <c r="B925" s="1" t="str">
        <f>TEXT(DATE(VALUE(MID(A925,8,4)),MATCH(MID(A925,1,3),{"Jan","Feb","Mar","Apr","May","Jun","Jul","Aug","Sep","Oct","Nov","Dec"},0), VALUE(MID(A925,5,2))), "yyyy-mm-dd")</f>
        <v>1924-03-05</v>
      </c>
      <c r="C925" t="s">
        <v>29</v>
      </c>
      <c r="E925" t="s">
        <v>26</v>
      </c>
      <c r="H925">
        <f t="shared" si="14"/>
        <v>0</v>
      </c>
      <c r="J925">
        <f>VLOOKUP(E925,NEW!$A$1:$F$31,6,FALSE)</f>
        <v>6.7955714545665025</v>
      </c>
      <c r="K925">
        <f>VLOOKUP(C925,NEW!$A$1:$F$31,6,FALSE)</f>
        <v>-0.83443540271909211</v>
      </c>
      <c r="M925">
        <f>mlreg.!$B$17+(mlreg.!$B$18*'2023schedule'!J925+'2023schedule'!K925*mlreg.!$B$19)</f>
        <v>8.6834284410130813</v>
      </c>
    </row>
    <row r="926" spans="1:13" x14ac:dyDescent="0.3">
      <c r="A926" s="12" t="s">
        <v>861</v>
      </c>
      <c r="B926" s="1" t="str">
        <f>TEXT(DATE(VALUE(MID(A926,8,4)),MATCH(MID(A926,1,3),{"Jan","Feb","Mar","Apr","May","Jun","Jul","Aug","Sep","Oct","Nov","Dec"},0), VALUE(MID(A926,5,2))), "yyyy-mm-dd")</f>
        <v>1924-03-06</v>
      </c>
      <c r="C926" t="s">
        <v>7</v>
      </c>
      <c r="E926" t="s">
        <v>9</v>
      </c>
      <c r="H926">
        <f t="shared" si="14"/>
        <v>0</v>
      </c>
      <c r="J926">
        <f>VLOOKUP(E926,NEW!$A$1:$F$31,6,FALSE)</f>
        <v>-10.108903913214951</v>
      </c>
      <c r="K926">
        <f>VLOOKUP(C926,NEW!$A$1:$F$31,6,FALSE)</f>
        <v>0.17268538627637353</v>
      </c>
      <c r="M926">
        <f>mlreg.!$B$17+(mlreg.!$B$18*'2023schedule'!J926+'2023schedule'!K926*mlreg.!$B$19)</f>
        <v>-5.6933136918437617</v>
      </c>
    </row>
    <row r="927" spans="1:13" x14ac:dyDescent="0.3">
      <c r="A927" s="12" t="s">
        <v>861</v>
      </c>
      <c r="B927" s="1" t="str">
        <f>TEXT(DATE(VALUE(MID(A927,8,4)),MATCH(MID(A927,1,3),{"Jan","Feb","Mar","Apr","May","Jun","Jul","Aug","Sep","Oct","Nov","Dec"},0), VALUE(MID(A927,5,2))), "yyyy-mm-dd")</f>
        <v>1924-03-06</v>
      </c>
      <c r="C927" t="s">
        <v>20</v>
      </c>
      <c r="E927" t="s">
        <v>12</v>
      </c>
      <c r="H927">
        <f t="shared" si="14"/>
        <v>0</v>
      </c>
      <c r="J927">
        <f>VLOOKUP(E927,NEW!$A$1:$F$31,6,FALSE)</f>
        <v>0.69796581509350863</v>
      </c>
      <c r="K927">
        <f>VLOOKUP(C927,NEW!$A$1:$F$31,6,FALSE)</f>
        <v>2.1966655307127789</v>
      </c>
      <c r="M927">
        <f>mlreg.!$B$17+(mlreg.!$B$18*'2023schedule'!J927+'2023schedule'!K927*mlreg.!$B$19)</f>
        <v>1.4576397275564426</v>
      </c>
    </row>
    <row r="928" spans="1:13" x14ac:dyDescent="0.3">
      <c r="A928" s="12" t="s">
        <v>861</v>
      </c>
      <c r="B928" s="1" t="str">
        <f>TEXT(DATE(VALUE(MID(A928,8,4)),MATCH(MID(A928,1,3),{"Jan","Feb","Mar","Apr","May","Jun","Jul","Aug","Sep","Oct","Nov","Dec"},0), VALUE(MID(A928,5,2))), "yyyy-mm-dd")</f>
        <v>1924-03-06</v>
      </c>
      <c r="C928" t="s">
        <v>16</v>
      </c>
      <c r="E928" t="s">
        <v>3</v>
      </c>
      <c r="H928">
        <f t="shared" si="14"/>
        <v>0</v>
      </c>
      <c r="J928">
        <f>VLOOKUP(E928,NEW!$A$1:$F$31,6,FALSE)</f>
        <v>9.7001335561112345E-2</v>
      </c>
      <c r="K928">
        <f>VLOOKUP(C928,NEW!$A$1:$F$31,6,FALSE)</f>
        <v>-7.5280435509992962</v>
      </c>
      <c r="M928">
        <f>mlreg.!$B$17+(mlreg.!$B$18*'2023schedule'!J928+'2023schedule'!K928*mlreg.!$B$19)</f>
        <v>8.409949861715905</v>
      </c>
    </row>
    <row r="929" spans="1:13" x14ac:dyDescent="0.3">
      <c r="A929" s="12" t="s">
        <v>861</v>
      </c>
      <c r="B929" s="1" t="str">
        <f>TEXT(DATE(VALUE(MID(A929,8,4)),MATCH(MID(A929,1,3),{"Jan","Feb","Mar","Apr","May","Jun","Jul","Aug","Sep","Oct","Nov","Dec"},0), VALUE(MID(A929,5,2))), "yyyy-mm-dd")</f>
        <v>1924-03-06</v>
      </c>
      <c r="C929" t="s">
        <v>33</v>
      </c>
      <c r="E929" t="s">
        <v>11</v>
      </c>
      <c r="H929">
        <f t="shared" si="14"/>
        <v>0</v>
      </c>
      <c r="J929">
        <f>VLOOKUP(E929,NEW!$A$1:$F$31,6,FALSE)</f>
        <v>-0.56918355006132848</v>
      </c>
      <c r="K929">
        <f>VLOOKUP(C929,NEW!$A$1:$F$31,6,FALSE)</f>
        <v>6.395682743584775</v>
      </c>
      <c r="M929">
        <f>mlreg.!$B$17+(mlreg.!$B$18*'2023schedule'!J929+'2023schedule'!K929*mlreg.!$B$19)</f>
        <v>-2.7731001319739104</v>
      </c>
    </row>
    <row r="930" spans="1:13" x14ac:dyDescent="0.3">
      <c r="A930" s="12" t="s">
        <v>861</v>
      </c>
      <c r="B930" s="1" t="str">
        <f>TEXT(DATE(VALUE(MID(A930,8,4)),MATCH(MID(A930,1,3),{"Jan","Feb","Mar","Apr","May","Jun","Jul","Aug","Sep","Oct","Nov","Dec"},0), VALUE(MID(A930,5,2))), "yyyy-mm-dd")</f>
        <v>1924-03-06</v>
      </c>
      <c r="C930" t="s">
        <v>18</v>
      </c>
      <c r="E930" t="s">
        <v>27</v>
      </c>
      <c r="H930">
        <f t="shared" si="14"/>
        <v>0</v>
      </c>
      <c r="J930">
        <f>VLOOKUP(E930,NEW!$A$1:$F$31,6,FALSE)</f>
        <v>-4.4001022672986867</v>
      </c>
      <c r="K930">
        <f>VLOOKUP(C930,NEW!$A$1:$F$31,6,FALSE)</f>
        <v>0.34193859481126243</v>
      </c>
      <c r="M930">
        <f>mlreg.!$B$17+(mlreg.!$B$18*'2023schedule'!J930+'2023schedule'!K930*mlreg.!$B$19)</f>
        <v>-1.2276412305398559</v>
      </c>
    </row>
    <row r="931" spans="1:13" x14ac:dyDescent="0.3">
      <c r="A931" s="12" t="s">
        <v>861</v>
      </c>
      <c r="B931" s="1" t="str">
        <f>TEXT(DATE(VALUE(MID(A931,8,4)),MATCH(MID(A931,1,3),{"Jan","Feb","Mar","Apr","May","Jun","Jul","Aug","Sep","Oct","Nov","Dec"},0), VALUE(MID(A931,5,2))), "yyyy-mm-dd")</f>
        <v>1924-03-06</v>
      </c>
      <c r="C931" t="s">
        <v>32</v>
      </c>
      <c r="E931" t="s">
        <v>6</v>
      </c>
      <c r="H931">
        <f t="shared" si="14"/>
        <v>0</v>
      </c>
      <c r="J931">
        <f>VLOOKUP(E931,NEW!$A$1:$F$31,6,FALSE)</f>
        <v>-0.4427839562478475</v>
      </c>
      <c r="K931">
        <f>VLOOKUP(C931,NEW!$A$1:$F$31,6,FALSE)</f>
        <v>-4.8052403354453501</v>
      </c>
      <c r="M931">
        <f>mlreg.!$B$17+(mlreg.!$B$18*'2023schedule'!J931+'2023schedule'!K931*mlreg.!$B$19)</f>
        <v>5.8934677740899399</v>
      </c>
    </row>
    <row r="932" spans="1:13" x14ac:dyDescent="0.3">
      <c r="A932" s="12" t="s">
        <v>861</v>
      </c>
      <c r="B932" s="1" t="str">
        <f>TEXT(DATE(VALUE(MID(A932,8,4)),MATCH(MID(A932,1,3),{"Jan","Feb","Mar","Apr","May","Jun","Jul","Aug","Sep","Oct","Nov","Dec"},0), VALUE(MID(A932,5,2))), "yyyy-mm-dd")</f>
        <v>1924-03-06</v>
      </c>
      <c r="C932" t="s">
        <v>22</v>
      </c>
      <c r="E932" t="s">
        <v>30</v>
      </c>
      <c r="H932">
        <f t="shared" si="14"/>
        <v>0</v>
      </c>
      <c r="J932">
        <f>VLOOKUP(E932,NEW!$A$1:$F$31,6,FALSE)</f>
        <v>-9.0845366741629796</v>
      </c>
      <c r="K932">
        <f>VLOOKUP(C932,NEW!$A$1:$F$31,6,FALSE)</f>
        <v>1.3185950237731026</v>
      </c>
      <c r="M932">
        <f>mlreg.!$B$17+(mlreg.!$B$18*'2023schedule'!J932+'2023schedule'!K932*mlreg.!$B$19)</f>
        <v>-5.7450105166049417</v>
      </c>
    </row>
    <row r="933" spans="1:13" x14ac:dyDescent="0.3">
      <c r="A933" s="12" t="s">
        <v>861</v>
      </c>
      <c r="B933" s="1" t="str">
        <f>TEXT(DATE(VALUE(MID(A933,8,4)),MATCH(MID(A933,1,3),{"Jan","Feb","Mar","Apr","May","Jun","Jul","Aug","Sep","Oct","Nov","Dec"},0), VALUE(MID(A933,5,2))), "yyyy-mm-dd")</f>
        <v>1924-03-06</v>
      </c>
      <c r="C933" t="s">
        <v>31</v>
      </c>
      <c r="E933" t="s">
        <v>5</v>
      </c>
      <c r="H933">
        <f t="shared" si="14"/>
        <v>0</v>
      </c>
      <c r="J933">
        <f>VLOOKUP(E933,NEW!$A$1:$F$31,6,FALSE)</f>
        <v>-5.4067040784884437</v>
      </c>
      <c r="K933">
        <f>VLOOKUP(C933,NEW!$A$1:$F$31,6,FALSE)</f>
        <v>-0.56689876486266688</v>
      </c>
      <c r="M933">
        <f>mlreg.!$B$17+(mlreg.!$B$18*'2023schedule'!J933+'2023schedule'!K933*mlreg.!$B$19)</f>
        <v>-1.3429229614367326</v>
      </c>
    </row>
    <row r="934" spans="1:13" x14ac:dyDescent="0.3">
      <c r="A934" s="12" t="s">
        <v>862</v>
      </c>
      <c r="B934" s="1" t="str">
        <f>TEXT(DATE(VALUE(MID(A934,8,4)),MATCH(MID(A934,1,3),{"Jan","Feb","Mar","Apr","May","Jun","Jul","Aug","Sep","Oct","Nov","Dec"},0), VALUE(MID(A934,5,2))), "yyyy-mm-dd")</f>
        <v>1924-03-07</v>
      </c>
      <c r="C934" t="s">
        <v>14</v>
      </c>
      <c r="E934" t="s">
        <v>8</v>
      </c>
      <c r="H934">
        <f t="shared" si="14"/>
        <v>0</v>
      </c>
      <c r="J934">
        <f>VLOOKUP(E934,NEW!$A$1:$F$31,6,FALSE)</f>
        <v>-11.874132147889789</v>
      </c>
      <c r="K934">
        <f>VLOOKUP(C934,NEW!$A$1:$F$31,6,FALSE)</f>
        <v>-1.1666941899601724</v>
      </c>
      <c r="M934">
        <f>mlreg.!$B$17+(mlreg.!$B$18*'2023schedule'!J934+'2023schedule'!K934*mlreg.!$B$19)</f>
        <v>-6.0900085165541222</v>
      </c>
    </row>
    <row r="935" spans="1:13" x14ac:dyDescent="0.3">
      <c r="A935" s="12" t="s">
        <v>862</v>
      </c>
      <c r="B935" s="1" t="str">
        <f>TEXT(DATE(VALUE(MID(A935,8,4)),MATCH(MID(A935,1,3),{"Jan","Feb","Mar","Apr","May","Jun","Jul","Aug","Sep","Oct","Nov","Dec"},0), VALUE(MID(A935,5,2))), "yyyy-mm-dd")</f>
        <v>1924-03-07</v>
      </c>
      <c r="C935" t="s">
        <v>23</v>
      </c>
      <c r="E935" t="s">
        <v>10</v>
      </c>
      <c r="H935">
        <f t="shared" si="14"/>
        <v>0</v>
      </c>
      <c r="J935">
        <f>VLOOKUP(E935,NEW!$A$1:$F$31,6,FALSE)</f>
        <v>-0.30480281642273344</v>
      </c>
      <c r="K935">
        <f>VLOOKUP(C935,NEW!$A$1:$F$31,6,FALSE)</f>
        <v>7.1989176662229015</v>
      </c>
      <c r="M935">
        <f>mlreg.!$B$17+(mlreg.!$B$18*'2023schedule'!J935+'2023schedule'!K935*mlreg.!$B$19)</f>
        <v>-3.1744930083519547</v>
      </c>
    </row>
    <row r="936" spans="1:13" x14ac:dyDescent="0.3">
      <c r="A936" s="12" t="s">
        <v>862</v>
      </c>
      <c r="B936" s="1" t="str">
        <f>TEXT(DATE(VALUE(MID(A936,8,4)),MATCH(MID(A936,1,3),{"Jan","Feb","Mar","Apr","May","Jun","Jul","Aug","Sep","Oct","Nov","Dec"},0), VALUE(MID(A936,5,2))), "yyyy-mm-dd")</f>
        <v>1924-03-07</v>
      </c>
      <c r="C936" t="s">
        <v>19</v>
      </c>
      <c r="E936" t="s">
        <v>28</v>
      </c>
      <c r="H936">
        <f t="shared" si="14"/>
        <v>0</v>
      </c>
      <c r="J936">
        <f>VLOOKUP(E936,NEW!$A$1:$F$31,6,FALSE)</f>
        <v>-2.1460452780433021</v>
      </c>
      <c r="K936">
        <f>VLOOKUP(C936,NEW!$A$1:$F$31,6,FALSE)</f>
        <v>-4.0366428351586929</v>
      </c>
      <c r="M936">
        <f>mlreg.!$B$17+(mlreg.!$B$18*'2023schedule'!J936+'2023schedule'!K936*mlreg.!$B$19)</f>
        <v>3.9347785191692726</v>
      </c>
    </row>
    <row r="937" spans="1:13" x14ac:dyDescent="0.3">
      <c r="A937" s="12" t="s">
        <v>862</v>
      </c>
      <c r="B937" s="1" t="str">
        <f>TEXT(DATE(VALUE(MID(A937,8,4)),MATCH(MID(A937,1,3),{"Jan","Feb","Mar","Apr","May","Jun","Jul","Aug","Sep","Oct","Nov","Dec"},0), VALUE(MID(A937,5,2))), "yyyy-mm-dd")</f>
        <v>1924-03-07</v>
      </c>
      <c r="C937" t="s">
        <v>21</v>
      </c>
      <c r="E937" t="s">
        <v>29</v>
      </c>
      <c r="H937">
        <f t="shared" si="14"/>
        <v>0</v>
      </c>
      <c r="J937">
        <f>VLOOKUP(E937,NEW!$A$1:$F$31,6,FALSE)</f>
        <v>-0.83443540271909211</v>
      </c>
      <c r="K937">
        <f>VLOOKUP(C937,NEW!$A$1:$F$31,6,FALSE)</f>
        <v>1.5332708263461077</v>
      </c>
      <c r="M937">
        <f>mlreg.!$B$17+(mlreg.!$B$18*'2023schedule'!J937+'2023schedule'!K937*mlreg.!$B$19)</f>
        <v>0.73145622876691485</v>
      </c>
    </row>
    <row r="938" spans="1:13" x14ac:dyDescent="0.3">
      <c r="A938" s="12" t="s">
        <v>862</v>
      </c>
      <c r="B938" s="1" t="str">
        <f>TEXT(DATE(VALUE(MID(A938,8,4)),MATCH(MID(A938,1,3),{"Jan","Feb","Mar","Apr","May","Jun","Jul","Aug","Sep","Oct","Nov","Dec"},0), VALUE(MID(A938,5,2))), "yyyy-mm-dd")</f>
        <v>1924-03-07</v>
      </c>
      <c r="C938" t="s">
        <v>4</v>
      </c>
      <c r="E938" t="s">
        <v>26</v>
      </c>
      <c r="H938">
        <f t="shared" si="14"/>
        <v>0</v>
      </c>
      <c r="J938">
        <f>VLOOKUP(E938,NEW!$A$1:$F$31,6,FALSE)</f>
        <v>6.7955714545665025</v>
      </c>
      <c r="K938">
        <f>VLOOKUP(C938,NEW!$A$1:$F$31,6,FALSE)</f>
        <v>7.724438616878901</v>
      </c>
      <c r="M938">
        <f>mlreg.!$B$17+(mlreg.!$B$18*'2023schedule'!J938+'2023schedule'!K938*mlreg.!$B$19)</f>
        <v>2.1388538550843368</v>
      </c>
    </row>
    <row r="939" spans="1:13" x14ac:dyDescent="0.3">
      <c r="A939" s="12" t="s">
        <v>862</v>
      </c>
      <c r="B939" s="1" t="str">
        <f>TEXT(DATE(VALUE(MID(A939,8,4)),MATCH(MID(A939,1,3),{"Jan","Feb","Mar","Apr","May","Jun","Jul","Aug","Sep","Oct","Nov","Dec"},0), VALUE(MID(A939,5,2))), "yyyy-mm-dd")</f>
        <v>1924-03-07</v>
      </c>
      <c r="C939" t="s">
        <v>18</v>
      </c>
      <c r="E939" t="s">
        <v>6</v>
      </c>
      <c r="H939">
        <f t="shared" si="14"/>
        <v>0</v>
      </c>
      <c r="J939">
        <f>VLOOKUP(E939,NEW!$A$1:$F$31,6,FALSE)</f>
        <v>-0.4427839562478475</v>
      </c>
      <c r="K939">
        <f>VLOOKUP(C939,NEW!$A$1:$F$31,6,FALSE)</f>
        <v>0.34193859481126243</v>
      </c>
      <c r="M939">
        <f>mlreg.!$B$17+(mlreg.!$B$18*'2023schedule'!J939+'2023schedule'!K939*mlreg.!$B$19)</f>
        <v>1.9576584212414978</v>
      </c>
    </row>
    <row r="940" spans="1:13" x14ac:dyDescent="0.3">
      <c r="A940" s="12" t="s">
        <v>862</v>
      </c>
      <c r="B940" s="1" t="str">
        <f>TEXT(DATE(VALUE(MID(A940,8,4)),MATCH(MID(A940,1,3),{"Jan","Feb","Mar","Apr","May","Jun","Jul","Aug","Sep","Oct","Nov","Dec"},0), VALUE(MID(A940,5,2))), "yyyy-mm-dd")</f>
        <v>1924-03-07</v>
      </c>
      <c r="C940" t="s">
        <v>25</v>
      </c>
      <c r="E940" t="s">
        <v>31</v>
      </c>
      <c r="H940">
        <f t="shared" si="14"/>
        <v>0</v>
      </c>
      <c r="J940">
        <f>VLOOKUP(E940,NEW!$A$1:$F$31,6,FALSE)</f>
        <v>-0.56689876486266688</v>
      </c>
      <c r="K940">
        <f>VLOOKUP(C940,NEW!$A$1:$F$31,6,FALSE)</f>
        <v>-6.0914873225527497</v>
      </c>
      <c r="M940">
        <f>mlreg.!$B$17+(mlreg.!$B$18*'2023schedule'!J940+'2023schedule'!K940*mlreg.!$B$19)</f>
        <v>6.7770995691509546</v>
      </c>
    </row>
    <row r="941" spans="1:13" x14ac:dyDescent="0.3">
      <c r="A941" s="12" t="s">
        <v>863</v>
      </c>
      <c r="B941" s="1" t="str">
        <f>TEXT(DATE(VALUE(MID(A941,8,4)),MATCH(MID(A941,1,3),{"Jan","Feb","Mar","Apr","May","Jun","Jul","Aug","Sep","Oct","Nov","Dec"},0), VALUE(MID(A941,5,2))), "yyyy-mm-dd")</f>
        <v>1924-03-08</v>
      </c>
      <c r="C941" t="s">
        <v>13</v>
      </c>
      <c r="E941" t="s">
        <v>3</v>
      </c>
      <c r="H941">
        <f t="shared" si="14"/>
        <v>0</v>
      </c>
      <c r="J941">
        <f>VLOOKUP(E941,NEW!$A$1:$F$31,6,FALSE)</f>
        <v>9.7001335561112345E-2</v>
      </c>
      <c r="K941">
        <f>VLOOKUP(C941,NEW!$A$1:$F$31,6,FALSE)</f>
        <v>-1.9501161047746032</v>
      </c>
      <c r="M941">
        <f>mlreg.!$B$17+(mlreg.!$B$18*'2023schedule'!J941+'2023schedule'!K941*mlreg.!$B$19)</f>
        <v>4.144767067445593</v>
      </c>
    </row>
    <row r="942" spans="1:13" x14ac:dyDescent="0.3">
      <c r="A942" s="12" t="s">
        <v>863</v>
      </c>
      <c r="B942" s="1" t="str">
        <f>TEXT(DATE(VALUE(MID(A942,8,4)),MATCH(MID(A942,1,3),{"Jan","Feb","Mar","Apr","May","Jun","Jul","Aug","Sep","Oct","Nov","Dec"},0), VALUE(MID(A942,5,2))), "yyyy-mm-dd")</f>
        <v>1924-03-08</v>
      </c>
      <c r="C942" t="s">
        <v>24</v>
      </c>
      <c r="E942" t="s">
        <v>9</v>
      </c>
      <c r="H942">
        <f t="shared" si="14"/>
        <v>0</v>
      </c>
      <c r="J942">
        <f>VLOOKUP(E942,NEW!$A$1:$F$31,6,FALSE)</f>
        <v>-10.108903913214951</v>
      </c>
      <c r="K942">
        <f>VLOOKUP(C942,NEW!$A$1:$F$31,6,FALSE)</f>
        <v>0.34193859481126243</v>
      </c>
      <c r="M942">
        <f>mlreg.!$B$17+(mlreg.!$B$18*'2023schedule'!J942+'2023schedule'!K942*mlreg.!$B$19)</f>
        <v>-5.8227337819897267</v>
      </c>
    </row>
    <row r="943" spans="1:13" x14ac:dyDescent="0.3">
      <c r="A943" s="12" t="s">
        <v>863</v>
      </c>
      <c r="B943" s="1" t="str">
        <f>TEXT(DATE(VALUE(MID(A943,8,4)),MATCH(MID(A943,1,3),{"Jan","Feb","Mar","Apr","May","Jun","Jul","Aug","Sep","Oct","Nov","Dec"},0), VALUE(MID(A943,5,2))), "yyyy-mm-dd")</f>
        <v>1924-03-08</v>
      </c>
      <c r="C943" t="s">
        <v>23</v>
      </c>
      <c r="E943" t="s">
        <v>20</v>
      </c>
      <c r="H943">
        <f t="shared" si="14"/>
        <v>0</v>
      </c>
      <c r="J943">
        <f>VLOOKUP(E943,NEW!$A$1:$F$31,6,FALSE)</f>
        <v>2.1966655307127789</v>
      </c>
      <c r="K943">
        <f>VLOOKUP(C943,NEW!$A$1:$F$31,6,FALSE)</f>
        <v>7.1989176662229015</v>
      </c>
      <c r="M943">
        <f>mlreg.!$B$17+(mlreg.!$B$18*'2023schedule'!J943+'2023schedule'!K943*mlreg.!$B$19)</f>
        <v>-1.1610269111663087</v>
      </c>
    </row>
    <row r="944" spans="1:13" x14ac:dyDescent="0.3">
      <c r="A944" s="12" t="s">
        <v>863</v>
      </c>
      <c r="B944" s="1" t="str">
        <f>TEXT(DATE(VALUE(MID(A944,8,4)),MATCH(MID(A944,1,3),{"Jan","Feb","Mar","Apr","May","Jun","Jul","Aug","Sep","Oct","Nov","Dec"},0), VALUE(MID(A944,5,2))), "yyyy-mm-dd")</f>
        <v>1924-03-08</v>
      </c>
      <c r="C944" t="s">
        <v>12</v>
      </c>
      <c r="E944" t="s">
        <v>16</v>
      </c>
      <c r="H944">
        <f t="shared" si="14"/>
        <v>0</v>
      </c>
      <c r="J944">
        <f>VLOOKUP(E944,NEW!$A$1:$F$31,6,FALSE)</f>
        <v>-7.5280435509992962</v>
      </c>
      <c r="K944">
        <f>VLOOKUP(C944,NEW!$A$1:$F$31,6,FALSE)</f>
        <v>0.69796581509350863</v>
      </c>
      <c r="M944">
        <f>mlreg.!$B$17+(mlreg.!$B$18*'2023schedule'!J944+'2023schedule'!K944*mlreg.!$B$19)</f>
        <v>-4.0176014927294057</v>
      </c>
    </row>
    <row r="945" spans="1:13" x14ac:dyDescent="0.3">
      <c r="A945" s="12" t="s">
        <v>863</v>
      </c>
      <c r="B945" s="1" t="str">
        <f>TEXT(DATE(VALUE(MID(A945,8,4)),MATCH(MID(A945,1,3),{"Jan","Feb","Mar","Apr","May","Jun","Jul","Aug","Sep","Oct","Nov","Dec"},0), VALUE(MID(A945,5,2))), "yyyy-mm-dd")</f>
        <v>1924-03-08</v>
      </c>
      <c r="C945" t="s">
        <v>7</v>
      </c>
      <c r="E945" t="s">
        <v>15</v>
      </c>
      <c r="H945">
        <f t="shared" si="14"/>
        <v>0</v>
      </c>
      <c r="J945">
        <f>VLOOKUP(E945,NEW!$A$1:$F$31,6,FALSE)</f>
        <v>0.32124287078389235</v>
      </c>
      <c r="K945">
        <f>VLOOKUP(C945,NEW!$A$1:$F$31,6,FALSE)</f>
        <v>0.17268538627637353</v>
      </c>
      <c r="M945">
        <f>mlreg.!$B$17+(mlreg.!$B$18*'2023schedule'!J945+'2023schedule'!K945*mlreg.!$B$19)</f>
        <v>2.702054157723472</v>
      </c>
    </row>
    <row r="946" spans="1:13" x14ac:dyDescent="0.3">
      <c r="A946" s="12" t="s">
        <v>863</v>
      </c>
      <c r="B946" s="1" t="str">
        <f>TEXT(DATE(VALUE(MID(A946,8,4)),MATCH(MID(A946,1,3),{"Jan","Feb","Mar","Apr","May","Jun","Jul","Aug","Sep","Oct","Nov","Dec"},0), VALUE(MID(A946,5,2))), "yyyy-mm-dd")</f>
        <v>1924-03-08</v>
      </c>
      <c r="C946" t="s">
        <v>19</v>
      </c>
      <c r="E946" t="s">
        <v>22</v>
      </c>
      <c r="H946">
        <f t="shared" si="14"/>
        <v>0</v>
      </c>
      <c r="J946">
        <f>VLOOKUP(E946,NEW!$A$1:$F$31,6,FALSE)</f>
        <v>1.3185950237731026</v>
      </c>
      <c r="K946">
        <f>VLOOKUP(C946,NEW!$A$1:$F$31,6,FALSE)</f>
        <v>-4.0366428351586929</v>
      </c>
      <c r="M946">
        <f>mlreg.!$B$17+(mlreg.!$B$18*'2023schedule'!J946+'2023schedule'!K946*mlreg.!$B$19)</f>
        <v>6.7235149005984738</v>
      </c>
    </row>
    <row r="947" spans="1:13" x14ac:dyDescent="0.3">
      <c r="A947" s="12" t="s">
        <v>863</v>
      </c>
      <c r="B947" s="1" t="str">
        <f>TEXT(DATE(VALUE(MID(A947,8,4)),MATCH(MID(A947,1,3),{"Jan","Feb","Mar","Apr","May","Jun","Jul","Aug","Sep","Oct","Nov","Dec"},0), VALUE(MID(A947,5,2))), "yyyy-mm-dd")</f>
        <v>1924-03-08</v>
      </c>
      <c r="C947" t="s">
        <v>32</v>
      </c>
      <c r="E947" t="s">
        <v>5</v>
      </c>
      <c r="H947">
        <f t="shared" si="14"/>
        <v>0</v>
      </c>
      <c r="J947">
        <f>VLOOKUP(E947,NEW!$A$1:$F$31,6,FALSE)</f>
        <v>-5.4067040784884437</v>
      </c>
      <c r="K947">
        <f>VLOOKUP(C947,NEW!$A$1:$F$31,6,FALSE)</f>
        <v>-4.8052403354453501</v>
      </c>
      <c r="M947">
        <f>mlreg.!$B$17+(mlreg.!$B$18*'2023schedule'!J947+'2023schedule'!K947*mlreg.!$B$19)</f>
        <v>1.8979405523626669</v>
      </c>
    </row>
    <row r="948" spans="1:13" x14ac:dyDescent="0.3">
      <c r="A948" s="12" t="s">
        <v>863</v>
      </c>
      <c r="B948" s="1" t="str">
        <f>TEXT(DATE(VALUE(MID(A948,8,4)),MATCH(MID(A948,1,3),{"Jan","Feb","Mar","Apr","May","Jun","Jul","Aug","Sep","Oct","Nov","Dec"},0), VALUE(MID(A948,5,2))), "yyyy-mm-dd")</f>
        <v>1924-03-08</v>
      </c>
      <c r="C948" t="s">
        <v>11</v>
      </c>
      <c r="E948" t="s">
        <v>30</v>
      </c>
      <c r="H948">
        <f t="shared" si="14"/>
        <v>0</v>
      </c>
      <c r="J948">
        <f>VLOOKUP(E948,NEW!$A$1:$F$31,6,FALSE)</f>
        <v>-9.0845366741629796</v>
      </c>
      <c r="K948">
        <f>VLOOKUP(C948,NEW!$A$1:$F$31,6,FALSE)</f>
        <v>-0.56918355006132848</v>
      </c>
      <c r="M948">
        <f>mlreg.!$B$17+(mlreg.!$B$18*'2023schedule'!J948+'2023schedule'!K948*mlreg.!$B$19)</f>
        <v>-4.3015136676166295</v>
      </c>
    </row>
    <row r="949" spans="1:13" x14ac:dyDescent="0.3">
      <c r="A949" s="12" t="s">
        <v>864</v>
      </c>
      <c r="B949" s="1" t="str">
        <f>TEXT(DATE(VALUE(MID(A949,8,4)),MATCH(MID(A949,1,3),{"Jan","Feb","Mar","Apr","May","Jun","Jul","Aug","Sep","Oct","Nov","Dec"},0), VALUE(MID(A949,5,2))), "yyyy-mm-dd")</f>
        <v>1924-03-09</v>
      </c>
      <c r="C949" t="s">
        <v>18</v>
      </c>
      <c r="E949" t="s">
        <v>33</v>
      </c>
      <c r="H949">
        <f t="shared" si="14"/>
        <v>0</v>
      </c>
      <c r="J949">
        <f>VLOOKUP(E949,NEW!$A$1:$F$31,6,FALSE)</f>
        <v>6.395682743584775</v>
      </c>
      <c r="K949">
        <f>VLOOKUP(C949,NEW!$A$1:$F$31,6,FALSE)</f>
        <v>0.34193859481126243</v>
      </c>
      <c r="M949">
        <f>mlreg.!$B$17+(mlreg.!$B$18*'2023schedule'!J949+'2023schedule'!K949*mlreg.!$B$19)</f>
        <v>7.4620338304339473</v>
      </c>
    </row>
    <row r="950" spans="1:13" x14ac:dyDescent="0.3">
      <c r="A950" s="12" t="s">
        <v>864</v>
      </c>
      <c r="B950" s="1" t="str">
        <f>TEXT(DATE(VALUE(MID(A950,8,4)),MATCH(MID(A950,1,3),{"Jan","Feb","Mar","Apr","May","Jun","Jul","Aug","Sep","Oct","Nov","Dec"},0), VALUE(MID(A950,5,2))), "yyyy-mm-dd")</f>
        <v>1924-03-09</v>
      </c>
      <c r="C950" t="s">
        <v>14</v>
      </c>
      <c r="E950" t="s">
        <v>24</v>
      </c>
      <c r="H950">
        <f t="shared" si="14"/>
        <v>0</v>
      </c>
      <c r="J950">
        <f>VLOOKUP(E950,NEW!$A$1:$F$31,6,FALSE)</f>
        <v>0.34193859481126243</v>
      </c>
      <c r="K950">
        <f>VLOOKUP(C950,NEW!$A$1:$F$31,6,FALSE)</f>
        <v>-1.1666941899601724</v>
      </c>
      <c r="M950">
        <f>mlreg.!$B$17+(mlreg.!$B$18*'2023schedule'!J950+'2023schedule'!K950*mlreg.!$B$19)</f>
        <v>3.7428739620173994</v>
      </c>
    </row>
    <row r="951" spans="1:13" x14ac:dyDescent="0.3">
      <c r="A951" s="12" t="s">
        <v>864</v>
      </c>
      <c r="B951" s="1" t="str">
        <f>TEXT(DATE(VALUE(MID(A951,8,4)),MATCH(MID(A951,1,3),{"Jan","Feb","Mar","Apr","May","Jun","Jul","Aug","Sep","Oct","Nov","Dec"},0), VALUE(MID(A951,5,2))), "yyyy-mm-dd")</f>
        <v>1924-03-09</v>
      </c>
      <c r="C951" t="s">
        <v>28</v>
      </c>
      <c r="E951" t="s">
        <v>8</v>
      </c>
      <c r="H951">
        <f t="shared" si="14"/>
        <v>0</v>
      </c>
      <c r="J951">
        <f>VLOOKUP(E951,NEW!$A$1:$F$31,6,FALSE)</f>
        <v>-11.874132147889789</v>
      </c>
      <c r="K951">
        <f>VLOOKUP(C951,NEW!$A$1:$F$31,6,FALSE)</f>
        <v>-2.1460452780433021</v>
      </c>
      <c r="M951">
        <f>mlreg.!$B$17+(mlreg.!$B$18*'2023schedule'!J951+'2023schedule'!K951*mlreg.!$B$19)</f>
        <v>-5.3411440950082181</v>
      </c>
    </row>
    <row r="952" spans="1:13" x14ac:dyDescent="0.3">
      <c r="A952" s="12" t="s">
        <v>864</v>
      </c>
      <c r="B952" s="1" t="str">
        <f>TEXT(DATE(VALUE(MID(A952,8,4)),MATCH(MID(A952,1,3),{"Jan","Feb","Mar","Apr","May","Jun","Jul","Aug","Sep","Oct","Nov","Dec"},0), VALUE(MID(A952,5,2))), "yyyy-mm-dd")</f>
        <v>1924-03-09</v>
      </c>
      <c r="C952" t="s">
        <v>25</v>
      </c>
      <c r="E952" t="s">
        <v>6</v>
      </c>
      <c r="H952">
        <f t="shared" si="14"/>
        <v>0</v>
      </c>
      <c r="J952">
        <f>VLOOKUP(E952,NEW!$A$1:$F$31,6,FALSE)</f>
        <v>-0.4427839562478475</v>
      </c>
      <c r="K952">
        <f>VLOOKUP(C952,NEW!$A$1:$F$31,6,FALSE)</f>
        <v>-6.0914873225527497</v>
      </c>
      <c r="M952">
        <f>mlreg.!$B$17+(mlreg.!$B$18*'2023schedule'!J952+'2023schedule'!K952*mlreg.!$B$19)</f>
        <v>6.8770012767183486</v>
      </c>
    </row>
    <row r="953" spans="1:13" x14ac:dyDescent="0.3">
      <c r="A953" s="12" t="s">
        <v>864</v>
      </c>
      <c r="B953" s="1" t="str">
        <f>TEXT(DATE(VALUE(MID(A953,8,4)),MATCH(MID(A953,1,3),{"Jan","Feb","Mar","Apr","May","Jun","Jul","Aug","Sep","Oct","Nov","Dec"},0), VALUE(MID(A953,5,2))), "yyyy-mm-dd")</f>
        <v>1924-03-09</v>
      </c>
      <c r="C953" t="s">
        <v>4</v>
      </c>
      <c r="E953" t="s">
        <v>29</v>
      </c>
      <c r="H953">
        <f t="shared" si="14"/>
        <v>0</v>
      </c>
      <c r="J953">
        <f>VLOOKUP(E953,NEW!$A$1:$F$31,6,FALSE)</f>
        <v>-0.83443540271909211</v>
      </c>
      <c r="K953">
        <f>VLOOKUP(C953,NEW!$A$1:$F$31,6,FALSE)</f>
        <v>7.724438616878901</v>
      </c>
      <c r="M953">
        <f>mlreg.!$B$17+(mlreg.!$B$18*'2023schedule'!J953+'2023schedule'!K953*mlreg.!$B$19)</f>
        <v>-4.0026430565319089</v>
      </c>
    </row>
    <row r="954" spans="1:13" x14ac:dyDescent="0.3">
      <c r="A954" s="12" t="s">
        <v>864</v>
      </c>
      <c r="B954" s="1" t="str">
        <f>TEXT(DATE(VALUE(MID(A954,8,4)),MATCH(MID(A954,1,3),{"Jan","Feb","Mar","Apr","May","Jun","Jul","Aug","Sep","Oct","Nov","Dec"},0), VALUE(MID(A954,5,2))), "yyyy-mm-dd")</f>
        <v>1924-03-09</v>
      </c>
      <c r="C954" t="s">
        <v>27</v>
      </c>
      <c r="E954" t="s">
        <v>26</v>
      </c>
      <c r="H954">
        <f t="shared" si="14"/>
        <v>0</v>
      </c>
      <c r="J954">
        <f>VLOOKUP(E954,NEW!$A$1:$F$31,6,FALSE)</f>
        <v>6.7955714545665025</v>
      </c>
      <c r="K954">
        <f>VLOOKUP(C954,NEW!$A$1:$F$31,6,FALSE)</f>
        <v>-4.4001022672986867</v>
      </c>
      <c r="M954">
        <f>mlreg.!$B$17+(mlreg.!$B$18*'2023schedule'!J954+'2023schedule'!K954*mlreg.!$B$19)</f>
        <v>11.409928759908055</v>
      </c>
    </row>
    <row r="955" spans="1:13" x14ac:dyDescent="0.3">
      <c r="A955" s="12" t="s">
        <v>864</v>
      </c>
      <c r="B955" s="1" t="str">
        <f>TEXT(DATE(VALUE(MID(A955,8,4)),MATCH(MID(A955,1,3),{"Jan","Feb","Mar","Apr","May","Jun","Jul","Aug","Sep","Oct","Nov","Dec"},0), VALUE(MID(A955,5,2))), "yyyy-mm-dd")</f>
        <v>1924-03-09</v>
      </c>
      <c r="C955" t="s">
        <v>21</v>
      </c>
      <c r="E955" t="s">
        <v>30</v>
      </c>
      <c r="H955">
        <f t="shared" si="14"/>
        <v>0</v>
      </c>
      <c r="J955">
        <f>VLOOKUP(E955,NEW!$A$1:$F$31,6,FALSE)</f>
        <v>-9.0845366741629796</v>
      </c>
      <c r="K955">
        <f>VLOOKUP(C955,NEW!$A$1:$F$31,6,FALSE)</f>
        <v>1.5332708263461077</v>
      </c>
      <c r="M955">
        <f>mlreg.!$B$17+(mlreg.!$B$18*'2023schedule'!J955+'2023schedule'!K955*mlreg.!$B$19)</f>
        <v>-5.9091631608097837</v>
      </c>
    </row>
    <row r="956" spans="1:13" x14ac:dyDescent="0.3">
      <c r="A956" s="12" t="s">
        <v>865</v>
      </c>
      <c r="B956" s="1" t="str">
        <f>TEXT(DATE(VALUE(MID(A956,8,4)),MATCH(MID(A956,1,3),{"Jan","Feb","Mar","Apr","May","Jun","Jul","Aug","Sep","Oct","Nov","Dec"},0), VALUE(MID(A956,5,2))), "yyyy-mm-dd")</f>
        <v>2024-03-10</v>
      </c>
      <c r="C956" t="s">
        <v>32</v>
      </c>
      <c r="E956" t="s">
        <v>33</v>
      </c>
      <c r="H956">
        <f t="shared" si="14"/>
        <v>0</v>
      </c>
      <c r="J956">
        <f>VLOOKUP(E956,NEW!$A$1:$F$31,6,FALSE)</f>
        <v>6.395682743584775</v>
      </c>
      <c r="K956">
        <f>VLOOKUP(C956,NEW!$A$1:$F$31,6,FALSE)</f>
        <v>-4.8052403354453501</v>
      </c>
      <c r="M956">
        <f>mlreg.!$B$17+(mlreg.!$B$18*'2023schedule'!J956+'2023schedule'!K956*mlreg.!$B$19)</f>
        <v>11.39784318328239</v>
      </c>
    </row>
    <row r="957" spans="1:13" x14ac:dyDescent="0.3">
      <c r="A957" s="12" t="s">
        <v>865</v>
      </c>
      <c r="B957" s="1" t="str">
        <f>TEXT(DATE(VALUE(MID(A957,8,4)),MATCH(MID(A957,1,3),{"Jan","Feb","Mar","Apr","May","Jun","Jul","Aug","Sep","Oct","Nov","Dec"},0), VALUE(MID(A957,5,2))), "yyyy-mm-dd")</f>
        <v>2024-03-10</v>
      </c>
      <c r="C957" t="s">
        <v>13</v>
      </c>
      <c r="E957" t="s">
        <v>12</v>
      </c>
      <c r="H957">
        <f t="shared" si="14"/>
        <v>0</v>
      </c>
      <c r="J957">
        <f>VLOOKUP(E957,NEW!$A$1:$F$31,6,FALSE)</f>
        <v>0.69796581509350863</v>
      </c>
      <c r="K957">
        <f>VLOOKUP(C957,NEW!$A$1:$F$31,6,FALSE)</f>
        <v>-1.9501161047746032</v>
      </c>
      <c r="M957">
        <f>mlreg.!$B$17+(mlreg.!$B$18*'2023schedule'!J957+'2023schedule'!K957*mlreg.!$B$19)</f>
        <v>4.6284915992938256</v>
      </c>
    </row>
    <row r="958" spans="1:13" x14ac:dyDescent="0.3">
      <c r="A958" s="12" t="s">
        <v>865</v>
      </c>
      <c r="B958" s="1" t="str">
        <f>TEXT(DATE(VALUE(MID(A958,8,4)),MATCH(MID(A958,1,3),{"Jan","Feb","Mar","Apr","May","Jun","Jul","Aug","Sep","Oct","Nov","Dec"},0), VALUE(MID(A958,5,2))), "yyyy-mm-dd")</f>
        <v>2024-03-10</v>
      </c>
      <c r="C958" t="s">
        <v>9</v>
      </c>
      <c r="E958" t="s">
        <v>19</v>
      </c>
      <c r="H958">
        <f t="shared" si="14"/>
        <v>0</v>
      </c>
      <c r="J958">
        <f>VLOOKUP(E958,NEW!$A$1:$F$31,6,FALSE)</f>
        <v>-4.0366428351586929</v>
      </c>
      <c r="K958">
        <f>VLOOKUP(C958,NEW!$A$1:$F$31,6,FALSE)</f>
        <v>-10.108903913214951</v>
      </c>
      <c r="M958">
        <f>mlreg.!$B$17+(mlreg.!$B$18*'2023schedule'!J958+'2023schedule'!K958*mlreg.!$B$19)</f>
        <v>7.0561875077313827</v>
      </c>
    </row>
    <row r="959" spans="1:13" x14ac:dyDescent="0.3">
      <c r="A959" s="12" t="s">
        <v>865</v>
      </c>
      <c r="B959" s="1" t="str">
        <f>TEXT(DATE(VALUE(MID(A959,8,4)),MATCH(MID(A959,1,3),{"Jan","Feb","Mar","Apr","May","Jun","Jul","Aug","Sep","Oct","Nov","Dec"},0), VALUE(MID(A959,5,2))), "yyyy-mm-dd")</f>
        <v>2024-03-10</v>
      </c>
      <c r="C959" t="s">
        <v>3</v>
      </c>
      <c r="E959" t="s">
        <v>15</v>
      </c>
      <c r="H959">
        <f t="shared" si="14"/>
        <v>0</v>
      </c>
      <c r="J959">
        <f>VLOOKUP(E959,NEW!$A$1:$F$31,6,FALSE)</f>
        <v>0.32124287078389235</v>
      </c>
      <c r="K959">
        <f>VLOOKUP(C959,NEW!$A$1:$F$31,6,FALSE)</f>
        <v>9.7001335561112345E-2</v>
      </c>
      <c r="M959">
        <f>mlreg.!$B$17+(mlreg.!$B$18*'2023schedule'!J959+'2023schedule'!K959*mlreg.!$B$19)</f>
        <v>2.7599262462408474</v>
      </c>
    </row>
    <row r="960" spans="1:13" x14ac:dyDescent="0.3">
      <c r="A960" s="12" t="s">
        <v>865</v>
      </c>
      <c r="B960" s="1" t="str">
        <f>TEXT(DATE(VALUE(MID(A960,8,4)),MATCH(MID(A960,1,3),{"Jan","Feb","Mar","Apr","May","Jun","Jul","Aug","Sep","Oct","Nov","Dec"},0), VALUE(MID(A960,5,2))), "yyyy-mm-dd")</f>
        <v>2024-03-10</v>
      </c>
      <c r="C960" t="s">
        <v>10</v>
      </c>
      <c r="E960" t="s">
        <v>7</v>
      </c>
      <c r="H960">
        <f t="shared" si="14"/>
        <v>0</v>
      </c>
      <c r="J960">
        <f>VLOOKUP(E960,NEW!$A$1:$F$31,6,FALSE)</f>
        <v>0.17268538627637353</v>
      </c>
      <c r="K960">
        <f>VLOOKUP(C960,NEW!$A$1:$F$31,6,FALSE)</f>
        <v>-0.30480281642273344</v>
      </c>
      <c r="M960">
        <f>mlreg.!$B$17+(mlreg.!$B$18*'2023schedule'!J960+'2023schedule'!K960*mlreg.!$B$19)</f>
        <v>2.9475913211764553</v>
      </c>
    </row>
    <row r="961" spans="1:13" x14ac:dyDescent="0.3">
      <c r="A961" s="12" t="s">
        <v>865</v>
      </c>
      <c r="B961" s="1" t="str">
        <f>TEXT(DATE(VALUE(MID(A961,8,4)),MATCH(MID(A961,1,3),{"Jan","Feb","Mar","Apr","May","Jun","Jul","Aug","Sep","Oct","Nov","Dec"},0), VALUE(MID(A961,5,2))), "yyyy-mm-dd")</f>
        <v>2024-03-10</v>
      </c>
      <c r="C961" t="s">
        <v>11</v>
      </c>
      <c r="E961" t="s">
        <v>31</v>
      </c>
      <c r="H961">
        <f t="shared" si="14"/>
        <v>0</v>
      </c>
      <c r="J961">
        <f>VLOOKUP(E961,NEW!$A$1:$F$31,6,FALSE)</f>
        <v>-0.56689876486266688</v>
      </c>
      <c r="K961">
        <f>VLOOKUP(C961,NEW!$A$1:$F$31,6,FALSE)</f>
        <v>-0.56918355006132848</v>
      </c>
      <c r="M961">
        <f>mlreg.!$B$17+(mlreg.!$B$18*'2023schedule'!J961+'2023schedule'!K961*mlreg.!$B$19)</f>
        <v>2.554449622152049</v>
      </c>
    </row>
    <row r="962" spans="1:13" x14ac:dyDescent="0.3">
      <c r="A962" s="12" t="s">
        <v>865</v>
      </c>
      <c r="B962" s="1" t="str">
        <f>TEXT(DATE(VALUE(MID(A962,8,4)),MATCH(MID(A962,1,3),{"Jan","Feb","Mar","Apr","May","Jun","Jul","Aug","Sep","Oct","Nov","Dec"},0), VALUE(MID(A962,5,2))), "yyyy-mm-dd")</f>
        <v>2024-03-10</v>
      </c>
      <c r="C962" t="s">
        <v>14</v>
      </c>
      <c r="E962" t="s">
        <v>20</v>
      </c>
      <c r="H962">
        <f t="shared" si="14"/>
        <v>0</v>
      </c>
      <c r="J962">
        <f>VLOOKUP(E962,NEW!$A$1:$F$31,6,FALSE)</f>
        <v>2.1966655307127789</v>
      </c>
      <c r="K962">
        <f>VLOOKUP(C962,NEW!$A$1:$F$31,6,FALSE)</f>
        <v>-1.1666941899601724</v>
      </c>
      <c r="M962">
        <f>mlreg.!$B$17+(mlreg.!$B$18*'2023schedule'!J962+'2023schedule'!K962*mlreg.!$B$19)</f>
        <v>5.2357690487176161</v>
      </c>
    </row>
    <row r="963" spans="1:13" x14ac:dyDescent="0.3">
      <c r="A963" s="12" t="s">
        <v>865</v>
      </c>
      <c r="B963" s="1" t="str">
        <f>TEXT(DATE(VALUE(MID(A963,8,4)),MATCH(MID(A963,1,3),{"Jan","Feb","Mar","Apr","May","Jun","Jul","Aug","Sep","Oct","Nov","Dec"},0), VALUE(MID(A963,5,2))), "yyyy-mm-dd")</f>
        <v>2024-03-10</v>
      </c>
      <c r="C963" t="s">
        <v>16</v>
      </c>
      <c r="E963" t="s">
        <v>22</v>
      </c>
      <c r="H963">
        <f t="shared" ref="H963:H1026" si="15">F963-D963</f>
        <v>0</v>
      </c>
      <c r="J963">
        <f>VLOOKUP(E963,NEW!$A$1:$F$31,6,FALSE)</f>
        <v>1.3185950237731026</v>
      </c>
      <c r="K963">
        <f>VLOOKUP(C963,NEW!$A$1:$F$31,6,FALSE)</f>
        <v>-7.5280435509992962</v>
      </c>
      <c r="M963">
        <f>mlreg.!$B$17+(mlreg.!$B$18*'2023schedule'!J963+'2023schedule'!K963*mlreg.!$B$19)</f>
        <v>9.3932273349517352</v>
      </c>
    </row>
    <row r="964" spans="1:13" x14ac:dyDescent="0.3">
      <c r="A964" s="12" t="s">
        <v>865</v>
      </c>
      <c r="B964" s="1" t="str">
        <f>TEXT(DATE(VALUE(MID(A964,8,4)),MATCH(MID(A964,1,3),{"Jan","Feb","Mar","Apr","May","Jun","Jul","Aug","Sep","Oct","Nov","Dec"},0), VALUE(MID(A964,5,2))), "yyyy-mm-dd")</f>
        <v>2024-03-10</v>
      </c>
      <c r="C964" t="s">
        <v>23</v>
      </c>
      <c r="E964" t="s">
        <v>5</v>
      </c>
      <c r="H964">
        <f t="shared" si="15"/>
        <v>0</v>
      </c>
      <c r="J964">
        <f>VLOOKUP(E964,NEW!$A$1:$F$31,6,FALSE)</f>
        <v>-5.4067040784884437</v>
      </c>
      <c r="K964">
        <f>VLOOKUP(C964,NEW!$A$1:$F$31,6,FALSE)</f>
        <v>7.1989176662229015</v>
      </c>
      <c r="M964">
        <f>mlreg.!$B$17+(mlreg.!$B$18*'2023schedule'!J964+'2023schedule'!K964*mlreg.!$B$19)</f>
        <v>-7.2810831373540852</v>
      </c>
    </row>
    <row r="965" spans="1:13" x14ac:dyDescent="0.3">
      <c r="A965" s="12" t="s">
        <v>866</v>
      </c>
      <c r="B965" s="1" t="str">
        <f>TEXT(DATE(VALUE(MID(A965,8,4)),MATCH(MID(A965,1,3),{"Jan","Feb","Mar","Apr","May","Jun","Jul","Aug","Sep","Oct","Nov","Dec"},0), VALUE(MID(A965,5,2))), "yyyy-mm-dd")</f>
        <v>2024-03-11</v>
      </c>
      <c r="C965" t="s">
        <v>24</v>
      </c>
      <c r="E965" t="s">
        <v>8</v>
      </c>
      <c r="H965">
        <f t="shared" si="15"/>
        <v>0</v>
      </c>
      <c r="J965">
        <f>VLOOKUP(E965,NEW!$A$1:$F$31,6,FALSE)</f>
        <v>-11.874132147889789</v>
      </c>
      <c r="K965">
        <f>VLOOKUP(C965,NEW!$A$1:$F$31,6,FALSE)</f>
        <v>0.34193859481126243</v>
      </c>
      <c r="M965">
        <f>mlreg.!$B$17+(mlreg.!$B$18*'2023schedule'!J965+'2023schedule'!K965*mlreg.!$B$19)</f>
        <v>-7.2435901395697373</v>
      </c>
    </row>
    <row r="966" spans="1:13" x14ac:dyDescent="0.3">
      <c r="A966" s="12" t="s">
        <v>866</v>
      </c>
      <c r="B966" s="1" t="str">
        <f>TEXT(DATE(VALUE(MID(A966,8,4)),MATCH(MID(A966,1,3),{"Jan","Feb","Mar","Apr","May","Jun","Jul","Aug","Sep","Oct","Nov","Dec"},0), VALUE(MID(A966,5,2))), "yyyy-mm-dd")</f>
        <v>2024-03-11</v>
      </c>
      <c r="C966" t="s">
        <v>29</v>
      </c>
      <c r="E966" t="s">
        <v>20</v>
      </c>
      <c r="H966">
        <f t="shared" si="15"/>
        <v>0</v>
      </c>
      <c r="J966">
        <f>VLOOKUP(E966,NEW!$A$1:$F$31,6,FALSE)</f>
        <v>2.1966655307127789</v>
      </c>
      <c r="K966">
        <f>VLOOKUP(C966,NEW!$A$1:$F$31,6,FALSE)</f>
        <v>-0.83443540271909211</v>
      </c>
      <c r="M966">
        <f>mlreg.!$B$17+(mlreg.!$B$18*'2023schedule'!J966+'2023schedule'!K966*mlreg.!$B$19)</f>
        <v>4.9817061416167103</v>
      </c>
    </row>
    <row r="967" spans="1:13" x14ac:dyDescent="0.3">
      <c r="A967" s="12" t="s">
        <v>866</v>
      </c>
      <c r="B967" s="1" t="str">
        <f>TEXT(DATE(VALUE(MID(A967,8,4)),MATCH(MID(A967,1,3),{"Jan","Feb","Mar","Apr","May","Jun","Jul","Aug","Sep","Oct","Nov","Dec"},0), VALUE(MID(A967,5,2))), "yyyy-mm-dd")</f>
        <v>2024-03-11</v>
      </c>
      <c r="C967" t="s">
        <v>28</v>
      </c>
      <c r="E967" t="s">
        <v>18</v>
      </c>
      <c r="H967">
        <f t="shared" si="15"/>
        <v>0</v>
      </c>
      <c r="J967">
        <f>VLOOKUP(E967,NEW!$A$1:$F$31,6,FALSE)</f>
        <v>0.34193859481126243</v>
      </c>
      <c r="K967">
        <f>VLOOKUP(C967,NEW!$A$1:$F$31,6,FALSE)</f>
        <v>-2.1460452780433021</v>
      </c>
      <c r="M967">
        <f>mlreg.!$B$17+(mlreg.!$B$18*'2023schedule'!J967+'2023schedule'!K967*mlreg.!$B$19)</f>
        <v>4.4917383835633027</v>
      </c>
    </row>
    <row r="968" spans="1:13" x14ac:dyDescent="0.3">
      <c r="A968" s="12" t="s">
        <v>866</v>
      </c>
      <c r="B968" s="1" t="str">
        <f>TEXT(DATE(VALUE(MID(A968,8,4)),MATCH(MID(A968,1,3),{"Jan","Feb","Mar","Apr","May","Jun","Jul","Aug","Sep","Oct","Nov","Dec"},0), VALUE(MID(A968,5,2))), "yyyy-mm-dd")</f>
        <v>2024-03-11</v>
      </c>
      <c r="C968" t="s">
        <v>6</v>
      </c>
      <c r="E968" t="s">
        <v>25</v>
      </c>
      <c r="H968">
        <f t="shared" si="15"/>
        <v>0</v>
      </c>
      <c r="J968">
        <f>VLOOKUP(E968,NEW!$A$1:$F$31,6,FALSE)</f>
        <v>-6.0914873225527497</v>
      </c>
      <c r="K968">
        <f>VLOOKUP(C968,NEW!$A$1:$F$31,6,FALSE)</f>
        <v>-0.4427839562478475</v>
      </c>
      <c r="M968">
        <f>mlreg.!$B$17+(mlreg.!$B$18*'2023schedule'!J968+'2023schedule'!K968*mlreg.!$B$19)</f>
        <v>-1.9890192098154404</v>
      </c>
    </row>
    <row r="969" spans="1:13" x14ac:dyDescent="0.3">
      <c r="A969" s="12" t="s">
        <v>866</v>
      </c>
      <c r="B969" s="1" t="str">
        <f>TEXT(DATE(VALUE(MID(A969,8,4)),MATCH(MID(A969,1,3),{"Jan","Feb","Mar","Apr","May","Jun","Jul","Aug","Sep","Oct","Nov","Dec"},0), VALUE(MID(A969,5,2))), "yyyy-mm-dd")</f>
        <v>2024-03-11</v>
      </c>
      <c r="C969" t="s">
        <v>21</v>
      </c>
      <c r="E969" t="s">
        <v>26</v>
      </c>
      <c r="H969">
        <f t="shared" si="15"/>
        <v>0</v>
      </c>
      <c r="J969">
        <f>VLOOKUP(E969,NEW!$A$1:$F$31,6,FALSE)</f>
        <v>6.7955714545665025</v>
      </c>
      <c r="K969">
        <f>VLOOKUP(C969,NEW!$A$1:$F$31,6,FALSE)</f>
        <v>1.5332708263461077</v>
      </c>
      <c r="M969">
        <f>mlreg.!$B$17+(mlreg.!$B$18*'2023schedule'!J969+'2023schedule'!K969*mlreg.!$B$19)</f>
        <v>6.8729531403831601</v>
      </c>
    </row>
    <row r="970" spans="1:13" x14ac:dyDescent="0.3">
      <c r="A970" s="12" t="s">
        <v>866</v>
      </c>
      <c r="B970" s="1" t="str">
        <f>TEXT(DATE(VALUE(MID(A970,8,4)),MATCH(MID(A970,1,3),{"Jan","Feb","Mar","Apr","May","Jun","Jul","Aug","Sep","Oct","Nov","Dec"},0), VALUE(MID(A970,5,2))), "yyyy-mm-dd")</f>
        <v>2024-03-11</v>
      </c>
      <c r="C970" t="s">
        <v>4</v>
      </c>
      <c r="E970" t="s">
        <v>30</v>
      </c>
      <c r="H970">
        <f t="shared" si="15"/>
        <v>0</v>
      </c>
      <c r="J970">
        <f>VLOOKUP(E970,NEW!$A$1:$F$31,6,FALSE)</f>
        <v>-9.0845366741629796</v>
      </c>
      <c r="K970">
        <f>VLOOKUP(C970,NEW!$A$1:$F$31,6,FALSE)</f>
        <v>7.724438616878901</v>
      </c>
      <c r="M970">
        <f>mlreg.!$B$17+(mlreg.!$B$18*'2023schedule'!J970+'2023schedule'!K970*mlreg.!$B$19)</f>
        <v>-10.643262446108608</v>
      </c>
    </row>
    <row r="971" spans="1:13" x14ac:dyDescent="0.3">
      <c r="A971" s="12" t="s">
        <v>867</v>
      </c>
      <c r="B971" s="1" t="str">
        <f>TEXT(DATE(VALUE(MID(A971,8,4)),MATCH(MID(A971,1,3),{"Jan","Feb","Mar","Apr","May","Jun","Jul","Aug","Sep","Oct","Nov","Dec"},0), VALUE(MID(A971,5,2))), "yyyy-mm-dd")</f>
        <v>2024-03-12</v>
      </c>
      <c r="C971" t="s">
        <v>3</v>
      </c>
      <c r="E971" t="s">
        <v>15</v>
      </c>
      <c r="H971">
        <f t="shared" si="15"/>
        <v>0</v>
      </c>
      <c r="J971">
        <f>VLOOKUP(E971,NEW!$A$1:$F$31,6,FALSE)</f>
        <v>0.32124287078389235</v>
      </c>
      <c r="K971">
        <f>VLOOKUP(C971,NEW!$A$1:$F$31,6,FALSE)</f>
        <v>9.7001335561112345E-2</v>
      </c>
      <c r="M971">
        <f>mlreg.!$B$17+(mlreg.!$B$18*'2023schedule'!J971+'2023schedule'!K971*mlreg.!$B$19)</f>
        <v>2.7599262462408474</v>
      </c>
    </row>
    <row r="972" spans="1:13" x14ac:dyDescent="0.3">
      <c r="A972" s="12" t="s">
        <v>867</v>
      </c>
      <c r="B972" s="1" t="str">
        <f>TEXT(DATE(VALUE(MID(A972,8,4)),MATCH(MID(A972,1,3),{"Jan","Feb","Mar","Apr","May","Jun","Jul","Aug","Sep","Oct","Nov","Dec"},0), VALUE(MID(A972,5,2))), "yyyy-mm-dd")</f>
        <v>2024-03-12</v>
      </c>
      <c r="C972" t="s">
        <v>9</v>
      </c>
      <c r="E972" t="s">
        <v>16</v>
      </c>
      <c r="H972">
        <f t="shared" si="15"/>
        <v>0</v>
      </c>
      <c r="J972">
        <f>VLOOKUP(E972,NEW!$A$1:$F$31,6,FALSE)</f>
        <v>-7.5280435509992962</v>
      </c>
      <c r="K972">
        <f>VLOOKUP(C972,NEW!$A$1:$F$31,6,FALSE)</f>
        <v>-10.108903913214951</v>
      </c>
      <c r="M972">
        <f>mlreg.!$B$17+(mlreg.!$B$18*'2023schedule'!J972+'2023schedule'!K972*mlreg.!$B$19)</f>
        <v>4.2459113029236137</v>
      </c>
    </row>
    <row r="973" spans="1:13" x14ac:dyDescent="0.3">
      <c r="A973" s="12" t="s">
        <v>867</v>
      </c>
      <c r="B973" s="1" t="str">
        <f>TEXT(DATE(VALUE(MID(A973,8,4)),MATCH(MID(A973,1,3),{"Jan","Feb","Mar","Apr","May","Jun","Jul","Aug","Sep","Oct","Nov","Dec"},0), VALUE(MID(A973,5,2))), "yyyy-mm-dd")</f>
        <v>2024-03-12</v>
      </c>
      <c r="C973" t="s">
        <v>10</v>
      </c>
      <c r="E973" t="s">
        <v>22</v>
      </c>
      <c r="H973">
        <f t="shared" si="15"/>
        <v>0</v>
      </c>
      <c r="J973">
        <f>VLOOKUP(E973,NEW!$A$1:$F$31,6,FALSE)</f>
        <v>1.3185950237731026</v>
      </c>
      <c r="K973">
        <f>VLOOKUP(C973,NEW!$A$1:$F$31,6,FALSE)</f>
        <v>-0.30480281642273344</v>
      </c>
      <c r="M973">
        <f>mlreg.!$B$17+(mlreg.!$B$18*'2023schedule'!J973+'2023schedule'!K973*mlreg.!$B$19)</f>
        <v>3.8699496664979307</v>
      </c>
    </row>
    <row r="974" spans="1:13" x14ac:dyDescent="0.3">
      <c r="A974" s="12" t="s">
        <v>867</v>
      </c>
      <c r="B974" s="1" t="str">
        <f>TEXT(DATE(VALUE(MID(A974,8,4)),MATCH(MID(A974,1,3),{"Jan","Feb","Mar","Apr","May","Jun","Jul","Aug","Sep","Oct","Nov","Dec"},0), VALUE(MID(A974,5,2))), "yyyy-mm-dd")</f>
        <v>2024-03-12</v>
      </c>
      <c r="C974" t="s">
        <v>11</v>
      </c>
      <c r="E974" t="s">
        <v>25</v>
      </c>
      <c r="H974">
        <f t="shared" si="15"/>
        <v>0</v>
      </c>
      <c r="J974">
        <f>VLOOKUP(E974,NEW!$A$1:$F$31,6,FALSE)</f>
        <v>-6.0914873225527497</v>
      </c>
      <c r="K974">
        <f>VLOOKUP(C974,NEW!$A$1:$F$31,6,FALSE)</f>
        <v>-0.56918355006132848</v>
      </c>
      <c r="M974">
        <f>mlreg.!$B$17+(mlreg.!$B$18*'2023schedule'!J974+'2023schedule'!K974*mlreg.!$B$19)</f>
        <v>-1.8923672942189214</v>
      </c>
    </row>
    <row r="975" spans="1:13" x14ac:dyDescent="0.3">
      <c r="A975" s="12" t="s">
        <v>867</v>
      </c>
      <c r="B975" s="1" t="str">
        <f>TEXT(DATE(VALUE(MID(A975,8,4)),MATCH(MID(A975,1,3),{"Jan","Feb","Mar","Apr","May","Jun","Jul","Aug","Sep","Oct","Nov","Dec"},0), VALUE(MID(A975,5,2))), "yyyy-mm-dd")</f>
        <v>2024-03-12</v>
      </c>
      <c r="C975" t="s">
        <v>4</v>
      </c>
      <c r="E975" t="s">
        <v>27</v>
      </c>
      <c r="H975">
        <f t="shared" si="15"/>
        <v>0</v>
      </c>
      <c r="J975">
        <f>VLOOKUP(E975,NEW!$A$1:$F$31,6,FALSE)</f>
        <v>-4.4001022672986867</v>
      </c>
      <c r="K975">
        <f>VLOOKUP(C975,NEW!$A$1:$F$31,6,FALSE)</f>
        <v>7.724438616878901</v>
      </c>
      <c r="M975">
        <f>mlreg.!$B$17+(mlreg.!$B$18*'2023schedule'!J975+'2023schedule'!K975*mlreg.!$B$19)</f>
        <v>-6.8726971005538884</v>
      </c>
    </row>
    <row r="976" spans="1:13" x14ac:dyDescent="0.3">
      <c r="A976" s="12" t="s">
        <v>867</v>
      </c>
      <c r="B976" s="1" t="str">
        <f>TEXT(DATE(VALUE(MID(A976,8,4)),MATCH(MID(A976,1,3),{"Jan","Feb","Mar","Apr","May","Jun","Jul","Aug","Sep","Oct","Nov","Dec"},0), VALUE(MID(A976,5,2))), "yyyy-mm-dd")</f>
        <v>2024-03-12</v>
      </c>
      <c r="C976" t="s">
        <v>23</v>
      </c>
      <c r="E976" t="s">
        <v>33</v>
      </c>
      <c r="H976">
        <f t="shared" si="15"/>
        <v>0</v>
      </c>
      <c r="J976">
        <f>VLOOKUP(E976,NEW!$A$1:$F$31,6,FALSE)</f>
        <v>6.395682743584775</v>
      </c>
      <c r="K976">
        <f>VLOOKUP(C976,NEW!$A$1:$F$31,6,FALSE)</f>
        <v>7.1989176662229015</v>
      </c>
      <c r="M976">
        <f>mlreg.!$B$17+(mlreg.!$B$18*'2023schedule'!J976+'2023schedule'!K976*mlreg.!$B$19)</f>
        <v>2.218819493565638</v>
      </c>
    </row>
    <row r="977" spans="1:13" x14ac:dyDescent="0.3">
      <c r="A977" s="12" t="s">
        <v>867</v>
      </c>
      <c r="B977" s="1" t="str">
        <f>TEXT(DATE(VALUE(MID(A977,8,4)),MATCH(MID(A977,1,3),{"Jan","Feb","Mar","Apr","May","Jun","Jul","Aug","Sep","Oct","Nov","Dec"},0), VALUE(MID(A977,5,2))), "yyyy-mm-dd")</f>
        <v>2024-03-12</v>
      </c>
      <c r="C977" t="s">
        <v>32</v>
      </c>
      <c r="E977" t="s">
        <v>31</v>
      </c>
      <c r="H977">
        <f t="shared" si="15"/>
        <v>0</v>
      </c>
      <c r="J977">
        <f>VLOOKUP(E977,NEW!$A$1:$F$31,6,FALSE)</f>
        <v>-0.56689876486266688</v>
      </c>
      <c r="K977">
        <f>VLOOKUP(C977,NEW!$A$1:$F$31,6,FALSE)</f>
        <v>-4.8052403354453501</v>
      </c>
      <c r="M977">
        <f>mlreg.!$B$17+(mlreg.!$B$18*'2023schedule'!J977+'2023schedule'!K977*mlreg.!$B$19)</f>
        <v>5.7935660665225459</v>
      </c>
    </row>
    <row r="978" spans="1:13" x14ac:dyDescent="0.3">
      <c r="A978" s="12" t="s">
        <v>868</v>
      </c>
      <c r="B978" s="1" t="str">
        <f>TEXT(DATE(VALUE(MID(A978,8,4)),MATCH(MID(A978,1,3),{"Jan","Feb","Mar","Apr","May","Jun","Jul","Aug","Sep","Oct","Nov","Dec"},0), VALUE(MID(A978,5,2))), "yyyy-mm-dd")</f>
        <v>2024-03-13</v>
      </c>
      <c r="C978" t="s">
        <v>21</v>
      </c>
      <c r="E978" t="s">
        <v>8</v>
      </c>
      <c r="H978">
        <f t="shared" si="15"/>
        <v>0</v>
      </c>
      <c r="J978">
        <f>VLOOKUP(E978,NEW!$A$1:$F$31,6,FALSE)</f>
        <v>-11.874132147889789</v>
      </c>
      <c r="K978">
        <f>VLOOKUP(C978,NEW!$A$1:$F$31,6,FALSE)</f>
        <v>1.5332708263461077</v>
      </c>
      <c r="M978">
        <f>mlreg.!$B$17+(mlreg.!$B$18*'2023schedule'!J978+'2023schedule'!K978*mlreg.!$B$19)</f>
        <v>-8.1545467242849483</v>
      </c>
    </row>
    <row r="979" spans="1:13" x14ac:dyDescent="0.3">
      <c r="A979" s="12" t="s">
        <v>868</v>
      </c>
      <c r="B979" s="1" t="str">
        <f>TEXT(DATE(VALUE(MID(A979,8,4)),MATCH(MID(A979,1,3),{"Jan","Feb","Mar","Apr","May","Jun","Jul","Aug","Sep","Oct","Nov","Dec"},0), VALUE(MID(A979,5,2))), "yyyy-mm-dd")</f>
        <v>2024-03-13</v>
      </c>
      <c r="C979" t="s">
        <v>14</v>
      </c>
      <c r="E979" t="s">
        <v>7</v>
      </c>
      <c r="H979">
        <f t="shared" si="15"/>
        <v>0</v>
      </c>
      <c r="J979">
        <f>VLOOKUP(E979,NEW!$A$1:$F$31,6,FALSE)</f>
        <v>0.17268538627637353</v>
      </c>
      <c r="K979">
        <f>VLOOKUP(C979,NEW!$A$1:$F$31,6,FALSE)</f>
        <v>-1.1666941899601724</v>
      </c>
      <c r="M979">
        <f>mlreg.!$B$17+(mlreg.!$B$18*'2023schedule'!J979+'2023schedule'!K979*mlreg.!$B$19)</f>
        <v>3.6066397387800224</v>
      </c>
    </row>
    <row r="980" spans="1:13" x14ac:dyDescent="0.3">
      <c r="A980" s="12" t="s">
        <v>868</v>
      </c>
      <c r="B980" s="1" t="str">
        <f>TEXT(DATE(VALUE(MID(A980,8,4)),MATCH(MID(A980,1,3),{"Jan","Feb","Mar","Apr","May","Jun","Jul","Aug","Sep","Oct","Nov","Dec"},0), VALUE(MID(A980,5,2))), "yyyy-mm-dd")</f>
        <v>2024-03-13</v>
      </c>
      <c r="C980" t="s">
        <v>18</v>
      </c>
      <c r="E980" t="s">
        <v>10</v>
      </c>
      <c r="H980">
        <f t="shared" si="15"/>
        <v>0</v>
      </c>
      <c r="J980">
        <f>VLOOKUP(E980,NEW!$A$1:$F$31,6,FALSE)</f>
        <v>-0.30480281642273344</v>
      </c>
      <c r="K980">
        <f>VLOOKUP(C980,NEW!$A$1:$F$31,6,FALSE)</f>
        <v>0.34193859481126243</v>
      </c>
      <c r="M980">
        <f>mlreg.!$B$17+(mlreg.!$B$18*'2023schedule'!J980+'2023schedule'!K980*mlreg.!$B$19)</f>
        <v>2.0687213285163542</v>
      </c>
    </row>
    <row r="981" spans="1:13" x14ac:dyDescent="0.3">
      <c r="A981" s="12" t="s">
        <v>868</v>
      </c>
      <c r="B981" s="1" t="str">
        <f>TEXT(DATE(VALUE(MID(A981,8,4)),MATCH(MID(A981,1,3),{"Jan","Feb","Mar","Apr","May","Jun","Jul","Aug","Sep","Oct","Nov","Dec"},0), VALUE(MID(A981,5,2))), "yyyy-mm-dd")</f>
        <v>2024-03-13</v>
      </c>
      <c r="C981" t="s">
        <v>26</v>
      </c>
      <c r="E981" t="s">
        <v>19</v>
      </c>
      <c r="H981">
        <f t="shared" si="15"/>
        <v>0</v>
      </c>
      <c r="J981">
        <f>VLOOKUP(E981,NEW!$A$1:$F$31,6,FALSE)</f>
        <v>-4.0366428351586929</v>
      </c>
      <c r="K981">
        <f>VLOOKUP(C981,NEW!$A$1:$F$31,6,FALSE)</f>
        <v>6.7955714545665025</v>
      </c>
      <c r="M981">
        <f>mlreg.!$B$17+(mlreg.!$B$18*'2023schedule'!J981+'2023schedule'!K981*mlreg.!$B$19)</f>
        <v>-5.8698819293366151</v>
      </c>
    </row>
    <row r="982" spans="1:13" x14ac:dyDescent="0.3">
      <c r="A982" s="12" t="s">
        <v>868</v>
      </c>
      <c r="B982" s="1" t="str">
        <f>TEXT(DATE(VALUE(MID(A982,8,4)),MATCH(MID(A982,1,3),{"Jan","Feb","Mar","Apr","May","Jun","Jul","Aug","Sep","Oct","Nov","Dec"},0), VALUE(MID(A982,5,2))), "yyyy-mm-dd")</f>
        <v>2024-03-13</v>
      </c>
      <c r="C982" t="s">
        <v>24</v>
      </c>
      <c r="E982" t="s">
        <v>16</v>
      </c>
      <c r="H982">
        <f t="shared" si="15"/>
        <v>0</v>
      </c>
      <c r="J982">
        <f>VLOOKUP(E982,NEW!$A$1:$F$31,6,FALSE)</f>
        <v>-7.5280435509992962</v>
      </c>
      <c r="K982">
        <f>VLOOKUP(C982,NEW!$A$1:$F$31,6,FALSE)</f>
        <v>0.34193859481126243</v>
      </c>
      <c r="M982">
        <f>mlreg.!$B$17+(mlreg.!$B$18*'2023schedule'!J982+'2023schedule'!K982*mlreg.!$B$19)</f>
        <v>-3.7453639656408262</v>
      </c>
    </row>
    <row r="983" spans="1:13" x14ac:dyDescent="0.3">
      <c r="A983" s="12" t="s">
        <v>868</v>
      </c>
      <c r="B983" s="1" t="str">
        <f>TEXT(DATE(VALUE(MID(A983,8,4)),MATCH(MID(A983,1,3),{"Jan","Feb","Mar","Apr","May","Jun","Jul","Aug","Sep","Oct","Nov","Dec"},0), VALUE(MID(A983,5,2))), "yyyy-mm-dd")</f>
        <v>2024-03-13</v>
      </c>
      <c r="C983" t="s">
        <v>20</v>
      </c>
      <c r="E983" t="s">
        <v>13</v>
      </c>
      <c r="H983">
        <f t="shared" si="15"/>
        <v>0</v>
      </c>
      <c r="J983">
        <f>VLOOKUP(E983,NEW!$A$1:$F$31,6,FALSE)</f>
        <v>-1.9501161047746032</v>
      </c>
      <c r="K983">
        <f>VLOOKUP(C983,NEW!$A$1:$F$31,6,FALSE)</f>
        <v>2.1966655307127789</v>
      </c>
      <c r="M983">
        <f>mlreg.!$B$17+(mlreg.!$B$18*'2023schedule'!J983+'2023schedule'!K983*mlreg.!$B$19)</f>
        <v>-0.67383764025846915</v>
      </c>
    </row>
    <row r="984" spans="1:13" x14ac:dyDescent="0.3">
      <c r="A984" s="12" t="s">
        <v>868</v>
      </c>
      <c r="B984" s="1" t="str">
        <f>TEXT(DATE(VALUE(MID(A984,8,4)),MATCH(MID(A984,1,3),{"Jan","Feb","Mar","Apr","May","Jun","Jul","Aug","Sep","Oct","Nov","Dec"},0), VALUE(MID(A984,5,2))), "yyyy-mm-dd")</f>
        <v>2024-03-13</v>
      </c>
      <c r="C984" t="s">
        <v>6</v>
      </c>
      <c r="E984" t="s">
        <v>28</v>
      </c>
      <c r="H984">
        <f t="shared" si="15"/>
        <v>0</v>
      </c>
      <c r="J984">
        <f>VLOOKUP(E984,NEW!$A$1:$F$31,6,FALSE)</f>
        <v>-2.1460452780433021</v>
      </c>
      <c r="K984">
        <f>VLOOKUP(C984,NEW!$A$1:$F$31,6,FALSE)</f>
        <v>-0.4427839562478475</v>
      </c>
      <c r="M984">
        <f>mlreg.!$B$17+(mlreg.!$B$18*'2023schedule'!J984+'2023schedule'!K984*mlreg.!$B$19)</f>
        <v>1.1867210725381065</v>
      </c>
    </row>
    <row r="985" spans="1:13" x14ac:dyDescent="0.3">
      <c r="A985" s="12" t="s">
        <v>868</v>
      </c>
      <c r="B985" s="1" t="str">
        <f>TEXT(DATE(VALUE(MID(A985,8,4)),MATCH(MID(A985,1,3),{"Jan","Feb","Mar","Apr","May","Jun","Jul","Aug","Sep","Oct","Nov","Dec"},0), VALUE(MID(A985,5,2))), "yyyy-mm-dd")</f>
        <v>2024-03-13</v>
      </c>
      <c r="C985" t="s">
        <v>12</v>
      </c>
      <c r="E985" t="s">
        <v>30</v>
      </c>
      <c r="H985">
        <f t="shared" si="15"/>
        <v>0</v>
      </c>
      <c r="J985">
        <f>VLOOKUP(E985,NEW!$A$1:$F$31,6,FALSE)</f>
        <v>-9.0845366741629796</v>
      </c>
      <c r="K985">
        <f>VLOOKUP(C985,NEW!$A$1:$F$31,6,FALSE)</f>
        <v>0.69796581509350863</v>
      </c>
      <c r="M985">
        <f>mlreg.!$B$17+(mlreg.!$B$18*'2023schedule'!J985+'2023schedule'!K985*mlreg.!$B$19)</f>
        <v>-5.2704441031831539</v>
      </c>
    </row>
    <row r="986" spans="1:13" x14ac:dyDescent="0.3">
      <c r="A986" s="12" t="s">
        <v>868</v>
      </c>
      <c r="B986" s="1" t="str">
        <f>TEXT(DATE(VALUE(MID(A986,8,4)),MATCH(MID(A986,1,3),{"Jan","Feb","Mar","Apr","May","Jun","Jul","Aug","Sep","Oct","Nov","Dec"},0), VALUE(MID(A986,5,2))), "yyyy-mm-dd")</f>
        <v>2024-03-13</v>
      </c>
      <c r="C986" t="s">
        <v>5</v>
      </c>
      <c r="E986" t="s">
        <v>31</v>
      </c>
      <c r="H986">
        <f t="shared" si="15"/>
        <v>0</v>
      </c>
      <c r="J986">
        <f>VLOOKUP(E986,NEW!$A$1:$F$31,6,FALSE)</f>
        <v>-0.56689876486266688</v>
      </c>
      <c r="K986">
        <f>VLOOKUP(C986,NEW!$A$1:$F$31,6,FALSE)</f>
        <v>-5.4067040784884437</v>
      </c>
      <c r="M986">
        <f>mlreg.!$B$17+(mlreg.!$B$18*'2023schedule'!J986+'2023schedule'!K986*mlreg.!$B$19)</f>
        <v>6.2534775359593038</v>
      </c>
    </row>
    <row r="987" spans="1:13" x14ac:dyDescent="0.3">
      <c r="A987" s="12" t="s">
        <v>869</v>
      </c>
      <c r="B987" s="1" t="str">
        <f>TEXT(DATE(VALUE(MID(A987,8,4)),MATCH(MID(A987,1,3),{"Jan","Feb","Mar","Apr","May","Jun","Jul","Aug","Sep","Oct","Nov","Dec"},0), VALUE(MID(A987,5,2))), "yyyy-mm-dd")</f>
        <v>2024-03-14</v>
      </c>
      <c r="C987" t="s">
        <v>29</v>
      </c>
      <c r="E987" t="s">
        <v>4</v>
      </c>
      <c r="H987">
        <f t="shared" si="15"/>
        <v>0</v>
      </c>
      <c r="J987">
        <f>VLOOKUP(E987,NEW!$A$1:$F$31,6,FALSE)</f>
        <v>7.724438616878901</v>
      </c>
      <c r="K987">
        <f>VLOOKUP(C987,NEW!$A$1:$F$31,6,FALSE)</f>
        <v>-0.83443540271909211</v>
      </c>
      <c r="M987">
        <f>mlreg.!$B$17+(mlreg.!$B$18*'2023schedule'!J987+'2023schedule'!K987*mlreg.!$B$19)</f>
        <v>9.4310863285281101</v>
      </c>
    </row>
    <row r="988" spans="1:13" x14ac:dyDescent="0.3">
      <c r="A988" s="12" t="s">
        <v>869</v>
      </c>
      <c r="B988" s="1" t="str">
        <f>TEXT(DATE(VALUE(MID(A988,8,4)),MATCH(MID(A988,1,3),{"Jan","Feb","Mar","Apr","May","Jun","Jul","Aug","Sep","Oct","Nov","Dec"},0), VALUE(MID(A988,5,2))), "yyyy-mm-dd")</f>
        <v>2024-03-14</v>
      </c>
      <c r="C988" t="s">
        <v>33</v>
      </c>
      <c r="E988" t="s">
        <v>18</v>
      </c>
      <c r="H988">
        <f t="shared" si="15"/>
        <v>0</v>
      </c>
      <c r="J988">
        <f>VLOOKUP(E988,NEW!$A$1:$F$31,6,FALSE)</f>
        <v>0.34193859481126243</v>
      </c>
      <c r="K988">
        <f>VLOOKUP(C988,NEW!$A$1:$F$31,6,FALSE)</f>
        <v>6.395682743584775</v>
      </c>
      <c r="M988">
        <f>mlreg.!$B$17+(mlreg.!$B$18*'2023schedule'!J988+'2023schedule'!K988*mlreg.!$B$19)</f>
        <v>-2.0397254517798666</v>
      </c>
    </row>
    <row r="989" spans="1:13" x14ac:dyDescent="0.3">
      <c r="A989" s="12" t="s">
        <v>869</v>
      </c>
      <c r="B989" s="1" t="str">
        <f>TEXT(DATE(VALUE(MID(A989,8,4)),MATCH(MID(A989,1,3),{"Jan","Feb","Mar","Apr","May","Jun","Jul","Aug","Sep","Oct","Nov","Dec"},0), VALUE(MID(A989,5,2))), "yyyy-mm-dd")</f>
        <v>2024-03-14</v>
      </c>
      <c r="C989" t="s">
        <v>9</v>
      </c>
      <c r="E989" t="s">
        <v>11</v>
      </c>
      <c r="H989">
        <f t="shared" si="15"/>
        <v>0</v>
      </c>
      <c r="J989">
        <f>VLOOKUP(E989,NEW!$A$1:$F$31,6,FALSE)</f>
        <v>-0.56918355006132848</v>
      </c>
      <c r="K989">
        <f>VLOOKUP(C989,NEW!$A$1:$F$31,6,FALSE)</f>
        <v>-10.108903913214951</v>
      </c>
      <c r="M989">
        <f>mlreg.!$B$17+(mlreg.!$B$18*'2023schedule'!J989+'2023schedule'!K989*mlreg.!$B$19)</f>
        <v>9.8471929273721805</v>
      </c>
    </row>
    <row r="990" spans="1:13" x14ac:dyDescent="0.3">
      <c r="A990" s="12" t="s">
        <v>869</v>
      </c>
      <c r="B990" s="1" t="str">
        <f>TEXT(DATE(VALUE(MID(A990,8,4)),MATCH(MID(A990,1,3),{"Jan","Feb","Mar","Apr","May","Jun","Jul","Aug","Sep","Oct","Nov","Dec"},0), VALUE(MID(A990,5,2))), "yyyy-mm-dd")</f>
        <v>2024-03-14</v>
      </c>
      <c r="C990" t="s">
        <v>3</v>
      </c>
      <c r="E990" t="s">
        <v>32</v>
      </c>
      <c r="H990">
        <f t="shared" si="15"/>
        <v>0</v>
      </c>
      <c r="J990">
        <f>VLOOKUP(E990,NEW!$A$1:$F$31,6,FALSE)</f>
        <v>-4.8052403354453501</v>
      </c>
      <c r="K990">
        <f>VLOOKUP(C990,NEW!$A$1:$F$31,6,FALSE)</f>
        <v>9.7001335561112345E-2</v>
      </c>
      <c r="M990">
        <f>mlreg.!$B$17+(mlreg.!$B$18*'2023schedule'!J990+'2023schedule'!K990*mlreg.!$B$19)</f>
        <v>-1.3664502259436215</v>
      </c>
    </row>
    <row r="991" spans="1:13" x14ac:dyDescent="0.3">
      <c r="A991" s="12" t="s">
        <v>869</v>
      </c>
      <c r="B991" s="1" t="str">
        <f>TEXT(DATE(VALUE(MID(A991,8,4)),MATCH(MID(A991,1,3),{"Jan","Feb","Mar","Apr","May","Jun","Jul","Aug","Sep","Oct","Nov","Dec"},0), VALUE(MID(A991,5,2))), "yyyy-mm-dd")</f>
        <v>2024-03-14</v>
      </c>
      <c r="C991" t="s">
        <v>28</v>
      </c>
      <c r="E991" t="s">
        <v>22</v>
      </c>
      <c r="H991">
        <f t="shared" si="15"/>
        <v>0</v>
      </c>
      <c r="J991">
        <f>VLOOKUP(E991,NEW!$A$1:$F$31,6,FALSE)</f>
        <v>1.3185950237731026</v>
      </c>
      <c r="K991">
        <f>VLOOKUP(C991,NEW!$A$1:$F$31,6,FALSE)</f>
        <v>-2.1460452780433021</v>
      </c>
      <c r="M991">
        <f>mlreg.!$B$17+(mlreg.!$B$18*'2023schedule'!J991+'2023schedule'!K991*mlreg.!$B$19)</f>
        <v>5.277862505647402</v>
      </c>
    </row>
    <row r="992" spans="1:13" x14ac:dyDescent="0.3">
      <c r="A992" s="12" t="s">
        <v>869</v>
      </c>
      <c r="B992" s="1" t="str">
        <f>TEXT(DATE(VALUE(MID(A992,8,4)),MATCH(MID(A992,1,3),{"Jan","Feb","Mar","Apr","May","Jun","Jul","Aug","Sep","Oct","Nov","Dec"},0), VALUE(MID(A992,5,2))), "yyyy-mm-dd")</f>
        <v>2024-03-14</v>
      </c>
      <c r="C992" t="s">
        <v>15</v>
      </c>
      <c r="E992" t="s">
        <v>30</v>
      </c>
      <c r="H992">
        <f t="shared" si="15"/>
        <v>0</v>
      </c>
      <c r="J992">
        <f>VLOOKUP(E992,NEW!$A$1:$F$31,6,FALSE)</f>
        <v>-9.0845366741629796</v>
      </c>
      <c r="K992">
        <f>VLOOKUP(C992,NEW!$A$1:$F$31,6,FALSE)</f>
        <v>0.32124287078389235</v>
      </c>
      <c r="M992">
        <f>mlreg.!$B$17+(mlreg.!$B$18*'2023schedule'!J992+'2023schedule'!K992*mlreg.!$B$19)</f>
        <v>-4.9823815143870673</v>
      </c>
    </row>
    <row r="993" spans="1:13" x14ac:dyDescent="0.3">
      <c r="A993" s="12" t="s">
        <v>870</v>
      </c>
      <c r="B993" s="1" t="str">
        <f>TEXT(DATE(VALUE(MID(A993,8,4)),MATCH(MID(A993,1,3),{"Jan","Feb","Mar","Apr","May","Jun","Jul","Aug","Sep","Oct","Nov","Dec"},0), VALUE(MID(A993,5,2))), "yyyy-mm-dd")</f>
        <v>2024-03-15</v>
      </c>
      <c r="C993" t="s">
        <v>29</v>
      </c>
      <c r="E993" t="s">
        <v>24</v>
      </c>
      <c r="H993">
        <f t="shared" si="15"/>
        <v>0</v>
      </c>
      <c r="J993">
        <f>VLOOKUP(E993,NEW!$A$1:$F$31,6,FALSE)</f>
        <v>0.34193859481126243</v>
      </c>
      <c r="K993">
        <f>VLOOKUP(C993,NEW!$A$1:$F$31,6,FALSE)</f>
        <v>-0.83443540271909211</v>
      </c>
      <c r="M993">
        <f>mlreg.!$B$17+(mlreg.!$B$18*'2023schedule'!J993+'2023schedule'!K993*mlreg.!$B$19)</f>
        <v>3.4888110549164937</v>
      </c>
    </row>
    <row r="994" spans="1:13" x14ac:dyDescent="0.3">
      <c r="A994" s="12" t="s">
        <v>870</v>
      </c>
      <c r="B994" s="1" t="str">
        <f>TEXT(DATE(VALUE(MID(A994,8,4)),MATCH(MID(A994,1,3),{"Jan","Feb","Mar","Apr","May","Jun","Jul","Aug","Sep","Oct","Nov","Dec"},0), VALUE(MID(A994,5,2))), "yyyy-mm-dd")</f>
        <v>2024-03-15</v>
      </c>
      <c r="C994" t="s">
        <v>19</v>
      </c>
      <c r="E994" t="s">
        <v>8</v>
      </c>
      <c r="H994">
        <f t="shared" si="15"/>
        <v>0</v>
      </c>
      <c r="J994">
        <f>VLOOKUP(E994,NEW!$A$1:$F$31,6,FALSE)</f>
        <v>-11.874132147889789</v>
      </c>
      <c r="K994">
        <f>VLOOKUP(C994,NEW!$A$1:$F$31,6,FALSE)</f>
        <v>-4.0366428351586929</v>
      </c>
      <c r="M994">
        <f>mlreg.!$B$17+(mlreg.!$B$18*'2023schedule'!J994+'2023schedule'!K994*mlreg.!$B$19)</f>
        <v>-3.8954917000571454</v>
      </c>
    </row>
    <row r="995" spans="1:13" x14ac:dyDescent="0.3">
      <c r="A995" s="12" t="s">
        <v>870</v>
      </c>
      <c r="B995" s="1" t="str">
        <f>TEXT(DATE(VALUE(MID(A995,8,4)),MATCH(MID(A995,1,3),{"Jan","Feb","Mar","Apr","May","Jun","Jul","Aug","Sep","Oct","Nov","Dec"},0), VALUE(MID(A995,5,2))), "yyyy-mm-dd")</f>
        <v>2024-03-15</v>
      </c>
      <c r="C995" t="s">
        <v>7</v>
      </c>
      <c r="E995" t="s">
        <v>21</v>
      </c>
      <c r="H995">
        <f t="shared" si="15"/>
        <v>0</v>
      </c>
      <c r="J995">
        <f>VLOOKUP(E995,NEW!$A$1:$F$31,6,FALSE)</f>
        <v>1.5332708263461077</v>
      </c>
      <c r="K995">
        <f>VLOOKUP(C995,NEW!$A$1:$F$31,6,FALSE)</f>
        <v>0.17268538627637353</v>
      </c>
      <c r="M995">
        <f>mlreg.!$B$17+(mlreg.!$B$18*'2023schedule'!J995+'2023schedule'!K995*mlreg.!$B$19)</f>
        <v>3.6776320418731085</v>
      </c>
    </row>
    <row r="996" spans="1:13" x14ac:dyDescent="0.3">
      <c r="A996" s="12" t="s">
        <v>870</v>
      </c>
      <c r="B996" s="1" t="str">
        <f>TEXT(DATE(VALUE(MID(A996,8,4)),MATCH(MID(A996,1,3),{"Jan","Feb","Mar","Apr","May","Jun","Jul","Aug","Sep","Oct","Nov","Dec"},0), VALUE(MID(A996,5,2))), "yyyy-mm-dd")</f>
        <v>2024-03-15</v>
      </c>
      <c r="C996" t="s">
        <v>33</v>
      </c>
      <c r="E996" t="s">
        <v>13</v>
      </c>
      <c r="H996">
        <f t="shared" si="15"/>
        <v>0</v>
      </c>
      <c r="J996">
        <f>VLOOKUP(E996,NEW!$A$1:$F$31,6,FALSE)</f>
        <v>-1.9501161047746032</v>
      </c>
      <c r="K996">
        <f>VLOOKUP(C996,NEW!$A$1:$F$31,6,FALSE)</f>
        <v>6.395682743584775</v>
      </c>
      <c r="M996">
        <f>mlreg.!$B$17+(mlreg.!$B$18*'2023schedule'!J996+'2023schedule'!K996*mlreg.!$B$19)</f>
        <v>-3.8846316388982771</v>
      </c>
    </row>
    <row r="997" spans="1:13" x14ac:dyDescent="0.3">
      <c r="A997" s="12" t="s">
        <v>870</v>
      </c>
      <c r="B997" s="1" t="str">
        <f>TEXT(DATE(VALUE(MID(A997,8,4)),MATCH(MID(A997,1,3),{"Jan","Feb","Mar","Apr","May","Jun","Jul","Aug","Sep","Oct","Nov","Dec"},0), VALUE(MID(A997,5,2))), "yyyy-mm-dd")</f>
        <v>2024-03-15</v>
      </c>
      <c r="C997" t="s">
        <v>26</v>
      </c>
      <c r="E997" t="s">
        <v>25</v>
      </c>
      <c r="H997">
        <f t="shared" si="15"/>
        <v>0</v>
      </c>
      <c r="J997">
        <f>VLOOKUP(E997,NEW!$A$1:$F$31,6,FALSE)</f>
        <v>-6.0914873225527497</v>
      </c>
      <c r="K997">
        <f>VLOOKUP(C997,NEW!$A$1:$F$31,6,FALSE)</f>
        <v>6.7955714545665025</v>
      </c>
      <c r="M997">
        <f>mlreg.!$B$17+(mlreg.!$B$18*'2023schedule'!J997+'2023schedule'!K997*mlreg.!$B$19)</f>
        <v>-7.5238543712004242</v>
      </c>
    </row>
    <row r="998" spans="1:13" x14ac:dyDescent="0.3">
      <c r="A998" s="12" t="s">
        <v>870</v>
      </c>
      <c r="B998" s="1" t="str">
        <f>TEXT(DATE(VALUE(MID(A998,8,4)),MATCH(MID(A998,1,3),{"Jan","Feb","Mar","Apr","May","Jun","Jul","Aug","Sep","Oct","Nov","Dec"},0), VALUE(MID(A998,5,2))), "yyyy-mm-dd")</f>
        <v>2024-03-15</v>
      </c>
      <c r="C998" t="s">
        <v>12</v>
      </c>
      <c r="E998" t="s">
        <v>27</v>
      </c>
      <c r="H998">
        <f t="shared" si="15"/>
        <v>0</v>
      </c>
      <c r="J998">
        <f>VLOOKUP(E998,NEW!$A$1:$F$31,6,FALSE)</f>
        <v>-4.4001022672986867</v>
      </c>
      <c r="K998">
        <f>VLOOKUP(C998,NEW!$A$1:$F$31,6,FALSE)</f>
        <v>0.69796581509350863</v>
      </c>
      <c r="M998">
        <f>mlreg.!$B$17+(mlreg.!$B$18*'2023schedule'!J998+'2023schedule'!K998*mlreg.!$B$19)</f>
        <v>-1.4998787576284345</v>
      </c>
    </row>
    <row r="999" spans="1:13" x14ac:dyDescent="0.3">
      <c r="A999" s="12" t="s">
        <v>871</v>
      </c>
      <c r="B999" s="1" t="str">
        <f>TEXT(DATE(VALUE(MID(A999,8,4)),MATCH(MID(A999,1,3),{"Jan","Feb","Mar","Apr","May","Jun","Jul","Aug","Sep","Oct","Nov","Dec"},0), VALUE(MID(A999,5,2))), "yyyy-mm-dd")</f>
        <v>2024-03-16</v>
      </c>
      <c r="C999" t="s">
        <v>20</v>
      </c>
      <c r="E999" t="s">
        <v>11</v>
      </c>
      <c r="H999">
        <f t="shared" si="15"/>
        <v>0</v>
      </c>
      <c r="J999">
        <f>VLOOKUP(E999,NEW!$A$1:$F$31,6,FALSE)</f>
        <v>-0.56918355006132848</v>
      </c>
      <c r="K999">
        <f>VLOOKUP(C999,NEW!$A$1:$F$31,6,FALSE)</f>
        <v>2.1966655307127789</v>
      </c>
      <c r="M999">
        <f>mlreg.!$B$17+(mlreg.!$B$18*'2023schedule'!J999+'2023schedule'!K999*mlreg.!$B$19)</f>
        <v>0.4376938666658976</v>
      </c>
    </row>
    <row r="1000" spans="1:13" x14ac:dyDescent="0.3">
      <c r="A1000" s="12" t="s">
        <v>871</v>
      </c>
      <c r="B1000" s="1" t="str">
        <f>TEXT(DATE(VALUE(MID(A1000,8,4)),MATCH(MID(A1000,1,3),{"Jan","Feb","Mar","Apr","May","Jun","Jul","Aug","Sep","Oct","Nov","Dec"},0), VALUE(MID(A1000,5,2))), "yyyy-mm-dd")</f>
        <v>2024-03-16</v>
      </c>
      <c r="C1000" t="s">
        <v>14</v>
      </c>
      <c r="E1000" t="s">
        <v>10</v>
      </c>
      <c r="H1000">
        <f t="shared" si="15"/>
        <v>0</v>
      </c>
      <c r="J1000">
        <f>VLOOKUP(E1000,NEW!$A$1:$F$31,6,FALSE)</f>
        <v>-0.30480281642273344</v>
      </c>
      <c r="K1000">
        <f>VLOOKUP(C1000,NEW!$A$1:$F$31,6,FALSE)</f>
        <v>-1.1666941899601724</v>
      </c>
      <c r="M1000">
        <f>mlreg.!$B$17+(mlreg.!$B$18*'2023schedule'!J1000+'2023schedule'!K1000*mlreg.!$B$19)</f>
        <v>3.2223029515319697</v>
      </c>
    </row>
    <row r="1001" spans="1:13" x14ac:dyDescent="0.3">
      <c r="A1001" s="12" t="s">
        <v>871</v>
      </c>
      <c r="B1001" s="1" t="str">
        <f>TEXT(DATE(VALUE(MID(A1001,8,4)),MATCH(MID(A1001,1,3),{"Jan","Feb","Mar","Apr","May","Jun","Jul","Aug","Sep","Oct","Nov","Dec"},0), VALUE(MID(A1001,5,2))), "yyyy-mm-dd")</f>
        <v>2024-03-16</v>
      </c>
      <c r="C1001" t="s">
        <v>30</v>
      </c>
      <c r="E1001" t="s">
        <v>13</v>
      </c>
      <c r="H1001">
        <f t="shared" si="15"/>
        <v>0</v>
      </c>
      <c r="J1001">
        <f>VLOOKUP(E1001,NEW!$A$1:$F$31,6,FALSE)</f>
        <v>-1.9501161047746032</v>
      </c>
      <c r="K1001">
        <f>VLOOKUP(C1001,NEW!$A$1:$F$31,6,FALSE)</f>
        <v>-9.0845366741629796</v>
      </c>
      <c r="M1001">
        <f>mlreg.!$B$17+(mlreg.!$B$18*'2023schedule'!J1001+'2023schedule'!K1001*mlreg.!$B$19)</f>
        <v>7.9523752330349957</v>
      </c>
    </row>
    <row r="1002" spans="1:13" x14ac:dyDescent="0.3">
      <c r="A1002" s="12" t="s">
        <v>871</v>
      </c>
      <c r="B1002" s="1" t="str">
        <f>TEXT(DATE(VALUE(MID(A1002,8,4)),MATCH(MID(A1002,1,3),{"Jan","Feb","Mar","Apr","May","Jun","Jul","Aug","Sep","Oct","Nov","Dec"},0), VALUE(MID(A1002,5,2))), "yyyy-mm-dd")</f>
        <v>2024-03-16</v>
      </c>
      <c r="C1002" t="s">
        <v>24</v>
      </c>
      <c r="E1002" t="s">
        <v>3</v>
      </c>
      <c r="H1002">
        <f t="shared" si="15"/>
        <v>0</v>
      </c>
      <c r="J1002">
        <f>VLOOKUP(E1002,NEW!$A$1:$F$31,6,FALSE)</f>
        <v>9.7001335561112345E-2</v>
      </c>
      <c r="K1002">
        <f>VLOOKUP(C1002,NEW!$A$1:$F$31,6,FALSE)</f>
        <v>0.34193859481126243</v>
      </c>
      <c r="M1002">
        <f>mlreg.!$B$17+(mlreg.!$B$18*'2023schedule'!J1002+'2023schedule'!K1002*mlreg.!$B$19)</f>
        <v>2.3921389878500521</v>
      </c>
    </row>
    <row r="1003" spans="1:13" x14ac:dyDescent="0.3">
      <c r="A1003" s="12" t="s">
        <v>871</v>
      </c>
      <c r="B1003" s="1" t="str">
        <f>TEXT(DATE(VALUE(MID(A1003,8,4)),MATCH(MID(A1003,1,3),{"Jan","Feb","Mar","Apr","May","Jun","Jul","Aug","Sep","Oct","Nov","Dec"},0), VALUE(MID(A1003,5,2))), "yyyy-mm-dd")</f>
        <v>2024-03-16</v>
      </c>
      <c r="C1003" t="s">
        <v>9</v>
      </c>
      <c r="E1003" t="s">
        <v>18</v>
      </c>
      <c r="H1003">
        <f t="shared" si="15"/>
        <v>0</v>
      </c>
      <c r="J1003">
        <f>VLOOKUP(E1003,NEW!$A$1:$F$31,6,FALSE)</f>
        <v>0.34193859481126243</v>
      </c>
      <c r="K1003">
        <f>VLOOKUP(C1003,NEW!$A$1:$F$31,6,FALSE)</f>
        <v>-10.108903913214951</v>
      </c>
      <c r="M1003">
        <f>mlreg.!$B$17+(mlreg.!$B$18*'2023schedule'!J1003+'2023schedule'!K1003*mlreg.!$B$19)</f>
        <v>10.580567607566223</v>
      </c>
    </row>
    <row r="1004" spans="1:13" x14ac:dyDescent="0.3">
      <c r="A1004" s="12" t="s">
        <v>871</v>
      </c>
      <c r="B1004" s="1" t="str">
        <f>TEXT(DATE(VALUE(MID(A1004,8,4)),MATCH(MID(A1004,1,3),{"Jan","Feb","Mar","Apr","May","Jun","Jul","Aug","Sep","Oct","Nov","Dec"},0), VALUE(MID(A1004,5,2))), "yyyy-mm-dd")</f>
        <v>2024-03-16</v>
      </c>
      <c r="C1004" t="s">
        <v>22</v>
      </c>
      <c r="E1004" t="s">
        <v>16</v>
      </c>
      <c r="H1004">
        <f t="shared" si="15"/>
        <v>0</v>
      </c>
      <c r="J1004">
        <f>VLOOKUP(E1004,NEW!$A$1:$F$31,6,FALSE)</f>
        <v>-7.5280435509992962</v>
      </c>
      <c r="K1004">
        <f>VLOOKUP(C1004,NEW!$A$1:$F$31,6,FALSE)</f>
        <v>1.3185950237731026</v>
      </c>
      <c r="M1004">
        <f>mlreg.!$B$17+(mlreg.!$B$18*'2023schedule'!J1004+'2023schedule'!K1004*mlreg.!$B$19)</f>
        <v>-4.4921679061511925</v>
      </c>
    </row>
    <row r="1005" spans="1:13" x14ac:dyDescent="0.3">
      <c r="A1005" s="12" t="s">
        <v>871</v>
      </c>
      <c r="B1005" s="1" t="str">
        <f>TEXT(DATE(VALUE(MID(A1005,8,4)),MATCH(MID(A1005,1,3),{"Jan","Feb","Mar","Apr","May","Jun","Jul","Aug","Sep","Oct","Nov","Dec"},0), VALUE(MID(A1005,5,2))), "yyyy-mm-dd")</f>
        <v>2024-03-16</v>
      </c>
      <c r="C1005" t="s">
        <v>6</v>
      </c>
      <c r="E1005" t="s">
        <v>5</v>
      </c>
      <c r="H1005">
        <f t="shared" si="15"/>
        <v>0</v>
      </c>
      <c r="J1005">
        <f>VLOOKUP(E1005,NEW!$A$1:$F$31,6,FALSE)</f>
        <v>-5.4067040784884437</v>
      </c>
      <c r="K1005">
        <f>VLOOKUP(C1005,NEW!$A$1:$F$31,6,FALSE)</f>
        <v>-0.4427839562478475</v>
      </c>
      <c r="M1005">
        <f>mlreg.!$B$17+(mlreg.!$B$18*'2023schedule'!J1005+'2023schedule'!K1005*mlreg.!$B$19)</f>
        <v>-1.4378278076043491</v>
      </c>
    </row>
    <row r="1006" spans="1:13" x14ac:dyDescent="0.3">
      <c r="A1006" s="12" t="s">
        <v>871</v>
      </c>
      <c r="B1006" s="1" t="str">
        <f>TEXT(DATE(VALUE(MID(A1006,8,4)),MATCH(MID(A1006,1,3),{"Jan","Feb","Mar","Apr","May","Jun","Jul","Aug","Sep","Oct","Nov","Dec"},0), VALUE(MID(A1006,5,2))), "yyyy-mm-dd")</f>
        <v>2024-03-16</v>
      </c>
      <c r="C1006" t="s">
        <v>23</v>
      </c>
      <c r="E1006" t="s">
        <v>27</v>
      </c>
      <c r="H1006">
        <f t="shared" si="15"/>
        <v>0</v>
      </c>
      <c r="J1006">
        <f>VLOOKUP(E1006,NEW!$A$1:$F$31,6,FALSE)</f>
        <v>-4.4001022672986867</v>
      </c>
      <c r="K1006">
        <f>VLOOKUP(C1006,NEW!$A$1:$F$31,6,FALSE)</f>
        <v>7.1989176662229015</v>
      </c>
      <c r="M1006">
        <f>mlreg.!$B$17+(mlreg.!$B$18*'2023schedule'!J1006+'2023schedule'!K1006*mlreg.!$B$19)</f>
        <v>-6.4708555674081643</v>
      </c>
    </row>
    <row r="1007" spans="1:13" x14ac:dyDescent="0.3">
      <c r="A1007" s="12" t="s">
        <v>871</v>
      </c>
      <c r="B1007" s="1" t="str">
        <f>TEXT(DATE(VALUE(MID(A1007,8,4)),MATCH(MID(A1007,1,3),{"Jan","Feb","Mar","Apr","May","Jun","Jul","Aug","Sep","Oct","Nov","Dec"},0), VALUE(MID(A1007,5,2))), "yyyy-mm-dd")</f>
        <v>2024-03-16</v>
      </c>
      <c r="C1007" t="s">
        <v>15</v>
      </c>
      <c r="E1007" t="s">
        <v>31</v>
      </c>
      <c r="H1007">
        <f t="shared" si="15"/>
        <v>0</v>
      </c>
      <c r="J1007">
        <f>VLOOKUP(E1007,NEW!$A$1:$F$31,6,FALSE)</f>
        <v>-0.56689876486266688</v>
      </c>
      <c r="K1007">
        <f>VLOOKUP(C1007,NEW!$A$1:$F$31,6,FALSE)</f>
        <v>0.32124287078389235</v>
      </c>
      <c r="M1007">
        <f>mlreg.!$B$17+(mlreg.!$B$18*'2023schedule'!J1007+'2023schedule'!K1007*mlreg.!$B$19)</f>
        <v>1.8735817753816115</v>
      </c>
    </row>
    <row r="1008" spans="1:13" x14ac:dyDescent="0.3">
      <c r="A1008" s="12" t="s">
        <v>872</v>
      </c>
      <c r="B1008" s="1" t="str">
        <f>TEXT(DATE(VALUE(MID(A1008,8,4)),MATCH(MID(A1008,1,3),{"Jan","Feb","Mar","Apr","May","Jun","Jul","Aug","Sep","Oct","Nov","Dec"},0), VALUE(MID(A1008,5,2))), "yyyy-mm-dd")</f>
        <v>2024-03-17</v>
      </c>
      <c r="C1008" t="s">
        <v>29</v>
      </c>
      <c r="E1008" t="s">
        <v>32</v>
      </c>
      <c r="H1008">
        <f t="shared" si="15"/>
        <v>0</v>
      </c>
      <c r="J1008">
        <f>VLOOKUP(E1008,NEW!$A$1:$F$31,6,FALSE)</f>
        <v>-4.8052403354453501</v>
      </c>
      <c r="K1008">
        <f>VLOOKUP(C1008,NEW!$A$1:$F$31,6,FALSE)</f>
        <v>-0.83443540271909211</v>
      </c>
      <c r="M1008">
        <f>mlreg.!$B$17+(mlreg.!$B$18*'2023schedule'!J1008+'2023schedule'!K1008*mlreg.!$B$19)</f>
        <v>-0.65422368869225211</v>
      </c>
    </row>
    <row r="1009" spans="1:13" x14ac:dyDescent="0.3">
      <c r="A1009" s="12" t="s">
        <v>872</v>
      </c>
      <c r="B1009" s="1" t="str">
        <f>TEXT(DATE(VALUE(MID(A1009,8,4)),MATCH(MID(A1009,1,3),{"Jan","Feb","Mar","Apr","May","Jun","Jul","Aug","Sep","Oct","Nov","Dec"},0), VALUE(MID(A1009,5,2))), "yyyy-mm-dd")</f>
        <v>2024-03-17</v>
      </c>
      <c r="C1009" t="s">
        <v>19</v>
      </c>
      <c r="E1009" t="s">
        <v>8</v>
      </c>
      <c r="H1009">
        <f t="shared" si="15"/>
        <v>0</v>
      </c>
      <c r="J1009">
        <f>VLOOKUP(E1009,NEW!$A$1:$F$31,6,FALSE)</f>
        <v>-11.874132147889789</v>
      </c>
      <c r="K1009">
        <f>VLOOKUP(C1009,NEW!$A$1:$F$31,6,FALSE)</f>
        <v>-4.0366428351586929</v>
      </c>
      <c r="M1009">
        <f>mlreg.!$B$17+(mlreg.!$B$18*'2023schedule'!J1009+'2023schedule'!K1009*mlreg.!$B$19)</f>
        <v>-3.8954917000571454</v>
      </c>
    </row>
    <row r="1010" spans="1:13" x14ac:dyDescent="0.3">
      <c r="A1010" s="12" t="s">
        <v>872</v>
      </c>
      <c r="B1010" s="1" t="str">
        <f>TEXT(DATE(VALUE(MID(A1010,8,4)),MATCH(MID(A1010,1,3),{"Jan","Feb","Mar","Apr","May","Jun","Jul","Aug","Sep","Oct","Nov","Dec"},0), VALUE(MID(A1010,5,2))), "yyyy-mm-dd")</f>
        <v>2024-03-17</v>
      </c>
      <c r="C1010" t="s">
        <v>26</v>
      </c>
      <c r="E1010" t="s">
        <v>28</v>
      </c>
      <c r="H1010">
        <f t="shared" si="15"/>
        <v>0</v>
      </c>
      <c r="J1010">
        <f>VLOOKUP(E1010,NEW!$A$1:$F$31,6,FALSE)</f>
        <v>-2.1460452780433021</v>
      </c>
      <c r="K1010">
        <f>VLOOKUP(C1010,NEW!$A$1:$F$31,6,FALSE)</f>
        <v>6.7955714545665025</v>
      </c>
      <c r="M1010">
        <f>mlreg.!$B$17+(mlreg.!$B$18*'2023schedule'!J1010+'2023schedule'!K1010*mlreg.!$B$19)</f>
        <v>-4.3481140888468772</v>
      </c>
    </row>
    <row r="1011" spans="1:13" x14ac:dyDescent="0.3">
      <c r="A1011" s="12" t="s">
        <v>872</v>
      </c>
      <c r="B1011" s="1" t="str">
        <f>TEXT(DATE(VALUE(MID(A1011,8,4)),MATCH(MID(A1011,1,3),{"Jan","Feb","Mar","Apr","May","Jun","Jul","Aug","Sep","Oct","Nov","Dec"},0), VALUE(MID(A1011,5,2))), "yyyy-mm-dd")</f>
        <v>2024-03-17</v>
      </c>
      <c r="C1011" t="s">
        <v>21</v>
      </c>
      <c r="E1011" t="s">
        <v>7</v>
      </c>
      <c r="H1011">
        <f t="shared" si="15"/>
        <v>0</v>
      </c>
      <c r="J1011">
        <f>VLOOKUP(E1011,NEW!$A$1:$F$31,6,FALSE)</f>
        <v>0.17268538627637353</v>
      </c>
      <c r="K1011">
        <f>VLOOKUP(C1011,NEW!$A$1:$F$31,6,FALSE)</f>
        <v>1.5332708263461077</v>
      </c>
      <c r="M1011">
        <f>mlreg.!$B$17+(mlreg.!$B$18*'2023schedule'!J1011+'2023schedule'!K1011*mlreg.!$B$19)</f>
        <v>1.5421015310491972</v>
      </c>
    </row>
    <row r="1012" spans="1:13" x14ac:dyDescent="0.3">
      <c r="A1012" s="12" t="s">
        <v>872</v>
      </c>
      <c r="B1012" s="1" t="str">
        <f>TEXT(DATE(VALUE(MID(A1012,8,4)),MATCH(MID(A1012,1,3),{"Jan","Feb","Mar","Apr","May","Jun","Jul","Aug","Sep","Oct","Nov","Dec"},0), VALUE(MID(A1012,5,2))), "yyyy-mm-dd")</f>
        <v>2024-03-17</v>
      </c>
      <c r="C1012" t="s">
        <v>4</v>
      </c>
      <c r="E1012" t="s">
        <v>9</v>
      </c>
      <c r="H1012">
        <f t="shared" si="15"/>
        <v>0</v>
      </c>
      <c r="J1012">
        <f>VLOOKUP(E1012,NEW!$A$1:$F$31,6,FALSE)</f>
        <v>-10.108903913214951</v>
      </c>
      <c r="K1012">
        <f>VLOOKUP(C1012,NEW!$A$1:$F$31,6,FALSE)</f>
        <v>7.724438616878901</v>
      </c>
      <c r="M1012">
        <f>mlreg.!$B$17+(mlreg.!$B$18*'2023schedule'!J1012+'2023schedule'!K1012*mlreg.!$B$19)</f>
        <v>-11.467789652003759</v>
      </c>
    </row>
    <row r="1013" spans="1:13" x14ac:dyDescent="0.3">
      <c r="A1013" s="12" t="s">
        <v>872</v>
      </c>
      <c r="B1013" s="1" t="str">
        <f>TEXT(DATE(VALUE(MID(A1013,8,4)),MATCH(MID(A1013,1,3),{"Jan","Feb","Mar","Apr","May","Jun","Jul","Aug","Sep","Oct","Nov","Dec"},0), VALUE(MID(A1013,5,2))), "yyyy-mm-dd")</f>
        <v>2024-03-17</v>
      </c>
      <c r="C1013" t="s">
        <v>14</v>
      </c>
      <c r="E1013" t="s">
        <v>25</v>
      </c>
      <c r="H1013">
        <f t="shared" si="15"/>
        <v>0</v>
      </c>
      <c r="J1013">
        <f>VLOOKUP(E1013,NEW!$A$1:$F$31,6,FALSE)</f>
        <v>-6.0914873225527497</v>
      </c>
      <c r="K1013">
        <f>VLOOKUP(C1013,NEW!$A$1:$F$31,6,FALSE)</f>
        <v>-1.1666941899601724</v>
      </c>
      <c r="M1013">
        <f>mlreg.!$B$17+(mlreg.!$B$18*'2023schedule'!J1013+'2023schedule'!K1013*mlreg.!$B$19)</f>
        <v>-1.4354785796812513</v>
      </c>
    </row>
    <row r="1014" spans="1:13" x14ac:dyDescent="0.3">
      <c r="A1014" s="12" t="s">
        <v>872</v>
      </c>
      <c r="B1014" s="1" t="str">
        <f>TEXT(DATE(VALUE(MID(A1014,8,4)),MATCH(MID(A1014,1,3),{"Jan","Feb","Mar","Apr","May","Jun","Jul","Aug","Sep","Oct","Nov","Dec"},0), VALUE(MID(A1014,5,2))), "yyyy-mm-dd")</f>
        <v>2024-03-17</v>
      </c>
      <c r="C1014" t="s">
        <v>12</v>
      </c>
      <c r="E1014" t="s">
        <v>33</v>
      </c>
      <c r="H1014">
        <f t="shared" si="15"/>
        <v>0</v>
      </c>
      <c r="J1014">
        <f>VLOOKUP(E1014,NEW!$A$1:$F$31,6,FALSE)</f>
        <v>6.395682743584775</v>
      </c>
      <c r="K1014">
        <f>VLOOKUP(C1014,NEW!$A$1:$F$31,6,FALSE)</f>
        <v>0.69796581509350863</v>
      </c>
      <c r="M1014">
        <f>mlreg.!$B$17+(mlreg.!$B$18*'2023schedule'!J1014+'2023schedule'!K1014*mlreg.!$B$19)</f>
        <v>7.1897963033453678</v>
      </c>
    </row>
    <row r="1015" spans="1:13" x14ac:dyDescent="0.3">
      <c r="A1015" s="12" t="s">
        <v>873</v>
      </c>
      <c r="B1015" s="1" t="str">
        <f>TEXT(DATE(VALUE(MID(A1015,8,4)),MATCH(MID(A1015,1,3),{"Jan","Feb","Mar","Apr","May","Jun","Jul","Aug","Sep","Oct","Nov","Dec"},0), VALUE(MID(A1015,5,2))), "yyyy-mm-dd")</f>
        <v>2024-03-18</v>
      </c>
      <c r="C1015" t="s">
        <v>20</v>
      </c>
      <c r="E1015" t="s">
        <v>10</v>
      </c>
      <c r="H1015">
        <f t="shared" si="15"/>
        <v>0</v>
      </c>
      <c r="J1015">
        <f>VLOOKUP(E1015,NEW!$A$1:$F$31,6,FALSE)</f>
        <v>-0.30480281642273344</v>
      </c>
      <c r="K1015">
        <f>VLOOKUP(C1015,NEW!$A$1:$F$31,6,FALSE)</f>
        <v>2.1966655307127789</v>
      </c>
      <c r="M1015">
        <f>mlreg.!$B$17+(mlreg.!$B$18*'2023schedule'!J1015+'2023schedule'!K1015*mlreg.!$B$19)</f>
        <v>0.65049753637451224</v>
      </c>
    </row>
    <row r="1016" spans="1:13" x14ac:dyDescent="0.3">
      <c r="A1016" s="12" t="s">
        <v>873</v>
      </c>
      <c r="B1016" s="1" t="str">
        <f>TEXT(DATE(VALUE(MID(A1016,8,4)),MATCH(MID(A1016,1,3),{"Jan","Feb","Mar","Apr","May","Jun","Jul","Aug","Sep","Oct","Nov","Dec"},0), VALUE(MID(A1016,5,2))), "yyyy-mm-dd")</f>
        <v>2024-03-18</v>
      </c>
      <c r="C1016" t="s">
        <v>8</v>
      </c>
      <c r="E1016" t="s">
        <v>4</v>
      </c>
      <c r="H1016">
        <f t="shared" si="15"/>
        <v>0</v>
      </c>
      <c r="J1016">
        <f>VLOOKUP(E1016,NEW!$A$1:$F$31,6,FALSE)</f>
        <v>7.724438616878901</v>
      </c>
      <c r="K1016">
        <f>VLOOKUP(C1016,NEW!$A$1:$F$31,6,FALSE)</f>
        <v>-11.874132147889789</v>
      </c>
      <c r="M1016">
        <f>mlreg.!$B$17+(mlreg.!$B$18*'2023schedule'!J1016+'2023schedule'!K1016*mlreg.!$B$19)</f>
        <v>17.872631161337551</v>
      </c>
    </row>
    <row r="1017" spans="1:13" x14ac:dyDescent="0.3">
      <c r="A1017" s="12" t="s">
        <v>873</v>
      </c>
      <c r="B1017" s="1" t="str">
        <f>TEXT(DATE(VALUE(MID(A1017,8,4)),MATCH(MID(A1017,1,3),{"Jan","Feb","Mar","Apr","May","Jun","Jul","Aug","Sep","Oct","Nov","Dec"},0), VALUE(MID(A1017,5,2))), "yyyy-mm-dd")</f>
        <v>2024-03-18</v>
      </c>
      <c r="C1017" t="s">
        <v>19</v>
      </c>
      <c r="E1017" t="s">
        <v>3</v>
      </c>
      <c r="H1017">
        <f t="shared" si="15"/>
        <v>0</v>
      </c>
      <c r="J1017">
        <f>VLOOKUP(E1017,NEW!$A$1:$F$31,6,FALSE)</f>
        <v>9.7001335561112345E-2</v>
      </c>
      <c r="K1017">
        <f>VLOOKUP(C1017,NEW!$A$1:$F$31,6,FALSE)</f>
        <v>-4.0366428351586929</v>
      </c>
      <c r="M1017">
        <f>mlreg.!$B$17+(mlreg.!$B$18*'2023schedule'!J1017+'2023schedule'!K1017*mlreg.!$B$19)</f>
        <v>5.7402374273626435</v>
      </c>
    </row>
    <row r="1018" spans="1:13" x14ac:dyDescent="0.3">
      <c r="A1018" s="12" t="s">
        <v>873</v>
      </c>
      <c r="B1018" s="1" t="str">
        <f>TEXT(DATE(VALUE(MID(A1018,8,4)),MATCH(MID(A1018,1,3),{"Jan","Feb","Mar","Apr","May","Jun","Jul","Aug","Sep","Oct","Nov","Dec"},0), VALUE(MID(A1018,5,2))), "yyyy-mm-dd")</f>
        <v>2024-03-18</v>
      </c>
      <c r="C1018" t="s">
        <v>30</v>
      </c>
      <c r="E1018" t="s">
        <v>18</v>
      </c>
      <c r="H1018">
        <f t="shared" si="15"/>
        <v>0</v>
      </c>
      <c r="J1018">
        <f>VLOOKUP(E1018,NEW!$A$1:$F$31,6,FALSE)</f>
        <v>0.34193859481126243</v>
      </c>
      <c r="K1018">
        <f>VLOOKUP(C1018,NEW!$A$1:$F$31,6,FALSE)</f>
        <v>-9.0845366741629796</v>
      </c>
      <c r="M1018">
        <f>mlreg.!$B$17+(mlreg.!$B$18*'2023schedule'!J1018+'2023schedule'!K1018*mlreg.!$B$19)</f>
        <v>9.7972814201534071</v>
      </c>
    </row>
    <row r="1019" spans="1:13" x14ac:dyDescent="0.3">
      <c r="A1019" s="12" t="s">
        <v>873</v>
      </c>
      <c r="B1019" s="1" t="str">
        <f>TEXT(DATE(VALUE(MID(A1019,8,4)),MATCH(MID(A1019,1,3),{"Jan","Feb","Mar","Apr","May","Jun","Jul","Aug","Sep","Oct","Nov","Dec"},0), VALUE(MID(A1019,5,2))), "yyyy-mm-dd")</f>
        <v>2024-03-18</v>
      </c>
      <c r="C1019" t="s">
        <v>23</v>
      </c>
      <c r="E1019" t="s">
        <v>27</v>
      </c>
      <c r="H1019">
        <f t="shared" si="15"/>
        <v>0</v>
      </c>
      <c r="J1019">
        <f>VLOOKUP(E1019,NEW!$A$1:$F$31,6,FALSE)</f>
        <v>-4.4001022672986867</v>
      </c>
      <c r="K1019">
        <f>VLOOKUP(C1019,NEW!$A$1:$F$31,6,FALSE)</f>
        <v>7.1989176662229015</v>
      </c>
      <c r="M1019">
        <f>mlreg.!$B$17+(mlreg.!$B$18*'2023schedule'!J1019+'2023schedule'!K1019*mlreg.!$B$19)</f>
        <v>-6.4708555674081643</v>
      </c>
    </row>
    <row r="1020" spans="1:13" x14ac:dyDescent="0.3">
      <c r="A1020" s="12" t="s">
        <v>873</v>
      </c>
      <c r="B1020" s="1" t="str">
        <f>TEXT(DATE(VALUE(MID(A1020,8,4)),MATCH(MID(A1020,1,3),{"Jan","Feb","Mar","Apr","May","Jun","Jul","Aug","Sep","Oct","Nov","Dec"},0), VALUE(MID(A1020,5,2))), "yyyy-mm-dd")</f>
        <v>2024-03-18</v>
      </c>
      <c r="C1020" t="s">
        <v>15</v>
      </c>
      <c r="E1020" t="s">
        <v>6</v>
      </c>
      <c r="H1020">
        <f t="shared" si="15"/>
        <v>0</v>
      </c>
      <c r="J1020">
        <f>VLOOKUP(E1020,NEW!$A$1:$F$31,6,FALSE)</f>
        <v>-0.4427839562478475</v>
      </c>
      <c r="K1020">
        <f>VLOOKUP(C1020,NEW!$A$1:$F$31,6,FALSE)</f>
        <v>0.32124287078389235</v>
      </c>
      <c r="M1020">
        <f>mlreg.!$B$17+(mlreg.!$B$18*'2023schedule'!J1020+'2023schedule'!K1020*mlreg.!$B$19)</f>
        <v>1.9734834829490053</v>
      </c>
    </row>
    <row r="1021" spans="1:13" x14ac:dyDescent="0.3">
      <c r="A1021" s="12" t="s">
        <v>873</v>
      </c>
      <c r="B1021" s="1" t="str">
        <f>TEXT(DATE(VALUE(MID(A1021,8,4)),MATCH(MID(A1021,1,3),{"Jan","Feb","Mar","Apr","May","Jun","Jul","Aug","Sep","Oct","Nov","Dec"},0), VALUE(MID(A1021,5,2))), "yyyy-mm-dd")</f>
        <v>2024-03-18</v>
      </c>
      <c r="C1021" t="s">
        <v>16</v>
      </c>
      <c r="E1021" t="s">
        <v>31</v>
      </c>
      <c r="H1021">
        <f t="shared" si="15"/>
        <v>0</v>
      </c>
      <c r="J1021">
        <f>VLOOKUP(E1021,NEW!$A$1:$F$31,6,FALSE)</f>
        <v>-0.56689876486266688</v>
      </c>
      <c r="K1021">
        <f>VLOOKUP(C1021,NEW!$A$1:$F$31,6,FALSE)</f>
        <v>-7.5280435509992962</v>
      </c>
      <c r="M1021">
        <f>mlreg.!$B$17+(mlreg.!$B$18*'2023schedule'!J1021+'2023schedule'!K1021*mlreg.!$B$19)</f>
        <v>7.8755675875399556</v>
      </c>
    </row>
    <row r="1022" spans="1:13" x14ac:dyDescent="0.3">
      <c r="A1022" s="12" t="s">
        <v>873</v>
      </c>
      <c r="B1022" s="1" t="str">
        <f>TEXT(DATE(VALUE(MID(A1022,8,4)),MATCH(MID(A1022,1,3),{"Jan","Feb","Mar","Apr","May","Jun","Jul","Aug","Sep","Oct","Nov","Dec"},0), VALUE(MID(A1022,5,2))), "yyyy-mm-dd")</f>
        <v>2024-03-18</v>
      </c>
      <c r="C1022" t="s">
        <v>12</v>
      </c>
      <c r="E1022" t="s">
        <v>5</v>
      </c>
      <c r="H1022">
        <f t="shared" si="15"/>
        <v>0</v>
      </c>
      <c r="J1022">
        <f>VLOOKUP(E1022,NEW!$A$1:$F$31,6,FALSE)</f>
        <v>-5.4067040784884437</v>
      </c>
      <c r="K1022">
        <f>VLOOKUP(C1022,NEW!$A$1:$F$31,6,FALSE)</f>
        <v>0.69796581509350863</v>
      </c>
      <c r="M1022">
        <f>mlreg.!$B$17+(mlreg.!$B$18*'2023schedule'!J1022+'2023schedule'!K1022*mlreg.!$B$19)</f>
        <v>-2.3101063275743545</v>
      </c>
    </row>
    <row r="1023" spans="1:13" x14ac:dyDescent="0.3">
      <c r="A1023" s="12" t="s">
        <v>874</v>
      </c>
      <c r="B1023" s="1" t="str">
        <f>TEXT(DATE(VALUE(MID(A1023,8,4)),MATCH(MID(A1023,1,3),{"Jan","Feb","Mar","Apr","May","Jun","Jul","Aug","Sep","Oct","Nov","Dec"},0), VALUE(MID(A1023,5,2))), "yyyy-mm-dd")</f>
        <v>2024-03-19</v>
      </c>
      <c r="C1023" t="s">
        <v>24</v>
      </c>
      <c r="E1023" t="s">
        <v>7</v>
      </c>
      <c r="H1023">
        <f t="shared" si="15"/>
        <v>0</v>
      </c>
      <c r="J1023">
        <f>VLOOKUP(E1023,NEW!$A$1:$F$31,6,FALSE)</f>
        <v>0.17268538627637353</v>
      </c>
      <c r="K1023">
        <f>VLOOKUP(C1023,NEW!$A$1:$F$31,6,FALSE)</f>
        <v>0.34193859481126243</v>
      </c>
      <c r="M1023">
        <f>mlreg.!$B$17+(mlreg.!$B$18*'2023schedule'!J1023+'2023schedule'!K1023*mlreg.!$B$19)</f>
        <v>2.4530581157644069</v>
      </c>
    </row>
    <row r="1024" spans="1:13" x14ac:dyDescent="0.3">
      <c r="A1024" s="12" t="s">
        <v>874</v>
      </c>
      <c r="B1024" s="1" t="str">
        <f>TEXT(DATE(VALUE(MID(A1024,8,4)),MATCH(MID(A1024,1,3),{"Jan","Feb","Mar","Apr","May","Jun","Jul","Aug","Sep","Oct","Nov","Dec"},0), VALUE(MID(A1024,5,2))), "yyyy-mm-dd")</f>
        <v>2024-03-19</v>
      </c>
      <c r="C1024" t="s">
        <v>11</v>
      </c>
      <c r="E1024" t="s">
        <v>9</v>
      </c>
      <c r="H1024">
        <f t="shared" si="15"/>
        <v>0</v>
      </c>
      <c r="J1024">
        <f>VLOOKUP(E1024,NEW!$A$1:$F$31,6,FALSE)</f>
        <v>-10.108903913214951</v>
      </c>
      <c r="K1024">
        <f>VLOOKUP(C1024,NEW!$A$1:$F$31,6,FALSE)</f>
        <v>-0.56918355006132848</v>
      </c>
      <c r="M1024">
        <f>mlreg.!$B$17+(mlreg.!$B$18*'2023schedule'!J1024+'2023schedule'!K1024*mlreg.!$B$19)</f>
        <v>-5.1260408735117817</v>
      </c>
    </row>
    <row r="1025" spans="1:13" x14ac:dyDescent="0.3">
      <c r="A1025" s="12" t="s">
        <v>874</v>
      </c>
      <c r="B1025" s="1" t="str">
        <f>TEXT(DATE(VALUE(MID(A1025,8,4)),MATCH(MID(A1025,1,3),{"Jan","Feb","Mar","Apr","May","Jun","Jul","Aug","Sep","Oct","Nov","Dec"},0), VALUE(MID(A1025,5,2))), "yyyy-mm-dd")</f>
        <v>2024-03-19</v>
      </c>
      <c r="C1025" t="s">
        <v>13</v>
      </c>
      <c r="E1025" t="s">
        <v>14</v>
      </c>
      <c r="H1025">
        <f t="shared" si="15"/>
        <v>0</v>
      </c>
      <c r="J1025">
        <f>VLOOKUP(E1025,NEW!$A$1:$F$31,6,FALSE)</f>
        <v>-1.1666941899601724</v>
      </c>
      <c r="K1025">
        <f>VLOOKUP(C1025,NEW!$A$1:$F$31,6,FALSE)</f>
        <v>-1.9501161047746032</v>
      </c>
      <c r="M1025">
        <f>mlreg.!$B$17+(mlreg.!$B$18*'2023schedule'!J1025+'2023schedule'!K1025*mlreg.!$B$19)</f>
        <v>3.1276012493308185</v>
      </c>
    </row>
    <row r="1026" spans="1:13" x14ac:dyDescent="0.3">
      <c r="A1026" s="12" t="s">
        <v>874</v>
      </c>
      <c r="B1026" s="1" t="str">
        <f>TEXT(DATE(VALUE(MID(A1026,8,4)),MATCH(MID(A1026,1,3),{"Jan","Feb","Mar","Apr","May","Jun","Jul","Aug","Sep","Oct","Nov","Dec"},0), VALUE(MID(A1026,5,2))), "yyyy-mm-dd")</f>
        <v>2024-03-19</v>
      </c>
      <c r="C1026" t="s">
        <v>28</v>
      </c>
      <c r="E1026" t="s">
        <v>25</v>
      </c>
      <c r="H1026">
        <f t="shared" si="15"/>
        <v>0</v>
      </c>
      <c r="J1026">
        <f>VLOOKUP(E1026,NEW!$A$1:$F$31,6,FALSE)</f>
        <v>-6.0914873225527497</v>
      </c>
      <c r="K1026">
        <f>VLOOKUP(C1026,NEW!$A$1:$F$31,6,FALSE)</f>
        <v>-2.1460452780433021</v>
      </c>
      <c r="M1026">
        <f>mlreg.!$B$17+(mlreg.!$B$18*'2023schedule'!J1026+'2023schedule'!K1026*mlreg.!$B$19)</f>
        <v>-0.6866141581353471</v>
      </c>
    </row>
    <row r="1027" spans="1:13" x14ac:dyDescent="0.3">
      <c r="A1027" s="12" t="s">
        <v>874</v>
      </c>
      <c r="B1027" s="1" t="str">
        <f>TEXT(DATE(VALUE(MID(A1027,8,4)),MATCH(MID(A1027,1,3),{"Jan","Feb","Mar","Apr","May","Jun","Jul","Aug","Sep","Oct","Nov","Dec"},0), VALUE(MID(A1027,5,2))), "yyyy-mm-dd")</f>
        <v>2024-03-19</v>
      </c>
      <c r="C1027" t="s">
        <v>26</v>
      </c>
      <c r="E1027" t="s">
        <v>23</v>
      </c>
      <c r="H1027">
        <f t="shared" ref="H1027:H1090" si="16">F1027-D1027</f>
        <v>0</v>
      </c>
      <c r="J1027">
        <f>VLOOKUP(E1027,NEW!$A$1:$F$31,6,FALSE)</f>
        <v>7.1989176662229015</v>
      </c>
      <c r="K1027">
        <f>VLOOKUP(C1027,NEW!$A$1:$F$31,6,FALSE)</f>
        <v>6.7955714545665025</v>
      </c>
      <c r="M1027">
        <f>mlreg.!$B$17+(mlreg.!$B$18*'2023schedule'!J1027+'2023schedule'!K1027*mlreg.!$B$19)</f>
        <v>3.173774440857092</v>
      </c>
    </row>
    <row r="1028" spans="1:13" x14ac:dyDescent="0.3">
      <c r="A1028" s="12" t="s">
        <v>875</v>
      </c>
      <c r="B1028" s="1" t="str">
        <f>TEXT(DATE(VALUE(MID(A1028,8,4)),MATCH(MID(A1028,1,3),{"Jan","Feb","Mar","Apr","May","Jun","Jul","Aug","Sep","Oct","Nov","Dec"},0), VALUE(MID(A1028,5,2))), "yyyy-mm-dd")</f>
        <v>2024-03-20</v>
      </c>
      <c r="C1028" t="s">
        <v>19</v>
      </c>
      <c r="E1028" t="s">
        <v>20</v>
      </c>
      <c r="H1028">
        <f t="shared" si="16"/>
        <v>0</v>
      </c>
      <c r="J1028">
        <f>VLOOKUP(E1028,NEW!$A$1:$F$31,6,FALSE)</f>
        <v>2.1966655307127789</v>
      </c>
      <c r="K1028">
        <f>VLOOKUP(C1028,NEW!$A$1:$F$31,6,FALSE)</f>
        <v>-4.0366428351586929</v>
      </c>
      <c r="M1028">
        <f>mlreg.!$B$17+(mlreg.!$B$18*'2023schedule'!J1028+'2023schedule'!K1028*mlreg.!$B$19)</f>
        <v>7.430285865214592</v>
      </c>
    </row>
    <row r="1029" spans="1:13" x14ac:dyDescent="0.3">
      <c r="A1029" s="12" t="s">
        <v>875</v>
      </c>
      <c r="B1029" s="1" t="str">
        <f>TEXT(DATE(VALUE(MID(A1029,8,4)),MATCH(MID(A1029,1,3),{"Jan","Feb","Mar","Apr","May","Jun","Jul","Aug","Sep","Oct","Nov","Dec"},0), VALUE(MID(A1029,5,2))), "yyyy-mm-dd")</f>
        <v>2024-03-20</v>
      </c>
      <c r="C1029" t="s">
        <v>10</v>
      </c>
      <c r="E1029" t="s">
        <v>8</v>
      </c>
      <c r="H1029">
        <f t="shared" si="16"/>
        <v>0</v>
      </c>
      <c r="J1029">
        <f>VLOOKUP(E1029,NEW!$A$1:$F$31,6,FALSE)</f>
        <v>-11.874132147889789</v>
      </c>
      <c r="K1029">
        <f>VLOOKUP(C1029,NEW!$A$1:$F$31,6,FALSE)</f>
        <v>-0.30480281642273344</v>
      </c>
      <c r="M1029">
        <f>mlreg.!$B$17+(mlreg.!$B$18*'2023schedule'!J1029+'2023schedule'!K1029*mlreg.!$B$19)</f>
        <v>-6.7490569341576885</v>
      </c>
    </row>
    <row r="1030" spans="1:13" x14ac:dyDescent="0.3">
      <c r="A1030" s="12" t="s">
        <v>875</v>
      </c>
      <c r="B1030" s="1" t="str">
        <f>TEXT(DATE(VALUE(MID(A1030,8,4)),MATCH(MID(A1030,1,3),{"Jan","Feb","Mar","Apr","May","Jun","Jul","Aug","Sep","Oct","Nov","Dec"},0), VALUE(MID(A1030,5,2))), "yyyy-mm-dd")</f>
        <v>2024-03-20</v>
      </c>
      <c r="C1030" t="s">
        <v>32</v>
      </c>
      <c r="E1030" t="s">
        <v>4</v>
      </c>
      <c r="H1030">
        <f t="shared" si="16"/>
        <v>0</v>
      </c>
      <c r="J1030">
        <f>VLOOKUP(E1030,NEW!$A$1:$F$31,6,FALSE)</f>
        <v>7.724438616878901</v>
      </c>
      <c r="K1030">
        <f>VLOOKUP(C1030,NEW!$A$1:$F$31,6,FALSE)</f>
        <v>-4.8052403354453501</v>
      </c>
      <c r="M1030">
        <f>mlreg.!$B$17+(mlreg.!$B$18*'2023schedule'!J1030+'2023schedule'!K1030*mlreg.!$B$19)</f>
        <v>12.467376965461842</v>
      </c>
    </row>
    <row r="1031" spans="1:13" x14ac:dyDescent="0.3">
      <c r="A1031" s="12" t="s">
        <v>875</v>
      </c>
      <c r="B1031" s="1" t="str">
        <f>TEXT(DATE(VALUE(MID(A1031,8,4)),MATCH(MID(A1031,1,3),{"Jan","Feb","Mar","Apr","May","Jun","Jul","Aug","Sep","Oct","Nov","Dec"},0), VALUE(MID(A1031,5,2))), "yyyy-mm-dd")</f>
        <v>2024-03-20</v>
      </c>
      <c r="C1031" t="s">
        <v>31</v>
      </c>
      <c r="E1031" t="s">
        <v>21</v>
      </c>
      <c r="H1031">
        <f t="shared" si="16"/>
        <v>0</v>
      </c>
      <c r="J1031">
        <f>VLOOKUP(E1031,NEW!$A$1:$F$31,6,FALSE)</f>
        <v>1.5332708263461077</v>
      </c>
      <c r="K1031">
        <f>VLOOKUP(C1031,NEW!$A$1:$F$31,6,FALSE)</f>
        <v>-0.56689876486266688</v>
      </c>
      <c r="M1031">
        <f>mlreg.!$B$17+(mlreg.!$B$18*'2023schedule'!J1031+'2023schedule'!K1031*mlreg.!$B$19)</f>
        <v>4.2431577907761859</v>
      </c>
    </row>
    <row r="1032" spans="1:13" x14ac:dyDescent="0.3">
      <c r="A1032" s="12" t="s">
        <v>875</v>
      </c>
      <c r="B1032" s="1" t="str">
        <f>TEXT(DATE(VALUE(MID(A1032,8,4)),MATCH(MID(A1032,1,3),{"Jan","Feb","Mar","Apr","May","Jun","Jul","Aug","Sep","Oct","Nov","Dec"},0), VALUE(MID(A1032,5,2))), "yyyy-mm-dd")</f>
        <v>2024-03-20</v>
      </c>
      <c r="C1032" t="s">
        <v>27</v>
      </c>
      <c r="E1032" t="s">
        <v>22</v>
      </c>
      <c r="H1032">
        <f t="shared" si="16"/>
        <v>0</v>
      </c>
      <c r="J1032">
        <f>VLOOKUP(E1032,NEW!$A$1:$F$31,6,FALSE)</f>
        <v>1.3185950237731026</v>
      </c>
      <c r="K1032">
        <f>VLOOKUP(C1032,NEW!$A$1:$F$31,6,FALSE)</f>
        <v>-4.4001022672986867</v>
      </c>
      <c r="M1032">
        <f>mlreg.!$B$17+(mlreg.!$B$18*'2023schedule'!J1032+'2023schedule'!K1032*mlreg.!$B$19)</f>
        <v>7.0014354958955671</v>
      </c>
    </row>
    <row r="1033" spans="1:13" x14ac:dyDescent="0.3">
      <c r="A1033" s="12" t="s">
        <v>875</v>
      </c>
      <c r="B1033" s="1" t="str">
        <f>TEXT(DATE(VALUE(MID(A1033,8,4)),MATCH(MID(A1033,1,3),{"Jan","Feb","Mar","Apr","May","Jun","Jul","Aug","Sep","Oct","Nov","Dec"},0), VALUE(MID(A1033,5,2))), "yyyy-mm-dd")</f>
        <v>2024-03-20</v>
      </c>
      <c r="C1033" t="s">
        <v>16</v>
      </c>
      <c r="E1033" t="s">
        <v>6</v>
      </c>
      <c r="H1033">
        <f t="shared" si="16"/>
        <v>0</v>
      </c>
      <c r="J1033">
        <f>VLOOKUP(E1033,NEW!$A$1:$F$31,6,FALSE)</f>
        <v>-0.4427839562478475</v>
      </c>
      <c r="K1033">
        <f>VLOOKUP(C1033,NEW!$A$1:$F$31,6,FALSE)</f>
        <v>-7.5280435509992962</v>
      </c>
      <c r="M1033">
        <f>mlreg.!$B$17+(mlreg.!$B$18*'2023schedule'!J1033+'2023schedule'!K1033*mlreg.!$B$19)</f>
        <v>7.9754692951073496</v>
      </c>
    </row>
    <row r="1034" spans="1:13" x14ac:dyDescent="0.3">
      <c r="A1034" s="12" t="s">
        <v>875</v>
      </c>
      <c r="B1034" s="1" t="str">
        <f>TEXT(DATE(VALUE(MID(A1034,8,4)),MATCH(MID(A1034,1,3),{"Jan","Feb","Mar","Apr","May","Jun","Jul","Aug","Sep","Oct","Nov","Dec"},0), VALUE(MID(A1034,5,2))), "yyyy-mm-dd")</f>
        <v>2024-03-20</v>
      </c>
      <c r="C1034" t="s">
        <v>3</v>
      </c>
      <c r="E1034" t="s">
        <v>29</v>
      </c>
      <c r="H1034">
        <f t="shared" si="16"/>
        <v>0</v>
      </c>
      <c r="J1034">
        <f>VLOOKUP(E1034,NEW!$A$1:$F$31,6,FALSE)</f>
        <v>-0.83443540271909211</v>
      </c>
      <c r="K1034">
        <f>VLOOKUP(C1034,NEW!$A$1:$F$31,6,FALSE)</f>
        <v>9.7001335561112345E-2</v>
      </c>
      <c r="M1034">
        <f>mlreg.!$B$17+(mlreg.!$B$18*'2023schedule'!J1034+'2023schedule'!K1034*mlreg.!$B$19)</f>
        <v>1.8297049921454651</v>
      </c>
    </row>
    <row r="1035" spans="1:13" x14ac:dyDescent="0.3">
      <c r="A1035" s="12" t="s">
        <v>875</v>
      </c>
      <c r="B1035" s="1" t="str">
        <f>TEXT(DATE(VALUE(MID(A1035,8,4)),MATCH(MID(A1035,1,3),{"Jan","Feb","Mar","Apr","May","Jun","Jul","Aug","Sep","Oct","Nov","Dec"},0), VALUE(MID(A1035,5,2))), "yyyy-mm-dd")</f>
        <v>2024-03-20</v>
      </c>
      <c r="C1035" t="s">
        <v>33</v>
      </c>
      <c r="E1035" t="s">
        <v>30</v>
      </c>
      <c r="H1035">
        <f t="shared" si="16"/>
        <v>0</v>
      </c>
      <c r="J1035">
        <f>VLOOKUP(E1035,NEW!$A$1:$F$31,6,FALSE)</f>
        <v>-9.0845366741629796</v>
      </c>
      <c r="K1035">
        <f>VLOOKUP(C1035,NEW!$A$1:$F$31,6,FALSE)</f>
        <v>6.395682743584775</v>
      </c>
      <c r="M1035">
        <f>mlreg.!$B$17+(mlreg.!$B$18*'2023schedule'!J1035+'2023schedule'!K1035*mlreg.!$B$19)</f>
        <v>-9.6272243668762236</v>
      </c>
    </row>
    <row r="1036" spans="1:13" x14ac:dyDescent="0.3">
      <c r="A1036" s="12" t="s">
        <v>876</v>
      </c>
      <c r="B1036" s="1" t="str">
        <f>TEXT(DATE(VALUE(MID(A1036,8,4)),MATCH(MID(A1036,1,3),{"Jan","Feb","Mar","Apr","May","Jun","Jul","Aug","Sep","Oct","Nov","Dec"},0), VALUE(MID(A1036,5,2))), "yyyy-mm-dd")</f>
        <v>2024-03-21</v>
      </c>
      <c r="C1036" t="s">
        <v>13</v>
      </c>
      <c r="E1036" t="s">
        <v>7</v>
      </c>
      <c r="H1036">
        <f t="shared" si="16"/>
        <v>0</v>
      </c>
      <c r="J1036">
        <f>VLOOKUP(E1036,NEW!$A$1:$F$31,6,FALSE)</f>
        <v>0.17268538627637353</v>
      </c>
      <c r="K1036">
        <f>VLOOKUP(C1036,NEW!$A$1:$F$31,6,FALSE)</f>
        <v>-1.9501161047746032</v>
      </c>
      <c r="M1036">
        <f>mlreg.!$B$17+(mlreg.!$B$18*'2023schedule'!J1036+'2023schedule'!K1036*mlreg.!$B$19)</f>
        <v>4.2056861953599469</v>
      </c>
    </row>
    <row r="1037" spans="1:13" x14ac:dyDescent="0.3">
      <c r="A1037" s="12" t="s">
        <v>876</v>
      </c>
      <c r="B1037" s="1" t="str">
        <f>TEXT(DATE(VALUE(MID(A1037,8,4)),MATCH(MID(A1037,1,3),{"Jan","Feb","Mar","Apr","May","Jun","Jul","Aug","Sep","Oct","Nov","Dec"},0), VALUE(MID(A1037,5,2))), "yyyy-mm-dd")</f>
        <v>2024-03-21</v>
      </c>
      <c r="C1037" t="s">
        <v>31</v>
      </c>
      <c r="E1037" t="s">
        <v>9</v>
      </c>
      <c r="H1037">
        <f t="shared" si="16"/>
        <v>0</v>
      </c>
      <c r="J1037">
        <f>VLOOKUP(E1037,NEW!$A$1:$F$31,6,FALSE)</f>
        <v>-10.108903913214951</v>
      </c>
      <c r="K1037">
        <f>VLOOKUP(C1037,NEW!$A$1:$F$31,6,FALSE)</f>
        <v>-0.56689876486266688</v>
      </c>
      <c r="M1037">
        <f>mlreg.!$B$17+(mlreg.!$B$18*'2023schedule'!J1037+'2023schedule'!K1037*mlreg.!$B$19)</f>
        <v>-5.1277879429406843</v>
      </c>
    </row>
    <row r="1038" spans="1:13" x14ac:dyDescent="0.3">
      <c r="A1038" s="12" t="s">
        <v>876</v>
      </c>
      <c r="B1038" s="1" t="str">
        <f>TEXT(DATE(VALUE(MID(A1038,8,4)),MATCH(MID(A1038,1,3),{"Jan","Feb","Mar","Apr","May","Jun","Jul","Aug","Sep","Oct","Nov","Dec"},0), VALUE(MID(A1038,5,2))), "yyyy-mm-dd")</f>
        <v>2024-03-21</v>
      </c>
      <c r="C1038" t="s">
        <v>18</v>
      </c>
      <c r="E1038" t="s">
        <v>11</v>
      </c>
      <c r="H1038">
        <f t="shared" si="16"/>
        <v>0</v>
      </c>
      <c r="J1038">
        <f>VLOOKUP(E1038,NEW!$A$1:$F$31,6,FALSE)</f>
        <v>-0.56918355006132848</v>
      </c>
      <c r="K1038">
        <f>VLOOKUP(C1038,NEW!$A$1:$F$31,6,FALSE)</f>
        <v>0.34193859481126243</v>
      </c>
      <c r="M1038">
        <f>mlreg.!$B$17+(mlreg.!$B$18*'2023schedule'!J1038+'2023schedule'!K1038*mlreg.!$B$19)</f>
        <v>1.8559176588077393</v>
      </c>
    </row>
    <row r="1039" spans="1:13" x14ac:dyDescent="0.3">
      <c r="A1039" s="12" t="s">
        <v>876</v>
      </c>
      <c r="B1039" s="1" t="str">
        <f>TEXT(DATE(VALUE(MID(A1039,8,4)),MATCH(MID(A1039,1,3),{"Jan","Feb","Mar","Apr","May","Jun","Jul","Aug","Sep","Oct","Nov","Dec"},0), VALUE(MID(A1039,5,2))), "yyyy-mm-dd")</f>
        <v>2024-03-21</v>
      </c>
      <c r="C1039" t="s">
        <v>14</v>
      </c>
      <c r="E1039" t="s">
        <v>32</v>
      </c>
      <c r="H1039">
        <f t="shared" si="16"/>
        <v>0</v>
      </c>
      <c r="J1039">
        <f>VLOOKUP(E1039,NEW!$A$1:$F$31,6,FALSE)</f>
        <v>-4.8052403354453501</v>
      </c>
      <c r="K1039">
        <f>VLOOKUP(C1039,NEW!$A$1:$F$31,6,FALSE)</f>
        <v>-1.1666941899601724</v>
      </c>
      <c r="M1039">
        <f>mlreg.!$B$17+(mlreg.!$B$18*'2023schedule'!J1039+'2023schedule'!K1039*mlreg.!$B$19)</f>
        <v>-0.40016078159134638</v>
      </c>
    </row>
    <row r="1040" spans="1:13" x14ac:dyDescent="0.3">
      <c r="A1040" s="12" t="s">
        <v>876</v>
      </c>
      <c r="B1040" s="1" t="str">
        <f>TEXT(DATE(VALUE(MID(A1040,8,4)),MATCH(MID(A1040,1,3),{"Jan","Feb","Mar","Apr","May","Jun","Jul","Aug","Sep","Oct","Nov","Dec"},0), VALUE(MID(A1040,5,2))), "yyyy-mm-dd")</f>
        <v>2024-03-21</v>
      </c>
      <c r="C1040" t="s">
        <v>27</v>
      </c>
      <c r="E1040" t="s">
        <v>28</v>
      </c>
      <c r="H1040">
        <f t="shared" si="16"/>
        <v>0</v>
      </c>
      <c r="J1040">
        <f>VLOOKUP(E1040,NEW!$A$1:$F$31,6,FALSE)</f>
        <v>-2.1460452780433021</v>
      </c>
      <c r="K1040">
        <f>VLOOKUP(C1040,NEW!$A$1:$F$31,6,FALSE)</f>
        <v>-4.4001022672986867</v>
      </c>
      <c r="M1040">
        <f>mlreg.!$B$17+(mlreg.!$B$18*'2023schedule'!J1040+'2023schedule'!K1040*mlreg.!$B$19)</f>
        <v>4.212699114466365</v>
      </c>
    </row>
    <row r="1041" spans="1:13" x14ac:dyDescent="0.3">
      <c r="A1041" s="12" t="s">
        <v>876</v>
      </c>
      <c r="B1041" s="1" t="str">
        <f>TEXT(DATE(VALUE(MID(A1041,8,4)),MATCH(MID(A1041,1,3),{"Jan","Feb","Mar","Apr","May","Jun","Jul","Aug","Sep","Oct","Nov","Dec"},0), VALUE(MID(A1041,5,2))), "yyyy-mm-dd")</f>
        <v>2024-03-21</v>
      </c>
      <c r="C1041" t="s">
        <v>15</v>
      </c>
      <c r="E1041" t="s">
        <v>26</v>
      </c>
      <c r="H1041">
        <f t="shared" si="16"/>
        <v>0</v>
      </c>
      <c r="J1041">
        <f>VLOOKUP(E1041,NEW!$A$1:$F$31,6,FALSE)</f>
        <v>6.7955714545665025</v>
      </c>
      <c r="K1041">
        <f>VLOOKUP(C1041,NEW!$A$1:$F$31,6,FALSE)</f>
        <v>0.32124287078389235</v>
      </c>
      <c r="M1041">
        <f>mlreg.!$B$17+(mlreg.!$B$18*'2023schedule'!J1041+'2023schedule'!K1041*mlreg.!$B$19)</f>
        <v>7.7997347868058773</v>
      </c>
    </row>
    <row r="1042" spans="1:13" x14ac:dyDescent="0.3">
      <c r="A1042" s="12" t="s">
        <v>876</v>
      </c>
      <c r="B1042" s="1" t="str">
        <f>TEXT(DATE(VALUE(MID(A1042,8,4)),MATCH(MID(A1042,1,3),{"Jan","Feb","Mar","Apr","May","Jun","Jul","Aug","Sep","Oct","Nov","Dec"},0), VALUE(MID(A1042,5,2))), "yyyy-mm-dd")</f>
        <v>2024-03-21</v>
      </c>
      <c r="C1042" t="s">
        <v>12</v>
      </c>
      <c r="E1042" t="s">
        <v>29</v>
      </c>
      <c r="H1042">
        <f t="shared" si="16"/>
        <v>0</v>
      </c>
      <c r="J1042">
        <f>VLOOKUP(E1042,NEW!$A$1:$F$31,6,FALSE)</f>
        <v>-0.83443540271909211</v>
      </c>
      <c r="K1042">
        <f>VLOOKUP(C1042,NEW!$A$1:$F$31,6,FALSE)</f>
        <v>0.69796581509350863</v>
      </c>
      <c r="M1042">
        <f>mlreg.!$B$17+(mlreg.!$B$18*'2023schedule'!J1042+'2023schedule'!K1042*mlreg.!$B$19)</f>
        <v>1.3701752863935455</v>
      </c>
    </row>
    <row r="1043" spans="1:13" x14ac:dyDescent="0.3">
      <c r="A1043" s="12" t="s">
        <v>877</v>
      </c>
      <c r="B1043" s="1" t="str">
        <f>TEXT(DATE(VALUE(MID(A1043,8,4)),MATCH(MID(A1043,1,3),{"Jan","Feb","Mar","Apr","May","Jun","Jul","Aug","Sep","Oct","Nov","Dec"},0), VALUE(MID(A1043,5,2))), "yyyy-mm-dd")</f>
        <v>2024-03-22</v>
      </c>
      <c r="C1043" t="s">
        <v>4</v>
      </c>
      <c r="E1043" t="s">
        <v>8</v>
      </c>
      <c r="H1043">
        <f t="shared" si="16"/>
        <v>0</v>
      </c>
      <c r="J1043">
        <f>VLOOKUP(E1043,NEW!$A$1:$F$31,6,FALSE)</f>
        <v>-11.874132147889789</v>
      </c>
      <c r="K1043">
        <f>VLOOKUP(C1043,NEW!$A$1:$F$31,6,FALSE)</f>
        <v>7.724438616878901</v>
      </c>
      <c r="M1043">
        <f>mlreg.!$B$17+(mlreg.!$B$18*'2023schedule'!J1043+'2023schedule'!K1043*mlreg.!$B$19)</f>
        <v>-12.88864600958377</v>
      </c>
    </row>
    <row r="1044" spans="1:13" x14ac:dyDescent="0.3">
      <c r="A1044" s="12" t="s">
        <v>877</v>
      </c>
      <c r="B1044" s="1" t="str">
        <f>TEXT(DATE(VALUE(MID(A1044,8,4)),MATCH(MID(A1044,1,3),{"Jan","Feb","Mar","Apr","May","Jun","Jul","Aug","Sep","Oct","Nov","Dec"},0), VALUE(MID(A1044,5,2))), "yyyy-mm-dd")</f>
        <v>2024-03-22</v>
      </c>
      <c r="C1044" t="s">
        <v>22</v>
      </c>
      <c r="E1044" t="s">
        <v>21</v>
      </c>
      <c r="H1044">
        <f t="shared" si="16"/>
        <v>0</v>
      </c>
      <c r="J1044">
        <f>VLOOKUP(E1044,NEW!$A$1:$F$31,6,FALSE)</f>
        <v>1.5332708263461077</v>
      </c>
      <c r="K1044">
        <f>VLOOKUP(C1044,NEW!$A$1:$F$31,6,FALSE)</f>
        <v>1.3185950237731026</v>
      </c>
      <c r="M1044">
        <f>mlreg.!$B$17+(mlreg.!$B$18*'2023schedule'!J1044+'2023schedule'!K1044*mlreg.!$B$19)</f>
        <v>2.8014080112167767</v>
      </c>
    </row>
    <row r="1045" spans="1:13" x14ac:dyDescent="0.3">
      <c r="A1045" s="12" t="s">
        <v>877</v>
      </c>
      <c r="B1045" s="1" t="str">
        <f>TEXT(DATE(VALUE(MID(A1045,8,4)),MATCH(MID(A1045,1,3),{"Jan","Feb","Mar","Apr","May","Jun","Jul","Aug","Sep","Oct","Nov","Dec"},0), VALUE(MID(A1045,5,2))), "yyyy-mm-dd")</f>
        <v>2024-03-22</v>
      </c>
      <c r="C1045" t="s">
        <v>13</v>
      </c>
      <c r="E1045" t="s">
        <v>19</v>
      </c>
      <c r="H1045">
        <f t="shared" si="16"/>
        <v>0</v>
      </c>
      <c r="J1045">
        <f>VLOOKUP(E1045,NEW!$A$1:$F$31,6,FALSE)</f>
        <v>-4.0366428351586929</v>
      </c>
      <c r="K1045">
        <f>VLOOKUP(C1045,NEW!$A$1:$F$31,6,FALSE)</f>
        <v>-1.9501161047746032</v>
      </c>
      <c r="M1045">
        <f>mlreg.!$B$17+(mlreg.!$B$18*'2023schedule'!J1045+'2023schedule'!K1045*mlreg.!$B$19)</f>
        <v>0.81754031876248301</v>
      </c>
    </row>
    <row r="1046" spans="1:13" x14ac:dyDescent="0.3">
      <c r="A1046" s="12" t="s">
        <v>877</v>
      </c>
      <c r="B1046" s="1" t="str">
        <f>TEXT(DATE(VALUE(MID(A1046,8,4)),MATCH(MID(A1046,1,3),{"Jan","Feb","Mar","Apr","May","Jun","Jul","Aug","Sep","Oct","Nov","Dec"},0), VALUE(MID(A1046,5,2))), "yyyy-mm-dd")</f>
        <v>2024-03-22</v>
      </c>
      <c r="C1046" t="s">
        <v>20</v>
      </c>
      <c r="E1046" t="s">
        <v>23</v>
      </c>
      <c r="H1046">
        <f t="shared" si="16"/>
        <v>0</v>
      </c>
      <c r="J1046">
        <f>VLOOKUP(E1046,NEW!$A$1:$F$31,6,FALSE)</f>
        <v>7.1989176662229015</v>
      </c>
      <c r="K1046">
        <f>VLOOKUP(C1046,NEW!$A$1:$F$31,6,FALSE)</f>
        <v>2.1966655307127789</v>
      </c>
      <c r="M1046">
        <f>mlreg.!$B$17+(mlreg.!$B$18*'2023schedule'!J1046+'2023schedule'!K1046*mlreg.!$B$19)</f>
        <v>6.6903448172188078</v>
      </c>
    </row>
    <row r="1047" spans="1:13" x14ac:dyDescent="0.3">
      <c r="A1047" s="12" t="s">
        <v>877</v>
      </c>
      <c r="B1047" s="1" t="str">
        <f>TEXT(DATE(VALUE(MID(A1047,8,4)),MATCH(MID(A1047,1,3),{"Jan","Feb","Mar","Apr","May","Jun","Jul","Aug","Sep","Oct","Nov","Dec"},0), VALUE(MID(A1047,5,2))), "yyyy-mm-dd")</f>
        <v>2024-03-22</v>
      </c>
      <c r="C1047" t="s">
        <v>16</v>
      </c>
      <c r="E1047" t="s">
        <v>25</v>
      </c>
      <c r="H1047">
        <f t="shared" si="16"/>
        <v>0</v>
      </c>
      <c r="J1047">
        <f>VLOOKUP(E1047,NEW!$A$1:$F$31,6,FALSE)</f>
        <v>-6.0914873225527497</v>
      </c>
      <c r="K1047">
        <f>VLOOKUP(C1047,NEW!$A$1:$F$31,6,FALSE)</f>
        <v>-7.5280435509992962</v>
      </c>
      <c r="M1047">
        <f>mlreg.!$B$17+(mlreg.!$B$18*'2023schedule'!J1047+'2023schedule'!K1047*mlreg.!$B$19)</f>
        <v>3.4287506711689852</v>
      </c>
    </row>
    <row r="1048" spans="1:13" x14ac:dyDescent="0.3">
      <c r="A1048" s="12" t="s">
        <v>877</v>
      </c>
      <c r="B1048" s="1" t="str">
        <f>TEXT(DATE(VALUE(MID(A1048,8,4)),MATCH(MID(A1048,1,3),{"Jan","Feb","Mar","Apr","May","Jun","Jul","Aug","Sep","Oct","Nov","Dec"},0), VALUE(MID(A1048,5,2))), "yyyy-mm-dd")</f>
        <v>2024-03-22</v>
      </c>
      <c r="C1048" t="s">
        <v>10</v>
      </c>
      <c r="E1048" t="s">
        <v>6</v>
      </c>
      <c r="H1048">
        <f t="shared" si="16"/>
        <v>0</v>
      </c>
      <c r="J1048">
        <f>VLOOKUP(E1048,NEW!$A$1:$F$31,6,FALSE)</f>
        <v>-0.4427839562478475</v>
      </c>
      <c r="K1048">
        <f>VLOOKUP(C1048,NEW!$A$1:$F$31,6,FALSE)</f>
        <v>-0.30480281642273344</v>
      </c>
      <c r="M1048">
        <f>mlreg.!$B$17+(mlreg.!$B$18*'2023schedule'!J1048+'2023schedule'!K1048*mlreg.!$B$19)</f>
        <v>2.4521916266535464</v>
      </c>
    </row>
    <row r="1049" spans="1:13" x14ac:dyDescent="0.3">
      <c r="A1049" s="12" t="s">
        <v>877</v>
      </c>
      <c r="B1049" s="1" t="str">
        <f>TEXT(DATE(VALUE(MID(A1049,8,4)),MATCH(MID(A1049,1,3),{"Jan","Feb","Mar","Apr","May","Jun","Jul","Aug","Sep","Oct","Nov","Dec"},0), VALUE(MID(A1049,5,2))), "yyyy-mm-dd")</f>
        <v>2024-03-22</v>
      </c>
      <c r="C1049" t="s">
        <v>33</v>
      </c>
      <c r="E1049" t="s">
        <v>30</v>
      </c>
      <c r="H1049">
        <f t="shared" si="16"/>
        <v>0</v>
      </c>
      <c r="J1049">
        <f>VLOOKUP(E1049,NEW!$A$1:$F$31,6,FALSE)</f>
        <v>-9.0845366741629796</v>
      </c>
      <c r="K1049">
        <f>VLOOKUP(C1049,NEW!$A$1:$F$31,6,FALSE)</f>
        <v>6.395682743584775</v>
      </c>
      <c r="M1049">
        <f>mlreg.!$B$17+(mlreg.!$B$18*'2023schedule'!J1049+'2023schedule'!K1049*mlreg.!$B$19)</f>
        <v>-9.6272243668762236</v>
      </c>
    </row>
    <row r="1050" spans="1:13" x14ac:dyDescent="0.3">
      <c r="A1050" s="12" t="s">
        <v>877</v>
      </c>
      <c r="B1050" s="1" t="str">
        <f>TEXT(DATE(VALUE(MID(A1050,8,4)),MATCH(MID(A1050,1,3),{"Jan","Feb","Mar","Apr","May","Jun","Jul","Aug","Sep","Oct","Nov","Dec"},0), VALUE(MID(A1050,5,2))), "yyyy-mm-dd")</f>
        <v>2024-03-22</v>
      </c>
      <c r="C1050" t="s">
        <v>3</v>
      </c>
      <c r="E1050" t="s">
        <v>5</v>
      </c>
      <c r="H1050">
        <f t="shared" si="16"/>
        <v>0</v>
      </c>
      <c r="J1050">
        <f>VLOOKUP(E1050,NEW!$A$1:$F$31,6,FALSE)</f>
        <v>-5.4067040784884437</v>
      </c>
      <c r="K1050">
        <f>VLOOKUP(C1050,NEW!$A$1:$F$31,6,FALSE)</f>
        <v>9.7001335561112345E-2</v>
      </c>
      <c r="M1050">
        <f>mlreg.!$B$17+(mlreg.!$B$18*'2023schedule'!J1050+'2023schedule'!K1050*mlreg.!$B$19)</f>
        <v>-1.8505766218224347</v>
      </c>
    </row>
    <row r="1051" spans="1:13" x14ac:dyDescent="0.3">
      <c r="A1051" s="12" t="s">
        <v>878</v>
      </c>
      <c r="B1051" s="1" t="str">
        <f>TEXT(DATE(VALUE(MID(A1051,8,4)),MATCH(MID(A1051,1,3),{"Jan","Feb","Mar","Apr","May","Jun","Jul","Aug","Sep","Oct","Nov","Dec"},0), VALUE(MID(A1051,5,2))), "yyyy-mm-dd")</f>
        <v>2024-03-23</v>
      </c>
      <c r="C1051" t="s">
        <v>14</v>
      </c>
      <c r="E1051" t="s">
        <v>15</v>
      </c>
      <c r="H1051">
        <f t="shared" si="16"/>
        <v>0</v>
      </c>
      <c r="J1051">
        <f>VLOOKUP(E1051,NEW!$A$1:$F$31,6,FALSE)</f>
        <v>0.32124287078389235</v>
      </c>
      <c r="K1051">
        <f>VLOOKUP(C1051,NEW!$A$1:$F$31,6,FALSE)</f>
        <v>-1.1666941899601724</v>
      </c>
      <c r="M1051">
        <f>mlreg.!$B$17+(mlreg.!$B$18*'2023schedule'!J1051+'2023schedule'!K1051*mlreg.!$B$19)</f>
        <v>3.7262156905931225</v>
      </c>
    </row>
    <row r="1052" spans="1:13" x14ac:dyDescent="0.3">
      <c r="A1052" s="12" t="s">
        <v>878</v>
      </c>
      <c r="B1052" s="1" t="str">
        <f>TEXT(DATE(VALUE(MID(A1052,8,4)),MATCH(MID(A1052,1,3),{"Jan","Feb","Mar","Apr","May","Jun","Jul","Aug","Sep","Oct","Nov","Dec"},0), VALUE(MID(A1052,5,2))), "yyyy-mm-dd")</f>
        <v>2024-03-23</v>
      </c>
      <c r="C1052" t="s">
        <v>31</v>
      </c>
      <c r="E1052" t="s">
        <v>7</v>
      </c>
      <c r="H1052">
        <f t="shared" si="16"/>
        <v>0</v>
      </c>
      <c r="J1052">
        <f>VLOOKUP(E1052,NEW!$A$1:$F$31,6,FALSE)</f>
        <v>0.17268538627637353</v>
      </c>
      <c r="K1052">
        <f>VLOOKUP(C1052,NEW!$A$1:$F$31,6,FALSE)</f>
        <v>-0.56689876486266688</v>
      </c>
      <c r="M1052">
        <f>mlreg.!$B$17+(mlreg.!$B$18*'2023schedule'!J1052+'2023schedule'!K1052*mlreg.!$B$19)</f>
        <v>3.1480039548134493</v>
      </c>
    </row>
    <row r="1053" spans="1:13" x14ac:dyDescent="0.3">
      <c r="A1053" s="12" t="s">
        <v>878</v>
      </c>
      <c r="B1053" s="1" t="str">
        <f>TEXT(DATE(VALUE(MID(A1053,8,4)),MATCH(MID(A1053,1,3),{"Jan","Feb","Mar","Apr","May","Jun","Jul","Aug","Sep","Oct","Nov","Dec"},0), VALUE(MID(A1053,5,2))), "yyyy-mm-dd")</f>
        <v>2024-03-23</v>
      </c>
      <c r="C1053" t="s">
        <v>24</v>
      </c>
      <c r="E1053" t="s">
        <v>12</v>
      </c>
      <c r="H1053">
        <f t="shared" si="16"/>
        <v>0</v>
      </c>
      <c r="J1053">
        <f>VLOOKUP(E1053,NEW!$A$1:$F$31,6,FALSE)</f>
        <v>0.69796581509350863</v>
      </c>
      <c r="K1053">
        <f>VLOOKUP(C1053,NEW!$A$1:$F$31,6,FALSE)</f>
        <v>0.34193859481126243</v>
      </c>
      <c r="M1053">
        <f>mlreg.!$B$17+(mlreg.!$B$18*'2023schedule'!J1053+'2023schedule'!K1053*mlreg.!$B$19)</f>
        <v>2.8758635196982842</v>
      </c>
    </row>
    <row r="1054" spans="1:13" x14ac:dyDescent="0.3">
      <c r="A1054" s="12" t="s">
        <v>878</v>
      </c>
      <c r="B1054" s="1" t="str">
        <f>TEXT(DATE(VALUE(MID(A1054,8,4)),MATCH(MID(A1054,1,3),{"Jan","Feb","Mar","Apr","May","Jun","Jul","Aug","Sep","Oct","Nov","Dec"},0), VALUE(MID(A1054,5,2))), "yyyy-mm-dd")</f>
        <v>2024-03-23</v>
      </c>
      <c r="C1054" t="s">
        <v>4</v>
      </c>
      <c r="E1054" t="s">
        <v>18</v>
      </c>
      <c r="H1054">
        <f t="shared" si="16"/>
        <v>0</v>
      </c>
      <c r="J1054">
        <f>VLOOKUP(E1054,NEW!$A$1:$F$31,6,FALSE)</f>
        <v>0.34193859481126243</v>
      </c>
      <c r="K1054">
        <f>VLOOKUP(C1054,NEW!$A$1:$F$31,6,FALSE)</f>
        <v>7.724438616878901</v>
      </c>
      <c r="M1054">
        <f>mlreg.!$B$17+(mlreg.!$B$18*'2023schedule'!J1054+'2023schedule'!K1054*mlreg.!$B$19)</f>
        <v>-3.05576353101225</v>
      </c>
    </row>
    <row r="1055" spans="1:13" x14ac:dyDescent="0.3">
      <c r="A1055" s="12" t="s">
        <v>878</v>
      </c>
      <c r="B1055" s="1" t="str">
        <f>TEXT(DATE(VALUE(MID(A1055,8,4)),MATCH(MID(A1055,1,3),{"Jan","Feb","Mar","Apr","May","Jun","Jul","Aug","Sep","Oct","Nov","Dec"},0), VALUE(MID(A1055,5,2))), "yyyy-mm-dd")</f>
        <v>2024-03-23</v>
      </c>
      <c r="C1055" t="s">
        <v>27</v>
      </c>
      <c r="E1055" t="s">
        <v>11</v>
      </c>
      <c r="H1055">
        <f t="shared" si="16"/>
        <v>0</v>
      </c>
      <c r="J1055">
        <f>VLOOKUP(E1055,NEW!$A$1:$F$31,6,FALSE)</f>
        <v>-0.56918355006132848</v>
      </c>
      <c r="K1055">
        <f>VLOOKUP(C1055,NEW!$A$1:$F$31,6,FALSE)</f>
        <v>-4.4001022672986867</v>
      </c>
      <c r="M1055">
        <f>mlreg.!$B$17+(mlreg.!$B$18*'2023schedule'!J1055+'2023schedule'!K1055*mlreg.!$B$19)</f>
        <v>5.4819366936174241</v>
      </c>
    </row>
    <row r="1056" spans="1:13" x14ac:dyDescent="0.3">
      <c r="A1056" s="12" t="s">
        <v>878</v>
      </c>
      <c r="B1056" s="1" t="str">
        <f>TEXT(DATE(VALUE(MID(A1056,8,4)),MATCH(MID(A1056,1,3),{"Jan","Feb","Mar","Apr","May","Jun","Jul","Aug","Sep","Oct","Nov","Dec"},0), VALUE(MID(A1056,5,2))), "yyyy-mm-dd")</f>
        <v>2024-03-23</v>
      </c>
      <c r="C1056" t="s">
        <v>29</v>
      </c>
      <c r="E1056" t="s">
        <v>25</v>
      </c>
      <c r="H1056">
        <f t="shared" si="16"/>
        <v>0</v>
      </c>
      <c r="J1056">
        <f>VLOOKUP(E1056,NEW!$A$1:$F$31,6,FALSE)</f>
        <v>-6.0914873225527497</v>
      </c>
      <c r="K1056">
        <f>VLOOKUP(C1056,NEW!$A$1:$F$31,6,FALSE)</f>
        <v>-0.83443540271909211</v>
      </c>
      <c r="M1056">
        <f>mlreg.!$B$17+(mlreg.!$B$18*'2023schedule'!J1056+'2023schedule'!K1056*mlreg.!$B$19)</f>
        <v>-1.689541486782157</v>
      </c>
    </row>
    <row r="1057" spans="1:13" x14ac:dyDescent="0.3">
      <c r="A1057" s="12" t="s">
        <v>878</v>
      </c>
      <c r="B1057" s="1" t="str">
        <f>TEXT(DATE(VALUE(MID(A1057,8,4)),MATCH(MID(A1057,1,3),{"Jan","Feb","Mar","Apr","May","Jun","Jul","Aug","Sep","Oct","Nov","Dec"},0), VALUE(MID(A1057,5,2))), "yyyy-mm-dd")</f>
        <v>2024-03-23</v>
      </c>
      <c r="C1057" t="s">
        <v>21</v>
      </c>
      <c r="E1057" t="s">
        <v>9</v>
      </c>
      <c r="H1057">
        <f t="shared" si="16"/>
        <v>0</v>
      </c>
      <c r="J1057">
        <f>VLOOKUP(E1057,NEW!$A$1:$F$31,6,FALSE)</f>
        <v>-10.108903913214951</v>
      </c>
      <c r="K1057">
        <f>VLOOKUP(C1057,NEW!$A$1:$F$31,6,FALSE)</f>
        <v>1.5332708263461077</v>
      </c>
      <c r="M1057">
        <f>mlreg.!$B$17+(mlreg.!$B$18*'2023schedule'!J1057+'2023schedule'!K1057*mlreg.!$B$19)</f>
        <v>-6.7336903667049368</v>
      </c>
    </row>
    <row r="1058" spans="1:13" x14ac:dyDescent="0.3">
      <c r="A1058" s="12" t="s">
        <v>878</v>
      </c>
      <c r="B1058" s="1" t="str">
        <f>TEXT(DATE(VALUE(MID(A1058,8,4)),MATCH(MID(A1058,1,3),{"Jan","Feb","Mar","Apr","May","Jun","Jul","Aug","Sep","Oct","Nov","Dec"},0), VALUE(MID(A1058,5,2))), "yyyy-mm-dd")</f>
        <v>2024-03-23</v>
      </c>
      <c r="C1058" t="s">
        <v>26</v>
      </c>
      <c r="E1058" t="s">
        <v>30</v>
      </c>
      <c r="H1058">
        <f t="shared" si="16"/>
        <v>0</v>
      </c>
      <c r="J1058">
        <f>VLOOKUP(E1058,NEW!$A$1:$F$31,6,FALSE)</f>
        <v>-9.0845366741629796</v>
      </c>
      <c r="K1058">
        <f>VLOOKUP(C1058,NEW!$A$1:$F$31,6,FALSE)</f>
        <v>6.7955714545665025</v>
      </c>
      <c r="M1058">
        <f>mlreg.!$B$17+(mlreg.!$B$18*'2023schedule'!J1058+'2023schedule'!K1058*mlreg.!$B$19)</f>
        <v>-9.9330007445981323</v>
      </c>
    </row>
    <row r="1059" spans="1:13" x14ac:dyDescent="0.3">
      <c r="A1059" s="12" t="s">
        <v>879</v>
      </c>
      <c r="B1059" s="1" t="str">
        <f>TEXT(DATE(VALUE(MID(A1059,8,4)),MATCH(MID(A1059,1,3),{"Jan","Feb","Mar","Apr","May","Jun","Jul","Aug","Sep","Oct","Nov","Dec"},0), VALUE(MID(A1059,5,2))), "yyyy-mm-dd")</f>
        <v>2024-03-24</v>
      </c>
      <c r="C1059" t="s">
        <v>13</v>
      </c>
      <c r="E1059" t="s">
        <v>8</v>
      </c>
      <c r="H1059">
        <f t="shared" si="16"/>
        <v>0</v>
      </c>
      <c r="J1059">
        <f>VLOOKUP(E1059,NEW!$A$1:$F$31,6,FALSE)</f>
        <v>-11.874132147889789</v>
      </c>
      <c r="K1059">
        <f>VLOOKUP(C1059,NEW!$A$1:$F$31,6,FALSE)</f>
        <v>-1.9501161047746032</v>
      </c>
      <c r="M1059">
        <f>mlreg.!$B$17+(mlreg.!$B$18*'2023schedule'!J1059+'2023schedule'!K1059*mlreg.!$B$19)</f>
        <v>-5.4909620599741968</v>
      </c>
    </row>
    <row r="1060" spans="1:13" x14ac:dyDescent="0.3">
      <c r="A1060" s="12" t="s">
        <v>879</v>
      </c>
      <c r="B1060" s="1" t="str">
        <f>TEXT(DATE(VALUE(MID(A1060,8,4)),MATCH(MID(A1060,1,3),{"Jan","Feb","Mar","Apr","May","Jun","Jul","Aug","Sep","Oct","Nov","Dec"},0), VALUE(MID(A1060,5,2))), "yyyy-mm-dd")</f>
        <v>2024-03-24</v>
      </c>
      <c r="C1060" t="s">
        <v>3</v>
      </c>
      <c r="E1060" t="s">
        <v>33</v>
      </c>
      <c r="H1060">
        <f t="shared" si="16"/>
        <v>0</v>
      </c>
      <c r="J1060">
        <f>VLOOKUP(E1060,NEW!$A$1:$F$31,6,FALSE)</f>
        <v>6.395682743584775</v>
      </c>
      <c r="K1060">
        <f>VLOOKUP(C1060,NEW!$A$1:$F$31,6,FALSE)</f>
        <v>9.7001335561112345E-2</v>
      </c>
      <c r="M1060">
        <f>mlreg.!$B$17+(mlreg.!$B$18*'2023schedule'!J1060+'2023schedule'!K1060*mlreg.!$B$19)</f>
        <v>7.6493260090972877</v>
      </c>
    </row>
    <row r="1061" spans="1:13" x14ac:dyDescent="0.3">
      <c r="A1061" s="12" t="s">
        <v>879</v>
      </c>
      <c r="B1061" s="1" t="str">
        <f>TEXT(DATE(VALUE(MID(A1061,8,4)),MATCH(MID(A1061,1,3),{"Jan","Feb","Mar","Apr","May","Jun","Jul","Aug","Sep","Oct","Nov","Dec"},0), VALUE(MID(A1061,5,2))), "yyyy-mm-dd")</f>
        <v>2024-03-24</v>
      </c>
      <c r="C1061" t="s">
        <v>20</v>
      </c>
      <c r="E1061" t="s">
        <v>19</v>
      </c>
      <c r="H1061">
        <f t="shared" si="16"/>
        <v>0</v>
      </c>
      <c r="J1061">
        <f>VLOOKUP(E1061,NEW!$A$1:$F$31,6,FALSE)</f>
        <v>-4.0366428351586929</v>
      </c>
      <c r="K1061">
        <f>VLOOKUP(C1061,NEW!$A$1:$F$31,6,FALSE)</f>
        <v>2.1966655307127789</v>
      </c>
      <c r="M1061">
        <f>mlreg.!$B$17+(mlreg.!$B$18*'2023schedule'!J1061+'2023schedule'!K1061*mlreg.!$B$19)</f>
        <v>-2.3533115529748994</v>
      </c>
    </row>
    <row r="1062" spans="1:13" x14ac:dyDescent="0.3">
      <c r="A1062" s="12" t="s">
        <v>879</v>
      </c>
      <c r="B1062" s="1" t="str">
        <f>TEXT(DATE(VALUE(MID(A1062,8,4)),MATCH(MID(A1062,1,3),{"Jan","Feb","Mar","Apr","May","Jun","Jul","Aug","Sep","Oct","Nov","Dec"},0), VALUE(MID(A1062,5,2))), "yyyy-mm-dd")</f>
        <v>2024-03-24</v>
      </c>
      <c r="C1062" t="s">
        <v>22</v>
      </c>
      <c r="E1062" t="s">
        <v>32</v>
      </c>
      <c r="H1062">
        <f t="shared" si="16"/>
        <v>0</v>
      </c>
      <c r="J1062">
        <f>VLOOKUP(E1062,NEW!$A$1:$F$31,6,FALSE)</f>
        <v>-4.8052403354453501</v>
      </c>
      <c r="K1062">
        <f>VLOOKUP(C1062,NEW!$A$1:$F$31,6,FALSE)</f>
        <v>1.3185950237731026</v>
      </c>
      <c r="M1062">
        <f>mlreg.!$B$17+(mlreg.!$B$18*'2023schedule'!J1062+'2023schedule'!K1062*mlreg.!$B$19)</f>
        <v>-2.3005463451173283</v>
      </c>
    </row>
    <row r="1063" spans="1:13" x14ac:dyDescent="0.3">
      <c r="A1063" s="12" t="s">
        <v>879</v>
      </c>
      <c r="B1063" s="1" t="str">
        <f>TEXT(DATE(VALUE(MID(A1063,8,4)),MATCH(MID(A1063,1,3),{"Jan","Feb","Mar","Apr","May","Jun","Jul","Aug","Sep","Oct","Nov","Dec"},0), VALUE(MID(A1063,5,2))), "yyyy-mm-dd")</f>
        <v>2024-03-24</v>
      </c>
      <c r="C1063" t="s">
        <v>6</v>
      </c>
      <c r="E1063" t="s">
        <v>23</v>
      </c>
      <c r="H1063">
        <f t="shared" si="16"/>
        <v>0</v>
      </c>
      <c r="J1063">
        <f>VLOOKUP(E1063,NEW!$A$1:$F$31,6,FALSE)</f>
        <v>7.1989176662229015</v>
      </c>
      <c r="K1063">
        <f>VLOOKUP(C1063,NEW!$A$1:$F$31,6,FALSE)</f>
        <v>-0.4427839562478475</v>
      </c>
      <c r="M1063">
        <f>mlreg.!$B$17+(mlreg.!$B$18*'2023schedule'!J1063+'2023schedule'!K1063*mlreg.!$B$19)</f>
        <v>8.7086096022420758</v>
      </c>
    </row>
    <row r="1064" spans="1:13" x14ac:dyDescent="0.3">
      <c r="A1064" s="12" t="s">
        <v>879</v>
      </c>
      <c r="B1064" s="1" t="str">
        <f>TEXT(DATE(VALUE(MID(A1064,8,4)),MATCH(MID(A1064,1,3),{"Jan","Feb","Mar","Apr","May","Jun","Jul","Aug","Sep","Oct","Nov","Dec"},0), VALUE(MID(A1064,5,2))), "yyyy-mm-dd")</f>
        <v>2024-03-24</v>
      </c>
      <c r="C1064" t="s">
        <v>10</v>
      </c>
      <c r="E1064" t="s">
        <v>5</v>
      </c>
      <c r="H1064">
        <f t="shared" si="16"/>
        <v>0</v>
      </c>
      <c r="J1064">
        <f>VLOOKUP(E1064,NEW!$A$1:$F$31,6,FALSE)</f>
        <v>-5.4067040784884437</v>
      </c>
      <c r="K1064">
        <f>VLOOKUP(C1064,NEW!$A$1:$F$31,6,FALSE)</f>
        <v>-0.30480281642273344</v>
      </c>
      <c r="M1064">
        <f>mlreg.!$B$17+(mlreg.!$B$18*'2023schedule'!J1064+'2023schedule'!K1064*mlreg.!$B$19)</f>
        <v>-1.5433355950737271</v>
      </c>
    </row>
    <row r="1065" spans="1:13" x14ac:dyDescent="0.3">
      <c r="A1065" s="12" t="s">
        <v>880</v>
      </c>
      <c r="B1065" s="1" t="str">
        <f>TEXT(DATE(VALUE(MID(A1065,8,4)),MATCH(MID(A1065,1,3),{"Jan","Feb","Mar","Apr","May","Jun","Jul","Aug","Sep","Oct","Nov","Dec"},0), VALUE(MID(A1065,5,2))), "yyyy-mm-dd")</f>
        <v>2024-03-25</v>
      </c>
      <c r="C1065" t="s">
        <v>24</v>
      </c>
      <c r="E1065" t="s">
        <v>20</v>
      </c>
      <c r="H1065">
        <f t="shared" si="16"/>
        <v>0</v>
      </c>
      <c r="J1065">
        <f>VLOOKUP(E1065,NEW!$A$1:$F$31,6,FALSE)</f>
        <v>2.1966655307127789</v>
      </c>
      <c r="K1065">
        <f>VLOOKUP(C1065,NEW!$A$1:$F$31,6,FALSE)</f>
        <v>0.34193859481126243</v>
      </c>
      <c r="M1065">
        <f>mlreg.!$B$17+(mlreg.!$B$18*'2023schedule'!J1065+'2023schedule'!K1065*mlreg.!$B$19)</f>
        <v>4.0821874257020001</v>
      </c>
    </row>
    <row r="1066" spans="1:13" x14ac:dyDescent="0.3">
      <c r="A1066" s="12" t="s">
        <v>880</v>
      </c>
      <c r="B1066" s="1" t="str">
        <f>TEXT(DATE(VALUE(MID(A1066,8,4)),MATCH(MID(A1066,1,3),{"Jan","Feb","Mar","Apr","May","Jun","Jul","Aug","Sep","Oct","Nov","Dec"},0), VALUE(MID(A1066,5,2))), "yyyy-mm-dd")</f>
        <v>2024-03-25</v>
      </c>
      <c r="C1066" t="s">
        <v>4</v>
      </c>
      <c r="E1066" t="s">
        <v>12</v>
      </c>
      <c r="H1066">
        <f t="shared" si="16"/>
        <v>0</v>
      </c>
      <c r="J1066">
        <f>VLOOKUP(E1066,NEW!$A$1:$F$31,6,FALSE)</f>
        <v>0.69796581509350863</v>
      </c>
      <c r="K1066">
        <f>VLOOKUP(C1066,NEW!$A$1:$F$31,6,FALSE)</f>
        <v>7.724438616878901</v>
      </c>
      <c r="M1066">
        <f>mlreg.!$B$17+(mlreg.!$B$18*'2023schedule'!J1066+'2023schedule'!K1066*mlreg.!$B$19)</f>
        <v>-2.7691923503157483</v>
      </c>
    </row>
    <row r="1067" spans="1:13" x14ac:dyDescent="0.3">
      <c r="A1067" s="12" t="s">
        <v>880</v>
      </c>
      <c r="B1067" s="1" t="str">
        <f>TEXT(DATE(VALUE(MID(A1067,8,4)),MATCH(MID(A1067,1,3),{"Jan","Feb","Mar","Apr","May","Jun","Jul","Aug","Sep","Oct","Nov","Dec"},0), VALUE(MID(A1067,5,2))), "yyyy-mm-dd")</f>
        <v>2024-03-25</v>
      </c>
      <c r="C1067" t="s">
        <v>8</v>
      </c>
      <c r="E1067" t="s">
        <v>15</v>
      </c>
      <c r="H1067">
        <f t="shared" si="16"/>
        <v>0</v>
      </c>
      <c r="J1067">
        <f>VLOOKUP(E1067,NEW!$A$1:$F$31,6,FALSE)</f>
        <v>0.32124287078389235</v>
      </c>
      <c r="K1067">
        <f>VLOOKUP(C1067,NEW!$A$1:$F$31,6,FALSE)</f>
        <v>-11.874132147889789</v>
      </c>
      <c r="M1067">
        <f>mlreg.!$B$17+(mlreg.!$B$18*'2023schedule'!J1067+'2023schedule'!K1067*mlreg.!$B$19)</f>
        <v>11.913697616301658</v>
      </c>
    </row>
    <row r="1068" spans="1:13" x14ac:dyDescent="0.3">
      <c r="A1068" s="12" t="s">
        <v>880</v>
      </c>
      <c r="B1068" s="1" t="str">
        <f>TEXT(DATE(VALUE(MID(A1068,8,4)),MATCH(MID(A1068,1,3),{"Jan","Feb","Mar","Apr","May","Jun","Jul","Aug","Sep","Oct","Nov","Dec"},0), VALUE(MID(A1068,5,2))), "yyyy-mm-dd")</f>
        <v>2024-03-25</v>
      </c>
      <c r="C1068" t="s">
        <v>14</v>
      </c>
      <c r="E1068" t="s">
        <v>21</v>
      </c>
      <c r="H1068">
        <f t="shared" si="16"/>
        <v>0</v>
      </c>
      <c r="J1068">
        <f>VLOOKUP(E1068,NEW!$A$1:$F$31,6,FALSE)</f>
        <v>1.5332708263461077</v>
      </c>
      <c r="K1068">
        <f>VLOOKUP(C1068,NEW!$A$1:$F$31,6,FALSE)</f>
        <v>-1.1666941899601724</v>
      </c>
      <c r="M1068">
        <f>mlreg.!$B$17+(mlreg.!$B$18*'2023schedule'!J1068+'2023schedule'!K1068*mlreg.!$B$19)</f>
        <v>4.7017935747427586</v>
      </c>
    </row>
    <row r="1069" spans="1:13" x14ac:dyDescent="0.3">
      <c r="A1069" s="12" t="s">
        <v>880</v>
      </c>
      <c r="B1069" s="1" t="str">
        <f>TEXT(DATE(VALUE(MID(A1069,8,4)),MATCH(MID(A1069,1,3),{"Jan","Feb","Mar","Apr","May","Jun","Jul","Aug","Sep","Oct","Nov","Dec"},0), VALUE(MID(A1069,5,2))), "yyyy-mm-dd")</f>
        <v>2024-03-25</v>
      </c>
      <c r="C1069" t="s">
        <v>9</v>
      </c>
      <c r="E1069" t="s">
        <v>18</v>
      </c>
      <c r="H1069">
        <f t="shared" si="16"/>
        <v>0</v>
      </c>
      <c r="J1069">
        <f>VLOOKUP(E1069,NEW!$A$1:$F$31,6,FALSE)</f>
        <v>0.34193859481126243</v>
      </c>
      <c r="K1069">
        <f>VLOOKUP(C1069,NEW!$A$1:$F$31,6,FALSE)</f>
        <v>-10.108903913214951</v>
      </c>
      <c r="M1069">
        <f>mlreg.!$B$17+(mlreg.!$B$18*'2023schedule'!J1069+'2023schedule'!K1069*mlreg.!$B$19)</f>
        <v>10.580567607566223</v>
      </c>
    </row>
    <row r="1070" spans="1:13" x14ac:dyDescent="0.3">
      <c r="A1070" s="12" t="s">
        <v>880</v>
      </c>
      <c r="B1070" s="1" t="str">
        <f>TEXT(DATE(VALUE(MID(A1070,8,4)),MATCH(MID(A1070,1,3),{"Jan","Feb","Mar","Apr","May","Jun","Jul","Aug","Sep","Oct","Nov","Dec"},0), VALUE(MID(A1070,5,2))), "yyyy-mm-dd")</f>
        <v>2024-03-25</v>
      </c>
      <c r="C1070" t="s">
        <v>30</v>
      </c>
      <c r="E1070" t="s">
        <v>11</v>
      </c>
      <c r="H1070">
        <f t="shared" si="16"/>
        <v>0</v>
      </c>
      <c r="J1070">
        <f>VLOOKUP(E1070,NEW!$A$1:$F$31,6,FALSE)</f>
        <v>-0.56918355006132848</v>
      </c>
      <c r="K1070">
        <f>VLOOKUP(C1070,NEW!$A$1:$F$31,6,FALSE)</f>
        <v>-9.0845366741629796</v>
      </c>
      <c r="M1070">
        <f>mlreg.!$B$17+(mlreg.!$B$18*'2023schedule'!J1070+'2023schedule'!K1070*mlreg.!$B$19)</f>
        <v>9.0639067399593625</v>
      </c>
    </row>
    <row r="1071" spans="1:13" x14ac:dyDescent="0.3">
      <c r="A1071" s="12" t="s">
        <v>880</v>
      </c>
      <c r="B1071" s="1" t="str">
        <f>TEXT(DATE(VALUE(MID(A1071,8,4)),MATCH(MID(A1071,1,3),{"Jan","Feb","Mar","Apr","May","Jun","Jul","Aug","Sep","Oct","Nov","Dec"},0), VALUE(MID(A1071,5,2))), "yyyy-mm-dd")</f>
        <v>2024-03-25</v>
      </c>
      <c r="C1071" t="s">
        <v>29</v>
      </c>
      <c r="E1071" t="s">
        <v>25</v>
      </c>
      <c r="H1071">
        <f t="shared" si="16"/>
        <v>0</v>
      </c>
      <c r="J1071">
        <f>VLOOKUP(E1071,NEW!$A$1:$F$31,6,FALSE)</f>
        <v>-6.0914873225527497</v>
      </c>
      <c r="K1071">
        <f>VLOOKUP(C1071,NEW!$A$1:$F$31,6,FALSE)</f>
        <v>-0.83443540271909211</v>
      </c>
      <c r="M1071">
        <f>mlreg.!$B$17+(mlreg.!$B$18*'2023schedule'!J1071+'2023schedule'!K1071*mlreg.!$B$19)</f>
        <v>-1.689541486782157</v>
      </c>
    </row>
    <row r="1072" spans="1:13" x14ac:dyDescent="0.3">
      <c r="A1072" s="12" t="s">
        <v>880</v>
      </c>
      <c r="B1072" s="1" t="str">
        <f>TEXT(DATE(VALUE(MID(A1072,8,4)),MATCH(MID(A1072,1,3),{"Jan","Feb","Mar","Apr","May","Jun","Jul","Aug","Sep","Oct","Nov","Dec"},0), VALUE(MID(A1072,5,2))), "yyyy-mm-dd")</f>
        <v>2024-03-25</v>
      </c>
      <c r="C1072" t="s">
        <v>16</v>
      </c>
      <c r="E1072" t="s">
        <v>26</v>
      </c>
      <c r="H1072">
        <f t="shared" si="16"/>
        <v>0</v>
      </c>
      <c r="J1072">
        <f>VLOOKUP(E1072,NEW!$A$1:$F$31,6,FALSE)</f>
        <v>6.7955714545665025</v>
      </c>
      <c r="K1072">
        <f>VLOOKUP(C1072,NEW!$A$1:$F$31,6,FALSE)</f>
        <v>-7.5280435509992962</v>
      </c>
      <c r="M1072">
        <f>mlreg.!$B$17+(mlreg.!$B$18*'2023schedule'!J1072+'2023schedule'!K1072*mlreg.!$B$19)</f>
        <v>13.801720598964224</v>
      </c>
    </row>
    <row r="1073" spans="1:13" x14ac:dyDescent="0.3">
      <c r="A1073" s="12" t="s">
        <v>880</v>
      </c>
      <c r="B1073" s="1" t="str">
        <f>TEXT(DATE(VALUE(MID(A1073,8,4)),MATCH(MID(A1073,1,3),{"Jan","Feb","Mar","Apr","May","Jun","Jul","Aug","Sep","Oct","Nov","Dec"},0), VALUE(MID(A1073,5,2))), "yyyy-mm-dd")</f>
        <v>2024-03-25</v>
      </c>
      <c r="C1073" t="s">
        <v>28</v>
      </c>
      <c r="E1073" t="s">
        <v>27</v>
      </c>
      <c r="H1073">
        <f t="shared" si="16"/>
        <v>0</v>
      </c>
      <c r="J1073">
        <f>VLOOKUP(E1073,NEW!$A$1:$F$31,6,FALSE)</f>
        <v>-4.4001022672986867</v>
      </c>
      <c r="K1073">
        <f>VLOOKUP(C1073,NEW!$A$1:$F$31,6,FALSE)</f>
        <v>-2.1460452780433021</v>
      </c>
      <c r="M1073">
        <f>mlreg.!$B$17+(mlreg.!$B$18*'2023schedule'!J1073+'2023schedule'!K1073*mlreg.!$B$19)</f>
        <v>0.67480481402166359</v>
      </c>
    </row>
    <row r="1074" spans="1:13" x14ac:dyDescent="0.3">
      <c r="A1074" s="12" t="s">
        <v>880</v>
      </c>
      <c r="B1074" s="1" t="str">
        <f>TEXT(DATE(VALUE(MID(A1074,8,4)),MATCH(MID(A1074,1,3),{"Jan","Feb","Mar","Apr","May","Jun","Jul","Aug","Sep","Oct","Nov","Dec"},0), VALUE(MID(A1074,5,2))), "yyyy-mm-dd")</f>
        <v>2024-03-25</v>
      </c>
      <c r="C1074" t="s">
        <v>3</v>
      </c>
      <c r="E1074" t="s">
        <v>31</v>
      </c>
      <c r="H1074">
        <f t="shared" si="16"/>
        <v>0</v>
      </c>
      <c r="J1074">
        <f>VLOOKUP(E1074,NEW!$A$1:$F$31,6,FALSE)</f>
        <v>-0.56689876486266688</v>
      </c>
      <c r="K1074">
        <f>VLOOKUP(C1074,NEW!$A$1:$F$31,6,FALSE)</f>
        <v>9.7001335561112345E-2</v>
      </c>
      <c r="M1074">
        <f>mlreg.!$B$17+(mlreg.!$B$18*'2023schedule'!J1074+'2023schedule'!K1074*mlreg.!$B$19)</f>
        <v>2.0450488923374448</v>
      </c>
    </row>
    <row r="1075" spans="1:13" x14ac:dyDescent="0.3">
      <c r="A1075" s="12" t="s">
        <v>880</v>
      </c>
      <c r="B1075" s="1" t="str">
        <f>TEXT(DATE(VALUE(MID(A1075,8,4)),MATCH(MID(A1075,1,3),{"Jan","Feb","Mar","Apr","May","Jun","Jul","Aug","Sep","Oct","Nov","Dec"},0), VALUE(MID(A1075,5,2))), "yyyy-mm-dd")</f>
        <v>2024-03-25</v>
      </c>
      <c r="C1075" t="s">
        <v>10</v>
      </c>
      <c r="E1075" t="s">
        <v>33</v>
      </c>
      <c r="H1075">
        <f t="shared" si="16"/>
        <v>0</v>
      </c>
      <c r="J1075">
        <f>VLOOKUP(E1075,NEW!$A$1:$F$31,6,FALSE)</f>
        <v>6.395682743584775</v>
      </c>
      <c r="K1075">
        <f>VLOOKUP(C1075,NEW!$A$1:$F$31,6,FALSE)</f>
        <v>-0.30480281642273344</v>
      </c>
      <c r="M1075">
        <f>mlreg.!$B$17+(mlreg.!$B$18*'2023schedule'!J1075+'2023schedule'!K1075*mlreg.!$B$19)</f>
        <v>7.9565670358459952</v>
      </c>
    </row>
    <row r="1076" spans="1:13" x14ac:dyDescent="0.3">
      <c r="A1076" s="12" t="s">
        <v>881</v>
      </c>
      <c r="B1076" s="1" t="str">
        <f>TEXT(DATE(VALUE(MID(A1076,8,4)),MATCH(MID(A1076,1,3),{"Jan","Feb","Mar","Apr","May","Jun","Jul","Aug","Sep","Oct","Nov","Dec"},0), VALUE(MID(A1076,5,2))), "yyyy-mm-dd")</f>
        <v>2024-03-26</v>
      </c>
      <c r="C1076" t="s">
        <v>6</v>
      </c>
      <c r="E1076" t="s">
        <v>19</v>
      </c>
      <c r="H1076">
        <f t="shared" si="16"/>
        <v>0</v>
      </c>
      <c r="J1076">
        <f>VLOOKUP(E1076,NEW!$A$1:$F$31,6,FALSE)</f>
        <v>-4.0366428351586929</v>
      </c>
      <c r="K1076">
        <f>VLOOKUP(C1076,NEW!$A$1:$F$31,6,FALSE)</f>
        <v>-0.4427839562478475</v>
      </c>
      <c r="M1076">
        <f>mlreg.!$B$17+(mlreg.!$B$18*'2023schedule'!J1076+'2023schedule'!K1076*mlreg.!$B$19)</f>
        <v>-0.33504676795163135</v>
      </c>
    </row>
    <row r="1077" spans="1:13" x14ac:dyDescent="0.3">
      <c r="A1077" s="12" t="s">
        <v>881</v>
      </c>
      <c r="B1077" s="1" t="str">
        <f>TEXT(DATE(VALUE(MID(A1077,8,4)),MATCH(MID(A1077,1,3),{"Jan","Feb","Mar","Apr","May","Jun","Jul","Aug","Sep","Oct","Nov","Dec"},0), VALUE(MID(A1077,5,2))), "yyyy-mm-dd")</f>
        <v>2024-03-26</v>
      </c>
      <c r="C1077" t="s">
        <v>5</v>
      </c>
      <c r="E1077" t="s">
        <v>32</v>
      </c>
      <c r="H1077">
        <f t="shared" si="16"/>
        <v>0</v>
      </c>
      <c r="J1077">
        <f>VLOOKUP(E1077,NEW!$A$1:$F$31,6,FALSE)</f>
        <v>-4.8052403354453501</v>
      </c>
      <c r="K1077">
        <f>VLOOKUP(C1077,NEW!$A$1:$F$31,6,FALSE)</f>
        <v>-5.4067040784884437</v>
      </c>
      <c r="M1077">
        <f>mlreg.!$B$17+(mlreg.!$B$18*'2023schedule'!J1077+'2023schedule'!K1077*mlreg.!$B$19)</f>
        <v>2.8419784176782379</v>
      </c>
    </row>
    <row r="1078" spans="1:13" x14ac:dyDescent="0.3">
      <c r="A1078" s="12" t="s">
        <v>881</v>
      </c>
      <c r="B1078" s="1" t="str">
        <f>TEXT(DATE(VALUE(MID(A1078,8,4)),MATCH(MID(A1078,1,3),{"Jan","Feb","Mar","Apr","May","Jun","Jul","Aug","Sep","Oct","Nov","Dec"},0), VALUE(MID(A1078,5,2))), "yyyy-mm-dd")</f>
        <v>2024-03-26</v>
      </c>
      <c r="C1078" t="s">
        <v>22</v>
      </c>
      <c r="E1078" t="s">
        <v>13</v>
      </c>
      <c r="H1078">
        <f t="shared" si="16"/>
        <v>0</v>
      </c>
      <c r="J1078">
        <f>VLOOKUP(E1078,NEW!$A$1:$F$31,6,FALSE)</f>
        <v>-1.9501161047746032</v>
      </c>
      <c r="K1078">
        <f>VLOOKUP(C1078,NEW!$A$1:$F$31,6,FALSE)</f>
        <v>1.3185950237731026</v>
      </c>
      <c r="M1078">
        <f>mlreg.!$B$17+(mlreg.!$B$18*'2023schedule'!J1078+'2023schedule'!K1078*mlreg.!$B$19)</f>
        <v>-2.417788626993822E-3</v>
      </c>
    </row>
    <row r="1079" spans="1:13" x14ac:dyDescent="0.3">
      <c r="A1079" s="12" t="s">
        <v>881</v>
      </c>
      <c r="B1079" s="1" t="str">
        <f>TEXT(DATE(VALUE(MID(A1079,8,4)),MATCH(MID(A1079,1,3),{"Jan","Feb","Mar","Apr","May","Jun","Jul","Aug","Sep","Oct","Nov","Dec"},0), VALUE(MID(A1079,5,2))), "yyyy-mm-dd")</f>
        <v>2024-03-26</v>
      </c>
      <c r="C1079" t="s">
        <v>28</v>
      </c>
      <c r="E1079" t="s">
        <v>31</v>
      </c>
      <c r="H1079">
        <f t="shared" si="16"/>
        <v>0</v>
      </c>
      <c r="J1079">
        <f>VLOOKUP(E1079,NEW!$A$1:$F$31,6,FALSE)</f>
        <v>-0.56689876486266688</v>
      </c>
      <c r="K1079">
        <f>VLOOKUP(C1079,NEW!$A$1:$F$31,6,FALSE)</f>
        <v>-2.1460452780433021</v>
      </c>
      <c r="M1079">
        <f>mlreg.!$B$17+(mlreg.!$B$18*'2023schedule'!J1079+'2023schedule'!K1079*mlreg.!$B$19)</f>
        <v>3.7602027582356232</v>
      </c>
    </row>
    <row r="1080" spans="1:13" x14ac:dyDescent="0.3">
      <c r="A1080" s="12" t="s">
        <v>882</v>
      </c>
      <c r="B1080" s="1" t="str">
        <f>TEXT(DATE(VALUE(MID(A1080,8,4)),MATCH(MID(A1080,1,3),{"Jan","Feb","Mar","Apr","May","Jun","Jul","Aug","Sep","Oct","Nov","Dec"},0), VALUE(MID(A1080,5,2))), "yyyy-mm-dd")</f>
        <v>2024-03-27</v>
      </c>
      <c r="C1080" t="s">
        <v>20</v>
      </c>
      <c r="E1080" t="s">
        <v>24</v>
      </c>
      <c r="H1080">
        <f t="shared" si="16"/>
        <v>0</v>
      </c>
      <c r="J1080">
        <f>VLOOKUP(E1080,NEW!$A$1:$F$31,6,FALSE)</f>
        <v>0.34193859481126243</v>
      </c>
      <c r="K1080">
        <f>VLOOKUP(C1080,NEW!$A$1:$F$31,6,FALSE)</f>
        <v>2.1966655307127789</v>
      </c>
      <c r="M1080">
        <f>mlreg.!$B$17+(mlreg.!$B$18*'2023schedule'!J1080+'2023schedule'!K1080*mlreg.!$B$19)</f>
        <v>1.1710685468599418</v>
      </c>
    </row>
    <row r="1081" spans="1:13" x14ac:dyDescent="0.3">
      <c r="A1081" s="12" t="s">
        <v>882</v>
      </c>
      <c r="B1081" s="1" t="str">
        <f>TEXT(DATE(VALUE(MID(A1081,8,4)),MATCH(MID(A1081,1,3),{"Jan","Feb","Mar","Apr","May","Jun","Jul","Aug","Sep","Oct","Nov","Dec"},0), VALUE(MID(A1081,5,2))), "yyyy-mm-dd")</f>
        <v>2024-03-27</v>
      </c>
      <c r="C1081" t="s">
        <v>6</v>
      </c>
      <c r="E1081" t="s">
        <v>7</v>
      </c>
      <c r="H1081">
        <f t="shared" si="16"/>
        <v>0</v>
      </c>
      <c r="J1081">
        <f>VLOOKUP(E1081,NEW!$A$1:$F$31,6,FALSE)</f>
        <v>0.17268538627637353</v>
      </c>
      <c r="K1081">
        <f>VLOOKUP(C1081,NEW!$A$1:$F$31,6,FALSE)</f>
        <v>-0.4427839562478475</v>
      </c>
      <c r="M1081">
        <f>mlreg.!$B$17+(mlreg.!$B$18*'2023schedule'!J1081+'2023schedule'!K1081*mlreg.!$B$19)</f>
        <v>3.0530991086458328</v>
      </c>
    </row>
    <row r="1082" spans="1:13" x14ac:dyDescent="0.3">
      <c r="A1082" s="12" t="s">
        <v>882</v>
      </c>
      <c r="B1082" s="1" t="str">
        <f>TEXT(DATE(VALUE(MID(A1082,8,4)),MATCH(MID(A1082,1,3),{"Jan","Feb","Mar","Apr","May","Jun","Jul","Aug","Sep","Oct","Nov","Dec"},0), VALUE(MID(A1082,5,2))), "yyyy-mm-dd")</f>
        <v>2024-03-27</v>
      </c>
      <c r="C1082" t="s">
        <v>14</v>
      </c>
      <c r="E1082" t="s">
        <v>9</v>
      </c>
      <c r="H1082">
        <f t="shared" si="16"/>
        <v>0</v>
      </c>
      <c r="J1082">
        <f>VLOOKUP(E1082,NEW!$A$1:$F$31,6,FALSE)</f>
        <v>-10.108903913214951</v>
      </c>
      <c r="K1082">
        <f>VLOOKUP(C1082,NEW!$A$1:$F$31,6,FALSE)</f>
        <v>-1.1666941899601724</v>
      </c>
      <c r="M1082">
        <f>mlreg.!$B$17+(mlreg.!$B$18*'2023schedule'!J1082+'2023schedule'!K1082*mlreg.!$B$19)</f>
        <v>-4.6691521589741116</v>
      </c>
    </row>
    <row r="1083" spans="1:13" x14ac:dyDescent="0.3">
      <c r="A1083" s="12" t="s">
        <v>882</v>
      </c>
      <c r="B1083" s="1" t="str">
        <f>TEXT(DATE(VALUE(MID(A1083,8,4)),MATCH(MID(A1083,1,3),{"Jan","Feb","Mar","Apr","May","Jun","Jul","Aug","Sep","Oct","Nov","Dec"},0), VALUE(MID(A1083,5,2))), "yyyy-mm-dd")</f>
        <v>2024-03-27</v>
      </c>
      <c r="C1083" t="s">
        <v>30</v>
      </c>
      <c r="E1083" t="s">
        <v>12</v>
      </c>
      <c r="H1083">
        <f t="shared" si="16"/>
        <v>0</v>
      </c>
      <c r="J1083">
        <f>VLOOKUP(E1083,NEW!$A$1:$F$31,6,FALSE)</f>
        <v>0.69796581509350863</v>
      </c>
      <c r="K1083">
        <f>VLOOKUP(C1083,NEW!$A$1:$F$31,6,FALSE)</f>
        <v>-9.0845366741629796</v>
      </c>
      <c r="M1083">
        <f>mlreg.!$B$17+(mlreg.!$B$18*'2023schedule'!J1083+'2023schedule'!K1083*mlreg.!$B$19)</f>
        <v>10.083852600849909</v>
      </c>
    </row>
    <row r="1084" spans="1:13" x14ac:dyDescent="0.3">
      <c r="A1084" s="12" t="s">
        <v>882</v>
      </c>
      <c r="B1084" s="1" t="str">
        <f>TEXT(DATE(VALUE(MID(A1084,8,4)),MATCH(MID(A1084,1,3),{"Jan","Feb","Mar","Apr","May","Jun","Jul","Aug","Sep","Oct","Nov","Dec"},0), VALUE(MID(A1084,5,2))), "yyyy-mm-dd")</f>
        <v>2024-03-27</v>
      </c>
      <c r="C1084" t="s">
        <v>33</v>
      </c>
      <c r="E1084" t="s">
        <v>3</v>
      </c>
      <c r="H1084">
        <f t="shared" si="16"/>
        <v>0</v>
      </c>
      <c r="J1084">
        <f>VLOOKUP(E1084,NEW!$A$1:$F$31,6,FALSE)</f>
        <v>9.7001335561112345E-2</v>
      </c>
      <c r="K1084">
        <f>VLOOKUP(C1084,NEW!$A$1:$F$31,6,FALSE)</f>
        <v>6.395682743584775</v>
      </c>
      <c r="M1084">
        <f>mlreg.!$B$17+(mlreg.!$B$18*'2023schedule'!J1084+'2023schedule'!K1084*mlreg.!$B$19)</f>
        <v>-2.2368788029315976</v>
      </c>
    </row>
    <row r="1085" spans="1:13" x14ac:dyDescent="0.3">
      <c r="A1085" s="12" t="s">
        <v>882</v>
      </c>
      <c r="B1085" s="1" t="str">
        <f>TEXT(DATE(VALUE(MID(A1085,8,4)),MATCH(MID(A1085,1,3),{"Jan","Feb","Mar","Apr","May","Jun","Jul","Aug","Sep","Oct","Nov","Dec"},0), VALUE(MID(A1085,5,2))), "yyyy-mm-dd")</f>
        <v>2024-03-27</v>
      </c>
      <c r="C1085" t="s">
        <v>15</v>
      </c>
      <c r="E1085" t="s">
        <v>21</v>
      </c>
      <c r="H1085">
        <f t="shared" si="16"/>
        <v>0</v>
      </c>
      <c r="J1085">
        <f>VLOOKUP(E1085,NEW!$A$1:$F$31,6,FALSE)</f>
        <v>1.5332708263461077</v>
      </c>
      <c r="K1085">
        <f>VLOOKUP(C1085,NEW!$A$1:$F$31,6,FALSE)</f>
        <v>0.32124287078389235</v>
      </c>
      <c r="M1085">
        <f>mlreg.!$B$17+(mlreg.!$B$18*'2023schedule'!J1085+'2023schedule'!K1085*mlreg.!$B$19)</f>
        <v>3.5640370134346506</v>
      </c>
    </row>
    <row r="1086" spans="1:13" x14ac:dyDescent="0.3">
      <c r="A1086" s="12" t="s">
        <v>882</v>
      </c>
      <c r="B1086" s="1" t="str">
        <f>TEXT(DATE(VALUE(MID(A1086,8,4)),MATCH(MID(A1086,1,3),{"Jan","Feb","Mar","Apr","May","Jun","Jul","Aug","Sep","Oct","Nov","Dec"},0), VALUE(MID(A1086,5,2))), "yyyy-mm-dd")</f>
        <v>2024-03-27</v>
      </c>
      <c r="C1086" t="s">
        <v>10</v>
      </c>
      <c r="E1086" t="s">
        <v>18</v>
      </c>
      <c r="H1086">
        <f t="shared" si="16"/>
        <v>0</v>
      </c>
      <c r="J1086">
        <f>VLOOKUP(E1086,NEW!$A$1:$F$31,6,FALSE)</f>
        <v>0.34193859481126243</v>
      </c>
      <c r="K1086">
        <f>VLOOKUP(C1086,NEW!$A$1:$F$31,6,FALSE)</f>
        <v>-0.30480281642273344</v>
      </c>
      <c r="M1086">
        <f>mlreg.!$B$17+(mlreg.!$B$18*'2023schedule'!J1086+'2023schedule'!K1086*mlreg.!$B$19)</f>
        <v>3.0838255444138318</v>
      </c>
    </row>
    <row r="1087" spans="1:13" x14ac:dyDescent="0.3">
      <c r="A1087" s="12" t="s">
        <v>882</v>
      </c>
      <c r="B1087" s="1" t="str">
        <f>TEXT(DATE(VALUE(MID(A1087,8,4)),MATCH(MID(A1087,1,3),{"Jan","Feb","Mar","Apr","May","Jun","Jul","Aug","Sep","Oct","Nov","Dec"},0), VALUE(MID(A1087,5,2))), "yyyy-mm-dd")</f>
        <v>2024-03-27</v>
      </c>
      <c r="C1087" t="s">
        <v>5</v>
      </c>
      <c r="E1087" t="s">
        <v>16</v>
      </c>
      <c r="H1087">
        <f t="shared" si="16"/>
        <v>0</v>
      </c>
      <c r="J1087">
        <f>VLOOKUP(E1087,NEW!$A$1:$F$31,6,FALSE)</f>
        <v>-7.5280435509992962</v>
      </c>
      <c r="K1087">
        <f>VLOOKUP(C1087,NEW!$A$1:$F$31,6,FALSE)</f>
        <v>-5.4067040784884437</v>
      </c>
      <c r="M1087">
        <f>mlreg.!$B$17+(mlreg.!$B$18*'2023schedule'!J1087+'2023schedule'!K1087*mlreg.!$B$19)</f>
        <v>0.65035685664437359</v>
      </c>
    </row>
    <row r="1088" spans="1:13" x14ac:dyDescent="0.3">
      <c r="A1088" s="12" t="s">
        <v>882</v>
      </c>
      <c r="B1088" s="1" t="str">
        <f>TEXT(DATE(VALUE(MID(A1088,8,4)),MATCH(MID(A1088,1,3),{"Jan","Feb","Mar","Apr","May","Jun","Jul","Aug","Sep","Oct","Nov","Dec"},0), VALUE(MID(A1088,5,2))), "yyyy-mm-dd")</f>
        <v>2024-03-27</v>
      </c>
      <c r="C1088" t="s">
        <v>8</v>
      </c>
      <c r="E1088" t="s">
        <v>23</v>
      </c>
      <c r="H1088">
        <f t="shared" si="16"/>
        <v>0</v>
      </c>
      <c r="J1088">
        <f>VLOOKUP(E1088,NEW!$A$1:$F$31,6,FALSE)</f>
        <v>7.1989176662229015</v>
      </c>
      <c r="K1088">
        <f>VLOOKUP(C1088,NEW!$A$1:$F$31,6,FALSE)</f>
        <v>-11.874132147889789</v>
      </c>
      <c r="M1088">
        <f>mlreg.!$B$17+(mlreg.!$B$18*'2023schedule'!J1088+'2023schedule'!K1088*mlreg.!$B$19)</f>
        <v>17.4496321580848</v>
      </c>
    </row>
    <row r="1089" spans="1:13" x14ac:dyDescent="0.3">
      <c r="A1089" s="12" t="s">
        <v>882</v>
      </c>
      <c r="B1089" s="1" t="str">
        <f>TEXT(DATE(VALUE(MID(A1089,8,4)),MATCH(MID(A1089,1,3),{"Jan","Feb","Mar","Apr","May","Jun","Jul","Aug","Sep","Oct","Nov","Dec"},0), VALUE(MID(A1089,5,2))), "yyyy-mm-dd")</f>
        <v>2024-03-27</v>
      </c>
      <c r="C1089" t="s">
        <v>11</v>
      </c>
      <c r="E1089" t="s">
        <v>22</v>
      </c>
      <c r="H1089">
        <f t="shared" si="16"/>
        <v>0</v>
      </c>
      <c r="J1089">
        <f>VLOOKUP(E1089,NEW!$A$1:$F$31,6,FALSE)</f>
        <v>1.3185950237731026</v>
      </c>
      <c r="K1089">
        <f>VLOOKUP(C1089,NEW!$A$1:$F$31,6,FALSE)</f>
        <v>-0.56918355006132848</v>
      </c>
      <c r="M1089">
        <f>mlreg.!$B$17+(mlreg.!$B$18*'2023schedule'!J1089+'2023schedule'!K1089*mlreg.!$B$19)</f>
        <v>4.0721093695638269</v>
      </c>
    </row>
    <row r="1090" spans="1:13" x14ac:dyDescent="0.3">
      <c r="A1090" s="12" t="s">
        <v>882</v>
      </c>
      <c r="B1090" s="1" t="str">
        <f>TEXT(DATE(VALUE(MID(A1090,8,4)),MATCH(MID(A1090,1,3),{"Jan","Feb","Mar","Apr","May","Jun","Jul","Aug","Sep","Oct","Nov","Dec"},0), VALUE(MID(A1090,5,2))), "yyyy-mm-dd")</f>
        <v>2024-03-27</v>
      </c>
      <c r="C1090" t="s">
        <v>25</v>
      </c>
      <c r="E1090" t="s">
        <v>27</v>
      </c>
      <c r="H1090">
        <f t="shared" si="16"/>
        <v>0</v>
      </c>
      <c r="J1090">
        <f>VLOOKUP(E1090,NEW!$A$1:$F$31,6,FALSE)</f>
        <v>-4.4001022672986867</v>
      </c>
      <c r="K1090">
        <f>VLOOKUP(C1090,NEW!$A$1:$F$31,6,FALSE)</f>
        <v>-6.0914873225527497</v>
      </c>
      <c r="M1090">
        <f>mlreg.!$B$17+(mlreg.!$B$18*'2023schedule'!J1090+'2023schedule'!K1090*mlreg.!$B$19)</f>
        <v>3.6917016249369952</v>
      </c>
    </row>
    <row r="1091" spans="1:13" x14ac:dyDescent="0.3">
      <c r="A1091" s="12" t="s">
        <v>882</v>
      </c>
      <c r="B1091" s="1" t="str">
        <f>TEXT(DATE(VALUE(MID(A1091,8,4)),MATCH(MID(A1091,1,3),{"Jan","Feb","Mar","Apr","May","Jun","Jul","Aug","Sep","Oct","Nov","Dec"},0), VALUE(MID(A1091,5,2))), "yyyy-mm-dd")</f>
        <v>2024-03-27</v>
      </c>
      <c r="C1091" t="s">
        <v>29</v>
      </c>
      <c r="E1091" t="s">
        <v>26</v>
      </c>
      <c r="H1091">
        <f t="shared" ref="H1091:H1154" si="17">F1091-D1091</f>
        <v>0</v>
      </c>
      <c r="J1091">
        <f>VLOOKUP(E1091,NEW!$A$1:$F$31,6,FALSE)</f>
        <v>6.7955714545665025</v>
      </c>
      <c r="K1091">
        <f>VLOOKUP(C1091,NEW!$A$1:$F$31,6,FALSE)</f>
        <v>-0.83443540271909211</v>
      </c>
      <c r="M1091">
        <f>mlreg.!$B$17+(mlreg.!$B$18*'2023schedule'!J1091+'2023schedule'!K1091*mlreg.!$B$19)</f>
        <v>8.6834284410130813</v>
      </c>
    </row>
    <row r="1092" spans="1:13" x14ac:dyDescent="0.3">
      <c r="A1092" s="12" t="s">
        <v>883</v>
      </c>
      <c r="B1092" s="1" t="str">
        <f>TEXT(DATE(VALUE(MID(A1092,8,4)),MATCH(MID(A1092,1,3),{"Jan","Feb","Mar","Apr","May","Jun","Jul","Aug","Sep","Oct","Nov","Dec"},0), VALUE(MID(A1092,5,2))), "yyyy-mm-dd")</f>
        <v>2024-03-28</v>
      </c>
      <c r="C1092" t="s">
        <v>4</v>
      </c>
      <c r="E1092" t="s">
        <v>12</v>
      </c>
      <c r="H1092">
        <f t="shared" si="17"/>
        <v>0</v>
      </c>
      <c r="J1092">
        <f>VLOOKUP(E1092,NEW!$A$1:$F$31,6,FALSE)</f>
        <v>0.69796581509350863</v>
      </c>
      <c r="K1092">
        <f>VLOOKUP(C1092,NEW!$A$1:$F$31,6,FALSE)</f>
        <v>7.724438616878901</v>
      </c>
      <c r="M1092">
        <f>mlreg.!$B$17+(mlreg.!$B$18*'2023schedule'!J1092+'2023schedule'!K1092*mlreg.!$B$19)</f>
        <v>-2.7691923503157483</v>
      </c>
    </row>
    <row r="1093" spans="1:13" x14ac:dyDescent="0.3">
      <c r="A1093" s="12" t="s">
        <v>883</v>
      </c>
      <c r="B1093" s="1" t="str">
        <f>TEXT(DATE(VALUE(MID(A1093,8,4)),MATCH(MID(A1093,1,3),{"Jan","Feb","Mar","Apr","May","Jun","Jul","Aug","Sep","Oct","Nov","Dec"},0), VALUE(MID(A1093,5,2))), "yyyy-mm-dd")</f>
        <v>2024-03-28</v>
      </c>
      <c r="C1093" t="s">
        <v>32</v>
      </c>
      <c r="E1093" t="s">
        <v>13</v>
      </c>
      <c r="H1093">
        <f t="shared" si="17"/>
        <v>0</v>
      </c>
      <c r="J1093">
        <f>VLOOKUP(E1093,NEW!$A$1:$F$31,6,FALSE)</f>
        <v>-1.9501161047746032</v>
      </c>
      <c r="K1093">
        <f>VLOOKUP(C1093,NEW!$A$1:$F$31,6,FALSE)</f>
        <v>-4.8052403354453501</v>
      </c>
      <c r="M1093">
        <f>mlreg.!$B$17+(mlreg.!$B$18*'2023schedule'!J1093+'2023schedule'!K1093*mlreg.!$B$19)</f>
        <v>4.6801955047318149</v>
      </c>
    </row>
    <row r="1094" spans="1:13" x14ac:dyDescent="0.3">
      <c r="A1094" s="12" t="s">
        <v>884</v>
      </c>
      <c r="B1094" s="1" t="str">
        <f>TEXT(DATE(VALUE(MID(A1094,8,4)),MATCH(MID(A1094,1,3),{"Jan","Feb","Mar","Apr","May","Jun","Jul","Aug","Sep","Oct","Nov","Dec"},0), VALUE(MID(A1094,5,2))), "yyyy-mm-dd")</f>
        <v>2024-03-29</v>
      </c>
      <c r="C1094" t="s">
        <v>6</v>
      </c>
      <c r="E1094" t="s">
        <v>24</v>
      </c>
      <c r="H1094">
        <f t="shared" si="17"/>
        <v>0</v>
      </c>
      <c r="J1094">
        <f>VLOOKUP(E1094,NEW!$A$1:$F$31,6,FALSE)</f>
        <v>0.34193859481126243</v>
      </c>
      <c r="K1094">
        <f>VLOOKUP(C1094,NEW!$A$1:$F$31,6,FALSE)</f>
        <v>-0.4427839562478475</v>
      </c>
      <c r="M1094">
        <f>mlreg.!$B$17+(mlreg.!$B$18*'2023schedule'!J1094+'2023schedule'!K1094*mlreg.!$B$19)</f>
        <v>3.1893333318832093</v>
      </c>
    </row>
    <row r="1095" spans="1:13" x14ac:dyDescent="0.3">
      <c r="A1095" s="12" t="s">
        <v>884</v>
      </c>
      <c r="B1095" s="1" t="str">
        <f>TEXT(DATE(VALUE(MID(A1095,8,4)),MATCH(MID(A1095,1,3),{"Jan","Feb","Mar","Apr","May","Jun","Jul","Aug","Sep","Oct","Nov","Dec"},0), VALUE(MID(A1095,5,2))), "yyyy-mm-dd")</f>
        <v>2024-03-29</v>
      </c>
      <c r="C1095" t="s">
        <v>5</v>
      </c>
      <c r="E1095" t="s">
        <v>10</v>
      </c>
      <c r="H1095">
        <f t="shared" si="17"/>
        <v>0</v>
      </c>
      <c r="J1095">
        <f>VLOOKUP(E1095,NEW!$A$1:$F$31,6,FALSE)</f>
        <v>-0.30480281642273344</v>
      </c>
      <c r="K1095">
        <f>VLOOKUP(C1095,NEW!$A$1:$F$31,6,FALSE)</f>
        <v>-5.4067040784884437</v>
      </c>
      <c r="M1095">
        <f>mlreg.!$B$17+(mlreg.!$B$18*'2023schedule'!J1095+'2023schedule'!K1095*mlreg.!$B$19)</f>
        <v>6.4644421508015544</v>
      </c>
    </row>
    <row r="1096" spans="1:13" x14ac:dyDescent="0.3">
      <c r="A1096" s="12" t="s">
        <v>884</v>
      </c>
      <c r="B1096" s="1" t="str">
        <f>TEXT(DATE(VALUE(MID(A1096,8,4)),MATCH(MID(A1096,1,3),{"Jan","Feb","Mar","Apr","May","Jun","Jul","Aug","Sep","Oct","Nov","Dec"},0), VALUE(MID(A1096,5,2))), "yyyy-mm-dd")</f>
        <v>2024-03-29</v>
      </c>
      <c r="C1096" t="s">
        <v>33</v>
      </c>
      <c r="E1096" t="s">
        <v>7</v>
      </c>
      <c r="H1096">
        <f t="shared" si="17"/>
        <v>0</v>
      </c>
      <c r="J1096">
        <f>VLOOKUP(E1096,NEW!$A$1:$F$31,6,FALSE)</f>
        <v>0.17268538627637353</v>
      </c>
      <c r="K1096">
        <f>VLOOKUP(C1096,NEW!$A$1:$F$31,6,FALSE)</f>
        <v>6.395682743584775</v>
      </c>
      <c r="M1096">
        <f>mlreg.!$B$17+(mlreg.!$B$18*'2023schedule'!J1096+'2023schedule'!K1096*mlreg.!$B$19)</f>
        <v>-2.1759596750172427</v>
      </c>
    </row>
    <row r="1097" spans="1:13" x14ac:dyDescent="0.3">
      <c r="A1097" s="12" t="s">
        <v>884</v>
      </c>
      <c r="B1097" s="1" t="str">
        <f>TEXT(DATE(VALUE(MID(A1097,8,4)),MATCH(MID(A1097,1,3),{"Jan","Feb","Mar","Apr","May","Jun","Jul","Aug","Sep","Oct","Nov","Dec"},0), VALUE(MID(A1097,5,2))), "yyyy-mm-dd")</f>
        <v>2024-03-29</v>
      </c>
      <c r="C1097" t="s">
        <v>8</v>
      </c>
      <c r="E1097" t="s">
        <v>9</v>
      </c>
      <c r="H1097">
        <f t="shared" si="17"/>
        <v>0</v>
      </c>
      <c r="J1097">
        <f>VLOOKUP(E1097,NEW!$A$1:$F$31,6,FALSE)</f>
        <v>-10.108903913214951</v>
      </c>
      <c r="K1097">
        <f>VLOOKUP(C1097,NEW!$A$1:$F$31,6,FALSE)</f>
        <v>-11.874132147889789</v>
      </c>
      <c r="M1097">
        <f>mlreg.!$B$17+(mlreg.!$B$18*'2023schedule'!J1097+'2023schedule'!K1097*mlreg.!$B$19)</f>
        <v>3.518329766734424</v>
      </c>
    </row>
    <row r="1098" spans="1:13" x14ac:dyDescent="0.3">
      <c r="A1098" s="12" t="s">
        <v>884</v>
      </c>
      <c r="B1098" s="1" t="str">
        <f>TEXT(DATE(VALUE(MID(A1098,8,4)),MATCH(MID(A1098,1,3),{"Jan","Feb","Mar","Apr","May","Jun","Jul","Aug","Sep","Oct","Nov","Dec"},0), VALUE(MID(A1098,5,2))), "yyyy-mm-dd")</f>
        <v>2024-03-29</v>
      </c>
      <c r="C1098" t="s">
        <v>18</v>
      </c>
      <c r="E1098" t="s">
        <v>14</v>
      </c>
      <c r="H1098">
        <f t="shared" si="17"/>
        <v>0</v>
      </c>
      <c r="J1098">
        <f>VLOOKUP(E1098,NEW!$A$1:$F$31,6,FALSE)</f>
        <v>-1.1666941899601724</v>
      </c>
      <c r="K1098">
        <f>VLOOKUP(C1098,NEW!$A$1:$F$31,6,FALSE)</f>
        <v>0.34193859481126243</v>
      </c>
      <c r="M1098">
        <f>mlreg.!$B$17+(mlreg.!$B$18*'2023schedule'!J1098+'2023schedule'!K1098*mlreg.!$B$19)</f>
        <v>1.3749731697352781</v>
      </c>
    </row>
    <row r="1099" spans="1:13" x14ac:dyDescent="0.3">
      <c r="A1099" s="12" t="s">
        <v>884</v>
      </c>
      <c r="B1099" s="1" t="str">
        <f>TEXT(DATE(VALUE(MID(A1099,8,4)),MATCH(MID(A1099,1,3),{"Jan","Feb","Mar","Apr","May","Jun","Jul","Aug","Sep","Oct","Nov","Dec"},0), VALUE(MID(A1099,5,2))), "yyyy-mm-dd")</f>
        <v>2024-03-29</v>
      </c>
      <c r="C1099" t="s">
        <v>3</v>
      </c>
      <c r="E1099" t="s">
        <v>20</v>
      </c>
      <c r="H1099">
        <f t="shared" si="17"/>
        <v>0</v>
      </c>
      <c r="J1099">
        <f>VLOOKUP(E1099,NEW!$A$1:$F$31,6,FALSE)</f>
        <v>2.1966655307127789</v>
      </c>
      <c r="K1099">
        <f>VLOOKUP(C1099,NEW!$A$1:$F$31,6,FALSE)</f>
        <v>9.7001335561112345E-2</v>
      </c>
      <c r="M1099">
        <f>mlreg.!$B$17+(mlreg.!$B$18*'2023schedule'!J1099+'2023schedule'!K1099*mlreg.!$B$19)</f>
        <v>4.2694796043653405</v>
      </c>
    </row>
    <row r="1100" spans="1:13" x14ac:dyDescent="0.3">
      <c r="A1100" s="12" t="s">
        <v>884</v>
      </c>
      <c r="B1100" s="1" t="str">
        <f>TEXT(DATE(VALUE(MID(A1100,8,4)),MATCH(MID(A1100,1,3),{"Jan","Feb","Mar","Apr","May","Jun","Jul","Aug","Sep","Oct","Nov","Dec"},0), VALUE(MID(A1100,5,2))), "yyyy-mm-dd")</f>
        <v>2024-03-29</v>
      </c>
      <c r="C1100" t="s">
        <v>30</v>
      </c>
      <c r="E1100" t="s">
        <v>19</v>
      </c>
      <c r="H1100">
        <f t="shared" si="17"/>
        <v>0</v>
      </c>
      <c r="J1100">
        <f>VLOOKUP(E1100,NEW!$A$1:$F$31,6,FALSE)</f>
        <v>-4.0366428351586929</v>
      </c>
      <c r="K1100">
        <f>VLOOKUP(C1100,NEW!$A$1:$F$31,6,FALSE)</f>
        <v>-9.0845366741629796</v>
      </c>
      <c r="M1100">
        <f>mlreg.!$B$17+(mlreg.!$B$18*'2023schedule'!J1100+'2023schedule'!K1100*mlreg.!$B$19)</f>
        <v>6.2729013203185655</v>
      </c>
    </row>
    <row r="1101" spans="1:13" x14ac:dyDescent="0.3">
      <c r="A1101" s="12" t="s">
        <v>884</v>
      </c>
      <c r="B1101" s="1" t="str">
        <f>TEXT(DATE(VALUE(MID(A1101,8,4)),MATCH(MID(A1101,1,3),{"Jan","Feb","Mar","Apr","May","Jun","Jul","Aug","Sep","Oct","Nov","Dec"},0), VALUE(MID(A1101,5,2))), "yyyy-mm-dd")</f>
        <v>2024-03-29</v>
      </c>
      <c r="C1101" t="s">
        <v>29</v>
      </c>
      <c r="E1101" t="s">
        <v>22</v>
      </c>
      <c r="H1101">
        <f t="shared" si="17"/>
        <v>0</v>
      </c>
      <c r="J1101">
        <f>VLOOKUP(E1101,NEW!$A$1:$F$31,6,FALSE)</f>
        <v>1.3185950237731026</v>
      </c>
      <c r="K1101">
        <f>VLOOKUP(C1101,NEW!$A$1:$F$31,6,FALSE)</f>
        <v>-0.83443540271909211</v>
      </c>
      <c r="M1101">
        <f>mlreg.!$B$17+(mlreg.!$B$18*'2023schedule'!J1101+'2023schedule'!K1101*mlreg.!$B$19)</f>
        <v>4.2749351770005921</v>
      </c>
    </row>
    <row r="1102" spans="1:13" x14ac:dyDescent="0.3">
      <c r="A1102" s="12" t="s">
        <v>884</v>
      </c>
      <c r="B1102" s="1" t="str">
        <f>TEXT(DATE(VALUE(MID(A1102,8,4)),MATCH(MID(A1102,1,3),{"Jan","Feb","Mar","Apr","May","Jun","Jul","Aug","Sep","Oct","Nov","Dec"},0), VALUE(MID(A1102,5,2))), "yyyy-mm-dd")</f>
        <v>2024-03-29</v>
      </c>
      <c r="C1102" t="s">
        <v>15</v>
      </c>
      <c r="E1102" t="s">
        <v>25</v>
      </c>
      <c r="H1102">
        <f t="shared" si="17"/>
        <v>0</v>
      </c>
      <c r="J1102">
        <f>VLOOKUP(E1102,NEW!$A$1:$F$31,6,FALSE)</f>
        <v>-6.0914873225527497</v>
      </c>
      <c r="K1102">
        <f>VLOOKUP(C1102,NEW!$A$1:$F$31,6,FALSE)</f>
        <v>0.32124287078389235</v>
      </c>
      <c r="M1102">
        <f>mlreg.!$B$17+(mlreg.!$B$18*'2023schedule'!J1102+'2023schedule'!K1102*mlreg.!$B$19)</f>
        <v>-2.5732351409893592</v>
      </c>
    </row>
    <row r="1103" spans="1:13" x14ac:dyDescent="0.3">
      <c r="A1103" s="12" t="s">
        <v>884</v>
      </c>
      <c r="B1103" s="1" t="str">
        <f>TEXT(DATE(VALUE(MID(A1103,8,4)),MATCH(MID(A1103,1,3),{"Jan","Feb","Mar","Apr","May","Jun","Jul","Aug","Sep","Oct","Nov","Dec"},0), VALUE(MID(A1103,5,2))), "yyyy-mm-dd")</f>
        <v>2024-03-29</v>
      </c>
      <c r="C1103" t="s">
        <v>23</v>
      </c>
      <c r="E1103" t="s">
        <v>26</v>
      </c>
      <c r="H1103">
        <f t="shared" si="17"/>
        <v>0</v>
      </c>
      <c r="J1103">
        <f>VLOOKUP(E1103,NEW!$A$1:$F$31,6,FALSE)</f>
        <v>6.7955714545665025</v>
      </c>
      <c r="K1103">
        <f>VLOOKUP(C1103,NEW!$A$1:$F$31,6,FALSE)</f>
        <v>7.1989176662229015</v>
      </c>
      <c r="M1103">
        <f>mlreg.!$B$17+(mlreg.!$B$18*'2023schedule'!J1103+'2023schedule'!K1103*mlreg.!$B$19)</f>
        <v>2.5406953882300609</v>
      </c>
    </row>
    <row r="1104" spans="1:13" x14ac:dyDescent="0.3">
      <c r="A1104" s="12" t="s">
        <v>884</v>
      </c>
      <c r="B1104" s="1" t="str">
        <f>TEXT(DATE(VALUE(MID(A1104,8,4)),MATCH(MID(A1104,1,3),{"Jan","Feb","Mar","Apr","May","Jun","Jul","Aug","Sep","Oct","Nov","Dec"},0), VALUE(MID(A1104,5,2))), "yyyy-mm-dd")</f>
        <v>2024-03-29</v>
      </c>
      <c r="C1104" t="s">
        <v>11</v>
      </c>
      <c r="E1104" t="s">
        <v>27</v>
      </c>
      <c r="H1104">
        <f t="shared" si="17"/>
        <v>0</v>
      </c>
      <c r="J1104">
        <f>VLOOKUP(E1104,NEW!$A$1:$F$31,6,FALSE)</f>
        <v>-4.4001022672986867</v>
      </c>
      <c r="K1104">
        <f>VLOOKUP(C1104,NEW!$A$1:$F$31,6,FALSE)</f>
        <v>-0.56918355006132848</v>
      </c>
      <c r="M1104">
        <f>mlreg.!$B$17+(mlreg.!$B$18*'2023schedule'!J1104+'2023schedule'!K1104*mlreg.!$B$19)</f>
        <v>-0.53094832206191089</v>
      </c>
    </row>
    <row r="1105" spans="1:13" x14ac:dyDescent="0.3">
      <c r="A1105" s="12" t="s">
        <v>884</v>
      </c>
      <c r="B1105" s="1" t="str">
        <f>TEXT(DATE(VALUE(MID(A1105,8,4)),MATCH(MID(A1105,1,3),{"Jan","Feb","Mar","Apr","May","Jun","Jul","Aug","Sep","Oct","Nov","Dec"},0), VALUE(MID(A1105,5,2))), "yyyy-mm-dd")</f>
        <v>2024-03-29</v>
      </c>
      <c r="C1105" t="s">
        <v>28</v>
      </c>
      <c r="E1105" t="s">
        <v>31</v>
      </c>
      <c r="H1105">
        <f t="shared" si="17"/>
        <v>0</v>
      </c>
      <c r="J1105">
        <f>VLOOKUP(E1105,NEW!$A$1:$F$31,6,FALSE)</f>
        <v>-0.56689876486266688</v>
      </c>
      <c r="K1105">
        <f>VLOOKUP(C1105,NEW!$A$1:$F$31,6,FALSE)</f>
        <v>-2.1460452780433021</v>
      </c>
      <c r="M1105">
        <f>mlreg.!$B$17+(mlreg.!$B$18*'2023schedule'!J1105+'2023schedule'!K1105*mlreg.!$B$19)</f>
        <v>3.7602027582356232</v>
      </c>
    </row>
    <row r="1106" spans="1:13" x14ac:dyDescent="0.3">
      <c r="A1106" s="12" t="s">
        <v>885</v>
      </c>
      <c r="B1106" s="1" t="str">
        <f>TEXT(DATE(VALUE(MID(A1106,8,4)),MATCH(MID(A1106,1,3),{"Jan","Feb","Mar","Apr","May","Jun","Jul","Aug","Sep","Oct","Nov","Dec"},0), VALUE(MID(A1106,5,2))), "yyyy-mm-dd")</f>
        <v>2024-03-30</v>
      </c>
      <c r="C1106" t="s">
        <v>4</v>
      </c>
      <c r="E1106" t="s">
        <v>13</v>
      </c>
      <c r="H1106">
        <f t="shared" si="17"/>
        <v>0</v>
      </c>
      <c r="J1106">
        <f>VLOOKUP(E1106,NEW!$A$1:$F$31,6,FALSE)</f>
        <v>-1.9501161047746032</v>
      </c>
      <c r="K1106">
        <f>VLOOKUP(C1106,NEW!$A$1:$F$31,6,FALSE)</f>
        <v>7.724438616878901</v>
      </c>
      <c r="M1106">
        <f>mlreg.!$B$17+(mlreg.!$B$18*'2023schedule'!J1106+'2023schedule'!K1106*mlreg.!$B$19)</f>
        <v>-4.9006697181306604</v>
      </c>
    </row>
    <row r="1107" spans="1:13" x14ac:dyDescent="0.3">
      <c r="A1107" s="12" t="s">
        <v>885</v>
      </c>
      <c r="B1107" s="1" t="str">
        <f>TEXT(DATE(VALUE(MID(A1107,8,4)),MATCH(MID(A1107,1,3),{"Jan","Feb","Mar","Apr","May","Jun","Jul","Aug","Sep","Oct","Nov","Dec"},0), VALUE(MID(A1107,5,2))), "yyyy-mm-dd")</f>
        <v>2024-03-30</v>
      </c>
      <c r="C1107" t="s">
        <v>16</v>
      </c>
      <c r="E1107" t="s">
        <v>7</v>
      </c>
      <c r="H1107">
        <f t="shared" si="17"/>
        <v>0</v>
      </c>
      <c r="J1107">
        <f>VLOOKUP(E1107,NEW!$A$1:$F$31,6,FALSE)</f>
        <v>0.17268538627637353</v>
      </c>
      <c r="K1107">
        <f>VLOOKUP(C1107,NEW!$A$1:$F$31,6,FALSE)</f>
        <v>-7.5280435509992962</v>
      </c>
      <c r="M1107">
        <f>mlreg.!$B$17+(mlreg.!$B$18*'2023schedule'!J1107+'2023schedule'!K1107*mlreg.!$B$19)</f>
        <v>8.470868989630258</v>
      </c>
    </row>
    <row r="1108" spans="1:13" x14ac:dyDescent="0.3">
      <c r="A1108" s="12" t="s">
        <v>885</v>
      </c>
      <c r="B1108" s="1" t="str">
        <f>TEXT(DATE(VALUE(MID(A1108,8,4)),MATCH(MID(A1108,1,3),{"Jan","Feb","Mar","Apr","May","Jun","Jul","Aug","Sep","Oct","Nov","Dec"},0), VALUE(MID(A1108,5,2))), "yyyy-mm-dd")</f>
        <v>2024-03-30</v>
      </c>
      <c r="C1108" t="s">
        <v>32</v>
      </c>
      <c r="E1108" t="s">
        <v>12</v>
      </c>
      <c r="H1108">
        <f t="shared" si="17"/>
        <v>0</v>
      </c>
      <c r="J1108">
        <f>VLOOKUP(E1108,NEW!$A$1:$F$31,6,FALSE)</f>
        <v>0.69796581509350863</v>
      </c>
      <c r="K1108">
        <f>VLOOKUP(C1108,NEW!$A$1:$F$31,6,FALSE)</f>
        <v>-4.8052403354453501</v>
      </c>
      <c r="M1108">
        <f>mlreg.!$B$17+(mlreg.!$B$18*'2023schedule'!J1108+'2023schedule'!K1108*mlreg.!$B$19)</f>
        <v>6.811672872546727</v>
      </c>
    </row>
    <row r="1109" spans="1:13" x14ac:dyDescent="0.3">
      <c r="A1109" s="12" t="s">
        <v>886</v>
      </c>
      <c r="B1109" s="1" t="str">
        <f>TEXT(DATE(VALUE(MID(A1109,8,4)),MATCH(MID(A1109,1,3),{"Jan","Feb","Mar","Apr","May","Jun","Jul","Aug","Sep","Oct","Nov","Dec"},0), VALUE(MID(A1109,5,2))), "yyyy-mm-dd")</f>
        <v>2024-03-31</v>
      </c>
      <c r="C1109" t="s">
        <v>20</v>
      </c>
      <c r="E1109" t="s">
        <v>26</v>
      </c>
      <c r="H1109">
        <f t="shared" si="17"/>
        <v>0</v>
      </c>
      <c r="J1109">
        <f>VLOOKUP(E1109,NEW!$A$1:$F$31,6,FALSE)</f>
        <v>6.7955714545665025</v>
      </c>
      <c r="K1109">
        <f>VLOOKUP(C1109,NEW!$A$1:$F$31,6,FALSE)</f>
        <v>2.1966655307127789</v>
      </c>
      <c r="M1109">
        <f>mlreg.!$B$17+(mlreg.!$B$18*'2023schedule'!J1109+'2023schedule'!K1109*mlreg.!$B$19)</f>
        <v>6.3656859329565281</v>
      </c>
    </row>
    <row r="1110" spans="1:13" x14ac:dyDescent="0.3">
      <c r="A1110" s="12" t="s">
        <v>886</v>
      </c>
      <c r="B1110" s="1" t="str">
        <f>TEXT(DATE(VALUE(MID(A1110,8,4)),MATCH(MID(A1110,1,3),{"Jan","Feb","Mar","Apr","May","Jun","Jul","Aug","Sep","Oct","Nov","Dec"},0), VALUE(MID(A1110,5,2))), "yyyy-mm-dd")</f>
        <v>2024-03-31</v>
      </c>
      <c r="C1110" t="s">
        <v>5</v>
      </c>
      <c r="E1110" t="s">
        <v>14</v>
      </c>
      <c r="H1110">
        <f t="shared" si="17"/>
        <v>0</v>
      </c>
      <c r="J1110">
        <f>VLOOKUP(E1110,NEW!$A$1:$F$31,6,FALSE)</f>
        <v>-1.1666941899601724</v>
      </c>
      <c r="K1110">
        <f>VLOOKUP(C1110,NEW!$A$1:$F$31,6,FALSE)</f>
        <v>-5.4067040784884437</v>
      </c>
      <c r="M1110">
        <f>mlreg.!$B$17+(mlreg.!$B$18*'2023schedule'!J1110+'2023schedule'!K1110*mlreg.!$B$19)</f>
        <v>5.7706939920204778</v>
      </c>
    </row>
    <row r="1111" spans="1:13" x14ac:dyDescent="0.3">
      <c r="A1111" s="12" t="s">
        <v>886</v>
      </c>
      <c r="B1111" s="1" t="str">
        <f>TEXT(DATE(VALUE(MID(A1111,8,4)),MATCH(MID(A1111,1,3),{"Jan","Feb","Mar","Apr","May","Jun","Jul","Aug","Sep","Oct","Nov","Dec"},0), VALUE(MID(A1111,5,2))), "yyyy-mm-dd")</f>
        <v>2024-03-31</v>
      </c>
      <c r="C1111" t="s">
        <v>33</v>
      </c>
      <c r="E1111" t="s">
        <v>24</v>
      </c>
      <c r="H1111">
        <f t="shared" si="17"/>
        <v>0</v>
      </c>
      <c r="J1111">
        <f>VLOOKUP(E1111,NEW!$A$1:$F$31,6,FALSE)</f>
        <v>0.34193859481126243</v>
      </c>
      <c r="K1111">
        <f>VLOOKUP(C1111,NEW!$A$1:$F$31,6,FALSE)</f>
        <v>6.395682743584775</v>
      </c>
      <c r="M1111">
        <f>mlreg.!$B$17+(mlreg.!$B$18*'2023schedule'!J1111+'2023schedule'!K1111*mlreg.!$B$19)</f>
        <v>-2.0397254517798666</v>
      </c>
    </row>
    <row r="1112" spans="1:13" x14ac:dyDescent="0.3">
      <c r="A1112" s="12" t="s">
        <v>886</v>
      </c>
      <c r="B1112" s="1" t="str">
        <f>TEXT(DATE(VALUE(MID(A1112,8,4)),MATCH(MID(A1112,1,3),{"Jan","Feb","Mar","Apr","May","Jun","Jul","Aug","Sep","Oct","Nov","Dec"},0), VALUE(MID(A1112,5,2))), "yyyy-mm-dd")</f>
        <v>2024-03-31</v>
      </c>
      <c r="C1112" t="s">
        <v>3</v>
      </c>
      <c r="E1112" t="s">
        <v>21</v>
      </c>
      <c r="H1112">
        <f t="shared" si="17"/>
        <v>0</v>
      </c>
      <c r="J1112">
        <f>VLOOKUP(E1112,NEW!$A$1:$F$31,6,FALSE)</f>
        <v>1.5332708263461077</v>
      </c>
      <c r="K1112">
        <f>VLOOKUP(C1112,NEW!$A$1:$F$31,6,FALSE)</f>
        <v>9.7001335561112345E-2</v>
      </c>
      <c r="M1112">
        <f>mlreg.!$B$17+(mlreg.!$B$18*'2023schedule'!J1112+'2023schedule'!K1112*mlreg.!$B$19)</f>
        <v>3.7355041303904839</v>
      </c>
    </row>
    <row r="1113" spans="1:13" x14ac:dyDescent="0.3">
      <c r="A1113" s="12" t="s">
        <v>886</v>
      </c>
      <c r="B1113" s="1" t="str">
        <f>TEXT(DATE(VALUE(MID(A1113,8,4)),MATCH(MID(A1113,1,3),{"Jan","Feb","Mar","Apr","May","Jun","Jul","Aug","Sep","Oct","Nov","Dec"},0), VALUE(MID(A1113,5,2))), "yyyy-mm-dd")</f>
        <v>2024-03-31</v>
      </c>
      <c r="C1113" t="s">
        <v>19</v>
      </c>
      <c r="E1113" t="s">
        <v>9</v>
      </c>
      <c r="H1113">
        <f t="shared" si="17"/>
        <v>0</v>
      </c>
      <c r="J1113">
        <f>VLOOKUP(E1113,NEW!$A$1:$F$31,6,FALSE)</f>
        <v>-10.108903913214951</v>
      </c>
      <c r="K1113">
        <f>VLOOKUP(C1113,NEW!$A$1:$F$31,6,FALSE)</f>
        <v>-4.0366428351586929</v>
      </c>
      <c r="M1113">
        <f>mlreg.!$B$17+(mlreg.!$B$18*'2023schedule'!J1113+'2023schedule'!K1113*mlreg.!$B$19)</f>
        <v>-2.4746353424771348</v>
      </c>
    </row>
    <row r="1114" spans="1:13" x14ac:dyDescent="0.3">
      <c r="A1114" s="12" t="s">
        <v>886</v>
      </c>
      <c r="B1114" s="1" t="str">
        <f>TEXT(DATE(VALUE(MID(A1114,8,4)),MATCH(MID(A1114,1,3),{"Jan","Feb","Mar","Apr","May","Jun","Jul","Aug","Sep","Oct","Nov","Dec"},0), VALUE(MID(A1114,5,2))), "yyyy-mm-dd")</f>
        <v>2024-03-31</v>
      </c>
      <c r="C1114" t="s">
        <v>28</v>
      </c>
      <c r="E1114" t="s">
        <v>11</v>
      </c>
      <c r="H1114">
        <f t="shared" si="17"/>
        <v>0</v>
      </c>
      <c r="J1114">
        <f>VLOOKUP(E1114,NEW!$A$1:$F$31,6,FALSE)</f>
        <v>-0.56918355006132848</v>
      </c>
      <c r="K1114">
        <f>VLOOKUP(C1114,NEW!$A$1:$F$31,6,FALSE)</f>
        <v>-2.1460452780433021</v>
      </c>
      <c r="M1114">
        <f>mlreg.!$B$17+(mlreg.!$B$18*'2023schedule'!J1114+'2023schedule'!K1114*mlreg.!$B$19)</f>
        <v>3.758363703369259</v>
      </c>
    </row>
    <row r="1115" spans="1:13" x14ac:dyDescent="0.3">
      <c r="A1115" s="12" t="s">
        <v>886</v>
      </c>
      <c r="B1115" s="1" t="str">
        <f>TEXT(DATE(VALUE(MID(A1115,8,4)),MATCH(MID(A1115,1,3),{"Jan","Feb","Mar","Apr","May","Jun","Jul","Aug","Sep","Oct","Nov","Dec"},0), VALUE(MID(A1115,5,2))), "yyyy-mm-dd")</f>
        <v>2024-03-31</v>
      </c>
      <c r="C1115" t="s">
        <v>18</v>
      </c>
      <c r="E1115" t="s">
        <v>23</v>
      </c>
      <c r="H1115">
        <f t="shared" si="17"/>
        <v>0</v>
      </c>
      <c r="J1115">
        <f>VLOOKUP(E1115,NEW!$A$1:$F$31,6,FALSE)</f>
        <v>7.1989176662229015</v>
      </c>
      <c r="K1115">
        <f>VLOOKUP(C1115,NEW!$A$1:$F$31,6,FALSE)</f>
        <v>0.34193859481126243</v>
      </c>
      <c r="M1115">
        <f>mlreg.!$B$17+(mlreg.!$B$18*'2023schedule'!J1115+'2023schedule'!K1115*mlreg.!$B$19)</f>
        <v>8.108568609360649</v>
      </c>
    </row>
    <row r="1116" spans="1:13" x14ac:dyDescent="0.3">
      <c r="A1116" s="12" t="s">
        <v>886</v>
      </c>
      <c r="B1116" s="1" t="str">
        <f>TEXT(DATE(VALUE(MID(A1116,8,4)),MATCH(MID(A1116,1,3),{"Jan","Feb","Mar","Apr","May","Jun","Jul","Aug","Sep","Oct","Nov","Dec"},0), VALUE(MID(A1116,5,2))), "yyyy-mm-dd")</f>
        <v>2024-03-31</v>
      </c>
      <c r="C1116" t="s">
        <v>22</v>
      </c>
      <c r="E1116" t="s">
        <v>15</v>
      </c>
      <c r="H1116">
        <f t="shared" si="17"/>
        <v>0</v>
      </c>
      <c r="J1116">
        <f>VLOOKUP(E1116,NEW!$A$1:$F$31,6,FALSE)</f>
        <v>0.32124287078389235</v>
      </c>
      <c r="K1116">
        <f>VLOOKUP(C1116,NEW!$A$1:$F$31,6,FALSE)</f>
        <v>1.3185950237731026</v>
      </c>
      <c r="M1116">
        <f>mlreg.!$B$17+(mlreg.!$B$18*'2023schedule'!J1116+'2023schedule'!K1116*mlreg.!$B$19)</f>
        <v>1.8258301270671404</v>
      </c>
    </row>
    <row r="1117" spans="1:13" x14ac:dyDescent="0.3">
      <c r="A1117" s="12" t="s">
        <v>886</v>
      </c>
      <c r="B1117" s="1" t="str">
        <f>TEXT(DATE(VALUE(MID(A1117,8,4)),MATCH(MID(A1117,1,3),{"Jan","Feb","Mar","Apr","May","Jun","Jul","Aug","Sep","Oct","Nov","Dec"},0), VALUE(MID(A1117,5,2))), "yyyy-mm-dd")</f>
        <v>2024-03-31</v>
      </c>
      <c r="C1117" t="s">
        <v>6</v>
      </c>
      <c r="E1117" t="s">
        <v>25</v>
      </c>
      <c r="H1117">
        <f t="shared" si="17"/>
        <v>0</v>
      </c>
      <c r="J1117">
        <f>VLOOKUP(E1117,NEW!$A$1:$F$31,6,FALSE)</f>
        <v>-6.0914873225527497</v>
      </c>
      <c r="K1117">
        <f>VLOOKUP(C1117,NEW!$A$1:$F$31,6,FALSE)</f>
        <v>-0.4427839562478475</v>
      </c>
      <c r="M1117">
        <f>mlreg.!$B$17+(mlreg.!$B$18*'2023schedule'!J1117+'2023schedule'!K1117*mlreg.!$B$19)</f>
        <v>-1.9890192098154404</v>
      </c>
    </row>
    <row r="1118" spans="1:13" x14ac:dyDescent="0.3">
      <c r="A1118" s="12" t="s">
        <v>886</v>
      </c>
      <c r="B1118" s="1" t="str">
        <f>TEXT(DATE(VALUE(MID(A1118,8,4)),MATCH(MID(A1118,1,3),{"Jan","Feb","Mar","Apr","May","Jun","Jul","Aug","Sep","Oct","Nov","Dec"},0), VALUE(MID(A1118,5,2))), "yyyy-mm-dd")</f>
        <v>2024-03-31</v>
      </c>
      <c r="C1118" t="s">
        <v>27</v>
      </c>
      <c r="E1118" t="s">
        <v>31</v>
      </c>
      <c r="H1118">
        <f t="shared" si="17"/>
        <v>0</v>
      </c>
      <c r="J1118">
        <f>VLOOKUP(E1118,NEW!$A$1:$F$31,6,FALSE)</f>
        <v>-0.56689876486266688</v>
      </c>
      <c r="K1118">
        <f>VLOOKUP(C1118,NEW!$A$1:$F$31,6,FALSE)</f>
        <v>-4.4001022672986867</v>
      </c>
      <c r="M1118">
        <f>mlreg.!$B$17+(mlreg.!$B$18*'2023schedule'!J1118+'2023schedule'!K1118*mlreg.!$B$19)</f>
        <v>5.4837757484837883</v>
      </c>
    </row>
    <row r="1119" spans="1:13" x14ac:dyDescent="0.3">
      <c r="A1119" s="12" t="s">
        <v>887</v>
      </c>
      <c r="B1119" s="1" t="str">
        <f>TEXT(DATE(VALUE(MID(A1119,8,4)),MATCH(MID(A1119,1,3),{"Jan","Feb","Mar","Apr","May","Jun","Jul","Aug","Sep","Oct","Nov","Dec"},0), VALUE(MID(A1119,5,2))), "yyyy-mm-dd")</f>
        <v>1924-04-01</v>
      </c>
      <c r="C1119" t="s">
        <v>4</v>
      </c>
      <c r="E1119" t="s">
        <v>24</v>
      </c>
      <c r="H1119">
        <f t="shared" si="17"/>
        <v>0</v>
      </c>
      <c r="J1119">
        <f>VLOOKUP(E1119,NEW!$A$1:$F$31,6,FALSE)</f>
        <v>0.34193859481126243</v>
      </c>
      <c r="K1119">
        <f>VLOOKUP(C1119,NEW!$A$1:$F$31,6,FALSE)</f>
        <v>7.724438616878901</v>
      </c>
      <c r="M1119">
        <f>mlreg.!$B$17+(mlreg.!$B$18*'2023schedule'!J1119+'2023schedule'!K1119*mlreg.!$B$19)</f>
        <v>-3.05576353101225</v>
      </c>
    </row>
    <row r="1120" spans="1:13" x14ac:dyDescent="0.3">
      <c r="A1120" s="12" t="s">
        <v>887</v>
      </c>
      <c r="B1120" s="1" t="str">
        <f>TEXT(DATE(VALUE(MID(A1120,8,4)),MATCH(MID(A1120,1,3),{"Jan","Feb","Mar","Apr","May","Jun","Jul","Aug","Sep","Oct","Nov","Dec"},0), VALUE(MID(A1120,5,2))), "yyyy-mm-dd")</f>
        <v>1924-04-01</v>
      </c>
      <c r="C1120" t="s">
        <v>16</v>
      </c>
      <c r="E1120" t="s">
        <v>8</v>
      </c>
      <c r="H1120">
        <f t="shared" si="17"/>
        <v>0</v>
      </c>
      <c r="J1120">
        <f>VLOOKUP(E1120,NEW!$A$1:$F$31,6,FALSE)</f>
        <v>-11.874132147889789</v>
      </c>
      <c r="K1120">
        <f>VLOOKUP(C1120,NEW!$A$1:$F$31,6,FALSE)</f>
        <v>-7.5280435509992962</v>
      </c>
      <c r="M1120">
        <f>mlreg.!$B$17+(mlreg.!$B$18*'2023schedule'!J1120+'2023schedule'!K1120*mlreg.!$B$19)</f>
        <v>-1.2257792657038857</v>
      </c>
    </row>
    <row r="1121" spans="1:13" x14ac:dyDescent="0.3">
      <c r="A1121" s="12" t="s">
        <v>887</v>
      </c>
      <c r="B1121" s="1" t="str">
        <f>TEXT(DATE(VALUE(MID(A1121,8,4)),MATCH(MID(A1121,1,3),{"Jan","Feb","Mar","Apr","May","Jun","Jul","Aug","Sep","Oct","Nov","Dec"},0), VALUE(MID(A1121,5,2))), "yyyy-mm-dd")</f>
        <v>1924-04-01</v>
      </c>
      <c r="C1121" t="s">
        <v>14</v>
      </c>
      <c r="E1121" t="s">
        <v>10</v>
      </c>
      <c r="H1121">
        <f t="shared" si="17"/>
        <v>0</v>
      </c>
      <c r="J1121">
        <f>VLOOKUP(E1121,NEW!$A$1:$F$31,6,FALSE)</f>
        <v>-0.30480281642273344</v>
      </c>
      <c r="K1121">
        <f>VLOOKUP(C1121,NEW!$A$1:$F$31,6,FALSE)</f>
        <v>-1.1666941899601724</v>
      </c>
      <c r="M1121">
        <f>mlreg.!$B$17+(mlreg.!$B$18*'2023schedule'!J1121+'2023schedule'!K1121*mlreg.!$B$19)</f>
        <v>3.2223029515319697</v>
      </c>
    </row>
    <row r="1122" spans="1:13" x14ac:dyDescent="0.3">
      <c r="A1122" s="12" t="s">
        <v>887</v>
      </c>
      <c r="B1122" s="1" t="str">
        <f>TEXT(DATE(VALUE(MID(A1122,8,4)),MATCH(MID(A1122,1,3),{"Jan","Feb","Mar","Apr","May","Jun","Jul","Aug","Sep","Oct","Nov","Dec"},0), VALUE(MID(A1122,5,2))), "yyyy-mm-dd")</f>
        <v>1924-04-01</v>
      </c>
      <c r="C1122" t="s">
        <v>30</v>
      </c>
      <c r="E1122" t="s">
        <v>7</v>
      </c>
      <c r="H1122">
        <f t="shared" si="17"/>
        <v>0</v>
      </c>
      <c r="J1122">
        <f>VLOOKUP(E1122,NEW!$A$1:$F$31,6,FALSE)</f>
        <v>0.17268538627637353</v>
      </c>
      <c r="K1122">
        <f>VLOOKUP(C1122,NEW!$A$1:$F$31,6,FALSE)</f>
        <v>-9.0845366741629796</v>
      </c>
      <c r="M1122">
        <f>mlreg.!$B$17+(mlreg.!$B$18*'2023schedule'!J1122+'2023schedule'!K1122*mlreg.!$B$19)</f>
        <v>9.6610471969160301</v>
      </c>
    </row>
    <row r="1123" spans="1:13" x14ac:dyDescent="0.3">
      <c r="A1123" s="12" t="s">
        <v>887</v>
      </c>
      <c r="B1123" s="1" t="str">
        <f>TEXT(DATE(VALUE(MID(A1123,8,4)),MATCH(MID(A1123,1,3),{"Jan","Feb","Mar","Apr","May","Jun","Jul","Aug","Sep","Oct","Nov","Dec"},0), VALUE(MID(A1123,5,2))), "yyyy-mm-dd")</f>
        <v>1924-04-01</v>
      </c>
      <c r="C1123" t="s">
        <v>12</v>
      </c>
      <c r="E1123" t="s">
        <v>18</v>
      </c>
      <c r="H1123">
        <f t="shared" si="17"/>
        <v>0</v>
      </c>
      <c r="J1123">
        <f>VLOOKUP(E1123,NEW!$A$1:$F$31,6,FALSE)</f>
        <v>0.34193859481126243</v>
      </c>
      <c r="K1123">
        <f>VLOOKUP(C1123,NEW!$A$1:$F$31,6,FALSE)</f>
        <v>0.69796581509350863</v>
      </c>
      <c r="M1123">
        <f>mlreg.!$B$17+(mlreg.!$B$18*'2023schedule'!J1123+'2023schedule'!K1123*mlreg.!$B$19)</f>
        <v>2.3170548119132044</v>
      </c>
    </row>
    <row r="1124" spans="1:13" x14ac:dyDescent="0.3">
      <c r="A1124" s="12" t="s">
        <v>887</v>
      </c>
      <c r="B1124" s="1" t="str">
        <f>TEXT(DATE(VALUE(MID(A1124,8,4)),MATCH(MID(A1124,1,3),{"Jan","Feb","Mar","Apr","May","Jun","Jul","Aug","Sep","Oct","Nov","Dec"},0), VALUE(MID(A1124,5,2))), "yyyy-mm-dd")</f>
        <v>1924-04-01</v>
      </c>
      <c r="C1124" t="s">
        <v>29</v>
      </c>
      <c r="E1124" t="s">
        <v>13</v>
      </c>
      <c r="H1124">
        <f t="shared" si="17"/>
        <v>0</v>
      </c>
      <c r="J1124">
        <f>VLOOKUP(E1124,NEW!$A$1:$F$31,6,FALSE)</f>
        <v>-1.9501161047746032</v>
      </c>
      <c r="K1124">
        <f>VLOOKUP(C1124,NEW!$A$1:$F$31,6,FALSE)</f>
        <v>-0.83443540271909211</v>
      </c>
      <c r="M1124">
        <f>mlreg.!$B$17+(mlreg.!$B$18*'2023schedule'!J1124+'2023schedule'!K1124*mlreg.!$B$19)</f>
        <v>1.6439048677980828</v>
      </c>
    </row>
    <row r="1125" spans="1:13" x14ac:dyDescent="0.3">
      <c r="A1125" s="12" t="s">
        <v>888</v>
      </c>
      <c r="B1125" s="1" t="str">
        <f>TEXT(DATE(VALUE(MID(A1125,8,4)),MATCH(MID(A1125,1,3),{"Jan","Feb","Mar","Apr","May","Jun","Jul","Aug","Sep","Oct","Nov","Dec"},0), VALUE(MID(A1125,5,2))), "yyyy-mm-dd")</f>
        <v>1924-04-02</v>
      </c>
      <c r="C1125" t="s">
        <v>22</v>
      </c>
      <c r="E1125" t="s">
        <v>3</v>
      </c>
      <c r="H1125">
        <f t="shared" si="17"/>
        <v>0</v>
      </c>
      <c r="J1125">
        <f>VLOOKUP(E1125,NEW!$A$1:$F$31,6,FALSE)</f>
        <v>9.7001335561112345E-2</v>
      </c>
      <c r="K1125">
        <f>VLOOKUP(C1125,NEW!$A$1:$F$31,6,FALSE)</f>
        <v>1.3185950237731026</v>
      </c>
      <c r="M1125">
        <f>mlreg.!$B$17+(mlreg.!$B$18*'2023schedule'!J1125+'2023schedule'!K1125*mlreg.!$B$19)</f>
        <v>1.6453350473396857</v>
      </c>
    </row>
    <row r="1126" spans="1:13" x14ac:dyDescent="0.3">
      <c r="A1126" s="12" t="s">
        <v>888</v>
      </c>
      <c r="B1126" s="1" t="str">
        <f>TEXT(DATE(VALUE(MID(A1126,8,4)),MATCH(MID(A1126,1,3),{"Jan","Feb","Mar","Apr","May","Jun","Jul","Aug","Sep","Oct","Nov","Dec"},0), VALUE(MID(A1126,5,2))), "yyyy-mm-dd")</f>
        <v>1924-04-02</v>
      </c>
      <c r="C1126" t="s">
        <v>5</v>
      </c>
      <c r="E1126" t="s">
        <v>21</v>
      </c>
      <c r="H1126">
        <f t="shared" si="17"/>
        <v>0</v>
      </c>
      <c r="J1126">
        <f>VLOOKUP(E1126,NEW!$A$1:$F$31,6,FALSE)</f>
        <v>1.5332708263461077</v>
      </c>
      <c r="K1126">
        <f>VLOOKUP(C1126,NEW!$A$1:$F$31,6,FALSE)</f>
        <v>-5.4067040784884437</v>
      </c>
      <c r="M1126">
        <f>mlreg.!$B$17+(mlreg.!$B$18*'2023schedule'!J1126+'2023schedule'!K1126*mlreg.!$B$19)</f>
        <v>7.9439327740123433</v>
      </c>
    </row>
    <row r="1127" spans="1:13" x14ac:dyDescent="0.3">
      <c r="A1127" s="12" t="s">
        <v>888</v>
      </c>
      <c r="B1127" s="1" t="str">
        <f>TEXT(DATE(VALUE(MID(A1127,8,4)),MATCH(MID(A1127,1,3),{"Jan","Feb","Mar","Apr","May","Jun","Jul","Aug","Sep","Oct","Nov","Dec"},0), VALUE(MID(A1127,5,2))), "yyyy-mm-dd")</f>
        <v>1924-04-02</v>
      </c>
      <c r="C1127" t="s">
        <v>32</v>
      </c>
      <c r="E1127" t="s">
        <v>9</v>
      </c>
      <c r="H1127">
        <f t="shared" si="17"/>
        <v>0</v>
      </c>
      <c r="J1127">
        <f>VLOOKUP(E1127,NEW!$A$1:$F$31,6,FALSE)</f>
        <v>-10.108903913214951</v>
      </c>
      <c r="K1127">
        <f>VLOOKUP(C1127,NEW!$A$1:$F$31,6,FALSE)</f>
        <v>-4.8052403354453501</v>
      </c>
      <c r="M1127">
        <f>mlreg.!$B$17+(mlreg.!$B$18*'2023schedule'!J1127+'2023schedule'!K1127*mlreg.!$B$19)</f>
        <v>-1.8869244291412848</v>
      </c>
    </row>
    <row r="1128" spans="1:13" x14ac:dyDescent="0.3">
      <c r="A1128" s="12" t="s">
        <v>888</v>
      </c>
      <c r="B1128" s="1" t="str">
        <f>TEXT(DATE(VALUE(MID(A1128,8,4)),MATCH(MID(A1128,1,3),{"Jan","Feb","Mar","Apr","May","Jun","Jul","Aug","Sep","Oct","Nov","Dec"},0), VALUE(MID(A1128,5,2))), "yyyy-mm-dd")</f>
        <v>1924-04-02</v>
      </c>
      <c r="C1128" t="s">
        <v>6</v>
      </c>
      <c r="E1128" t="s">
        <v>28</v>
      </c>
      <c r="H1128">
        <f t="shared" si="17"/>
        <v>0</v>
      </c>
      <c r="J1128">
        <f>VLOOKUP(E1128,NEW!$A$1:$F$31,6,FALSE)</f>
        <v>-2.1460452780433021</v>
      </c>
      <c r="K1128">
        <f>VLOOKUP(C1128,NEW!$A$1:$F$31,6,FALSE)</f>
        <v>-0.4427839562478475</v>
      </c>
      <c r="M1128">
        <f>mlreg.!$B$17+(mlreg.!$B$18*'2023schedule'!J1128+'2023schedule'!K1128*mlreg.!$B$19)</f>
        <v>1.1867210725381065</v>
      </c>
    </row>
    <row r="1129" spans="1:13" x14ac:dyDescent="0.3">
      <c r="A1129" s="12" t="s">
        <v>888</v>
      </c>
      <c r="B1129" s="1" t="str">
        <f>TEXT(DATE(VALUE(MID(A1129,8,4)),MATCH(MID(A1129,1,3),{"Jan","Feb","Mar","Apr","May","Jun","Jul","Aug","Sep","Oct","Nov","Dec"},0), VALUE(MID(A1129,5,2))), "yyyy-mm-dd")</f>
        <v>1924-04-02</v>
      </c>
      <c r="C1129" t="s">
        <v>15</v>
      </c>
      <c r="E1129" t="s">
        <v>19</v>
      </c>
      <c r="H1129">
        <f t="shared" si="17"/>
        <v>0</v>
      </c>
      <c r="J1129">
        <f>VLOOKUP(E1129,NEW!$A$1:$F$31,6,FALSE)</f>
        <v>-4.0366428351586929</v>
      </c>
      <c r="K1129">
        <f>VLOOKUP(C1129,NEW!$A$1:$F$31,6,FALSE)</f>
        <v>0.32124287078389235</v>
      </c>
      <c r="M1129">
        <f>mlreg.!$B$17+(mlreg.!$B$18*'2023schedule'!J1129+'2023schedule'!K1129*mlreg.!$B$19)</f>
        <v>-0.91926269912555014</v>
      </c>
    </row>
    <row r="1130" spans="1:13" x14ac:dyDescent="0.3">
      <c r="A1130" s="12" t="s">
        <v>888</v>
      </c>
      <c r="B1130" s="1" t="str">
        <f>TEXT(DATE(VALUE(MID(A1130,8,4)),MATCH(MID(A1130,1,3),{"Jan","Feb","Mar","Apr","May","Jun","Jul","Aug","Sep","Oct","Nov","Dec"},0), VALUE(MID(A1130,5,2))), "yyyy-mm-dd")</f>
        <v>1924-04-02</v>
      </c>
      <c r="C1130" t="s">
        <v>11</v>
      </c>
      <c r="E1130" t="s">
        <v>23</v>
      </c>
      <c r="H1130">
        <f t="shared" si="17"/>
        <v>0</v>
      </c>
      <c r="J1130">
        <f>VLOOKUP(E1130,NEW!$A$1:$F$31,6,FALSE)</f>
        <v>7.1989176662229015</v>
      </c>
      <c r="K1130">
        <f>VLOOKUP(C1130,NEW!$A$1:$F$31,6,FALSE)</f>
        <v>-0.56918355006132848</v>
      </c>
      <c r="M1130">
        <f>mlreg.!$B$17+(mlreg.!$B$18*'2023schedule'!J1130+'2023schedule'!K1130*mlreg.!$B$19)</f>
        <v>8.8052615178385949</v>
      </c>
    </row>
    <row r="1131" spans="1:13" x14ac:dyDescent="0.3">
      <c r="A1131" s="12" t="s">
        <v>888</v>
      </c>
      <c r="B1131" s="1" t="str">
        <f>TEXT(DATE(VALUE(MID(A1131,8,4)),MATCH(MID(A1131,1,3),{"Jan","Feb","Mar","Apr","May","Jun","Jul","Aug","Sep","Oct","Nov","Dec"},0), VALUE(MID(A1131,5,2))), "yyyy-mm-dd")</f>
        <v>1924-04-02</v>
      </c>
      <c r="C1131" t="s">
        <v>25</v>
      </c>
      <c r="E1131" t="s">
        <v>26</v>
      </c>
      <c r="H1131">
        <f t="shared" si="17"/>
        <v>0</v>
      </c>
      <c r="J1131">
        <f>VLOOKUP(E1131,NEW!$A$1:$F$31,6,FALSE)</f>
        <v>6.7955714545665025</v>
      </c>
      <c r="K1131">
        <f>VLOOKUP(C1131,NEW!$A$1:$F$31,6,FALSE)</f>
        <v>-6.0914873225527497</v>
      </c>
      <c r="M1131">
        <f>mlreg.!$B$17+(mlreg.!$B$18*'2023schedule'!J1131+'2023schedule'!K1131*mlreg.!$B$19)</f>
        <v>12.703252580575221</v>
      </c>
    </row>
    <row r="1132" spans="1:13" x14ac:dyDescent="0.3">
      <c r="A1132" s="12" t="s">
        <v>888</v>
      </c>
      <c r="B1132" s="1" t="str">
        <f>TEXT(DATE(VALUE(MID(A1132,8,4)),MATCH(MID(A1132,1,3),{"Jan","Feb","Mar","Apr","May","Jun","Jul","Aug","Sep","Oct","Nov","Dec"},0), VALUE(MID(A1132,5,2))), "yyyy-mm-dd")</f>
        <v>1924-04-02</v>
      </c>
      <c r="C1132" t="s">
        <v>20</v>
      </c>
      <c r="E1132" t="s">
        <v>27</v>
      </c>
      <c r="H1132">
        <f t="shared" si="17"/>
        <v>0</v>
      </c>
      <c r="J1132">
        <f>VLOOKUP(E1132,NEW!$A$1:$F$31,6,FALSE)</f>
        <v>-4.4001022672986867</v>
      </c>
      <c r="K1132">
        <f>VLOOKUP(C1132,NEW!$A$1:$F$31,6,FALSE)</f>
        <v>2.1966655307127789</v>
      </c>
      <c r="M1132">
        <f>mlreg.!$B$17+(mlreg.!$B$18*'2023schedule'!J1132+'2023schedule'!K1132*mlreg.!$B$19)</f>
        <v>-2.645865022681698</v>
      </c>
    </row>
    <row r="1133" spans="1:13" x14ac:dyDescent="0.3">
      <c r="A1133" s="12" t="s">
        <v>888</v>
      </c>
      <c r="B1133" s="1" t="str">
        <f>TEXT(DATE(VALUE(MID(A1133,8,4)),MATCH(MID(A1133,1,3),{"Jan","Feb","Mar","Apr","May","Jun","Jul","Aug","Sep","Oct","Nov","Dec"},0), VALUE(MID(A1133,5,2))), "yyyy-mm-dd")</f>
        <v>1924-04-02</v>
      </c>
      <c r="C1133" t="s">
        <v>33</v>
      </c>
      <c r="E1133" t="s">
        <v>31</v>
      </c>
      <c r="H1133">
        <f t="shared" si="17"/>
        <v>0</v>
      </c>
      <c r="J1133">
        <f>VLOOKUP(E1133,NEW!$A$1:$F$31,6,FALSE)</f>
        <v>-0.56689876486266688</v>
      </c>
      <c r="K1133">
        <f>VLOOKUP(C1133,NEW!$A$1:$F$31,6,FALSE)</f>
        <v>6.395682743584775</v>
      </c>
      <c r="M1133">
        <f>mlreg.!$B$17+(mlreg.!$B$18*'2023schedule'!J1133+'2023schedule'!K1133*mlreg.!$B$19)</f>
        <v>-2.7712610771075461</v>
      </c>
    </row>
    <row r="1134" spans="1:13" x14ac:dyDescent="0.3">
      <c r="A1134" s="12" t="s">
        <v>889</v>
      </c>
      <c r="B1134" s="1" t="str">
        <f>TEXT(DATE(VALUE(MID(A1134,8,4)),MATCH(MID(A1134,1,3),{"Jan","Feb","Mar","Apr","May","Jun","Jul","Aug","Sep","Oct","Nov","Dec"},0), VALUE(MID(A1134,5,2))), "yyyy-mm-dd")</f>
        <v>1924-04-03</v>
      </c>
      <c r="C1134" t="s">
        <v>30</v>
      </c>
      <c r="E1134" t="s">
        <v>24</v>
      </c>
      <c r="H1134">
        <f t="shared" si="17"/>
        <v>0</v>
      </c>
      <c r="J1134">
        <f>VLOOKUP(E1134,NEW!$A$1:$F$31,6,FALSE)</f>
        <v>0.34193859481126243</v>
      </c>
      <c r="K1134">
        <f>VLOOKUP(C1134,NEW!$A$1:$F$31,6,FALSE)</f>
        <v>-9.0845366741629796</v>
      </c>
      <c r="M1134">
        <f>mlreg.!$B$17+(mlreg.!$B$18*'2023schedule'!J1134+'2023schedule'!K1134*mlreg.!$B$19)</f>
        <v>9.7972814201534071</v>
      </c>
    </row>
    <row r="1135" spans="1:13" x14ac:dyDescent="0.3">
      <c r="A1135" s="12" t="s">
        <v>889</v>
      </c>
      <c r="B1135" s="1" t="str">
        <f>TEXT(DATE(VALUE(MID(A1135,8,4)),MATCH(MID(A1135,1,3),{"Jan","Feb","Mar","Apr","May","Jun","Jul","Aug","Sep","Oct","Nov","Dec"},0), VALUE(MID(A1135,5,2))), "yyyy-mm-dd")</f>
        <v>1924-04-03</v>
      </c>
      <c r="C1135" t="s">
        <v>5</v>
      </c>
      <c r="E1135" t="s">
        <v>9</v>
      </c>
      <c r="H1135">
        <f t="shared" si="17"/>
        <v>0</v>
      </c>
      <c r="J1135">
        <f>VLOOKUP(E1135,NEW!$A$1:$F$31,6,FALSE)</f>
        <v>-10.108903913214951</v>
      </c>
      <c r="K1135">
        <f>VLOOKUP(C1135,NEW!$A$1:$F$31,6,FALSE)</f>
        <v>-5.4067040784884437</v>
      </c>
      <c r="M1135">
        <f>mlreg.!$B$17+(mlreg.!$B$18*'2023schedule'!J1135+'2023schedule'!K1135*mlreg.!$B$19)</f>
        <v>-1.4270129597045269</v>
      </c>
    </row>
    <row r="1136" spans="1:13" x14ac:dyDescent="0.3">
      <c r="A1136" s="12" t="s">
        <v>889</v>
      </c>
      <c r="B1136" s="1" t="str">
        <f>TEXT(DATE(VALUE(MID(A1136,8,4)),MATCH(MID(A1136,1,3),{"Jan","Feb","Mar","Apr","May","Jun","Jul","Aug","Sep","Oct","Nov","Dec"},0), VALUE(MID(A1136,5,2))), "yyyy-mm-dd")</f>
        <v>1924-04-03</v>
      </c>
      <c r="C1136" t="s">
        <v>8</v>
      </c>
      <c r="E1136" t="s">
        <v>12</v>
      </c>
      <c r="H1136">
        <f t="shared" si="17"/>
        <v>0</v>
      </c>
      <c r="J1136">
        <f>VLOOKUP(E1136,NEW!$A$1:$F$31,6,FALSE)</f>
        <v>0.69796581509350863</v>
      </c>
      <c r="K1136">
        <f>VLOOKUP(C1136,NEW!$A$1:$F$31,6,FALSE)</f>
        <v>-11.874132147889789</v>
      </c>
      <c r="M1136">
        <f>mlreg.!$B$17+(mlreg.!$B$18*'2023schedule'!J1136+'2023schedule'!K1136*mlreg.!$B$19)</f>
        <v>12.216927068422436</v>
      </c>
    </row>
    <row r="1137" spans="1:13" x14ac:dyDescent="0.3">
      <c r="A1137" s="12" t="s">
        <v>889</v>
      </c>
      <c r="B1137" s="1" t="str">
        <f>TEXT(DATE(VALUE(MID(A1137,8,4)),MATCH(MID(A1137,1,3),{"Jan","Feb","Mar","Apr","May","Jun","Jul","Aug","Sep","Oct","Nov","Dec"},0), VALUE(MID(A1137,5,2))), "yyyy-mm-dd")</f>
        <v>1924-04-03</v>
      </c>
      <c r="C1137" t="s">
        <v>22</v>
      </c>
      <c r="E1137" t="s">
        <v>4</v>
      </c>
      <c r="H1137">
        <f t="shared" si="17"/>
        <v>0</v>
      </c>
      <c r="J1137">
        <f>VLOOKUP(E1137,NEW!$A$1:$F$31,6,FALSE)</f>
        <v>7.724438616878901</v>
      </c>
      <c r="K1137">
        <f>VLOOKUP(C1137,NEW!$A$1:$F$31,6,FALSE)</f>
        <v>1.3185950237731026</v>
      </c>
      <c r="M1137">
        <f>mlreg.!$B$17+(mlreg.!$B$18*'2023schedule'!J1137+'2023schedule'!K1137*mlreg.!$B$19)</f>
        <v>7.7847636721030335</v>
      </c>
    </row>
    <row r="1138" spans="1:13" x14ac:dyDescent="0.3">
      <c r="A1138" s="12" t="s">
        <v>889</v>
      </c>
      <c r="B1138" s="1" t="str">
        <f>TEXT(DATE(VALUE(MID(A1138,8,4)),MATCH(MID(A1138,1,3),{"Jan","Feb","Mar","Apr","May","Jun","Jul","Aug","Sep","Oct","Nov","Dec"},0), VALUE(MID(A1138,5,2))), "yyyy-mm-dd")</f>
        <v>1924-04-03</v>
      </c>
      <c r="C1138" t="s">
        <v>10</v>
      </c>
      <c r="E1138" t="s">
        <v>14</v>
      </c>
      <c r="H1138">
        <f t="shared" si="17"/>
        <v>0</v>
      </c>
      <c r="J1138">
        <f>VLOOKUP(E1138,NEW!$A$1:$F$31,6,FALSE)</f>
        <v>-1.1666941899601724</v>
      </c>
      <c r="K1138">
        <f>VLOOKUP(C1138,NEW!$A$1:$F$31,6,FALSE)</f>
        <v>-0.30480281642273344</v>
      </c>
      <c r="M1138">
        <f>mlreg.!$B$17+(mlreg.!$B$18*'2023schedule'!J1138+'2023schedule'!K1138*mlreg.!$B$19)</f>
        <v>1.8695063751473264</v>
      </c>
    </row>
    <row r="1139" spans="1:13" x14ac:dyDescent="0.3">
      <c r="A1139" s="12" t="s">
        <v>889</v>
      </c>
      <c r="B1139" s="1" t="str">
        <f>TEXT(DATE(VALUE(MID(A1139,8,4)),MATCH(MID(A1139,1,3),{"Jan","Feb","Mar","Apr","May","Jun","Jul","Aug","Sep","Oct","Nov","Dec"},0), VALUE(MID(A1139,5,2))), "yyyy-mm-dd")</f>
        <v>1924-04-03</v>
      </c>
      <c r="C1139" t="s">
        <v>16</v>
      </c>
      <c r="E1139" t="s">
        <v>32</v>
      </c>
      <c r="H1139">
        <f t="shared" si="17"/>
        <v>0</v>
      </c>
      <c r="J1139">
        <f>VLOOKUP(E1139,NEW!$A$1:$F$31,6,FALSE)</f>
        <v>-4.8052403354453501</v>
      </c>
      <c r="K1139">
        <f>VLOOKUP(C1139,NEW!$A$1:$F$31,6,FALSE)</f>
        <v>-7.5280435509992962</v>
      </c>
      <c r="M1139">
        <f>mlreg.!$B$17+(mlreg.!$B$18*'2023schedule'!J1139+'2023schedule'!K1139*mlreg.!$B$19)</f>
        <v>4.4640684692588897</v>
      </c>
    </row>
    <row r="1140" spans="1:13" x14ac:dyDescent="0.3">
      <c r="A1140" s="12" t="s">
        <v>889</v>
      </c>
      <c r="B1140" s="1" t="str">
        <f>TEXT(DATE(VALUE(MID(A1140,8,4)),MATCH(MID(A1140,1,3),{"Jan","Feb","Mar","Apr","May","Jun","Jul","Aug","Sep","Oct","Nov","Dec"},0), VALUE(MID(A1140,5,2))), "yyyy-mm-dd")</f>
        <v>1924-04-03</v>
      </c>
      <c r="C1140" t="s">
        <v>21</v>
      </c>
      <c r="E1140" t="s">
        <v>23</v>
      </c>
      <c r="H1140">
        <f t="shared" si="17"/>
        <v>0</v>
      </c>
      <c r="J1140">
        <f>VLOOKUP(E1140,NEW!$A$1:$F$31,6,FALSE)</f>
        <v>7.1989176662229015</v>
      </c>
      <c r="K1140">
        <f>VLOOKUP(C1140,NEW!$A$1:$F$31,6,FALSE)</f>
        <v>1.5332708263461077</v>
      </c>
      <c r="M1140">
        <f>mlreg.!$B$17+(mlreg.!$B$18*'2023schedule'!J1140+'2023schedule'!K1140*mlreg.!$B$19)</f>
        <v>7.1976120246454398</v>
      </c>
    </row>
    <row r="1141" spans="1:13" x14ac:dyDescent="0.3">
      <c r="A1141" s="12" t="s">
        <v>889</v>
      </c>
      <c r="B1141" s="1" t="str">
        <f>TEXT(DATE(VALUE(MID(A1141,8,4)),MATCH(MID(A1141,1,3),{"Jan","Feb","Mar","Apr","May","Jun","Jul","Aug","Sep","Oct","Nov","Dec"},0), VALUE(MID(A1141,5,2))), "yyyy-mm-dd")</f>
        <v>1924-04-03</v>
      </c>
      <c r="C1141" t="s">
        <v>7</v>
      </c>
      <c r="E1141" t="s">
        <v>13</v>
      </c>
      <c r="H1141">
        <f t="shared" si="17"/>
        <v>0</v>
      </c>
      <c r="J1141">
        <f>VLOOKUP(E1141,NEW!$A$1:$F$31,6,FALSE)</f>
        <v>-1.9501161047746032</v>
      </c>
      <c r="K1141">
        <f>VLOOKUP(C1141,NEW!$A$1:$F$31,6,FALSE)</f>
        <v>0.17268538627637353</v>
      </c>
      <c r="M1141">
        <f>mlreg.!$B$17+(mlreg.!$B$18*'2023schedule'!J1141+'2023schedule'!K1141*mlreg.!$B$19)</f>
        <v>0.87380624202933777</v>
      </c>
    </row>
    <row r="1142" spans="1:13" x14ac:dyDescent="0.3">
      <c r="A1142" s="12" t="s">
        <v>889</v>
      </c>
      <c r="B1142" s="1" t="str">
        <f>TEXT(DATE(VALUE(MID(A1142,8,4)),MATCH(MID(A1142,1,3),{"Jan","Feb","Mar","Apr","May","Jun","Jul","Aug","Sep","Oct","Nov","Dec"},0), VALUE(MID(A1142,5,2))), "yyyy-mm-dd")</f>
        <v>1924-04-03</v>
      </c>
      <c r="C1142" t="s">
        <v>20</v>
      </c>
      <c r="E1142" t="s">
        <v>29</v>
      </c>
      <c r="H1142">
        <f t="shared" si="17"/>
        <v>0</v>
      </c>
      <c r="J1142">
        <f>VLOOKUP(E1142,NEW!$A$1:$F$31,6,FALSE)</f>
        <v>-0.83443540271909211</v>
      </c>
      <c r="K1142">
        <f>VLOOKUP(C1142,NEW!$A$1:$F$31,6,FALSE)</f>
        <v>2.1966655307127789</v>
      </c>
      <c r="M1142">
        <f>mlreg.!$B$17+(mlreg.!$B$18*'2023schedule'!J1142+'2023schedule'!K1142*mlreg.!$B$19)</f>
        <v>0.2241890213402824</v>
      </c>
    </row>
    <row r="1143" spans="1:13" x14ac:dyDescent="0.3">
      <c r="A1143" s="12" t="s">
        <v>890</v>
      </c>
      <c r="B1143" s="1" t="str">
        <f>TEXT(DATE(VALUE(MID(A1143,8,4)),MATCH(MID(A1143,1,3),{"Jan","Feb","Mar","Apr","May","Jun","Jul","Aug","Sep","Oct","Nov","Dec"},0), VALUE(MID(A1143,5,2))), "yyyy-mm-dd")</f>
        <v>1924-04-04</v>
      </c>
      <c r="C1143" t="s">
        <v>3</v>
      </c>
      <c r="E1143" t="s">
        <v>19</v>
      </c>
      <c r="H1143">
        <f t="shared" si="17"/>
        <v>0</v>
      </c>
      <c r="J1143">
        <f>VLOOKUP(E1143,NEW!$A$1:$F$31,6,FALSE)</f>
        <v>-4.0366428351586929</v>
      </c>
      <c r="K1143">
        <f>VLOOKUP(C1143,NEW!$A$1:$F$31,6,FALSE)</f>
        <v>9.7001335561112345E-2</v>
      </c>
      <c r="M1143">
        <f>mlreg.!$B$17+(mlreg.!$B$18*'2023schedule'!J1143+'2023schedule'!K1143*mlreg.!$B$19)</f>
        <v>-0.74779558216971687</v>
      </c>
    </row>
    <row r="1144" spans="1:13" x14ac:dyDescent="0.3">
      <c r="A1144" s="12" t="s">
        <v>890</v>
      </c>
      <c r="B1144" s="1" t="str">
        <f>TEXT(DATE(VALUE(MID(A1144,8,4)),MATCH(MID(A1144,1,3),{"Jan","Feb","Mar","Apr","May","Jun","Jul","Aug","Sep","Oct","Nov","Dec"},0), VALUE(MID(A1144,5,2))), "yyyy-mm-dd")</f>
        <v>1924-04-04</v>
      </c>
      <c r="C1144" t="s">
        <v>31</v>
      </c>
      <c r="E1144" t="s">
        <v>15</v>
      </c>
      <c r="H1144">
        <f t="shared" si="17"/>
        <v>0</v>
      </c>
      <c r="J1144">
        <f>VLOOKUP(E1144,NEW!$A$1:$F$31,6,FALSE)</f>
        <v>0.32124287078389235</v>
      </c>
      <c r="K1144">
        <f>VLOOKUP(C1144,NEW!$A$1:$F$31,6,FALSE)</f>
        <v>-0.56689876486266688</v>
      </c>
      <c r="M1144">
        <f>mlreg.!$B$17+(mlreg.!$B$18*'2023schedule'!J1144+'2023schedule'!K1144*mlreg.!$B$19)</f>
        <v>3.2675799066265494</v>
      </c>
    </row>
    <row r="1145" spans="1:13" x14ac:dyDescent="0.3">
      <c r="A1145" s="12" t="s">
        <v>890</v>
      </c>
      <c r="B1145" s="1" t="str">
        <f>TEXT(DATE(VALUE(MID(A1145,8,4)),MATCH(MID(A1145,1,3),{"Jan","Feb","Mar","Apr","May","Jun","Jul","Aug","Sep","Oct","Nov","Dec"},0), VALUE(MID(A1145,5,2))), "yyyy-mm-dd")</f>
        <v>1924-04-04</v>
      </c>
      <c r="C1145" t="s">
        <v>6</v>
      </c>
      <c r="E1145" t="s">
        <v>11</v>
      </c>
      <c r="H1145">
        <f t="shared" si="17"/>
        <v>0</v>
      </c>
      <c r="J1145">
        <f>VLOOKUP(E1145,NEW!$A$1:$F$31,6,FALSE)</f>
        <v>-0.56918355006132848</v>
      </c>
      <c r="K1145">
        <f>VLOOKUP(C1145,NEW!$A$1:$F$31,6,FALSE)</f>
        <v>-0.4427839562478475</v>
      </c>
      <c r="M1145">
        <f>mlreg.!$B$17+(mlreg.!$B$18*'2023schedule'!J1145+'2023schedule'!K1145*mlreg.!$B$19)</f>
        <v>2.4559586516891656</v>
      </c>
    </row>
    <row r="1146" spans="1:13" x14ac:dyDescent="0.3">
      <c r="A1146" s="12" t="s">
        <v>890</v>
      </c>
      <c r="B1146" s="1" t="str">
        <f>TEXT(DATE(VALUE(MID(A1146,8,4)),MATCH(MID(A1146,1,3),{"Jan","Feb","Mar","Apr","May","Jun","Jul","Aug","Sep","Oct","Nov","Dec"},0), VALUE(MID(A1146,5,2))), "yyyy-mm-dd")</f>
        <v>1924-04-04</v>
      </c>
      <c r="C1146" t="s">
        <v>26</v>
      </c>
      <c r="E1146" t="s">
        <v>33</v>
      </c>
      <c r="H1146">
        <f t="shared" si="17"/>
        <v>0</v>
      </c>
      <c r="J1146">
        <f>VLOOKUP(E1146,NEW!$A$1:$F$31,6,FALSE)</f>
        <v>6.395682743584775</v>
      </c>
      <c r="K1146">
        <f>VLOOKUP(C1146,NEW!$A$1:$F$31,6,FALSE)</f>
        <v>6.7955714545665025</v>
      </c>
      <c r="M1146">
        <f>mlreg.!$B$17+(mlreg.!$B$18*'2023schedule'!J1146+'2023schedule'!K1146*mlreg.!$B$19)</f>
        <v>2.5272396619303894</v>
      </c>
    </row>
    <row r="1147" spans="1:13" x14ac:dyDescent="0.3">
      <c r="A1147" s="12" t="s">
        <v>891</v>
      </c>
      <c r="B1147" s="1" t="str">
        <f>TEXT(DATE(VALUE(MID(A1147,8,4)),MATCH(MID(A1147,1,3),{"Jan","Feb","Mar","Apr","May","Jun","Jul","Aug","Sep","Oct","Nov","Dec"},0), VALUE(MID(A1147,5,2))), "yyyy-mm-dd")</f>
        <v>1924-04-05</v>
      </c>
      <c r="C1147" t="s">
        <v>7</v>
      </c>
      <c r="E1147" t="s">
        <v>24</v>
      </c>
      <c r="H1147">
        <f t="shared" si="17"/>
        <v>0</v>
      </c>
      <c r="J1147">
        <f>VLOOKUP(E1147,NEW!$A$1:$F$31,6,FALSE)</f>
        <v>0.34193859481126243</v>
      </c>
      <c r="K1147">
        <f>VLOOKUP(C1147,NEW!$A$1:$F$31,6,FALSE)</f>
        <v>0.17268538627637353</v>
      </c>
      <c r="M1147">
        <f>mlreg.!$B$17+(mlreg.!$B$18*'2023schedule'!J1147+'2023schedule'!K1147*mlreg.!$B$19)</f>
        <v>2.7187124291477485</v>
      </c>
    </row>
    <row r="1148" spans="1:13" x14ac:dyDescent="0.3">
      <c r="A1148" s="12" t="s">
        <v>891</v>
      </c>
      <c r="B1148" s="1" t="str">
        <f>TEXT(DATE(VALUE(MID(A1148,8,4)),MATCH(MID(A1148,1,3),{"Jan","Feb","Mar","Apr","May","Jun","Jul","Aug","Sep","Oct","Nov","Dec"},0), VALUE(MID(A1148,5,2))), "yyyy-mm-dd")</f>
        <v>1924-04-05</v>
      </c>
      <c r="C1148" t="s">
        <v>22</v>
      </c>
      <c r="E1148" t="s">
        <v>10</v>
      </c>
      <c r="H1148">
        <f t="shared" si="17"/>
        <v>0</v>
      </c>
      <c r="J1148">
        <f>VLOOKUP(E1148,NEW!$A$1:$F$31,6,FALSE)</f>
        <v>-0.30480281642273344</v>
      </c>
      <c r="K1148">
        <f>VLOOKUP(C1148,NEW!$A$1:$F$31,6,FALSE)</f>
        <v>1.3185950237731026</v>
      </c>
      <c r="M1148">
        <f>mlreg.!$B$17+(mlreg.!$B$18*'2023schedule'!J1148+'2023schedule'!K1148*mlreg.!$B$19)</f>
        <v>1.3219173880059876</v>
      </c>
    </row>
    <row r="1149" spans="1:13" x14ac:dyDescent="0.3">
      <c r="A1149" s="12" t="s">
        <v>891</v>
      </c>
      <c r="B1149" s="1" t="str">
        <f>TEXT(DATE(VALUE(MID(A1149,8,4)),MATCH(MID(A1149,1,3),{"Jan","Feb","Mar","Apr","May","Jun","Jul","Aug","Sep","Oct","Nov","Dec"},0), VALUE(MID(A1149,5,2))), "yyyy-mm-dd")</f>
        <v>1924-04-05</v>
      </c>
      <c r="C1149" t="s">
        <v>30</v>
      </c>
      <c r="E1149" t="s">
        <v>9</v>
      </c>
      <c r="H1149">
        <f t="shared" si="17"/>
        <v>0</v>
      </c>
      <c r="J1149">
        <f>VLOOKUP(E1149,NEW!$A$1:$F$31,6,FALSE)</f>
        <v>-10.108903913214951</v>
      </c>
      <c r="K1149">
        <f>VLOOKUP(C1149,NEW!$A$1:$F$31,6,FALSE)</f>
        <v>-9.0845366741629796</v>
      </c>
      <c r="M1149">
        <f>mlreg.!$B$17+(mlreg.!$B$18*'2023schedule'!J1149+'2023schedule'!K1149*mlreg.!$B$19)</f>
        <v>1.385255299161896</v>
      </c>
    </row>
    <row r="1150" spans="1:13" x14ac:dyDescent="0.3">
      <c r="A1150" s="12" t="s">
        <v>891</v>
      </c>
      <c r="B1150" s="1" t="str">
        <f>TEXT(DATE(VALUE(MID(A1150,8,4)),MATCH(MID(A1150,1,3),{"Jan","Feb","Mar","Apr","May","Jun","Jul","Aug","Sep","Oct","Nov","Dec"},0), VALUE(MID(A1150,5,2))), "yyyy-mm-dd")</f>
        <v>1924-04-05</v>
      </c>
      <c r="C1150" t="s">
        <v>31</v>
      </c>
      <c r="E1150" t="s">
        <v>4</v>
      </c>
      <c r="H1150">
        <f t="shared" si="17"/>
        <v>0</v>
      </c>
      <c r="J1150">
        <f>VLOOKUP(E1150,NEW!$A$1:$F$31,6,FALSE)</f>
        <v>7.724438616878901</v>
      </c>
      <c r="K1150">
        <f>VLOOKUP(C1150,NEW!$A$1:$F$31,6,FALSE)</f>
        <v>-0.56689876486266688</v>
      </c>
      <c r="M1150">
        <f>mlreg.!$B$17+(mlreg.!$B$18*'2023schedule'!J1150+'2023schedule'!K1150*mlreg.!$B$19)</f>
        <v>9.2265134516624414</v>
      </c>
    </row>
    <row r="1151" spans="1:13" x14ac:dyDescent="0.3">
      <c r="A1151" s="12" t="s">
        <v>891</v>
      </c>
      <c r="B1151" s="1" t="str">
        <f>TEXT(DATE(VALUE(MID(A1151,8,4)),MATCH(MID(A1151,1,3),{"Jan","Feb","Mar","Apr","May","Jun","Jul","Aug","Sep","Oct","Nov","Dec"},0), VALUE(MID(A1151,5,2))), "yyyy-mm-dd")</f>
        <v>1924-04-05</v>
      </c>
      <c r="C1151" t="s">
        <v>15</v>
      </c>
      <c r="E1151" t="s">
        <v>18</v>
      </c>
      <c r="H1151">
        <f t="shared" si="17"/>
        <v>0</v>
      </c>
      <c r="J1151">
        <f>VLOOKUP(E1151,NEW!$A$1:$F$31,6,FALSE)</f>
        <v>0.34193859481126243</v>
      </c>
      <c r="K1151">
        <f>VLOOKUP(C1151,NEW!$A$1:$F$31,6,FALSE)</f>
        <v>0.32124287078389235</v>
      </c>
      <c r="M1151">
        <f>mlreg.!$B$17+(mlreg.!$B$18*'2023schedule'!J1151+'2023schedule'!K1151*mlreg.!$B$19)</f>
        <v>2.605117400709291</v>
      </c>
    </row>
    <row r="1152" spans="1:13" x14ac:dyDescent="0.3">
      <c r="A1152" s="12" t="s">
        <v>891</v>
      </c>
      <c r="B1152" s="1" t="str">
        <f>TEXT(DATE(VALUE(MID(A1152,8,4)),MATCH(MID(A1152,1,3),{"Jan","Feb","Mar","Apr","May","Jun","Jul","Aug","Sep","Oct","Nov","Dec"},0), VALUE(MID(A1152,5,2))), "yyyy-mm-dd")</f>
        <v>1924-04-05</v>
      </c>
      <c r="C1152" t="s">
        <v>19</v>
      </c>
      <c r="E1152" t="s">
        <v>11</v>
      </c>
      <c r="H1152">
        <f t="shared" si="17"/>
        <v>0</v>
      </c>
      <c r="J1152">
        <f>VLOOKUP(E1152,NEW!$A$1:$F$31,6,FALSE)</f>
        <v>-0.56918355006132848</v>
      </c>
      <c r="K1152">
        <f>VLOOKUP(C1152,NEW!$A$1:$F$31,6,FALSE)</f>
        <v>-4.0366428351586929</v>
      </c>
      <c r="M1152">
        <f>mlreg.!$B$17+(mlreg.!$B$18*'2023schedule'!J1152+'2023schedule'!K1152*mlreg.!$B$19)</f>
        <v>5.2040160983203307</v>
      </c>
    </row>
    <row r="1153" spans="1:13" x14ac:dyDescent="0.3">
      <c r="A1153" s="12" t="s">
        <v>891</v>
      </c>
      <c r="B1153" s="1" t="str">
        <f>TEXT(DATE(VALUE(MID(A1153,8,4)),MATCH(MID(A1153,1,3),{"Jan","Feb","Mar","Apr","May","Jun","Jul","Aug","Sep","Oct","Nov","Dec"},0), VALUE(MID(A1153,5,2))), "yyyy-mm-dd")</f>
        <v>1924-04-05</v>
      </c>
      <c r="C1153" t="s">
        <v>8</v>
      </c>
      <c r="E1153" t="s">
        <v>16</v>
      </c>
      <c r="H1153">
        <f t="shared" si="17"/>
        <v>0</v>
      </c>
      <c r="J1153">
        <f>VLOOKUP(E1153,NEW!$A$1:$F$31,6,FALSE)</f>
        <v>-7.5280435509992962</v>
      </c>
      <c r="K1153">
        <f>VLOOKUP(C1153,NEW!$A$1:$F$31,6,FALSE)</f>
        <v>-11.874132147889789</v>
      </c>
      <c r="M1153">
        <f>mlreg.!$B$17+(mlreg.!$B$18*'2023schedule'!J1153+'2023schedule'!K1153*mlreg.!$B$19)</f>
        <v>5.5956995830833245</v>
      </c>
    </row>
    <row r="1154" spans="1:13" x14ac:dyDescent="0.3">
      <c r="A1154" s="12" t="s">
        <v>891</v>
      </c>
      <c r="B1154" s="1" t="str">
        <f>TEXT(DATE(VALUE(MID(A1154,8,4)),MATCH(MID(A1154,1,3),{"Jan","Feb","Mar","Apr","May","Jun","Jul","Aug","Sep","Oct","Nov","Dec"},0), VALUE(MID(A1154,5,2))), "yyyy-mm-dd")</f>
        <v>1924-04-05</v>
      </c>
      <c r="C1154" t="s">
        <v>21</v>
      </c>
      <c r="E1154" t="s">
        <v>32</v>
      </c>
      <c r="H1154">
        <f t="shared" si="17"/>
        <v>0</v>
      </c>
      <c r="J1154">
        <f>VLOOKUP(E1154,NEW!$A$1:$F$31,6,FALSE)</f>
        <v>-4.8052403354453501</v>
      </c>
      <c r="K1154">
        <f>VLOOKUP(C1154,NEW!$A$1:$F$31,6,FALSE)</f>
        <v>1.5332708263461077</v>
      </c>
      <c r="M1154">
        <f>mlreg.!$B$17+(mlreg.!$B$18*'2023schedule'!J1154+'2023schedule'!K1154*mlreg.!$B$19)</f>
        <v>-2.464698989322172</v>
      </c>
    </row>
    <row r="1155" spans="1:13" x14ac:dyDescent="0.3">
      <c r="A1155" s="12" t="s">
        <v>891</v>
      </c>
      <c r="B1155" s="1" t="str">
        <f>TEXT(DATE(VALUE(MID(A1155,8,4)),MATCH(MID(A1155,1,3),{"Jan","Feb","Mar","Apr","May","Jun","Jul","Aug","Sep","Oct","Nov","Dec"},0), VALUE(MID(A1155,5,2))), "yyyy-mm-dd")</f>
        <v>1924-04-05</v>
      </c>
      <c r="C1155" t="s">
        <v>25</v>
      </c>
      <c r="E1155" t="s">
        <v>13</v>
      </c>
      <c r="H1155">
        <f t="shared" ref="H1155:H1218" si="18">F1155-D1155</f>
        <v>0</v>
      </c>
      <c r="J1155">
        <f>VLOOKUP(E1155,NEW!$A$1:$F$31,6,FALSE)</f>
        <v>-1.9501161047746032</v>
      </c>
      <c r="K1155">
        <f>VLOOKUP(C1155,NEW!$A$1:$F$31,6,FALSE)</f>
        <v>-6.0914873225527497</v>
      </c>
      <c r="M1155">
        <f>mlreg.!$B$17+(mlreg.!$B$18*'2023schedule'!J1155+'2023schedule'!K1155*mlreg.!$B$19)</f>
        <v>5.6637290073602236</v>
      </c>
    </row>
    <row r="1156" spans="1:13" x14ac:dyDescent="0.3">
      <c r="A1156" s="12" t="s">
        <v>891</v>
      </c>
      <c r="B1156" s="1" t="str">
        <f>TEXT(DATE(VALUE(MID(A1156,8,4)),MATCH(MID(A1156,1,3),{"Jan","Feb","Mar","Apr","May","Jun","Jul","Aug","Sep","Oct","Nov","Dec"},0), VALUE(MID(A1156,5,2))), "yyyy-mm-dd")</f>
        <v>1924-04-05</v>
      </c>
      <c r="C1156" t="s">
        <v>12</v>
      </c>
      <c r="E1156" t="s">
        <v>28</v>
      </c>
      <c r="H1156">
        <f t="shared" si="18"/>
        <v>0</v>
      </c>
      <c r="J1156">
        <f>VLOOKUP(E1156,NEW!$A$1:$F$31,6,FALSE)</f>
        <v>-2.1460452780433021</v>
      </c>
      <c r="K1156">
        <f>VLOOKUP(C1156,NEW!$A$1:$F$31,6,FALSE)</f>
        <v>0.69796581509350863</v>
      </c>
      <c r="M1156">
        <f>mlreg.!$B$17+(mlreg.!$B$18*'2023schedule'!J1156+'2023schedule'!K1156*mlreg.!$B$19)</f>
        <v>0.31444255256810161</v>
      </c>
    </row>
    <row r="1157" spans="1:13" x14ac:dyDescent="0.3">
      <c r="A1157" s="12" t="s">
        <v>891</v>
      </c>
      <c r="B1157" s="1" t="str">
        <f>TEXT(DATE(VALUE(MID(A1157,8,4)),MATCH(MID(A1157,1,3),{"Jan","Feb","Mar","Apr","May","Jun","Jul","Aug","Sep","Oct","Nov","Dec"},0), VALUE(MID(A1157,5,2))), "yyyy-mm-dd")</f>
        <v>1924-04-05</v>
      </c>
      <c r="C1157" t="s">
        <v>23</v>
      </c>
      <c r="E1157" t="s">
        <v>29</v>
      </c>
      <c r="H1157">
        <f t="shared" si="18"/>
        <v>0</v>
      </c>
      <c r="J1157">
        <f>VLOOKUP(E1157,NEW!$A$1:$F$31,6,FALSE)</f>
        <v>-0.83443540271909211</v>
      </c>
      <c r="K1157">
        <f>VLOOKUP(C1157,NEW!$A$1:$F$31,6,FALSE)</f>
        <v>7.1989176662229015</v>
      </c>
      <c r="M1157">
        <f>mlreg.!$B$17+(mlreg.!$B$18*'2023schedule'!J1157+'2023schedule'!K1157*mlreg.!$B$19)</f>
        <v>-3.6008015233861848</v>
      </c>
    </row>
    <row r="1158" spans="1:13" x14ac:dyDescent="0.3">
      <c r="A1158" s="12" t="s">
        <v>891</v>
      </c>
      <c r="B1158" s="1" t="str">
        <f>TEXT(DATE(VALUE(MID(A1158,8,4)),MATCH(MID(A1158,1,3),{"Jan","Feb","Mar","Apr","May","Jun","Jul","Aug","Sep","Oct","Nov","Dec"},0), VALUE(MID(A1158,5,2))), "yyyy-mm-dd")</f>
        <v>1924-04-05</v>
      </c>
      <c r="C1158" t="s">
        <v>27</v>
      </c>
      <c r="E1158" t="s">
        <v>33</v>
      </c>
      <c r="H1158">
        <f t="shared" si="18"/>
        <v>0</v>
      </c>
      <c r="J1158">
        <f>VLOOKUP(E1158,NEW!$A$1:$F$31,6,FALSE)</f>
        <v>6.395682743584775</v>
      </c>
      <c r="K1158">
        <f>VLOOKUP(C1158,NEW!$A$1:$F$31,6,FALSE)</f>
        <v>-4.4001022672986867</v>
      </c>
      <c r="M1158">
        <f>mlreg.!$B$17+(mlreg.!$B$18*'2023schedule'!J1158+'2023schedule'!K1158*mlreg.!$B$19)</f>
        <v>11.088052865243633</v>
      </c>
    </row>
    <row r="1159" spans="1:13" x14ac:dyDescent="0.3">
      <c r="A1159" s="12" t="s">
        <v>892</v>
      </c>
      <c r="B1159" s="1" t="str">
        <f>TEXT(DATE(VALUE(MID(A1159,8,4)),MATCH(MID(A1159,1,3),{"Jan","Feb","Mar","Apr","May","Jun","Jul","Aug","Sep","Oct","Nov","Dec"},0), VALUE(MID(A1159,5,2))), "yyyy-mm-dd")</f>
        <v>1924-04-06</v>
      </c>
      <c r="C1159" t="s">
        <v>20</v>
      </c>
      <c r="E1159" t="s">
        <v>5</v>
      </c>
      <c r="H1159">
        <f t="shared" si="18"/>
        <v>0</v>
      </c>
      <c r="J1159">
        <f>VLOOKUP(E1159,NEW!$A$1:$F$31,6,FALSE)</f>
        <v>-5.4067040784884437</v>
      </c>
      <c r="K1159">
        <f>VLOOKUP(C1159,NEW!$A$1:$F$31,6,FALSE)</f>
        <v>2.1966655307127789</v>
      </c>
      <c r="M1159">
        <f>mlreg.!$B$17+(mlreg.!$B$18*'2023schedule'!J1159+'2023schedule'!K1159*mlreg.!$B$19)</f>
        <v>-3.4560925926276171</v>
      </c>
    </row>
    <row r="1160" spans="1:13" x14ac:dyDescent="0.3">
      <c r="A1160" s="12" t="s">
        <v>892</v>
      </c>
      <c r="B1160" s="1" t="str">
        <f>TEXT(DATE(VALUE(MID(A1160,8,4)),MATCH(MID(A1160,1,3),{"Jan","Feb","Mar","Apr","May","Jun","Jul","Aug","Sep","Oct","Nov","Dec"},0), VALUE(MID(A1160,5,2))), "yyyy-mm-dd")</f>
        <v>1924-04-06</v>
      </c>
      <c r="C1160" t="s">
        <v>8</v>
      </c>
      <c r="E1160" t="s">
        <v>14</v>
      </c>
      <c r="H1160">
        <f t="shared" si="18"/>
        <v>0</v>
      </c>
      <c r="J1160">
        <f>VLOOKUP(E1160,NEW!$A$1:$F$31,6,FALSE)</f>
        <v>-1.1666941899601724</v>
      </c>
      <c r="K1160">
        <f>VLOOKUP(C1160,NEW!$A$1:$F$31,6,FALSE)</f>
        <v>-11.874132147889789</v>
      </c>
      <c r="M1160">
        <f>mlreg.!$B$17+(mlreg.!$B$18*'2023schedule'!J1160+'2023schedule'!K1160*mlreg.!$B$19)</f>
        <v>10.716036718459428</v>
      </c>
    </row>
    <row r="1161" spans="1:13" x14ac:dyDescent="0.3">
      <c r="A1161" s="12" t="s">
        <v>892</v>
      </c>
      <c r="B1161" s="1" t="str">
        <f>TEXT(DATE(VALUE(MID(A1161,8,4)),MATCH(MID(A1161,1,3),{"Jan","Feb","Mar","Apr","May","Jun","Jul","Aug","Sep","Oct","Nov","Dec"},0), VALUE(MID(A1161,5,2))), "yyyy-mm-dd")</f>
        <v>1924-04-06</v>
      </c>
      <c r="C1161" t="s">
        <v>3</v>
      </c>
      <c r="E1161" t="s">
        <v>16</v>
      </c>
      <c r="H1161">
        <f t="shared" si="18"/>
        <v>0</v>
      </c>
      <c r="J1161">
        <f>VLOOKUP(E1161,NEW!$A$1:$F$31,6,FALSE)</f>
        <v>-7.5280435509992962</v>
      </c>
      <c r="K1161">
        <f>VLOOKUP(C1161,NEW!$A$1:$F$31,6,FALSE)</f>
        <v>9.7001335561112345E-2</v>
      </c>
      <c r="M1161">
        <f>mlreg.!$B$17+(mlreg.!$B$18*'2023schedule'!J1161+'2023schedule'!K1161*mlreg.!$B$19)</f>
        <v>-3.5580717869774858</v>
      </c>
    </row>
    <row r="1162" spans="1:13" x14ac:dyDescent="0.3">
      <c r="A1162" s="12" t="s">
        <v>892</v>
      </c>
      <c r="B1162" s="1" t="str">
        <f>TEXT(DATE(VALUE(MID(A1162,8,4)),MATCH(MID(A1162,1,3),{"Jan","Feb","Mar","Apr","May","Jun","Jul","Aug","Sep","Oct","Nov","Dec"},0), VALUE(MID(A1162,5,2))), "yyyy-mm-dd")</f>
        <v>1924-04-06</v>
      </c>
      <c r="C1162" t="s">
        <v>12</v>
      </c>
      <c r="E1162" t="s">
        <v>26</v>
      </c>
      <c r="H1162">
        <f t="shared" si="18"/>
        <v>0</v>
      </c>
      <c r="J1162">
        <f>VLOOKUP(E1162,NEW!$A$1:$F$31,6,FALSE)</f>
        <v>6.7955714545665025</v>
      </c>
      <c r="K1162">
        <f>VLOOKUP(C1162,NEW!$A$1:$F$31,6,FALSE)</f>
        <v>0.69796581509350863</v>
      </c>
      <c r="M1162">
        <f>mlreg.!$B$17+(mlreg.!$B$18*'2023schedule'!J1162+'2023schedule'!K1162*mlreg.!$B$19)</f>
        <v>7.5116721980097907</v>
      </c>
    </row>
    <row r="1163" spans="1:13" x14ac:dyDescent="0.3">
      <c r="A1163" s="12" t="s">
        <v>893</v>
      </c>
      <c r="B1163" s="1" t="str">
        <f>TEXT(DATE(VALUE(MID(A1163,8,4)),MATCH(MID(A1163,1,3),{"Jan","Feb","Mar","Apr","May","Jun","Jul","Aug","Sep","Oct","Nov","Dec"},0), VALUE(MID(A1163,5,2))), "yyyy-mm-dd")</f>
        <v>1924-04-07</v>
      </c>
      <c r="C1163" t="s">
        <v>11</v>
      </c>
      <c r="E1163" t="s">
        <v>28</v>
      </c>
      <c r="H1163">
        <f t="shared" si="18"/>
        <v>0</v>
      </c>
      <c r="J1163">
        <f>VLOOKUP(E1163,NEW!$A$1:$F$31,6,FALSE)</f>
        <v>-2.1460452780433021</v>
      </c>
      <c r="K1163">
        <f>VLOOKUP(C1163,NEW!$A$1:$F$31,6,FALSE)</f>
        <v>-0.56918355006132848</v>
      </c>
      <c r="M1163">
        <f>mlreg.!$B$17+(mlreg.!$B$18*'2023schedule'!J1163+'2023schedule'!K1163*mlreg.!$B$19)</f>
        <v>1.2833729881346254</v>
      </c>
    </row>
    <row r="1164" spans="1:13" x14ac:dyDescent="0.3">
      <c r="A1164" s="12" t="s">
        <v>893</v>
      </c>
      <c r="B1164" s="1" t="str">
        <f>TEXT(DATE(VALUE(MID(A1164,8,4)),MATCH(MID(A1164,1,3),{"Jan","Feb","Mar","Apr","May","Jun","Jul","Aug","Sep","Oct","Nov","Dec"},0), VALUE(MID(A1164,5,2))), "yyyy-mm-dd")</f>
        <v>1924-04-07</v>
      </c>
      <c r="C1164" t="s">
        <v>20</v>
      </c>
      <c r="E1164" t="s">
        <v>33</v>
      </c>
      <c r="H1164">
        <f t="shared" si="18"/>
        <v>0</v>
      </c>
      <c r="J1164">
        <f>VLOOKUP(E1164,NEW!$A$1:$F$31,6,FALSE)</f>
        <v>6.395682743584775</v>
      </c>
      <c r="K1164">
        <f>VLOOKUP(C1164,NEW!$A$1:$F$31,6,FALSE)</f>
        <v>2.1966655307127789</v>
      </c>
      <c r="M1164">
        <f>mlreg.!$B$17+(mlreg.!$B$18*'2023schedule'!J1164+'2023schedule'!K1164*mlreg.!$B$19)</f>
        <v>6.0438100382921052</v>
      </c>
    </row>
    <row r="1165" spans="1:13" x14ac:dyDescent="0.3">
      <c r="A1165" s="12" t="s">
        <v>893</v>
      </c>
      <c r="B1165" s="1" t="str">
        <f>TEXT(DATE(VALUE(MID(A1165,8,4)),MATCH(MID(A1165,1,3),{"Jan","Feb","Mar","Apr","May","Jun","Jul","Aug","Sep","Oct","Nov","Dec"},0), VALUE(MID(A1165,5,2))), "yyyy-mm-dd")</f>
        <v>1924-04-07</v>
      </c>
      <c r="C1165" t="s">
        <v>19</v>
      </c>
      <c r="E1165" t="s">
        <v>10</v>
      </c>
      <c r="H1165">
        <f t="shared" si="18"/>
        <v>0</v>
      </c>
      <c r="J1165">
        <f>VLOOKUP(E1165,NEW!$A$1:$F$31,6,FALSE)</f>
        <v>-0.30480281642273344</v>
      </c>
      <c r="K1165">
        <f>VLOOKUP(C1165,NEW!$A$1:$F$31,6,FALSE)</f>
        <v>-4.0366428351586929</v>
      </c>
      <c r="M1165">
        <f>mlreg.!$B$17+(mlreg.!$B$18*'2023schedule'!J1165+'2023schedule'!K1165*mlreg.!$B$19)</f>
        <v>5.4168197680289456</v>
      </c>
    </row>
    <row r="1166" spans="1:13" x14ac:dyDescent="0.3">
      <c r="A1166" s="12" t="s">
        <v>893</v>
      </c>
      <c r="B1166" s="1" t="str">
        <f>TEXT(DATE(VALUE(MID(A1166,8,4)),MATCH(MID(A1166,1,3),{"Jan","Feb","Mar","Apr","May","Jun","Jul","Aug","Sep","Oct","Nov","Dec"},0), VALUE(MID(A1166,5,2))), "yyyy-mm-dd")</f>
        <v>1924-04-07</v>
      </c>
      <c r="C1166" t="s">
        <v>30</v>
      </c>
      <c r="E1166" t="s">
        <v>4</v>
      </c>
      <c r="H1166">
        <f t="shared" si="18"/>
        <v>0</v>
      </c>
      <c r="J1166">
        <f>VLOOKUP(E1166,NEW!$A$1:$F$31,6,FALSE)</f>
        <v>7.724438616878901</v>
      </c>
      <c r="K1166">
        <f>VLOOKUP(C1166,NEW!$A$1:$F$31,6,FALSE)</f>
        <v>-9.0845366741629796</v>
      </c>
      <c r="M1166">
        <f>mlreg.!$B$17+(mlreg.!$B$18*'2023schedule'!J1166+'2023schedule'!K1166*mlreg.!$B$19)</f>
        <v>15.739556693765024</v>
      </c>
    </row>
    <row r="1167" spans="1:13" x14ac:dyDescent="0.3">
      <c r="A1167" s="12" t="s">
        <v>893</v>
      </c>
      <c r="B1167" s="1" t="str">
        <f>TEXT(DATE(VALUE(MID(A1167,8,4)),MATCH(MID(A1167,1,3),{"Jan","Feb","Mar","Apr","May","Jun","Jul","Aug","Sep","Oct","Nov","Dec"},0), VALUE(MID(A1167,5,2))), "yyyy-mm-dd")</f>
        <v>1924-04-07</v>
      </c>
      <c r="C1167" t="s">
        <v>22</v>
      </c>
      <c r="E1167" t="s">
        <v>24</v>
      </c>
      <c r="H1167">
        <f t="shared" si="18"/>
        <v>0</v>
      </c>
      <c r="J1167">
        <f>VLOOKUP(E1167,NEW!$A$1:$F$31,6,FALSE)</f>
        <v>0.34193859481126243</v>
      </c>
      <c r="K1167">
        <f>VLOOKUP(C1167,NEW!$A$1:$F$31,6,FALSE)</f>
        <v>1.3185950237731026</v>
      </c>
      <c r="M1167">
        <f>mlreg.!$B$17+(mlreg.!$B$18*'2023schedule'!J1167+'2023schedule'!K1167*mlreg.!$B$19)</f>
        <v>1.8424883984914171</v>
      </c>
    </row>
    <row r="1168" spans="1:13" x14ac:dyDescent="0.3">
      <c r="A1168" s="12" t="s">
        <v>893</v>
      </c>
      <c r="B1168" s="1" t="str">
        <f>TEXT(DATE(VALUE(MID(A1168,8,4)),MATCH(MID(A1168,1,3),{"Jan","Feb","Mar","Apr","May","Jun","Jul","Aug","Sep","Oct","Nov","Dec"},0), VALUE(MID(A1168,5,2))), "yyyy-mm-dd")</f>
        <v>1924-04-07</v>
      </c>
      <c r="C1168" t="s">
        <v>18</v>
      </c>
      <c r="E1168" t="s">
        <v>7</v>
      </c>
      <c r="H1168">
        <f t="shared" si="18"/>
        <v>0</v>
      </c>
      <c r="J1168">
        <f>VLOOKUP(E1168,NEW!$A$1:$F$31,6,FALSE)</f>
        <v>0.17268538627637353</v>
      </c>
      <c r="K1168">
        <f>VLOOKUP(C1168,NEW!$A$1:$F$31,6,FALSE)</f>
        <v>0.34193859481126243</v>
      </c>
      <c r="M1168">
        <f>mlreg.!$B$17+(mlreg.!$B$18*'2023schedule'!J1168+'2023schedule'!K1168*mlreg.!$B$19)</f>
        <v>2.4530581157644069</v>
      </c>
    </row>
    <row r="1169" spans="1:13" x14ac:dyDescent="0.3">
      <c r="A1169" s="12" t="s">
        <v>893</v>
      </c>
      <c r="B1169" s="1" t="str">
        <f>TEXT(DATE(VALUE(MID(A1169,8,4)),MATCH(MID(A1169,1,3),{"Jan","Feb","Mar","Apr","May","Jun","Jul","Aug","Sep","Oct","Nov","Dec"},0), VALUE(MID(A1169,5,2))), "yyyy-mm-dd")</f>
        <v>1924-04-07</v>
      </c>
      <c r="C1169" t="s">
        <v>13</v>
      </c>
      <c r="E1169" t="s">
        <v>29</v>
      </c>
      <c r="H1169">
        <f t="shared" si="18"/>
        <v>0</v>
      </c>
      <c r="J1169">
        <f>VLOOKUP(E1169,NEW!$A$1:$F$31,6,FALSE)</f>
        <v>-0.83443540271909211</v>
      </c>
      <c r="K1169">
        <f>VLOOKUP(C1169,NEW!$A$1:$F$31,6,FALSE)</f>
        <v>-1.9501161047746032</v>
      </c>
      <c r="M1169">
        <f>mlreg.!$B$17+(mlreg.!$B$18*'2023schedule'!J1169+'2023schedule'!K1169*mlreg.!$B$19)</f>
        <v>3.395040893077665</v>
      </c>
    </row>
    <row r="1170" spans="1:13" x14ac:dyDescent="0.3">
      <c r="A1170" s="12" t="s">
        <v>893</v>
      </c>
      <c r="B1170" s="1" t="str">
        <f>TEXT(DATE(VALUE(MID(A1170,8,4)),MATCH(MID(A1170,1,3),{"Jan","Feb","Mar","Apr","May","Jun","Jul","Aug","Sep","Oct","Nov","Dec"},0), VALUE(MID(A1170,5,2))), "yyyy-mm-dd")</f>
        <v>1924-04-07</v>
      </c>
      <c r="C1170" t="s">
        <v>9</v>
      </c>
      <c r="E1170" t="s">
        <v>21</v>
      </c>
      <c r="H1170">
        <f t="shared" si="18"/>
        <v>0</v>
      </c>
      <c r="J1170">
        <f>VLOOKUP(E1170,NEW!$A$1:$F$31,6,FALSE)</f>
        <v>1.5332708263461077</v>
      </c>
      <c r="K1170">
        <f>VLOOKUP(C1170,NEW!$A$1:$F$31,6,FALSE)</f>
        <v>-10.108903913214951</v>
      </c>
      <c r="M1170">
        <f>mlreg.!$B$17+(mlreg.!$B$18*'2023schedule'!J1170+'2023schedule'!K1170*mlreg.!$B$19)</f>
        <v>11.539487220291583</v>
      </c>
    </row>
    <row r="1171" spans="1:13" x14ac:dyDescent="0.3">
      <c r="A1171" s="12" t="s">
        <v>893</v>
      </c>
      <c r="B1171" s="1" t="str">
        <f>TEXT(DATE(VALUE(MID(A1171,8,4)),MATCH(MID(A1171,1,3),{"Jan","Feb","Mar","Apr","May","Jun","Jul","Aug","Sep","Oct","Nov","Dec"},0), VALUE(MID(A1171,5,2))), "yyyy-mm-dd")</f>
        <v>1924-04-07</v>
      </c>
      <c r="C1171" t="s">
        <v>15</v>
      </c>
      <c r="E1171" t="s">
        <v>32</v>
      </c>
      <c r="H1171">
        <f t="shared" si="18"/>
        <v>0</v>
      </c>
      <c r="J1171">
        <f>VLOOKUP(E1171,NEW!$A$1:$F$31,6,FALSE)</f>
        <v>-4.8052403354453501</v>
      </c>
      <c r="K1171">
        <f>VLOOKUP(C1171,NEW!$A$1:$F$31,6,FALSE)</f>
        <v>0.32124287078389235</v>
      </c>
      <c r="M1171">
        <f>mlreg.!$B$17+(mlreg.!$B$18*'2023schedule'!J1171+'2023schedule'!K1171*mlreg.!$B$19)</f>
        <v>-1.5379173428994548</v>
      </c>
    </row>
    <row r="1172" spans="1:13" x14ac:dyDescent="0.3">
      <c r="A1172" s="12" t="s">
        <v>893</v>
      </c>
      <c r="B1172" s="1" t="str">
        <f>TEXT(DATE(VALUE(MID(A1172,8,4)),MATCH(MID(A1172,1,3),{"Jan","Feb","Mar","Apr","May","Jun","Jul","Aug","Sep","Oct","Nov","Dec"},0), VALUE(MID(A1172,5,2))), "yyyy-mm-dd")</f>
        <v>1924-04-07</v>
      </c>
      <c r="C1172" t="s">
        <v>3</v>
      </c>
      <c r="E1172" t="s">
        <v>25</v>
      </c>
      <c r="H1172">
        <f t="shared" si="18"/>
        <v>0</v>
      </c>
      <c r="J1172">
        <f>VLOOKUP(E1172,NEW!$A$1:$F$31,6,FALSE)</f>
        <v>-6.0914873225527497</v>
      </c>
      <c r="K1172">
        <f>VLOOKUP(C1172,NEW!$A$1:$F$31,6,FALSE)</f>
        <v>9.7001335561112345E-2</v>
      </c>
      <c r="M1172">
        <f>mlreg.!$B$17+(mlreg.!$B$18*'2023schedule'!J1172+'2023schedule'!K1172*mlreg.!$B$19)</f>
        <v>-2.401768024033526</v>
      </c>
    </row>
    <row r="1173" spans="1:13" x14ac:dyDescent="0.3">
      <c r="A1173" s="12" t="s">
        <v>893</v>
      </c>
      <c r="B1173" s="1" t="str">
        <f>TEXT(DATE(VALUE(MID(A1173,8,4)),MATCH(MID(A1173,1,3),{"Jan","Feb","Mar","Apr","May","Jun","Jul","Aug","Sep","Oct","Nov","Dec"},0), VALUE(MID(A1173,5,2))), "yyyy-mm-dd")</f>
        <v>1924-04-07</v>
      </c>
      <c r="C1173" t="s">
        <v>31</v>
      </c>
      <c r="E1173" t="s">
        <v>14</v>
      </c>
      <c r="H1173">
        <f t="shared" si="18"/>
        <v>0</v>
      </c>
      <c r="J1173">
        <f>VLOOKUP(E1173,NEW!$A$1:$F$31,6,FALSE)</f>
        <v>-1.1666941899601724</v>
      </c>
      <c r="K1173">
        <f>VLOOKUP(C1173,NEW!$A$1:$F$31,6,FALSE)</f>
        <v>-0.56689876486266688</v>
      </c>
      <c r="M1173">
        <f>mlreg.!$B$17+(mlreg.!$B$18*'2023schedule'!J1173+'2023schedule'!K1173*mlreg.!$B$19)</f>
        <v>2.0699190087843204</v>
      </c>
    </row>
    <row r="1174" spans="1:13" x14ac:dyDescent="0.3">
      <c r="A1174" s="12" t="s">
        <v>893</v>
      </c>
      <c r="B1174" s="1" t="str">
        <f>TEXT(DATE(VALUE(MID(A1174,8,4)),MATCH(MID(A1174,1,3),{"Jan","Feb","Mar","Apr","May","Jun","Jul","Aug","Sep","Oct","Nov","Dec"},0), VALUE(MID(A1174,5,2))), "yyyy-mm-dd")</f>
        <v>1924-04-07</v>
      </c>
      <c r="C1174" t="s">
        <v>27</v>
      </c>
      <c r="E1174" t="s">
        <v>6</v>
      </c>
      <c r="H1174">
        <f t="shared" si="18"/>
        <v>0</v>
      </c>
      <c r="J1174">
        <f>VLOOKUP(E1174,NEW!$A$1:$F$31,6,FALSE)</f>
        <v>-0.4427839562478475</v>
      </c>
      <c r="K1174">
        <f>VLOOKUP(C1174,NEW!$A$1:$F$31,6,FALSE)</f>
        <v>-4.4001022672986867</v>
      </c>
      <c r="M1174">
        <f>mlreg.!$B$17+(mlreg.!$B$18*'2023schedule'!J1174+'2023schedule'!K1174*mlreg.!$B$19)</f>
        <v>5.5836774560511824</v>
      </c>
    </row>
    <row r="1175" spans="1:13" x14ac:dyDescent="0.3">
      <c r="A1175" s="12" t="s">
        <v>893</v>
      </c>
      <c r="B1175" s="1" t="str">
        <f>TEXT(DATE(VALUE(MID(A1175,8,4)),MATCH(MID(A1175,1,3),{"Jan","Feb","Mar","Apr","May","Jun","Jul","Aug","Sep","Oct","Nov","Dec"},0), VALUE(MID(A1175,5,2))), "yyyy-mm-dd")</f>
        <v>1924-04-07</v>
      </c>
      <c r="C1175" t="s">
        <v>23</v>
      </c>
      <c r="E1175" t="s">
        <v>5</v>
      </c>
      <c r="H1175">
        <f t="shared" si="18"/>
        <v>0</v>
      </c>
      <c r="J1175">
        <f>VLOOKUP(E1175,NEW!$A$1:$F$31,6,FALSE)</f>
        <v>-5.4067040784884437</v>
      </c>
      <c r="K1175">
        <f>VLOOKUP(C1175,NEW!$A$1:$F$31,6,FALSE)</f>
        <v>7.1989176662229015</v>
      </c>
      <c r="M1175">
        <f>mlreg.!$B$17+(mlreg.!$B$18*'2023schedule'!J1175+'2023schedule'!K1175*mlreg.!$B$19)</f>
        <v>-7.2810831373540852</v>
      </c>
    </row>
    <row r="1176" spans="1:13" x14ac:dyDescent="0.3">
      <c r="A1176" s="12" t="s">
        <v>894</v>
      </c>
      <c r="B1176" s="1" t="str">
        <f>TEXT(DATE(VALUE(MID(A1176,8,4)),MATCH(MID(A1176,1,3),{"Jan","Feb","Mar","Apr","May","Jun","Jul","Aug","Sep","Oct","Nov","Dec"},0), VALUE(MID(A1176,5,2))), "yyyy-mm-dd")</f>
        <v>1924-04-09</v>
      </c>
      <c r="C1176" t="s">
        <v>28</v>
      </c>
      <c r="E1176" t="s">
        <v>24</v>
      </c>
      <c r="H1176">
        <f t="shared" si="18"/>
        <v>0</v>
      </c>
      <c r="J1176">
        <f>VLOOKUP(E1176,NEW!$A$1:$F$31,6,FALSE)</f>
        <v>0.34193859481126243</v>
      </c>
      <c r="K1176">
        <f>VLOOKUP(C1176,NEW!$A$1:$F$31,6,FALSE)</f>
        <v>-2.1460452780433021</v>
      </c>
      <c r="M1176">
        <f>mlreg.!$B$17+(mlreg.!$B$18*'2023schedule'!J1176+'2023schedule'!K1176*mlreg.!$B$19)</f>
        <v>4.4917383835633027</v>
      </c>
    </row>
    <row r="1177" spans="1:13" x14ac:dyDescent="0.3">
      <c r="A1177" s="12" t="s">
        <v>894</v>
      </c>
      <c r="B1177" s="1" t="str">
        <f>TEXT(DATE(VALUE(MID(A1177,8,4)),MATCH(MID(A1177,1,3),{"Jan","Feb","Mar","Apr","May","Jun","Jul","Aug","Sep","Oct","Nov","Dec"},0), VALUE(MID(A1177,5,2))), "yyyy-mm-dd")</f>
        <v>1924-04-09</v>
      </c>
      <c r="C1177" t="s">
        <v>8</v>
      </c>
      <c r="E1177" t="s">
        <v>3</v>
      </c>
      <c r="H1177">
        <f t="shared" si="18"/>
        <v>0</v>
      </c>
      <c r="J1177">
        <f>VLOOKUP(E1177,NEW!$A$1:$F$31,6,FALSE)</f>
        <v>9.7001335561112345E-2</v>
      </c>
      <c r="K1177">
        <f>VLOOKUP(C1177,NEW!$A$1:$F$31,6,FALSE)</f>
        <v>-11.874132147889789</v>
      </c>
      <c r="M1177">
        <f>mlreg.!$B$17+(mlreg.!$B$18*'2023schedule'!J1177+'2023schedule'!K1177*mlreg.!$B$19)</f>
        <v>11.733202536574204</v>
      </c>
    </row>
    <row r="1178" spans="1:13" x14ac:dyDescent="0.3">
      <c r="A1178" s="12" t="s">
        <v>894</v>
      </c>
      <c r="B1178" s="1" t="str">
        <f>TEXT(DATE(VALUE(MID(A1178,8,4)),MATCH(MID(A1178,1,3),{"Jan","Feb","Mar","Apr","May","Jun","Jul","Aug","Sep","Oct","Nov","Dec"},0), VALUE(MID(A1178,5,2))), "yyyy-mm-dd")</f>
        <v>1924-04-09</v>
      </c>
      <c r="C1178" t="s">
        <v>10</v>
      </c>
      <c r="E1178" t="s">
        <v>21</v>
      </c>
      <c r="H1178">
        <f t="shared" si="18"/>
        <v>0</v>
      </c>
      <c r="J1178">
        <f>VLOOKUP(E1178,NEW!$A$1:$F$31,6,FALSE)</f>
        <v>1.5332708263461077</v>
      </c>
      <c r="K1178">
        <f>VLOOKUP(C1178,NEW!$A$1:$F$31,6,FALSE)</f>
        <v>-0.30480281642273344</v>
      </c>
      <c r="M1178">
        <f>mlreg.!$B$17+(mlreg.!$B$18*'2023schedule'!J1178+'2023schedule'!K1178*mlreg.!$B$19)</f>
        <v>4.0427451571391915</v>
      </c>
    </row>
    <row r="1179" spans="1:13" x14ac:dyDescent="0.3">
      <c r="A1179" s="12" t="s">
        <v>894</v>
      </c>
      <c r="B1179" s="1" t="str">
        <f>TEXT(DATE(VALUE(MID(A1179,8,4)),MATCH(MID(A1179,1,3),{"Jan","Feb","Mar","Apr","May","Jun","Jul","Aug","Sep","Oct","Nov","Dec"},0), VALUE(MID(A1179,5,2))), "yyyy-mm-dd")</f>
        <v>1924-04-09</v>
      </c>
      <c r="C1179" t="s">
        <v>19</v>
      </c>
      <c r="E1179" t="s">
        <v>12</v>
      </c>
      <c r="H1179">
        <f t="shared" si="18"/>
        <v>0</v>
      </c>
      <c r="J1179">
        <f>VLOOKUP(E1179,NEW!$A$1:$F$31,6,FALSE)</f>
        <v>0.69796581509350863</v>
      </c>
      <c r="K1179">
        <f>VLOOKUP(C1179,NEW!$A$1:$F$31,6,FALSE)</f>
        <v>-4.0366428351586929</v>
      </c>
      <c r="M1179">
        <f>mlreg.!$B$17+(mlreg.!$B$18*'2023schedule'!J1179+'2023schedule'!K1179*mlreg.!$B$19)</f>
        <v>6.2239619592108761</v>
      </c>
    </row>
    <row r="1180" spans="1:13" x14ac:dyDescent="0.3">
      <c r="A1180" s="12" t="s">
        <v>894</v>
      </c>
      <c r="B1180" s="1" t="str">
        <f>TEXT(DATE(VALUE(MID(A1180,8,4)),MATCH(MID(A1180,1,3),{"Jan","Feb","Mar","Apr","May","Jun","Jul","Aug","Sep","Oct","Nov","Dec"},0), VALUE(MID(A1180,5,2))), "yyyy-mm-dd")</f>
        <v>1924-04-09</v>
      </c>
      <c r="C1180" t="s">
        <v>4</v>
      </c>
      <c r="E1180" t="s">
        <v>32</v>
      </c>
      <c r="H1180">
        <f t="shared" si="18"/>
        <v>0</v>
      </c>
      <c r="J1180">
        <f>VLOOKUP(E1180,NEW!$A$1:$F$31,6,FALSE)</f>
        <v>-4.8052403354453501</v>
      </c>
      <c r="K1180">
        <f>VLOOKUP(C1180,NEW!$A$1:$F$31,6,FALSE)</f>
        <v>7.724438616878901</v>
      </c>
      <c r="M1180">
        <f>mlreg.!$B$17+(mlreg.!$B$18*'2023schedule'!J1180+'2023schedule'!K1180*mlreg.!$B$19)</f>
        <v>-7.1987982746209953</v>
      </c>
    </row>
    <row r="1181" spans="1:13" x14ac:dyDescent="0.3">
      <c r="A1181" s="12" t="s">
        <v>894</v>
      </c>
      <c r="B1181" s="1" t="str">
        <f>TEXT(DATE(VALUE(MID(A1181,8,4)),MATCH(MID(A1181,1,3),{"Jan","Feb","Mar","Apr","May","Jun","Jul","Aug","Sep","Oct","Nov","Dec"},0), VALUE(MID(A1181,5,2))), "yyyy-mm-dd")</f>
        <v>1924-04-09</v>
      </c>
      <c r="C1181" t="s">
        <v>15</v>
      </c>
      <c r="E1181" t="s">
        <v>18</v>
      </c>
      <c r="H1181">
        <f t="shared" si="18"/>
        <v>0</v>
      </c>
      <c r="J1181">
        <f>VLOOKUP(E1181,NEW!$A$1:$F$31,6,FALSE)</f>
        <v>0.34193859481126243</v>
      </c>
      <c r="K1181">
        <f>VLOOKUP(C1181,NEW!$A$1:$F$31,6,FALSE)</f>
        <v>0.32124287078389235</v>
      </c>
      <c r="M1181">
        <f>mlreg.!$B$17+(mlreg.!$B$18*'2023schedule'!J1181+'2023schedule'!K1181*mlreg.!$B$19)</f>
        <v>2.605117400709291</v>
      </c>
    </row>
    <row r="1182" spans="1:13" x14ac:dyDescent="0.3">
      <c r="A1182" s="12" t="s">
        <v>894</v>
      </c>
      <c r="B1182" s="1" t="str">
        <f>TEXT(DATE(VALUE(MID(A1182,8,4)),MATCH(MID(A1182,1,3),{"Jan","Feb","Mar","Apr","May","Jun","Jul","Aug","Sep","Oct","Nov","Dec"},0), VALUE(MID(A1182,5,2))), "yyyy-mm-dd")</f>
        <v>1924-04-09</v>
      </c>
      <c r="C1182" t="s">
        <v>7</v>
      </c>
      <c r="E1182" t="s">
        <v>11</v>
      </c>
      <c r="H1182">
        <f t="shared" si="18"/>
        <v>0</v>
      </c>
      <c r="J1182">
        <f>VLOOKUP(E1182,NEW!$A$1:$F$31,6,FALSE)</f>
        <v>-0.56918355006132848</v>
      </c>
      <c r="K1182">
        <f>VLOOKUP(C1182,NEW!$A$1:$F$31,6,FALSE)</f>
        <v>0.17268538627637353</v>
      </c>
      <c r="M1182">
        <f>mlreg.!$B$17+(mlreg.!$B$18*'2023schedule'!J1182+'2023schedule'!K1182*mlreg.!$B$19)</f>
        <v>1.9853377489537047</v>
      </c>
    </row>
    <row r="1183" spans="1:13" x14ac:dyDescent="0.3">
      <c r="A1183" s="12" t="s">
        <v>894</v>
      </c>
      <c r="B1183" s="1" t="str">
        <f>TEXT(DATE(VALUE(MID(A1183,8,4)),MATCH(MID(A1183,1,3),{"Jan","Feb","Mar","Apr","May","Jun","Jul","Aug","Sep","Oct","Nov","Dec"},0), VALUE(MID(A1183,5,2))), "yyyy-mm-dd")</f>
        <v>1924-04-09</v>
      </c>
      <c r="C1183" t="s">
        <v>25</v>
      </c>
      <c r="E1183" t="s">
        <v>16</v>
      </c>
      <c r="H1183">
        <f t="shared" si="18"/>
        <v>0</v>
      </c>
      <c r="J1183">
        <f>VLOOKUP(E1183,NEW!$A$1:$F$31,6,FALSE)</f>
        <v>-7.5280435509992962</v>
      </c>
      <c r="K1183">
        <f>VLOOKUP(C1183,NEW!$A$1:$F$31,6,FALSE)</f>
        <v>-6.0914873225527497</v>
      </c>
      <c r="M1183">
        <f>mlreg.!$B$17+(mlreg.!$B$18*'2023schedule'!J1183+'2023schedule'!K1183*mlreg.!$B$19)</f>
        <v>1.1739788898360244</v>
      </c>
    </row>
    <row r="1184" spans="1:13" x14ac:dyDescent="0.3">
      <c r="A1184" s="12" t="s">
        <v>894</v>
      </c>
      <c r="B1184" s="1" t="str">
        <f>TEXT(DATE(VALUE(MID(A1184,8,4)),MATCH(MID(A1184,1,3),{"Jan","Feb","Mar","Apr","May","Jun","Jul","Aug","Sep","Oct","Nov","Dec"},0), VALUE(MID(A1184,5,2))), "yyyy-mm-dd")</f>
        <v>1924-04-09</v>
      </c>
      <c r="C1184" t="s">
        <v>9</v>
      </c>
      <c r="E1184" t="s">
        <v>23</v>
      </c>
      <c r="H1184">
        <f t="shared" si="18"/>
        <v>0</v>
      </c>
      <c r="J1184">
        <f>VLOOKUP(E1184,NEW!$A$1:$F$31,6,FALSE)</f>
        <v>7.1989176662229015</v>
      </c>
      <c r="K1184">
        <f>VLOOKUP(C1184,NEW!$A$1:$F$31,6,FALSE)</f>
        <v>-10.108903913214951</v>
      </c>
      <c r="M1184">
        <f>mlreg.!$B$17+(mlreg.!$B$18*'2023schedule'!J1184+'2023schedule'!K1184*mlreg.!$B$19)</f>
        <v>16.099843877925089</v>
      </c>
    </row>
    <row r="1185" spans="1:13" x14ac:dyDescent="0.3">
      <c r="A1185" s="12" t="s">
        <v>894</v>
      </c>
      <c r="B1185" s="1" t="str">
        <f>TEXT(DATE(VALUE(MID(A1185,8,4)),MATCH(MID(A1185,1,3),{"Jan","Feb","Mar","Apr","May","Jun","Jul","Aug","Sep","Oct","Nov","Dec"},0), VALUE(MID(A1185,5,2))), "yyyy-mm-dd")</f>
        <v>1924-04-09</v>
      </c>
      <c r="C1185" t="s">
        <v>31</v>
      </c>
      <c r="E1185" t="s">
        <v>22</v>
      </c>
      <c r="H1185">
        <f t="shared" si="18"/>
        <v>0</v>
      </c>
      <c r="J1185">
        <f>VLOOKUP(E1185,NEW!$A$1:$F$31,6,FALSE)</f>
        <v>1.3185950237731026</v>
      </c>
      <c r="K1185">
        <f>VLOOKUP(C1185,NEW!$A$1:$F$31,6,FALSE)</f>
        <v>-0.56689876486266688</v>
      </c>
      <c r="M1185">
        <f>mlreg.!$B$17+(mlreg.!$B$18*'2023schedule'!J1185+'2023schedule'!K1185*mlreg.!$B$19)</f>
        <v>4.0703623001349243</v>
      </c>
    </row>
    <row r="1186" spans="1:13" x14ac:dyDescent="0.3">
      <c r="A1186" s="12" t="s">
        <v>894</v>
      </c>
      <c r="B1186" s="1" t="str">
        <f>TEXT(DATE(VALUE(MID(A1186,8,4)),MATCH(MID(A1186,1,3),{"Jan","Feb","Mar","Apr","May","Jun","Jul","Aug","Sep","Oct","Nov","Dec"},0), VALUE(MID(A1186,5,2))), "yyyy-mm-dd")</f>
        <v>1924-04-09</v>
      </c>
      <c r="C1186" t="s">
        <v>26</v>
      </c>
      <c r="E1186" t="s">
        <v>27</v>
      </c>
      <c r="H1186">
        <f t="shared" si="18"/>
        <v>0</v>
      </c>
      <c r="J1186">
        <f>VLOOKUP(E1186,NEW!$A$1:$F$31,6,FALSE)</f>
        <v>-4.4001022672986867</v>
      </c>
      <c r="K1186">
        <f>VLOOKUP(C1186,NEW!$A$1:$F$31,6,FALSE)</f>
        <v>6.7955714545665025</v>
      </c>
      <c r="M1186">
        <f>mlreg.!$B$17+(mlreg.!$B$18*'2023schedule'!J1186+'2023schedule'!K1186*mlreg.!$B$19)</f>
        <v>-6.1624353990434129</v>
      </c>
    </row>
    <row r="1187" spans="1:13" x14ac:dyDescent="0.3">
      <c r="A1187" s="12" t="s">
        <v>894</v>
      </c>
      <c r="B1187" s="1" t="str">
        <f>TEXT(DATE(VALUE(MID(A1187,8,4)),MATCH(MID(A1187,1,3),{"Jan","Feb","Mar","Apr","May","Jun","Jul","Aug","Sep","Oct","Nov","Dec"},0), VALUE(MID(A1187,5,2))), "yyyy-mm-dd")</f>
        <v>1924-04-09</v>
      </c>
      <c r="C1187" t="s">
        <v>6</v>
      </c>
      <c r="E1187" t="s">
        <v>5</v>
      </c>
      <c r="H1187">
        <f t="shared" si="18"/>
        <v>0</v>
      </c>
      <c r="J1187">
        <f>VLOOKUP(E1187,NEW!$A$1:$F$31,6,FALSE)</f>
        <v>-5.4067040784884437</v>
      </c>
      <c r="K1187">
        <f>VLOOKUP(C1187,NEW!$A$1:$F$31,6,FALSE)</f>
        <v>-0.4427839562478475</v>
      </c>
      <c r="M1187">
        <f>mlreg.!$B$17+(mlreg.!$B$18*'2023schedule'!J1187+'2023schedule'!K1187*mlreg.!$B$19)</f>
        <v>-1.4378278076043491</v>
      </c>
    </row>
    <row r="1188" spans="1:13" x14ac:dyDescent="0.3">
      <c r="A1188" s="12" t="s">
        <v>894</v>
      </c>
      <c r="B1188" s="1" t="str">
        <f>TEXT(DATE(VALUE(MID(A1188,8,4)),MATCH(MID(A1188,1,3),{"Jan","Feb","Mar","Apr","May","Jun","Jul","Aug","Sep","Oct","Nov","Dec"},0), VALUE(MID(A1188,5,2))), "yyyy-mm-dd")</f>
        <v>1924-04-09</v>
      </c>
      <c r="C1188" t="s">
        <v>33</v>
      </c>
      <c r="E1188" t="s">
        <v>29</v>
      </c>
      <c r="H1188">
        <f t="shared" si="18"/>
        <v>0</v>
      </c>
      <c r="J1188">
        <f>VLOOKUP(E1188,NEW!$A$1:$F$31,6,FALSE)</f>
        <v>-0.83443540271909211</v>
      </c>
      <c r="K1188">
        <f>VLOOKUP(C1188,NEW!$A$1:$F$31,6,FALSE)</f>
        <v>6.395682743584775</v>
      </c>
      <c r="M1188">
        <f>mlreg.!$B$17+(mlreg.!$B$18*'2023schedule'!J1188+'2023schedule'!K1188*mlreg.!$B$19)</f>
        <v>-2.9866049772995256</v>
      </c>
    </row>
    <row r="1189" spans="1:13" x14ac:dyDescent="0.3">
      <c r="A1189" s="12" t="s">
        <v>894</v>
      </c>
      <c r="B1189" s="1" t="str">
        <f>TEXT(DATE(VALUE(MID(A1189,8,4)),MATCH(MID(A1189,1,3),{"Jan","Feb","Mar","Apr","May","Jun","Jul","Aug","Sep","Oct","Nov","Dec"},0), VALUE(MID(A1189,5,2))), "yyyy-mm-dd")</f>
        <v>1924-04-09</v>
      </c>
      <c r="C1189" t="s">
        <v>13</v>
      </c>
      <c r="E1189" t="s">
        <v>30</v>
      </c>
      <c r="H1189">
        <f t="shared" si="18"/>
        <v>0</v>
      </c>
      <c r="J1189">
        <f>VLOOKUP(E1189,NEW!$A$1:$F$31,6,FALSE)</f>
        <v>-9.0845366741629796</v>
      </c>
      <c r="K1189">
        <f>VLOOKUP(C1189,NEW!$A$1:$F$31,6,FALSE)</f>
        <v>-1.9501161047746032</v>
      </c>
      <c r="M1189">
        <f>mlreg.!$B$17+(mlreg.!$B$18*'2023schedule'!J1189+'2023schedule'!K1189*mlreg.!$B$19)</f>
        <v>-3.245578496499034</v>
      </c>
    </row>
    <row r="1190" spans="1:13" x14ac:dyDescent="0.3">
      <c r="A1190" s="12" t="s">
        <v>895</v>
      </c>
      <c r="B1190" s="1" t="str">
        <f>TEXT(DATE(VALUE(MID(A1190,8,4)),MATCH(MID(A1190,1,3),{"Jan","Feb","Mar","Apr","May","Jun","Jul","Aug","Sep","Oct","Nov","Dec"},0), VALUE(MID(A1190,5,2))), "yyyy-mm-dd")</f>
        <v>2024-04-10</v>
      </c>
      <c r="C1190" t="s">
        <v>16</v>
      </c>
      <c r="E1190" t="s">
        <v>20</v>
      </c>
      <c r="H1190">
        <f t="shared" si="18"/>
        <v>0</v>
      </c>
      <c r="J1190">
        <f>VLOOKUP(E1190,NEW!$A$1:$F$31,6,FALSE)</f>
        <v>2.1966655307127789</v>
      </c>
      <c r="K1190">
        <f>VLOOKUP(C1190,NEW!$A$1:$F$31,6,FALSE)</f>
        <v>-7.5280435509992962</v>
      </c>
      <c r="M1190">
        <f>mlreg.!$B$17+(mlreg.!$B$18*'2023schedule'!J1190+'2023schedule'!K1190*mlreg.!$B$19)</f>
        <v>10.099998299567851</v>
      </c>
    </row>
    <row r="1191" spans="1:13" x14ac:dyDescent="0.3">
      <c r="A1191" s="12" t="s">
        <v>895</v>
      </c>
      <c r="B1191" s="1" t="str">
        <f>TEXT(DATE(VALUE(MID(A1191,8,4)),MATCH(MID(A1191,1,3),{"Jan","Feb","Mar","Apr","May","Jun","Jul","Aug","Sep","Oct","Nov","Dec"},0), VALUE(MID(A1191,5,2))), "yyyy-mm-dd")</f>
        <v>2024-04-10</v>
      </c>
      <c r="C1191" t="s">
        <v>24</v>
      </c>
      <c r="E1191" t="s">
        <v>12</v>
      </c>
      <c r="H1191">
        <f t="shared" si="18"/>
        <v>0</v>
      </c>
      <c r="J1191">
        <f>VLOOKUP(E1191,NEW!$A$1:$F$31,6,FALSE)</f>
        <v>0.69796581509350863</v>
      </c>
      <c r="K1191">
        <f>VLOOKUP(C1191,NEW!$A$1:$F$31,6,FALSE)</f>
        <v>0.34193859481126243</v>
      </c>
      <c r="M1191">
        <f>mlreg.!$B$17+(mlreg.!$B$18*'2023schedule'!J1191+'2023schedule'!K1191*mlreg.!$B$19)</f>
        <v>2.8758635196982842</v>
      </c>
    </row>
    <row r="1192" spans="1:13" x14ac:dyDescent="0.3">
      <c r="A1192" s="12" t="s">
        <v>895</v>
      </c>
      <c r="B1192" s="1" t="str">
        <f>TEXT(DATE(VALUE(MID(A1192,8,4)),MATCH(MID(A1192,1,3),{"Jan","Feb","Mar","Apr","May","Jun","Jul","Aug","Sep","Oct","Nov","Dec"},0), VALUE(MID(A1192,5,2))), "yyyy-mm-dd")</f>
        <v>2024-04-10</v>
      </c>
      <c r="C1192" t="s">
        <v>21</v>
      </c>
      <c r="E1192" t="s">
        <v>14</v>
      </c>
      <c r="H1192">
        <f t="shared" si="18"/>
        <v>0</v>
      </c>
      <c r="J1192">
        <f>VLOOKUP(E1192,NEW!$A$1:$F$31,6,FALSE)</f>
        <v>-1.1666941899601724</v>
      </c>
      <c r="K1192">
        <f>VLOOKUP(C1192,NEW!$A$1:$F$31,6,FALSE)</f>
        <v>1.5332708263461077</v>
      </c>
      <c r="M1192">
        <f>mlreg.!$B$17+(mlreg.!$B$18*'2023schedule'!J1192+'2023schedule'!K1192*mlreg.!$B$19)</f>
        <v>0.46401658502006837</v>
      </c>
    </row>
    <row r="1193" spans="1:13" x14ac:dyDescent="0.3">
      <c r="A1193" s="12" t="s">
        <v>895</v>
      </c>
      <c r="B1193" s="1" t="str">
        <f>TEXT(DATE(VALUE(MID(A1193,8,4)),MATCH(MID(A1193,1,3),{"Jan","Feb","Mar","Apr","May","Jun","Jul","Aug","Sep","Oct","Nov","Dec"},0), VALUE(MID(A1193,5,2))), "yyyy-mm-dd")</f>
        <v>2024-04-10</v>
      </c>
      <c r="C1193" t="s">
        <v>28</v>
      </c>
      <c r="E1193" t="s">
        <v>19</v>
      </c>
      <c r="H1193">
        <f t="shared" si="18"/>
        <v>0</v>
      </c>
      <c r="J1193">
        <f>VLOOKUP(E1193,NEW!$A$1:$F$31,6,FALSE)</f>
        <v>-4.0366428351586929</v>
      </c>
      <c r="K1193">
        <f>VLOOKUP(C1193,NEW!$A$1:$F$31,6,FALSE)</f>
        <v>-2.1460452780433021</v>
      </c>
      <c r="M1193">
        <f>mlreg.!$B$17+(mlreg.!$B$18*'2023schedule'!J1193+'2023schedule'!K1193*mlreg.!$B$19)</f>
        <v>0.96735828372846178</v>
      </c>
    </row>
    <row r="1194" spans="1:13" x14ac:dyDescent="0.3">
      <c r="A1194" s="12" t="s">
        <v>895</v>
      </c>
      <c r="B1194" s="1" t="str">
        <f>TEXT(DATE(VALUE(MID(A1194,8,4)),MATCH(MID(A1194,1,3),{"Jan","Feb","Mar","Apr","May","Jun","Jul","Aug","Sep","Oct","Nov","Dec"},0), VALUE(MID(A1194,5,2))), "yyyy-mm-dd")</f>
        <v>2024-04-10</v>
      </c>
      <c r="C1194" t="s">
        <v>7</v>
      </c>
      <c r="E1194" t="s">
        <v>32</v>
      </c>
      <c r="H1194">
        <f t="shared" si="18"/>
        <v>0</v>
      </c>
      <c r="J1194">
        <f>VLOOKUP(E1194,NEW!$A$1:$F$31,6,FALSE)</f>
        <v>-4.8052403354453501</v>
      </c>
      <c r="K1194">
        <f>VLOOKUP(C1194,NEW!$A$1:$F$31,6,FALSE)</f>
        <v>0.17268538627637353</v>
      </c>
      <c r="M1194">
        <f>mlreg.!$B$17+(mlreg.!$B$18*'2023schedule'!J1194+'2023schedule'!K1194*mlreg.!$B$19)</f>
        <v>-1.4243223144609969</v>
      </c>
    </row>
    <row r="1195" spans="1:13" x14ac:dyDescent="0.3">
      <c r="A1195" s="12" t="s">
        <v>895</v>
      </c>
      <c r="B1195" s="1" t="str">
        <f>TEXT(DATE(VALUE(MID(A1195,8,4)),MATCH(MID(A1195,1,3),{"Jan","Feb","Mar","Apr","May","Jun","Jul","Aug","Sep","Oct","Nov","Dec"},0), VALUE(MID(A1195,5,2))), "yyyy-mm-dd")</f>
        <v>2024-04-10</v>
      </c>
      <c r="C1195" t="s">
        <v>25</v>
      </c>
      <c r="E1195" t="s">
        <v>22</v>
      </c>
      <c r="H1195">
        <f t="shared" si="18"/>
        <v>0</v>
      </c>
      <c r="J1195">
        <f>VLOOKUP(E1195,NEW!$A$1:$F$31,6,FALSE)</f>
        <v>1.3185950237731026</v>
      </c>
      <c r="K1195">
        <f>VLOOKUP(C1195,NEW!$A$1:$F$31,6,FALSE)</f>
        <v>-6.0914873225527497</v>
      </c>
      <c r="M1195">
        <f>mlreg.!$B$17+(mlreg.!$B$18*'2023schedule'!J1195+'2023schedule'!K1195*mlreg.!$B$19)</f>
        <v>8.2947593165627325</v>
      </c>
    </row>
    <row r="1196" spans="1:13" x14ac:dyDescent="0.3">
      <c r="A1196" s="12" t="s">
        <v>895</v>
      </c>
      <c r="B1196" s="1" t="str">
        <f>TEXT(DATE(VALUE(MID(A1196,8,4)),MATCH(MID(A1196,1,3),{"Jan","Feb","Mar","Apr","May","Jun","Jul","Aug","Sep","Oct","Nov","Dec"},0), VALUE(MID(A1196,5,2))), "yyyy-mm-dd")</f>
        <v>2024-04-10</v>
      </c>
      <c r="C1196" t="s">
        <v>23</v>
      </c>
      <c r="E1196" t="s">
        <v>26</v>
      </c>
      <c r="H1196">
        <f t="shared" si="18"/>
        <v>0</v>
      </c>
      <c r="J1196">
        <f>VLOOKUP(E1196,NEW!$A$1:$F$31,6,FALSE)</f>
        <v>6.7955714545665025</v>
      </c>
      <c r="K1196">
        <f>VLOOKUP(C1196,NEW!$A$1:$F$31,6,FALSE)</f>
        <v>7.1989176662229015</v>
      </c>
      <c r="M1196">
        <f>mlreg.!$B$17+(mlreg.!$B$18*'2023schedule'!J1196+'2023schedule'!K1196*mlreg.!$B$19)</f>
        <v>2.5406953882300609</v>
      </c>
    </row>
    <row r="1197" spans="1:13" x14ac:dyDescent="0.3">
      <c r="A1197" s="12" t="s">
        <v>895</v>
      </c>
      <c r="B1197" s="1" t="str">
        <f>TEXT(DATE(VALUE(MID(A1197,8,4)),MATCH(MID(A1197,1,3),{"Jan","Feb","Mar","Apr","May","Jun","Jul","Aug","Sep","Oct","Nov","Dec"},0), VALUE(MID(A1197,5,2))), "yyyy-mm-dd")</f>
        <v>2024-04-10</v>
      </c>
      <c r="C1197" t="s">
        <v>29</v>
      </c>
      <c r="E1197" t="s">
        <v>33</v>
      </c>
      <c r="H1197">
        <f t="shared" si="18"/>
        <v>0</v>
      </c>
      <c r="J1197">
        <f>VLOOKUP(E1197,NEW!$A$1:$F$31,6,FALSE)</f>
        <v>6.395682743584775</v>
      </c>
      <c r="K1197">
        <f>VLOOKUP(C1197,NEW!$A$1:$F$31,6,FALSE)</f>
        <v>-0.83443540271909211</v>
      </c>
      <c r="M1197">
        <f>mlreg.!$B$17+(mlreg.!$B$18*'2023schedule'!J1197+'2023schedule'!K1197*mlreg.!$B$19)</f>
        <v>8.3615525463486584</v>
      </c>
    </row>
    <row r="1198" spans="1:13" x14ac:dyDescent="0.3">
      <c r="A1198" s="12" t="s">
        <v>896</v>
      </c>
      <c r="B1198" s="1" t="str">
        <f>TEXT(DATE(VALUE(MID(A1198,8,4)),MATCH(MID(A1198,1,3),{"Jan","Feb","Mar","Apr","May","Jun","Jul","Aug","Sep","Oct","Nov","Dec"},0), VALUE(MID(A1198,5,2))), "yyyy-mm-dd")</f>
        <v>2024-04-11</v>
      </c>
      <c r="C1198" t="s">
        <v>18</v>
      </c>
      <c r="E1198" t="s">
        <v>8</v>
      </c>
      <c r="H1198">
        <f t="shared" si="18"/>
        <v>0</v>
      </c>
      <c r="J1198">
        <f>VLOOKUP(E1198,NEW!$A$1:$F$31,6,FALSE)</f>
        <v>-11.874132147889789</v>
      </c>
      <c r="K1198">
        <f>VLOOKUP(C1198,NEW!$A$1:$F$31,6,FALSE)</f>
        <v>0.34193859481126243</v>
      </c>
      <c r="M1198">
        <f>mlreg.!$B$17+(mlreg.!$B$18*'2023schedule'!J1198+'2023schedule'!K1198*mlreg.!$B$19)</f>
        <v>-7.2435901395697373</v>
      </c>
    </row>
    <row r="1199" spans="1:13" x14ac:dyDescent="0.3">
      <c r="A1199" s="12" t="s">
        <v>896</v>
      </c>
      <c r="B1199" s="1" t="str">
        <f>TEXT(DATE(VALUE(MID(A1199,8,4)),MATCH(MID(A1199,1,3),{"Jan","Feb","Mar","Apr","May","Jun","Jul","Aug","Sep","Oct","Nov","Dec"},0), VALUE(MID(A1199,5,2))), "yyyy-mm-dd")</f>
        <v>2024-04-11</v>
      </c>
      <c r="C1199" t="s">
        <v>15</v>
      </c>
      <c r="E1199" t="s">
        <v>4</v>
      </c>
      <c r="H1199">
        <f t="shared" si="18"/>
        <v>0</v>
      </c>
      <c r="J1199">
        <f>VLOOKUP(E1199,NEW!$A$1:$F$31,6,FALSE)</f>
        <v>7.724438616878901</v>
      </c>
      <c r="K1199">
        <f>VLOOKUP(C1199,NEW!$A$1:$F$31,6,FALSE)</f>
        <v>0.32124287078389235</v>
      </c>
      <c r="M1199">
        <f>mlreg.!$B$17+(mlreg.!$B$18*'2023schedule'!J1199+'2023schedule'!K1199*mlreg.!$B$19)</f>
        <v>8.547392674320907</v>
      </c>
    </row>
    <row r="1200" spans="1:13" x14ac:dyDescent="0.3">
      <c r="A1200" s="12" t="s">
        <v>896</v>
      </c>
      <c r="B1200" s="1" t="str">
        <f>TEXT(DATE(VALUE(MID(A1200,8,4)),MATCH(MID(A1200,1,3),{"Jan","Feb","Mar","Apr","May","Jun","Jul","Aug","Sep","Oct","Nov","Dec"},0), VALUE(MID(A1200,5,2))), "yyyy-mm-dd")</f>
        <v>2024-04-11</v>
      </c>
      <c r="C1200" t="s">
        <v>11</v>
      </c>
      <c r="E1200" t="s">
        <v>27</v>
      </c>
      <c r="H1200">
        <f t="shared" si="18"/>
        <v>0</v>
      </c>
      <c r="J1200">
        <f>VLOOKUP(E1200,NEW!$A$1:$F$31,6,FALSE)</f>
        <v>-4.4001022672986867</v>
      </c>
      <c r="K1200">
        <f>VLOOKUP(C1200,NEW!$A$1:$F$31,6,FALSE)</f>
        <v>-0.56918355006132848</v>
      </c>
      <c r="M1200">
        <f>mlreg.!$B$17+(mlreg.!$B$18*'2023schedule'!J1200+'2023schedule'!K1200*mlreg.!$B$19)</f>
        <v>-0.53094832206191089</v>
      </c>
    </row>
    <row r="1201" spans="1:13" x14ac:dyDescent="0.3">
      <c r="A1201" s="12" t="s">
        <v>896</v>
      </c>
      <c r="B1201" s="1" t="str">
        <f>TEXT(DATE(VALUE(MID(A1201,8,4)),MATCH(MID(A1201,1,3),{"Jan","Feb","Mar","Apr","May","Jun","Jul","Aug","Sep","Oct","Nov","Dec"},0), VALUE(MID(A1201,5,2))), "yyyy-mm-dd")</f>
        <v>2024-04-11</v>
      </c>
      <c r="C1201" t="s">
        <v>6</v>
      </c>
      <c r="E1201" t="s">
        <v>30</v>
      </c>
      <c r="H1201">
        <f t="shared" si="18"/>
        <v>0</v>
      </c>
      <c r="J1201">
        <f>VLOOKUP(E1201,NEW!$A$1:$F$31,6,FALSE)</f>
        <v>-9.0845366741629796</v>
      </c>
      <c r="K1201">
        <f>VLOOKUP(C1201,NEW!$A$1:$F$31,6,FALSE)</f>
        <v>-0.4427839562478475</v>
      </c>
      <c r="M1201">
        <f>mlreg.!$B$17+(mlreg.!$B$18*'2023schedule'!J1201+'2023schedule'!K1201*mlreg.!$B$19)</f>
        <v>-4.3981655832131485</v>
      </c>
    </row>
    <row r="1202" spans="1:13" x14ac:dyDescent="0.3">
      <c r="A1202" s="12" t="s">
        <v>896</v>
      </c>
      <c r="B1202" s="1" t="str">
        <f>TEXT(DATE(VALUE(MID(A1202,8,4)),MATCH(MID(A1202,1,3),{"Jan","Feb","Mar","Apr","May","Jun","Jul","Aug","Sep","Oct","Nov","Dec"},0), VALUE(MID(A1202,5,2))), "yyyy-mm-dd")</f>
        <v>2024-04-11</v>
      </c>
      <c r="C1202" t="s">
        <v>13</v>
      </c>
      <c r="E1202" t="s">
        <v>31</v>
      </c>
      <c r="H1202">
        <f t="shared" si="18"/>
        <v>0</v>
      </c>
      <c r="J1202">
        <f>VLOOKUP(E1202,NEW!$A$1:$F$31,6,FALSE)</f>
        <v>-0.56689876486266688</v>
      </c>
      <c r="K1202">
        <f>VLOOKUP(C1202,NEW!$A$1:$F$31,6,FALSE)</f>
        <v>-1.9501161047746032</v>
      </c>
      <c r="M1202">
        <f>mlreg.!$B$17+(mlreg.!$B$18*'2023schedule'!J1202+'2023schedule'!K1202*mlreg.!$B$19)</f>
        <v>3.6103847932696445</v>
      </c>
    </row>
    <row r="1203" spans="1:13" x14ac:dyDescent="0.3">
      <c r="A1203" s="12" t="s">
        <v>897</v>
      </c>
      <c r="B1203" s="1" t="str">
        <f>TEXT(DATE(VALUE(MID(A1203,8,4)),MATCH(MID(A1203,1,3),{"Jan","Feb","Mar","Apr","May","Jun","Jul","Aug","Sep","Oct","Nov","Dec"},0), VALUE(MID(A1203,5,2))), "yyyy-mm-dd")</f>
        <v>2024-04-12</v>
      </c>
      <c r="C1203" t="s">
        <v>7</v>
      </c>
      <c r="E1203" t="s">
        <v>3</v>
      </c>
      <c r="H1203">
        <f t="shared" si="18"/>
        <v>0</v>
      </c>
      <c r="J1203">
        <f>VLOOKUP(E1203,NEW!$A$1:$F$31,6,FALSE)</f>
        <v>9.7001335561112345E-2</v>
      </c>
      <c r="K1203">
        <f>VLOOKUP(C1203,NEW!$A$1:$F$31,6,FALSE)</f>
        <v>0.17268538627637353</v>
      </c>
      <c r="M1203">
        <f>mlreg.!$B$17+(mlreg.!$B$18*'2023schedule'!J1203+'2023schedule'!K1203*mlreg.!$B$19)</f>
        <v>2.5215590779960175</v>
      </c>
    </row>
    <row r="1204" spans="1:13" x14ac:dyDescent="0.3">
      <c r="A1204" s="12" t="s">
        <v>897</v>
      </c>
      <c r="B1204" s="1" t="str">
        <f>TEXT(DATE(VALUE(MID(A1204,8,4)),MATCH(MID(A1204,1,3),{"Jan","Feb","Mar","Apr","May","Jun","Jul","Aug","Sep","Oct","Nov","Dec"},0), VALUE(MID(A1204,5,2))), "yyyy-mm-dd")</f>
        <v>2024-04-12</v>
      </c>
      <c r="C1204" t="s">
        <v>18</v>
      </c>
      <c r="E1204" t="s">
        <v>9</v>
      </c>
      <c r="H1204">
        <f t="shared" si="18"/>
        <v>0</v>
      </c>
      <c r="J1204">
        <f>VLOOKUP(E1204,NEW!$A$1:$F$31,6,FALSE)</f>
        <v>-10.108903913214951</v>
      </c>
      <c r="K1204">
        <f>VLOOKUP(C1204,NEW!$A$1:$F$31,6,FALSE)</f>
        <v>0.34193859481126243</v>
      </c>
      <c r="M1204">
        <f>mlreg.!$B$17+(mlreg.!$B$18*'2023schedule'!J1204+'2023schedule'!K1204*mlreg.!$B$19)</f>
        <v>-5.8227337819897267</v>
      </c>
    </row>
    <row r="1205" spans="1:13" x14ac:dyDescent="0.3">
      <c r="A1205" s="12" t="s">
        <v>897</v>
      </c>
      <c r="B1205" s="1" t="str">
        <f>TEXT(DATE(VALUE(MID(A1205,8,4)),MATCH(MID(A1205,1,3),{"Jan","Feb","Mar","Apr","May","Jun","Jul","Aug","Sep","Oct","Nov","Dec"},0), VALUE(MID(A1205,5,2))), "yyyy-mm-dd")</f>
        <v>2024-04-12</v>
      </c>
      <c r="C1205" t="s">
        <v>24</v>
      </c>
      <c r="E1205" t="s">
        <v>4</v>
      </c>
      <c r="H1205">
        <f t="shared" si="18"/>
        <v>0</v>
      </c>
      <c r="J1205">
        <f>VLOOKUP(E1205,NEW!$A$1:$F$31,6,FALSE)</f>
        <v>7.724438616878901</v>
      </c>
      <c r="K1205">
        <f>VLOOKUP(C1205,NEW!$A$1:$F$31,6,FALSE)</f>
        <v>0.34193859481126243</v>
      </c>
      <c r="M1205">
        <f>mlreg.!$B$17+(mlreg.!$B$18*'2023schedule'!J1205+'2023schedule'!K1205*mlreg.!$B$19)</f>
        <v>8.5315676126134008</v>
      </c>
    </row>
    <row r="1206" spans="1:13" x14ac:dyDescent="0.3">
      <c r="A1206" s="12" t="s">
        <v>897</v>
      </c>
      <c r="B1206" s="1" t="str">
        <f>TEXT(DATE(VALUE(MID(A1206,8,4)),MATCH(MID(A1206,1,3),{"Jan","Feb","Mar","Apr","May","Jun","Jul","Aug","Sep","Oct","Nov","Dec"},0), VALUE(MID(A1206,5,2))), "yyyy-mm-dd")</f>
        <v>2024-04-12</v>
      </c>
      <c r="C1206" t="s">
        <v>10</v>
      </c>
      <c r="E1206" t="s">
        <v>20</v>
      </c>
      <c r="H1206">
        <f t="shared" si="18"/>
        <v>0</v>
      </c>
      <c r="J1206">
        <f>VLOOKUP(E1206,NEW!$A$1:$F$31,6,FALSE)</f>
        <v>2.1966655307127789</v>
      </c>
      <c r="K1206">
        <f>VLOOKUP(C1206,NEW!$A$1:$F$31,6,FALSE)</f>
        <v>-0.30480281642273344</v>
      </c>
      <c r="M1206">
        <f>mlreg.!$B$17+(mlreg.!$B$18*'2023schedule'!J1206+'2023schedule'!K1206*mlreg.!$B$19)</f>
        <v>4.5767206311140489</v>
      </c>
    </row>
    <row r="1207" spans="1:13" x14ac:dyDescent="0.3">
      <c r="A1207" s="12" t="s">
        <v>897</v>
      </c>
      <c r="B1207" s="1" t="str">
        <f>TEXT(DATE(VALUE(MID(A1207,8,4)),MATCH(MID(A1207,1,3),{"Jan","Feb","Mar","Apr","May","Jun","Jul","Aug","Sep","Oct","Nov","Dec"},0), VALUE(MID(A1207,5,2))), "yyyy-mm-dd")</f>
        <v>2024-04-12</v>
      </c>
      <c r="C1207" t="s">
        <v>14</v>
      </c>
      <c r="E1207" t="s">
        <v>15</v>
      </c>
      <c r="H1207">
        <f t="shared" si="18"/>
        <v>0</v>
      </c>
      <c r="J1207">
        <f>VLOOKUP(E1207,NEW!$A$1:$F$31,6,FALSE)</f>
        <v>0.32124287078389235</v>
      </c>
      <c r="K1207">
        <f>VLOOKUP(C1207,NEW!$A$1:$F$31,6,FALSE)</f>
        <v>-1.1666941899601724</v>
      </c>
      <c r="M1207">
        <f>mlreg.!$B$17+(mlreg.!$B$18*'2023schedule'!J1207+'2023schedule'!K1207*mlreg.!$B$19)</f>
        <v>3.7262156905931225</v>
      </c>
    </row>
    <row r="1208" spans="1:13" x14ac:dyDescent="0.3">
      <c r="A1208" s="12" t="s">
        <v>897</v>
      </c>
      <c r="B1208" s="1" t="str">
        <f>TEXT(DATE(VALUE(MID(A1208,8,4)),MATCH(MID(A1208,1,3),{"Jan","Feb","Mar","Apr","May","Jun","Jul","Aug","Sep","Oct","Nov","Dec"},0), VALUE(MID(A1208,5,2))), "yyyy-mm-dd")</f>
        <v>2024-04-12</v>
      </c>
      <c r="C1208" t="s">
        <v>5</v>
      </c>
      <c r="E1208" t="s">
        <v>16</v>
      </c>
      <c r="H1208">
        <f t="shared" si="18"/>
        <v>0</v>
      </c>
      <c r="J1208">
        <f>VLOOKUP(E1208,NEW!$A$1:$F$31,6,FALSE)</f>
        <v>-7.5280435509992962</v>
      </c>
      <c r="K1208">
        <f>VLOOKUP(C1208,NEW!$A$1:$F$31,6,FALSE)</f>
        <v>-5.4067040784884437</v>
      </c>
      <c r="M1208">
        <f>mlreg.!$B$17+(mlreg.!$B$18*'2023schedule'!J1208+'2023schedule'!K1208*mlreg.!$B$19)</f>
        <v>0.65035685664437359</v>
      </c>
    </row>
    <row r="1209" spans="1:13" x14ac:dyDescent="0.3">
      <c r="A1209" s="12" t="s">
        <v>897</v>
      </c>
      <c r="B1209" s="1" t="str">
        <f>TEXT(DATE(VALUE(MID(A1209,8,4)),MATCH(MID(A1209,1,3),{"Jan","Feb","Mar","Apr","May","Jun","Jul","Aug","Sep","Oct","Nov","Dec"},0), VALUE(MID(A1209,5,2))), "yyyy-mm-dd")</f>
        <v>2024-04-12</v>
      </c>
      <c r="C1209" t="s">
        <v>21</v>
      </c>
      <c r="E1209" t="s">
        <v>19</v>
      </c>
      <c r="H1209">
        <f t="shared" si="18"/>
        <v>0</v>
      </c>
      <c r="J1209">
        <f>VLOOKUP(E1209,NEW!$A$1:$F$31,6,FALSE)</f>
        <v>-4.0366428351586929</v>
      </c>
      <c r="K1209">
        <f>VLOOKUP(C1209,NEW!$A$1:$F$31,6,FALSE)</f>
        <v>1.5332708263461077</v>
      </c>
      <c r="M1209">
        <f>mlreg.!$B$17+(mlreg.!$B$18*'2023schedule'!J1209+'2023schedule'!K1209*mlreg.!$B$19)</f>
        <v>-1.8460443455482674</v>
      </c>
    </row>
    <row r="1210" spans="1:13" x14ac:dyDescent="0.3">
      <c r="A1210" s="12" t="s">
        <v>897</v>
      </c>
      <c r="B1210" s="1" t="str">
        <f>TEXT(DATE(VALUE(MID(A1210,8,4)),MATCH(MID(A1210,1,3),{"Jan","Feb","Mar","Apr","May","Jun","Jul","Aug","Sep","Oct","Nov","Dec"},0), VALUE(MID(A1210,5,2))), "yyyy-mm-dd")</f>
        <v>2024-04-12</v>
      </c>
      <c r="C1210" t="s">
        <v>12</v>
      </c>
      <c r="E1210" t="s">
        <v>23</v>
      </c>
      <c r="H1210">
        <f t="shared" si="18"/>
        <v>0</v>
      </c>
      <c r="J1210">
        <f>VLOOKUP(E1210,NEW!$A$1:$F$31,6,FALSE)</f>
        <v>7.1989176662229015</v>
      </c>
      <c r="K1210">
        <f>VLOOKUP(C1210,NEW!$A$1:$F$31,6,FALSE)</f>
        <v>0.69796581509350863</v>
      </c>
      <c r="M1210">
        <f>mlreg.!$B$17+(mlreg.!$B$18*'2023schedule'!J1210+'2023schedule'!K1210*mlreg.!$B$19)</f>
        <v>7.8363310822720704</v>
      </c>
    </row>
    <row r="1211" spans="1:13" x14ac:dyDescent="0.3">
      <c r="A1211" s="12" t="s">
        <v>897</v>
      </c>
      <c r="B1211" s="1" t="str">
        <f>TEXT(DATE(VALUE(MID(A1211,8,4)),MATCH(MID(A1211,1,3),{"Jan","Feb","Mar","Apr","May","Jun","Jul","Aug","Sep","Oct","Nov","Dec"},0), VALUE(MID(A1211,5,2))), "yyyy-mm-dd")</f>
        <v>2024-04-12</v>
      </c>
      <c r="C1211" t="s">
        <v>32</v>
      </c>
      <c r="E1211" t="s">
        <v>22</v>
      </c>
      <c r="H1211">
        <f t="shared" si="18"/>
        <v>0</v>
      </c>
      <c r="J1211">
        <f>VLOOKUP(E1211,NEW!$A$1:$F$31,6,FALSE)</f>
        <v>1.3185950237731026</v>
      </c>
      <c r="K1211">
        <f>VLOOKUP(C1211,NEW!$A$1:$F$31,6,FALSE)</f>
        <v>-4.8052403354453501</v>
      </c>
      <c r="M1211">
        <f>mlreg.!$B$17+(mlreg.!$B$18*'2023schedule'!J1211+'2023schedule'!K1211*mlreg.!$B$19)</f>
        <v>7.3112258139343247</v>
      </c>
    </row>
    <row r="1212" spans="1:13" x14ac:dyDescent="0.3">
      <c r="A1212" s="12" t="s">
        <v>897</v>
      </c>
      <c r="B1212" s="1" t="str">
        <f>TEXT(DATE(VALUE(MID(A1212,8,4)),MATCH(MID(A1212,1,3),{"Jan","Feb","Mar","Apr","May","Jun","Jul","Aug","Sep","Oct","Nov","Dec"},0), VALUE(MID(A1212,5,2))), "yyyy-mm-dd")</f>
        <v>2024-04-12</v>
      </c>
      <c r="C1212" t="s">
        <v>26</v>
      </c>
      <c r="E1212" t="s">
        <v>25</v>
      </c>
      <c r="H1212">
        <f t="shared" si="18"/>
        <v>0</v>
      </c>
      <c r="J1212">
        <f>VLOOKUP(E1212,NEW!$A$1:$F$31,6,FALSE)</f>
        <v>-6.0914873225527497</v>
      </c>
      <c r="K1212">
        <f>VLOOKUP(C1212,NEW!$A$1:$F$31,6,FALSE)</f>
        <v>6.7955714545665025</v>
      </c>
      <c r="M1212">
        <f>mlreg.!$B$17+(mlreg.!$B$18*'2023schedule'!J1212+'2023schedule'!K1212*mlreg.!$B$19)</f>
        <v>-7.5238543712004242</v>
      </c>
    </row>
    <row r="1213" spans="1:13" x14ac:dyDescent="0.3">
      <c r="A1213" s="12" t="s">
        <v>897</v>
      </c>
      <c r="B1213" s="1" t="str">
        <f>TEXT(DATE(VALUE(MID(A1213,8,4)),MATCH(MID(A1213,1,3),{"Jan","Feb","Mar","Apr","May","Jun","Jul","Aug","Sep","Oct","Nov","Dec"},0), VALUE(MID(A1213,5,2))), "yyyy-mm-dd")</f>
        <v>2024-04-12</v>
      </c>
      <c r="C1213" t="s">
        <v>8</v>
      </c>
      <c r="E1213" t="s">
        <v>28</v>
      </c>
      <c r="H1213">
        <f t="shared" si="18"/>
        <v>0</v>
      </c>
      <c r="J1213">
        <f>VLOOKUP(E1213,NEW!$A$1:$F$31,6,FALSE)</f>
        <v>-2.1460452780433021</v>
      </c>
      <c r="K1213">
        <f>VLOOKUP(C1213,NEW!$A$1:$F$31,6,FALSE)</f>
        <v>-11.874132147889789</v>
      </c>
      <c r="M1213">
        <f>mlreg.!$B$17+(mlreg.!$B$18*'2023schedule'!J1213+'2023schedule'!K1213*mlreg.!$B$19)</f>
        <v>9.9277436283808314</v>
      </c>
    </row>
    <row r="1214" spans="1:13" x14ac:dyDescent="0.3">
      <c r="A1214" s="12" t="s">
        <v>897</v>
      </c>
      <c r="B1214" s="1" t="str">
        <f>TEXT(DATE(VALUE(MID(A1214,8,4)),MATCH(MID(A1214,1,3),{"Jan","Feb","Mar","Apr","May","Jun","Jul","Aug","Sep","Oct","Nov","Dec"},0), VALUE(MID(A1214,5,2))), "yyyy-mm-dd")</f>
        <v>2024-04-12</v>
      </c>
      <c r="C1214" t="s">
        <v>13</v>
      </c>
      <c r="E1214" t="s">
        <v>6</v>
      </c>
      <c r="H1214">
        <f t="shared" si="18"/>
        <v>0</v>
      </c>
      <c r="J1214">
        <f>VLOOKUP(E1214,NEW!$A$1:$F$31,6,FALSE)</f>
        <v>-0.4427839562478475</v>
      </c>
      <c r="K1214">
        <f>VLOOKUP(C1214,NEW!$A$1:$F$31,6,FALSE)</f>
        <v>-1.9501161047746032</v>
      </c>
      <c r="M1214">
        <f>mlreg.!$B$17+(mlreg.!$B$18*'2023schedule'!J1214+'2023schedule'!K1214*mlreg.!$B$19)</f>
        <v>3.7102865008370385</v>
      </c>
    </row>
    <row r="1215" spans="1:13" x14ac:dyDescent="0.3">
      <c r="A1215" s="12" t="s">
        <v>897</v>
      </c>
      <c r="B1215" s="1" t="str">
        <f>TEXT(DATE(VALUE(MID(A1215,8,4)),MATCH(MID(A1215,1,3),{"Jan","Feb","Mar","Apr","May","Jun","Jul","Aug","Sep","Oct","Nov","Dec"},0), VALUE(MID(A1215,5,2))), "yyyy-mm-dd")</f>
        <v>2024-04-12</v>
      </c>
      <c r="C1215" t="s">
        <v>11</v>
      </c>
      <c r="E1215" t="s">
        <v>30</v>
      </c>
      <c r="H1215">
        <f t="shared" si="18"/>
        <v>0</v>
      </c>
      <c r="J1215">
        <f>VLOOKUP(E1215,NEW!$A$1:$F$31,6,FALSE)</f>
        <v>-9.0845366741629796</v>
      </c>
      <c r="K1215">
        <f>VLOOKUP(C1215,NEW!$A$1:$F$31,6,FALSE)</f>
        <v>-0.56918355006132848</v>
      </c>
      <c r="M1215">
        <f>mlreg.!$B$17+(mlreg.!$B$18*'2023schedule'!J1215+'2023schedule'!K1215*mlreg.!$B$19)</f>
        <v>-4.3015136676166295</v>
      </c>
    </row>
    <row r="1216" spans="1:13" x14ac:dyDescent="0.3">
      <c r="A1216" s="12" t="s">
        <v>897</v>
      </c>
      <c r="B1216" s="1" t="str">
        <f>TEXT(DATE(VALUE(MID(A1216,8,4)),MATCH(MID(A1216,1,3),{"Jan","Feb","Mar","Apr","May","Jun","Jul","Aug","Sep","Oct","Nov","Dec"},0), VALUE(MID(A1216,5,2))), "yyyy-mm-dd")</f>
        <v>2024-04-12</v>
      </c>
      <c r="C1216" t="s">
        <v>27</v>
      </c>
      <c r="E1216" t="s">
        <v>33</v>
      </c>
      <c r="H1216">
        <f t="shared" si="18"/>
        <v>0</v>
      </c>
      <c r="J1216">
        <f>VLOOKUP(E1216,NEW!$A$1:$F$31,6,FALSE)</f>
        <v>6.395682743584775</v>
      </c>
      <c r="K1216">
        <f>VLOOKUP(C1216,NEW!$A$1:$F$31,6,FALSE)</f>
        <v>-4.4001022672986867</v>
      </c>
      <c r="M1216">
        <f>mlreg.!$B$17+(mlreg.!$B$18*'2023schedule'!J1216+'2023schedule'!K1216*mlreg.!$B$19)</f>
        <v>11.088052865243633</v>
      </c>
    </row>
    <row r="1217" spans="1:13" x14ac:dyDescent="0.3">
      <c r="A1217" s="12" t="s">
        <v>897</v>
      </c>
      <c r="B1217" s="1" t="str">
        <f>TEXT(DATE(VALUE(MID(A1217,8,4)),MATCH(MID(A1217,1,3),{"Jan","Feb","Mar","Apr","May","Jun","Jul","Aug","Sep","Oct","Nov","Dec"},0), VALUE(MID(A1217,5,2))), "yyyy-mm-dd")</f>
        <v>2024-04-12</v>
      </c>
      <c r="C1217" t="s">
        <v>29</v>
      </c>
      <c r="E1217" t="s">
        <v>31</v>
      </c>
      <c r="H1217">
        <f t="shared" si="18"/>
        <v>0</v>
      </c>
      <c r="J1217">
        <f>VLOOKUP(E1217,NEW!$A$1:$F$31,6,FALSE)</f>
        <v>-0.56689876486266688</v>
      </c>
      <c r="K1217">
        <f>VLOOKUP(C1217,NEW!$A$1:$F$31,6,FALSE)</f>
        <v>-0.83443540271909211</v>
      </c>
      <c r="M1217">
        <f>mlreg.!$B$17+(mlreg.!$B$18*'2023schedule'!J1217+'2023schedule'!K1217*mlreg.!$B$19)</f>
        <v>2.7572754295888142</v>
      </c>
    </row>
    <row r="1218" spans="1:13" x14ac:dyDescent="0.3">
      <c r="A1218" s="12" t="s">
        <v>898</v>
      </c>
      <c r="B1218" s="1" t="str">
        <f>TEXT(DATE(VALUE(MID(A1218,8,4)),MATCH(MID(A1218,1,3),{"Jan","Feb","Mar","Apr","May","Jun","Jul","Aug","Sep","Oct","Nov","Dec"},0), VALUE(MID(A1218,5,2))), "yyyy-mm-dd")</f>
        <v>2024-04-14</v>
      </c>
      <c r="C1218" t="s">
        <v>9</v>
      </c>
      <c r="E1218" t="s">
        <v>4</v>
      </c>
      <c r="H1218">
        <f t="shared" si="18"/>
        <v>0</v>
      </c>
      <c r="J1218">
        <f>VLOOKUP(E1218,NEW!$A$1:$F$31,6,FALSE)</f>
        <v>7.724438616878901</v>
      </c>
      <c r="K1218">
        <f>VLOOKUP(C1218,NEW!$A$1:$F$31,6,FALSE)</f>
        <v>-10.108903913214951</v>
      </c>
      <c r="M1218">
        <f>mlreg.!$B$17+(mlreg.!$B$18*'2023schedule'!J1218+'2023schedule'!K1218*mlreg.!$B$19)</f>
        <v>16.522842881177841</v>
      </c>
    </row>
    <row r="1219" spans="1:13" x14ac:dyDescent="0.3">
      <c r="A1219" s="12" t="s">
        <v>898</v>
      </c>
      <c r="B1219" s="1" t="str">
        <f>TEXT(DATE(VALUE(MID(A1219,8,4)),MATCH(MID(A1219,1,3),{"Jan","Feb","Mar","Apr","May","Jun","Jul","Aug","Sep","Oct","Nov","Dec"},0), VALUE(MID(A1219,5,2))), "yyyy-mm-dd")</f>
        <v>2024-04-14</v>
      </c>
      <c r="C1219" t="s">
        <v>24</v>
      </c>
      <c r="E1219" t="s">
        <v>20</v>
      </c>
      <c r="H1219">
        <f t="shared" ref="H1219:H1230" si="19">F1219-D1219</f>
        <v>0</v>
      </c>
      <c r="J1219">
        <f>VLOOKUP(E1219,NEW!$A$1:$F$31,6,FALSE)</f>
        <v>2.1966655307127789</v>
      </c>
      <c r="K1219">
        <f>VLOOKUP(C1219,NEW!$A$1:$F$31,6,FALSE)</f>
        <v>0.34193859481126243</v>
      </c>
      <c r="M1219">
        <f>mlreg.!$B$17+(mlreg.!$B$18*'2023schedule'!J1219+'2023schedule'!K1219*mlreg.!$B$19)</f>
        <v>4.0821874257020001</v>
      </c>
    </row>
    <row r="1220" spans="1:13" x14ac:dyDescent="0.3">
      <c r="A1220" s="12" t="s">
        <v>898</v>
      </c>
      <c r="B1220" s="1" t="str">
        <f>TEXT(DATE(VALUE(MID(A1220,8,4)),MATCH(MID(A1220,1,3),{"Jan","Feb","Mar","Apr","May","Jun","Jul","Aug","Sep","Oct","Nov","Dec"},0), VALUE(MID(A1220,5,2))), "yyyy-mm-dd")</f>
        <v>2024-04-14</v>
      </c>
      <c r="C1220" t="s">
        <v>12</v>
      </c>
      <c r="E1220" t="s">
        <v>10</v>
      </c>
      <c r="H1220">
        <f t="shared" si="19"/>
        <v>0</v>
      </c>
      <c r="J1220">
        <f>VLOOKUP(E1220,NEW!$A$1:$F$31,6,FALSE)</f>
        <v>-0.30480281642273344</v>
      </c>
      <c r="K1220">
        <f>VLOOKUP(C1220,NEW!$A$1:$F$31,6,FALSE)</f>
        <v>0.69796581509350863</v>
      </c>
      <c r="M1220">
        <f>mlreg.!$B$17+(mlreg.!$B$18*'2023schedule'!J1220+'2023schedule'!K1220*mlreg.!$B$19)</f>
        <v>1.7964838014277751</v>
      </c>
    </row>
    <row r="1221" spans="1:13" x14ac:dyDescent="0.3">
      <c r="A1221" s="12" t="s">
        <v>898</v>
      </c>
      <c r="B1221" s="1" t="str">
        <f>TEXT(DATE(VALUE(MID(A1221,8,4)),MATCH(MID(A1221,1,3),{"Jan","Feb","Mar","Apr","May","Jun","Jul","Aug","Sep","Oct","Nov","Dec"},0), VALUE(MID(A1221,5,2))), "yyyy-mm-dd")</f>
        <v>2024-04-14</v>
      </c>
      <c r="C1221" t="s">
        <v>21</v>
      </c>
      <c r="E1221" t="s">
        <v>19</v>
      </c>
      <c r="H1221">
        <f t="shared" si="19"/>
        <v>0</v>
      </c>
      <c r="J1221">
        <f>VLOOKUP(E1221,NEW!$A$1:$F$31,6,FALSE)</f>
        <v>-4.0366428351586929</v>
      </c>
      <c r="K1221">
        <f>VLOOKUP(C1221,NEW!$A$1:$F$31,6,FALSE)</f>
        <v>1.5332708263461077</v>
      </c>
      <c r="M1221">
        <f>mlreg.!$B$17+(mlreg.!$B$18*'2023schedule'!J1221+'2023schedule'!K1221*mlreg.!$B$19)</f>
        <v>-1.8460443455482674</v>
      </c>
    </row>
    <row r="1222" spans="1:13" x14ac:dyDescent="0.3">
      <c r="A1222" s="12" t="s">
        <v>898</v>
      </c>
      <c r="B1222" s="1" t="str">
        <f>TEXT(DATE(VALUE(MID(A1222,8,4)),MATCH(MID(A1222,1,3),{"Jan","Feb","Mar","Apr","May","Jun","Jul","Aug","Sep","Oct","Nov","Dec"},0), VALUE(MID(A1222,5,2))), "yyyy-mm-dd")</f>
        <v>2024-04-14</v>
      </c>
      <c r="C1222" t="s">
        <v>18</v>
      </c>
      <c r="E1222" t="s">
        <v>15</v>
      </c>
      <c r="H1222">
        <f t="shared" si="19"/>
        <v>0</v>
      </c>
      <c r="J1222">
        <f>VLOOKUP(E1222,NEW!$A$1:$F$31,6,FALSE)</f>
        <v>0.32124287078389235</v>
      </c>
      <c r="K1222">
        <f>VLOOKUP(C1222,NEW!$A$1:$F$31,6,FALSE)</f>
        <v>0.34193859481126243</v>
      </c>
      <c r="M1222">
        <f>mlreg.!$B$17+(mlreg.!$B$18*'2023schedule'!J1222+'2023schedule'!K1222*mlreg.!$B$19)</f>
        <v>2.572634067577507</v>
      </c>
    </row>
    <row r="1223" spans="1:13" x14ac:dyDescent="0.3">
      <c r="A1223" s="12" t="s">
        <v>898</v>
      </c>
      <c r="B1223" s="1" t="str">
        <f>TEXT(DATE(VALUE(MID(A1223,8,4)),MATCH(MID(A1223,1,3),{"Jan","Feb","Mar","Apr","May","Jun","Jul","Aug","Sep","Oct","Nov","Dec"},0), VALUE(MID(A1223,5,2))), "yyyy-mm-dd")</f>
        <v>2024-04-14</v>
      </c>
      <c r="C1223" t="s">
        <v>32</v>
      </c>
      <c r="E1223" t="s">
        <v>7</v>
      </c>
      <c r="H1223">
        <f t="shared" si="19"/>
        <v>0</v>
      </c>
      <c r="J1223">
        <f>VLOOKUP(E1223,NEW!$A$1:$F$31,6,FALSE)</f>
        <v>0.17268538627637353</v>
      </c>
      <c r="K1223">
        <f>VLOOKUP(C1223,NEW!$A$1:$F$31,6,FALSE)</f>
        <v>-4.8052403354453501</v>
      </c>
      <c r="M1223">
        <f>mlreg.!$B$17+(mlreg.!$B$18*'2023schedule'!J1223+'2023schedule'!K1223*mlreg.!$B$19)</f>
        <v>6.3888674686128493</v>
      </c>
    </row>
    <row r="1224" spans="1:13" x14ac:dyDescent="0.3">
      <c r="A1224" s="12" t="s">
        <v>898</v>
      </c>
      <c r="B1224" s="1" t="str">
        <f>TEXT(DATE(VALUE(MID(A1224,8,4)),MATCH(MID(A1224,1,3),{"Jan","Feb","Mar","Apr","May","Jun","Jul","Aug","Sep","Oct","Nov","Dec"},0), VALUE(MID(A1224,5,2))), "yyyy-mm-dd")</f>
        <v>2024-04-14</v>
      </c>
      <c r="C1224" t="s">
        <v>14</v>
      </c>
      <c r="E1224" t="s">
        <v>3</v>
      </c>
      <c r="H1224">
        <f t="shared" si="19"/>
        <v>0</v>
      </c>
      <c r="J1224">
        <f>VLOOKUP(E1224,NEW!$A$1:$F$31,6,FALSE)</f>
        <v>9.7001335561112345E-2</v>
      </c>
      <c r="K1224">
        <f>VLOOKUP(C1224,NEW!$A$1:$F$31,6,FALSE)</f>
        <v>-1.1666941899601724</v>
      </c>
      <c r="M1224">
        <f>mlreg.!$B$17+(mlreg.!$B$18*'2023schedule'!J1224+'2023schedule'!K1224*mlreg.!$B$19)</f>
        <v>3.545720610865668</v>
      </c>
    </row>
    <row r="1225" spans="1:13" x14ac:dyDescent="0.3">
      <c r="A1225" s="12" t="s">
        <v>898</v>
      </c>
      <c r="B1225" s="1" t="str">
        <f>TEXT(DATE(VALUE(MID(A1225,8,4)),MATCH(MID(A1225,1,3),{"Jan","Feb","Mar","Apr","May","Jun","Jul","Aug","Sep","Oct","Nov","Dec"},0), VALUE(MID(A1225,5,2))), "yyyy-mm-dd")</f>
        <v>2024-04-14</v>
      </c>
      <c r="C1225" t="s">
        <v>27</v>
      </c>
      <c r="E1225" t="s">
        <v>6</v>
      </c>
      <c r="H1225">
        <f t="shared" si="19"/>
        <v>0</v>
      </c>
      <c r="J1225">
        <f>VLOOKUP(E1225,NEW!$A$1:$F$31,6,FALSE)</f>
        <v>-0.4427839562478475</v>
      </c>
      <c r="K1225">
        <f>VLOOKUP(C1225,NEW!$A$1:$F$31,6,FALSE)</f>
        <v>-4.4001022672986867</v>
      </c>
      <c r="M1225">
        <f>mlreg.!$B$17+(mlreg.!$B$18*'2023schedule'!J1225+'2023schedule'!K1225*mlreg.!$B$19)</f>
        <v>5.5836774560511824</v>
      </c>
    </row>
    <row r="1226" spans="1:13" x14ac:dyDescent="0.3">
      <c r="A1226" s="12" t="s">
        <v>898</v>
      </c>
      <c r="B1226" s="1" t="str">
        <f>TEXT(DATE(VALUE(MID(A1226,8,4)),MATCH(MID(A1226,1,3),{"Jan","Feb","Mar","Apr","May","Jun","Jul","Aug","Sep","Oct","Nov","Dec"},0), VALUE(MID(A1226,5,2))), "yyyy-mm-dd")</f>
        <v>2024-04-14</v>
      </c>
      <c r="C1226" t="s">
        <v>11</v>
      </c>
      <c r="E1226" t="s">
        <v>33</v>
      </c>
      <c r="H1226">
        <f t="shared" si="19"/>
        <v>0</v>
      </c>
      <c r="J1226">
        <f>VLOOKUP(E1226,NEW!$A$1:$F$31,6,FALSE)</f>
        <v>6.395682743584775</v>
      </c>
      <c r="K1226">
        <f>VLOOKUP(C1226,NEW!$A$1:$F$31,6,FALSE)</f>
        <v>-0.56918355006132848</v>
      </c>
      <c r="M1226">
        <f>mlreg.!$B$17+(mlreg.!$B$18*'2023schedule'!J1226+'2023schedule'!K1226*mlreg.!$B$19)</f>
        <v>8.1587267389118914</v>
      </c>
    </row>
    <row r="1227" spans="1:13" x14ac:dyDescent="0.3">
      <c r="A1227" s="12" t="s">
        <v>898</v>
      </c>
      <c r="B1227" s="1" t="str">
        <f>TEXT(DATE(VALUE(MID(A1227,8,4)),MATCH(MID(A1227,1,3),{"Jan","Feb","Mar","Apr","May","Jun","Jul","Aug","Sep","Oct","Nov","Dec"},0), VALUE(MID(A1227,5,2))), "yyyy-mm-dd")</f>
        <v>2024-04-14</v>
      </c>
      <c r="C1227" t="s">
        <v>26</v>
      </c>
      <c r="E1227" t="s">
        <v>16</v>
      </c>
      <c r="H1227">
        <f t="shared" si="19"/>
        <v>0</v>
      </c>
      <c r="J1227">
        <f>VLOOKUP(E1227,NEW!$A$1:$F$31,6,FALSE)</f>
        <v>-7.5280435509992962</v>
      </c>
      <c r="K1227">
        <f>VLOOKUP(C1227,NEW!$A$1:$F$31,6,FALSE)</f>
        <v>6.7955714545665025</v>
      </c>
      <c r="M1227">
        <f>mlreg.!$B$17+(mlreg.!$B$18*'2023schedule'!J1227+'2023schedule'!K1227*mlreg.!$B$19)</f>
        <v>-8.680158134144385</v>
      </c>
    </row>
    <row r="1228" spans="1:13" x14ac:dyDescent="0.3">
      <c r="A1228" s="12" t="s">
        <v>898</v>
      </c>
      <c r="B1228" s="1" t="str">
        <f>TEXT(DATE(VALUE(MID(A1228,8,4)),MATCH(MID(A1228,1,3),{"Jan","Feb","Mar","Apr","May","Jun","Jul","Aug","Sep","Oct","Nov","Dec"},0), VALUE(MID(A1228,5,2))), "yyyy-mm-dd")</f>
        <v>2024-04-14</v>
      </c>
      <c r="C1228" t="s">
        <v>29</v>
      </c>
      <c r="E1228" t="s">
        <v>23</v>
      </c>
      <c r="H1228">
        <f t="shared" si="19"/>
        <v>0</v>
      </c>
      <c r="J1228">
        <f>VLOOKUP(E1228,NEW!$A$1:$F$31,6,FALSE)</f>
        <v>7.1989176662229015</v>
      </c>
      <c r="K1228">
        <f>VLOOKUP(C1228,NEW!$A$1:$F$31,6,FALSE)</f>
        <v>-0.83443540271909211</v>
      </c>
      <c r="M1228">
        <f>mlreg.!$B$17+(mlreg.!$B$18*'2023schedule'!J1228+'2023schedule'!K1228*mlreg.!$B$19)</f>
        <v>9.0080873252753584</v>
      </c>
    </row>
    <row r="1229" spans="1:13" x14ac:dyDescent="0.3">
      <c r="A1229" s="12" t="s">
        <v>898</v>
      </c>
      <c r="B1229" s="1" t="str">
        <f>TEXT(DATE(VALUE(MID(A1229,8,4)),MATCH(MID(A1229,1,3),{"Jan","Feb","Mar","Apr","May","Jun","Jul","Aug","Sep","Oct","Nov","Dec"},0), VALUE(MID(A1229,5,2))), "yyyy-mm-dd")</f>
        <v>2024-04-14</v>
      </c>
      <c r="C1229" t="s">
        <v>5</v>
      </c>
      <c r="E1229" t="s">
        <v>13</v>
      </c>
      <c r="H1229">
        <f t="shared" si="19"/>
        <v>0</v>
      </c>
      <c r="J1229">
        <f>VLOOKUP(E1229,NEW!$A$1:$F$31,6,FALSE)</f>
        <v>-1.9501161047746032</v>
      </c>
      <c r="K1229">
        <f>VLOOKUP(C1229,NEW!$A$1:$F$31,6,FALSE)</f>
        <v>-5.4067040784884437</v>
      </c>
      <c r="M1229">
        <f>mlreg.!$B$17+(mlreg.!$B$18*'2023schedule'!J1229+'2023schedule'!K1229*mlreg.!$B$19)</f>
        <v>5.1401069741685728</v>
      </c>
    </row>
    <row r="1230" spans="1:13" x14ac:dyDescent="0.3">
      <c r="A1230" s="12" t="s">
        <v>898</v>
      </c>
      <c r="B1230" s="1" t="str">
        <f>TEXT(DATE(VALUE(MID(A1230,8,4)),MATCH(MID(A1230,1,3),{"Jan","Feb","Mar","Apr","May","Jun","Jul","Aug","Sep","Oct","Nov","Dec"},0), VALUE(MID(A1230,5,2))), "yyyy-mm-dd")</f>
        <v>2024-04-14</v>
      </c>
      <c r="C1230" t="s">
        <v>28</v>
      </c>
      <c r="E1230" t="s">
        <v>22</v>
      </c>
      <c r="H1230">
        <f t="shared" si="19"/>
        <v>0</v>
      </c>
      <c r="J1230">
        <f>VLOOKUP(E1230,NEW!$A$1:$F$31,6,FALSE)</f>
        <v>1.3185950237731026</v>
      </c>
      <c r="K1230">
        <f>VLOOKUP(C1230,NEW!$A$1:$F$31,6,FALSE)</f>
        <v>-2.1460452780433021</v>
      </c>
      <c r="M1230">
        <f>mlreg.!$B$17+(mlreg.!$B$18*'2023schedule'!J1230+'2023schedule'!K1230*mlreg.!$B$19)</f>
        <v>5.277862505647402</v>
      </c>
    </row>
    <row r="1231" spans="1:13" x14ac:dyDescent="0.3">
      <c r="A1231" s="12" t="s">
        <v>898</v>
      </c>
      <c r="B1231" s="1" t="str">
        <f>TEXT(DATE(VALUE(MID(A1231,8,4)),MATCH(MID(A1231,1,3),{"Jan","Feb","Mar","Apr","May","Jun","Jul","Aug","Sep","Oct","Nov","Dec"},0), VALUE(MID(A1231,5,2))), "yyyy-mm-dd")</f>
        <v>2024-04-14</v>
      </c>
      <c r="C1231" t="s">
        <v>30</v>
      </c>
      <c r="E1231" t="s">
        <v>31</v>
      </c>
      <c r="H1231">
        <f t="shared" ref="H1231:H1232" si="20">F1231-D1231</f>
        <v>0</v>
      </c>
      <c r="J1231">
        <f>VLOOKUP(E1231,NEW!$A$1:$F$31,6,FALSE)</f>
        <v>-0.56689876486266688</v>
      </c>
      <c r="K1231">
        <f>VLOOKUP(C1231,NEW!$A$1:$F$31,6,FALSE)</f>
        <v>-9.0845366741629796</v>
      </c>
      <c r="M1231">
        <f>mlreg.!$B$17+(mlreg.!$B$18*'2023schedule'!J1231+'2023schedule'!K1231*mlreg.!$B$19)</f>
        <v>9.0657457948257267</v>
      </c>
    </row>
    <row r="1232" spans="1:13" x14ac:dyDescent="0.3">
      <c r="A1232" s="12" t="s">
        <v>898</v>
      </c>
      <c r="B1232" s="1" t="str">
        <f>TEXT(DATE(VALUE(MID(A1232,8,4)),MATCH(MID(A1232,1,3),{"Jan","Feb","Mar","Apr","May","Jun","Jul","Aug","Sep","Oct","Nov","Dec"},0), VALUE(MID(A1232,5,2))), "yyyy-mm-dd")</f>
        <v>2024-04-14</v>
      </c>
      <c r="C1232" t="s">
        <v>8</v>
      </c>
      <c r="E1232" t="s">
        <v>25</v>
      </c>
      <c r="H1232">
        <f t="shared" si="20"/>
        <v>0</v>
      </c>
      <c r="J1232">
        <f>VLOOKUP(E1232,NEW!$A$1:$F$31,6,FALSE)</f>
        <v>-6.0914873225527497</v>
      </c>
      <c r="K1232">
        <f>VLOOKUP(C1232,NEW!$A$1:$F$31,6,FALSE)</f>
        <v>-11.874132147889789</v>
      </c>
      <c r="M1232">
        <f>mlreg.!$B$17+(mlreg.!$B$18*'2023schedule'!J1232+'2023schedule'!K1232*mlreg.!$B$19)</f>
        <v>6.7520033460272844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E24B-2A16-4692-AF65-BBB86A74B6E4}">
  <dimension ref="A1:R444"/>
  <sheetViews>
    <sheetView workbookViewId="0">
      <selection activeCell="P13" sqref="P13"/>
    </sheetView>
  </sheetViews>
  <sheetFormatPr defaultRowHeight="14.4" x14ac:dyDescent="0.3"/>
  <cols>
    <col min="3" max="3" width="14.5546875" customWidth="1"/>
    <col min="17" max="17" width="13.5546875" customWidth="1"/>
  </cols>
  <sheetData>
    <row r="1" spans="1:18" x14ac:dyDescent="0.3">
      <c r="A1" t="s">
        <v>684</v>
      </c>
      <c r="B1" t="s">
        <v>685</v>
      </c>
      <c r="C1" t="s">
        <v>686</v>
      </c>
      <c r="D1" t="s">
        <v>687</v>
      </c>
      <c r="E1" t="s">
        <v>688</v>
      </c>
      <c r="F1" t="s">
        <v>689</v>
      </c>
      <c r="G1" t="s">
        <v>690</v>
      </c>
      <c r="H1" t="s">
        <v>691</v>
      </c>
      <c r="I1" t="s">
        <v>692</v>
      </c>
      <c r="J1" t="s">
        <v>693</v>
      </c>
      <c r="K1" t="s">
        <v>694</v>
      </c>
      <c r="L1" t="s">
        <v>695</v>
      </c>
      <c r="M1" t="s">
        <v>729</v>
      </c>
      <c r="N1" t="s">
        <v>953</v>
      </c>
      <c r="Q1" t="s">
        <v>952</v>
      </c>
      <c r="R1">
        <f>LARGE(F2:F642,1)</f>
        <v>1451.22</v>
      </c>
    </row>
    <row r="2" spans="1:18" x14ac:dyDescent="0.3">
      <c r="A2">
        <v>2024</v>
      </c>
      <c r="B2">
        <v>1628983</v>
      </c>
      <c r="C2" t="s">
        <v>255</v>
      </c>
      <c r="D2">
        <v>37</v>
      </c>
      <c r="E2">
        <v>0.31176500000000001</v>
      </c>
      <c r="F2">
        <v>1275.5</v>
      </c>
      <c r="G2">
        <v>34.459499999999998</v>
      </c>
      <c r="H2" t="s">
        <v>116</v>
      </c>
      <c r="I2">
        <v>7.1171199999999999</v>
      </c>
      <c r="J2">
        <v>2.9165800000000002</v>
      </c>
      <c r="K2">
        <v>10.0337</v>
      </c>
      <c r="L2">
        <v>10.529</v>
      </c>
      <c r="M2" s="9">
        <f>IF(ISNUMBER(MATCH(C2,'82 Injuries Table'!$A$2:$A$124,0)),0,K2*N2)</f>
        <v>0</v>
      </c>
      <c r="N2">
        <f t="shared" ref="N2:N65" si="0">F2/$R$1</f>
        <v>0.87891567095271561</v>
      </c>
    </row>
    <row r="3" spans="1:18" x14ac:dyDescent="0.3">
      <c r="A3">
        <v>2024</v>
      </c>
      <c r="B3">
        <v>203507</v>
      </c>
      <c r="C3" t="s">
        <v>79</v>
      </c>
      <c r="D3">
        <v>38</v>
      </c>
      <c r="E3">
        <v>0.32524900000000001</v>
      </c>
      <c r="F3">
        <v>1330.1</v>
      </c>
      <c r="G3">
        <v>35</v>
      </c>
      <c r="H3" t="s">
        <v>72</v>
      </c>
      <c r="I3">
        <v>5.3684900000000004</v>
      </c>
      <c r="J3">
        <v>1.9359</v>
      </c>
      <c r="K3">
        <v>7.3043899999999997</v>
      </c>
      <c r="L3">
        <v>8.8998600000000003</v>
      </c>
      <c r="M3" s="9">
        <f>IF(ISNUMBER(MATCH(C3,'82 Injuries Table'!$A$2:$A$124,0)),0,K3*N3)</f>
        <v>0</v>
      </c>
      <c r="N3">
        <f t="shared" si="0"/>
        <v>0.91653918771791998</v>
      </c>
    </row>
    <row r="4" spans="1:18" x14ac:dyDescent="0.3">
      <c r="A4">
        <v>2024</v>
      </c>
      <c r="B4">
        <v>203954</v>
      </c>
      <c r="C4" t="s">
        <v>234</v>
      </c>
      <c r="D4">
        <v>27</v>
      </c>
      <c r="E4">
        <v>0.37960899999999997</v>
      </c>
      <c r="F4">
        <v>921.73299999999995</v>
      </c>
      <c r="G4">
        <v>34.1111</v>
      </c>
      <c r="H4" t="s">
        <v>177</v>
      </c>
      <c r="I4">
        <v>6.7189300000000003</v>
      </c>
      <c r="J4">
        <v>3.4596100000000001</v>
      </c>
      <c r="K4">
        <v>10.1785</v>
      </c>
      <c r="L4">
        <v>7.4911500000000002</v>
      </c>
      <c r="M4" s="9">
        <f>IF(ISNUMBER(MATCH(C4,'82 Injuries Table'!$A$2:$A$124,0)),0,K4*N4)</f>
        <v>0</v>
      </c>
      <c r="N4">
        <f t="shared" si="0"/>
        <v>0.63514353440553462</v>
      </c>
    </row>
    <row r="5" spans="1:18" x14ac:dyDescent="0.3">
      <c r="A5">
        <v>2024</v>
      </c>
      <c r="B5">
        <v>203999</v>
      </c>
      <c r="C5" t="s">
        <v>696</v>
      </c>
      <c r="D5">
        <v>40</v>
      </c>
      <c r="E5">
        <v>0.28866599999999998</v>
      </c>
      <c r="F5">
        <v>1331.03</v>
      </c>
      <c r="G5">
        <v>33.274999999999999</v>
      </c>
      <c r="H5" t="s">
        <v>143</v>
      </c>
      <c r="I5">
        <v>7.8012600000000001</v>
      </c>
      <c r="J5">
        <v>-0.91827899999999996</v>
      </c>
      <c r="K5">
        <v>6.8829799999999999</v>
      </c>
      <c r="L5">
        <v>8.9780700000000007</v>
      </c>
      <c r="M5" s="9">
        <f>IF(ISNUMBER(MATCH(C5,'82 Injuries Table'!$A$2:$A$124,0)),0,K5*N5)</f>
        <v>6.3129317880128442</v>
      </c>
      <c r="N5">
        <f t="shared" si="0"/>
        <v>0.91718002783864605</v>
      </c>
    </row>
    <row r="6" spans="1:18" x14ac:dyDescent="0.3">
      <c r="A6">
        <v>2024</v>
      </c>
      <c r="B6">
        <v>1629029</v>
      </c>
      <c r="C6" t="s">
        <v>698</v>
      </c>
      <c r="D6">
        <v>34</v>
      </c>
      <c r="E6">
        <v>0.360232</v>
      </c>
      <c r="F6">
        <v>1251.22</v>
      </c>
      <c r="G6">
        <v>36.7941</v>
      </c>
      <c r="H6" t="s">
        <v>121</v>
      </c>
      <c r="I6">
        <v>7.2421600000000002</v>
      </c>
      <c r="J6">
        <v>-0.70449899999999999</v>
      </c>
      <c r="K6">
        <v>6.5376599999999998</v>
      </c>
      <c r="L6">
        <v>7.94468</v>
      </c>
      <c r="M6" s="9">
        <f>IF(ISNUMBER(MATCH(C6,'82 Injuries Table'!$A$2:$A$124,0)),0,K6*N6)</f>
        <v>5.6366718658783643</v>
      </c>
      <c r="N6">
        <f t="shared" si="0"/>
        <v>0.86218492027397642</v>
      </c>
    </row>
    <row r="7" spans="1:18" x14ac:dyDescent="0.3">
      <c r="A7">
        <v>2024</v>
      </c>
      <c r="B7">
        <v>2544</v>
      </c>
      <c r="C7" t="s">
        <v>330</v>
      </c>
      <c r="D7">
        <v>36</v>
      </c>
      <c r="E7">
        <v>0.288628</v>
      </c>
      <c r="F7">
        <v>1234.6199999999999</v>
      </c>
      <c r="G7">
        <v>34.277799999999999</v>
      </c>
      <c r="H7" t="s">
        <v>100</v>
      </c>
      <c r="I7">
        <v>3.9208799999999999</v>
      </c>
      <c r="J7">
        <v>2.0522100000000001</v>
      </c>
      <c r="K7">
        <v>5.9730999999999996</v>
      </c>
      <c r="L7">
        <v>7.3727999999999998</v>
      </c>
      <c r="M7" s="9">
        <f>IF(ISNUMBER(MATCH(C7,'82 Injuries Table'!$A$2:$A$124,0)),0,K7*N7)</f>
        <v>0</v>
      </c>
      <c r="N7">
        <f t="shared" si="0"/>
        <v>0.85074626865671632</v>
      </c>
    </row>
    <row r="8" spans="1:18" x14ac:dyDescent="0.3">
      <c r="A8">
        <v>2024</v>
      </c>
      <c r="B8">
        <v>1630169</v>
      </c>
      <c r="C8" t="s">
        <v>276</v>
      </c>
      <c r="D8">
        <v>33</v>
      </c>
      <c r="E8">
        <v>0.254633</v>
      </c>
      <c r="F8">
        <v>1101.17</v>
      </c>
      <c r="G8">
        <v>33.363599999999998</v>
      </c>
      <c r="H8" t="s">
        <v>129</v>
      </c>
      <c r="I8">
        <v>8.0906099999999999</v>
      </c>
      <c r="J8">
        <v>-1.74594</v>
      </c>
      <c r="K8">
        <v>6.3446699999999998</v>
      </c>
      <c r="L8">
        <v>6.6784600000000003</v>
      </c>
      <c r="M8" s="9">
        <f>IF(ISNUMBER(MATCH(C8,'82 Injuries Table'!$A$2:$A$124,0)),0,K8*N8)</f>
        <v>0</v>
      </c>
      <c r="N8">
        <f t="shared" si="0"/>
        <v>0.75878915670952718</v>
      </c>
    </row>
    <row r="9" spans="1:18" x14ac:dyDescent="0.3">
      <c r="A9">
        <v>2024</v>
      </c>
      <c r="B9">
        <v>202695</v>
      </c>
      <c r="C9" t="s">
        <v>380</v>
      </c>
      <c r="D9">
        <v>34</v>
      </c>
      <c r="E9">
        <v>0.25616499999999998</v>
      </c>
      <c r="F9">
        <v>1169.3499999999999</v>
      </c>
      <c r="G9">
        <v>34.382399999999997</v>
      </c>
      <c r="H9" t="s">
        <v>114</v>
      </c>
      <c r="I9">
        <v>3.4884400000000002</v>
      </c>
      <c r="J9">
        <v>2.1484000000000001</v>
      </c>
      <c r="K9">
        <v>5.6368400000000003</v>
      </c>
      <c r="L9">
        <v>6.3838999999999997</v>
      </c>
      <c r="M9" s="9">
        <f>IF(ISNUMBER(MATCH(C9,'82 Injuries Table'!$A$2:$A$124,0)),0,K9*N9)</f>
        <v>4.5419983558660988</v>
      </c>
      <c r="N9">
        <f t="shared" si="0"/>
        <v>0.80577031738812854</v>
      </c>
    </row>
    <row r="10" spans="1:18" x14ac:dyDescent="0.3">
      <c r="A10">
        <v>2024</v>
      </c>
      <c r="B10">
        <v>202331</v>
      </c>
      <c r="C10" t="s">
        <v>252</v>
      </c>
      <c r="D10">
        <v>36</v>
      </c>
      <c r="E10">
        <v>0.26814900000000003</v>
      </c>
      <c r="F10">
        <v>1245.43</v>
      </c>
      <c r="G10">
        <v>34.583300000000001</v>
      </c>
      <c r="H10" t="s">
        <v>114</v>
      </c>
      <c r="I10">
        <v>3.9578700000000002</v>
      </c>
      <c r="J10">
        <v>0.999112</v>
      </c>
      <c r="K10">
        <v>4.9569799999999997</v>
      </c>
      <c r="L10">
        <v>6.2609399999999997</v>
      </c>
      <c r="M10" s="9">
        <f>IF(ISNUMBER(MATCH(C10,'82 Injuries Table'!$A$2:$A$124,0)),0,K10*N10)</f>
        <v>4.2540563122062816</v>
      </c>
      <c r="N10">
        <f t="shared" si="0"/>
        <v>0.85819517371590803</v>
      </c>
    </row>
    <row r="11" spans="1:18" x14ac:dyDescent="0.3">
      <c r="A11">
        <v>2024</v>
      </c>
      <c r="B11">
        <v>203076</v>
      </c>
      <c r="C11" t="s">
        <v>201</v>
      </c>
      <c r="D11">
        <v>38</v>
      </c>
      <c r="E11">
        <v>0.26181700000000002</v>
      </c>
      <c r="F11">
        <v>1372.82</v>
      </c>
      <c r="G11">
        <v>36.1053</v>
      </c>
      <c r="H11" t="s">
        <v>100</v>
      </c>
      <c r="I11">
        <v>2.4577900000000001</v>
      </c>
      <c r="J11">
        <v>1.9911000000000001</v>
      </c>
      <c r="K11">
        <v>4.4488799999999999</v>
      </c>
      <c r="L11">
        <v>6.7977299999999996</v>
      </c>
      <c r="M11" s="9">
        <f>IF(ISNUMBER(MATCH(C11,'82 Injuries Table'!$A$2:$A$124,0)),0,K11*N11)</f>
        <v>4.208535881258527</v>
      </c>
      <c r="N11">
        <f t="shared" si="0"/>
        <v>0.9459764887473987</v>
      </c>
    </row>
    <row r="12" spans="1:18" x14ac:dyDescent="0.3">
      <c r="A12">
        <v>2024</v>
      </c>
      <c r="B12">
        <v>1628369</v>
      </c>
      <c r="C12" t="s">
        <v>554</v>
      </c>
      <c r="D12">
        <v>36</v>
      </c>
      <c r="E12">
        <v>0.29363499999999998</v>
      </c>
      <c r="F12">
        <v>1290.52</v>
      </c>
      <c r="G12">
        <v>35.833300000000001</v>
      </c>
      <c r="H12" t="s">
        <v>149</v>
      </c>
      <c r="I12">
        <v>4.0052000000000003</v>
      </c>
      <c r="J12">
        <v>0.59987400000000002</v>
      </c>
      <c r="K12">
        <v>4.6050700000000004</v>
      </c>
      <c r="L12">
        <v>6.3619700000000003</v>
      </c>
      <c r="M12" s="9">
        <f>IF(ISNUMBER(MATCH(C12,'82 Injuries Table'!$A$2:$A$124,0)),0,K12*N12)</f>
        <v>4.0951302603326853</v>
      </c>
      <c r="N12">
        <f t="shared" si="0"/>
        <v>0.88926558344013995</v>
      </c>
    </row>
    <row r="13" spans="1:18" x14ac:dyDescent="0.3">
      <c r="A13">
        <v>2024</v>
      </c>
      <c r="B13">
        <v>203081</v>
      </c>
      <c r="C13" t="s">
        <v>384</v>
      </c>
      <c r="D13">
        <v>36</v>
      </c>
      <c r="E13">
        <v>0.26636399999999999</v>
      </c>
      <c r="F13">
        <v>1269.43</v>
      </c>
      <c r="G13">
        <v>35.25</v>
      </c>
      <c r="H13" t="s">
        <v>72</v>
      </c>
      <c r="I13">
        <v>4.11395</v>
      </c>
      <c r="J13">
        <v>0.56396199999999996</v>
      </c>
      <c r="K13">
        <v>4.6779099999999998</v>
      </c>
      <c r="L13">
        <v>6.3183699999999998</v>
      </c>
      <c r="M13" s="9">
        <f>IF(ISNUMBER(MATCH(C13,'82 Injuries Table'!$A$2:$A$124,0)),0,K13*N13)</f>
        <v>4.0919221698295223</v>
      </c>
      <c r="N13">
        <f t="shared" si="0"/>
        <v>0.87473298328303084</v>
      </c>
    </row>
    <row r="14" spans="1:18" x14ac:dyDescent="0.3">
      <c r="A14">
        <v>2024</v>
      </c>
      <c r="B14">
        <v>1628401</v>
      </c>
      <c r="C14" t="s">
        <v>598</v>
      </c>
      <c r="D14">
        <v>36</v>
      </c>
      <c r="E14">
        <v>0.18743099999999999</v>
      </c>
      <c r="F14">
        <v>1145.7</v>
      </c>
      <c r="G14">
        <v>31.805599999999998</v>
      </c>
      <c r="H14" t="s">
        <v>149</v>
      </c>
      <c r="I14">
        <v>3.0245000000000002</v>
      </c>
      <c r="J14">
        <v>2.0879300000000001</v>
      </c>
      <c r="K14">
        <v>5.1124299999999998</v>
      </c>
      <c r="L14">
        <v>6.0273500000000002</v>
      </c>
      <c r="M14" s="9">
        <f>IF(ISNUMBER(MATCH(C14,'82 Injuries Table'!$A$2:$A$124,0)),0,K14*N14)</f>
        <v>4.0361289473684208</v>
      </c>
      <c r="N14">
        <f t="shared" si="0"/>
        <v>0.78947368421052633</v>
      </c>
    </row>
    <row r="15" spans="1:18" x14ac:dyDescent="0.3">
      <c r="A15">
        <v>2024</v>
      </c>
      <c r="B15">
        <v>201142</v>
      </c>
      <c r="C15" t="s">
        <v>228</v>
      </c>
      <c r="D15">
        <v>31</v>
      </c>
      <c r="E15">
        <v>0.29561399999999999</v>
      </c>
      <c r="F15">
        <v>1142.4000000000001</v>
      </c>
      <c r="G15">
        <v>36.838700000000003</v>
      </c>
      <c r="H15" t="s">
        <v>697</v>
      </c>
      <c r="I15">
        <v>4.4120499999999998</v>
      </c>
      <c r="J15">
        <v>0.45350200000000002</v>
      </c>
      <c r="K15">
        <v>4.8655499999999998</v>
      </c>
      <c r="L15">
        <v>5.6765699999999999</v>
      </c>
      <c r="M15" s="9">
        <f>IF(ISNUMBER(MATCH(C15,'82 Injuries Table'!$A$2:$A$124,0)),0,K15*N15)</f>
        <v>3.8301596725513707</v>
      </c>
      <c r="N15">
        <f t="shared" si="0"/>
        <v>0.78719973539504695</v>
      </c>
    </row>
    <row r="16" spans="1:18" x14ac:dyDescent="0.3">
      <c r="A16">
        <v>2024</v>
      </c>
      <c r="B16">
        <v>1631096</v>
      </c>
      <c r="C16" t="s">
        <v>899</v>
      </c>
      <c r="D16">
        <v>38</v>
      </c>
      <c r="E16">
        <v>0.21473800000000001</v>
      </c>
      <c r="F16">
        <v>1135.53</v>
      </c>
      <c r="G16">
        <v>29.868400000000001</v>
      </c>
      <c r="H16" t="s">
        <v>116</v>
      </c>
      <c r="I16">
        <v>2.5652499999999998</v>
      </c>
      <c r="J16">
        <v>2.3171400000000002</v>
      </c>
      <c r="K16">
        <v>4.88239</v>
      </c>
      <c r="L16">
        <v>5.6546200000000004</v>
      </c>
      <c r="M16" s="9">
        <f>IF(ISNUMBER(MATCH(C16,'82 Injuries Table'!$A$2:$A$124,0)),0,K16*N16)</f>
        <v>3.8203031357754167</v>
      </c>
      <c r="N16">
        <f t="shared" si="0"/>
        <v>0.782465787406458</v>
      </c>
    </row>
    <row r="17" spans="1:14" x14ac:dyDescent="0.3">
      <c r="A17">
        <v>2024</v>
      </c>
      <c r="B17">
        <v>1630178</v>
      </c>
      <c r="C17" t="s">
        <v>408</v>
      </c>
      <c r="D17">
        <v>36</v>
      </c>
      <c r="E17">
        <v>0.26441399999999998</v>
      </c>
      <c r="F17">
        <v>1348.85</v>
      </c>
      <c r="G17">
        <v>37.444400000000002</v>
      </c>
      <c r="H17" t="s">
        <v>177</v>
      </c>
      <c r="I17">
        <v>4.4645700000000001</v>
      </c>
      <c r="J17">
        <v>-0.455959</v>
      </c>
      <c r="K17">
        <v>4.0086199999999996</v>
      </c>
      <c r="L17">
        <v>5.8105000000000002</v>
      </c>
      <c r="M17" s="9">
        <f>IF(ISNUMBER(MATCH(C17,'82 Injuries Table'!$A$2:$A$124,0)),0,K17*N17)</f>
        <v>3.7258493453783705</v>
      </c>
      <c r="N17">
        <f t="shared" si="0"/>
        <v>0.92945935144223468</v>
      </c>
    </row>
    <row r="18" spans="1:14" x14ac:dyDescent="0.3">
      <c r="A18">
        <v>2024</v>
      </c>
      <c r="B18">
        <v>1628973</v>
      </c>
      <c r="C18" t="s">
        <v>158</v>
      </c>
      <c r="D18">
        <v>38</v>
      </c>
      <c r="E18">
        <v>0.27737000000000001</v>
      </c>
      <c r="F18">
        <v>1355.35</v>
      </c>
      <c r="G18">
        <v>35.657899999999998</v>
      </c>
      <c r="H18" t="s">
        <v>86</v>
      </c>
      <c r="I18">
        <v>4.6204299999999998</v>
      </c>
      <c r="J18">
        <v>-0.77336499999999997</v>
      </c>
      <c r="K18">
        <v>3.84707</v>
      </c>
      <c r="L18">
        <v>6.0112199999999998</v>
      </c>
      <c r="M18" s="9">
        <f>IF(ISNUMBER(MATCH(C18,'82 Injuries Table'!$A$2:$A$124,0)),0,K18*N18)</f>
        <v>0</v>
      </c>
      <c r="N18">
        <f t="shared" si="0"/>
        <v>0.93393834153333055</v>
      </c>
    </row>
    <row r="19" spans="1:14" x14ac:dyDescent="0.3">
      <c r="A19">
        <v>2024</v>
      </c>
      <c r="B19">
        <v>1630162</v>
      </c>
      <c r="C19" t="s">
        <v>231</v>
      </c>
      <c r="D19">
        <v>35</v>
      </c>
      <c r="E19">
        <v>0.31892900000000002</v>
      </c>
      <c r="F19">
        <v>1211.75</v>
      </c>
      <c r="G19">
        <v>34.6</v>
      </c>
      <c r="H19" t="s">
        <v>70</v>
      </c>
      <c r="I19">
        <v>2.5917300000000001</v>
      </c>
      <c r="J19">
        <v>1.69503</v>
      </c>
      <c r="K19">
        <v>4.2867600000000001</v>
      </c>
      <c r="L19">
        <v>5.5752600000000001</v>
      </c>
      <c r="M19" s="9">
        <f>IF(ISNUMBER(MATCH(C19,'82 Injuries Table'!$A$2:$A$124,0)),0,K19*N19)</f>
        <v>3.579389362053996</v>
      </c>
      <c r="N19">
        <f t="shared" si="0"/>
        <v>0.83498711429004557</v>
      </c>
    </row>
    <row r="20" spans="1:14" x14ac:dyDescent="0.3">
      <c r="A20">
        <v>2024</v>
      </c>
      <c r="B20">
        <v>1628378</v>
      </c>
      <c r="C20" t="s">
        <v>430</v>
      </c>
      <c r="D20">
        <v>28</v>
      </c>
      <c r="E20">
        <v>0.31236900000000001</v>
      </c>
      <c r="F20">
        <v>1004.67</v>
      </c>
      <c r="G20">
        <v>35.857100000000003</v>
      </c>
      <c r="H20" t="s">
        <v>74</v>
      </c>
      <c r="I20">
        <v>3.9512299999999998</v>
      </c>
      <c r="J20">
        <v>0.641073</v>
      </c>
      <c r="K20">
        <v>4.5923100000000003</v>
      </c>
      <c r="L20">
        <v>4.6908599999999998</v>
      </c>
      <c r="M20" s="9">
        <f>IF(ISNUMBER(MATCH(C20,'82 Injuries Table'!$A$2:$A$124,0)),0,K20*N20)</f>
        <v>3.179225815314012</v>
      </c>
      <c r="N20">
        <f t="shared" si="0"/>
        <v>0.69229338074172075</v>
      </c>
    </row>
    <row r="21" spans="1:14" x14ac:dyDescent="0.3">
      <c r="A21">
        <v>2024</v>
      </c>
      <c r="B21">
        <v>201935</v>
      </c>
      <c r="C21" t="s">
        <v>280</v>
      </c>
      <c r="D21">
        <v>33</v>
      </c>
      <c r="E21">
        <v>0.200548</v>
      </c>
      <c r="F21">
        <v>1113.03</v>
      </c>
      <c r="G21">
        <v>33.7273</v>
      </c>
      <c r="H21" t="s">
        <v>114</v>
      </c>
      <c r="I21">
        <v>3.8734500000000001</v>
      </c>
      <c r="J21">
        <v>0.25185200000000002</v>
      </c>
      <c r="K21">
        <v>4.1253000000000002</v>
      </c>
      <c r="L21">
        <v>4.8750600000000004</v>
      </c>
      <c r="M21" s="9">
        <f>IF(ISNUMBER(MATCH(C21,'82 Injuries Table'!$A$2:$A$124,0)),0,K21*N21)</f>
        <v>3.1639466510935628</v>
      </c>
      <c r="N21">
        <f t="shared" si="0"/>
        <v>0.76696159093728034</v>
      </c>
    </row>
    <row r="22" spans="1:14" x14ac:dyDescent="0.3">
      <c r="A22">
        <v>2024</v>
      </c>
      <c r="B22">
        <v>1629027</v>
      </c>
      <c r="C22" t="s">
        <v>625</v>
      </c>
      <c r="D22">
        <v>36</v>
      </c>
      <c r="E22">
        <v>0.302672</v>
      </c>
      <c r="F22">
        <v>1311.82</v>
      </c>
      <c r="G22">
        <v>36.416699999999999</v>
      </c>
      <c r="H22" t="s">
        <v>126</v>
      </c>
      <c r="I22">
        <v>4.36198</v>
      </c>
      <c r="J22">
        <v>-0.88713500000000001</v>
      </c>
      <c r="K22">
        <v>3.4748399999999999</v>
      </c>
      <c r="L22">
        <v>5.3585099999999999</v>
      </c>
      <c r="M22" s="9">
        <f>IF(ISNUMBER(MATCH(C22,'82 Injuries Table'!$A$2:$A$124,0)),0,K22*N22)</f>
        <v>3.1410569099102821</v>
      </c>
      <c r="N22">
        <f t="shared" si="0"/>
        <v>0.90394288943096146</v>
      </c>
    </row>
    <row r="23" spans="1:14" x14ac:dyDescent="0.3">
      <c r="A23">
        <v>2024</v>
      </c>
      <c r="B23">
        <v>1627759</v>
      </c>
      <c r="C23" t="s">
        <v>153</v>
      </c>
      <c r="D23">
        <v>37</v>
      </c>
      <c r="E23">
        <v>0.28371499999999999</v>
      </c>
      <c r="F23">
        <v>1241.22</v>
      </c>
      <c r="G23">
        <v>33.540500000000002</v>
      </c>
      <c r="H23" t="s">
        <v>149</v>
      </c>
      <c r="I23">
        <v>1.70678</v>
      </c>
      <c r="J23">
        <v>1.90988</v>
      </c>
      <c r="K23">
        <v>3.61666</v>
      </c>
      <c r="L23">
        <v>5.3184100000000001</v>
      </c>
      <c r="M23" s="9">
        <f>IF(ISNUMBER(MATCH(C23,'82 Injuries Table'!$A$2:$A$124,0)),0,K23*N23)</f>
        <v>0</v>
      </c>
      <c r="N23">
        <f t="shared" si="0"/>
        <v>0.85529416628767518</v>
      </c>
    </row>
    <row r="24" spans="1:14" x14ac:dyDescent="0.3">
      <c r="A24">
        <v>2024</v>
      </c>
      <c r="B24">
        <v>1628374</v>
      </c>
      <c r="C24" t="s">
        <v>399</v>
      </c>
      <c r="D24">
        <v>31</v>
      </c>
      <c r="E24">
        <v>0.24420500000000001</v>
      </c>
      <c r="F24">
        <v>1007.5</v>
      </c>
      <c r="G24">
        <v>32.483899999999998</v>
      </c>
      <c r="H24" t="s">
        <v>66</v>
      </c>
      <c r="I24">
        <v>5.4616600000000002</v>
      </c>
      <c r="J24">
        <v>-1.0103599999999999</v>
      </c>
      <c r="K24">
        <v>4.4513100000000003</v>
      </c>
      <c r="L24">
        <v>5.1151900000000001</v>
      </c>
      <c r="M24" s="9">
        <f>IF(ISNUMBER(MATCH(C24,'82 Injuries Table'!$A$2:$A$124,0)),0,K24*N24)</f>
        <v>3.0902928742713027</v>
      </c>
      <c r="N24">
        <f t="shared" si="0"/>
        <v>0.69424346411984394</v>
      </c>
    </row>
    <row r="25" spans="1:14" x14ac:dyDescent="0.3">
      <c r="A25">
        <v>2024</v>
      </c>
      <c r="B25">
        <v>1630567</v>
      </c>
      <c r="C25" t="s">
        <v>108</v>
      </c>
      <c r="D25">
        <v>39</v>
      </c>
      <c r="E25">
        <v>0.23997499999999999</v>
      </c>
      <c r="F25">
        <v>1361.6</v>
      </c>
      <c r="G25">
        <v>34.897399999999998</v>
      </c>
      <c r="H25" t="s">
        <v>59</v>
      </c>
      <c r="I25">
        <v>2.0849700000000002</v>
      </c>
      <c r="J25">
        <v>1.1720600000000001</v>
      </c>
      <c r="K25">
        <v>3.2570399999999999</v>
      </c>
      <c r="L25">
        <v>5.5147199999999996</v>
      </c>
      <c r="M25" s="9">
        <f>IF(ISNUMBER(MATCH(C25,'82 Injuries Table'!$A$2:$A$124,0)),0,K25*N25)</f>
        <v>3.0559016992599326</v>
      </c>
      <c r="N25">
        <f t="shared" si="0"/>
        <v>0.93824506277476871</v>
      </c>
    </row>
    <row r="26" spans="1:14" x14ac:dyDescent="0.3">
      <c r="A26">
        <v>2024</v>
      </c>
      <c r="B26">
        <v>201939</v>
      </c>
      <c r="C26" t="s">
        <v>199</v>
      </c>
      <c r="D26">
        <v>36</v>
      </c>
      <c r="E26">
        <v>0.30145</v>
      </c>
      <c r="F26">
        <v>1195.82</v>
      </c>
      <c r="G26">
        <v>33.194400000000002</v>
      </c>
      <c r="H26" t="s">
        <v>96</v>
      </c>
      <c r="I26">
        <v>4.7222499999999998</v>
      </c>
      <c r="J26">
        <v>-1.0525199999999999</v>
      </c>
      <c r="K26">
        <v>3.6697299999999999</v>
      </c>
      <c r="L26">
        <v>5.1652899999999997</v>
      </c>
      <c r="M26" s="9">
        <f>IF(ISNUMBER(MATCH(C26,'82 Injuries Table'!$A$2:$A$124,0)),0,K26*N26)</f>
        <v>3.0238947427681535</v>
      </c>
      <c r="N26">
        <f t="shared" si="0"/>
        <v>0.82401014318986776</v>
      </c>
    </row>
    <row r="27" spans="1:14" x14ac:dyDescent="0.3">
      <c r="A27">
        <v>2024</v>
      </c>
      <c r="B27">
        <v>1627832</v>
      </c>
      <c r="C27" t="s">
        <v>573</v>
      </c>
      <c r="D27">
        <v>37</v>
      </c>
      <c r="E27">
        <v>0.19542699999999999</v>
      </c>
      <c r="F27">
        <v>1373.58</v>
      </c>
      <c r="G27">
        <v>37.1081</v>
      </c>
      <c r="H27" t="s">
        <v>182</v>
      </c>
      <c r="I27">
        <v>2.6067100000000001</v>
      </c>
      <c r="J27">
        <v>0.54861199999999999</v>
      </c>
      <c r="K27">
        <v>3.1553300000000002</v>
      </c>
      <c r="L27">
        <v>5.3317800000000002</v>
      </c>
      <c r="M27" s="9">
        <f>IF(ISNUMBER(MATCH(C27,'82 Injuries Table'!$A$2:$A$124,0)),0,K27*N27)</f>
        <v>2.9865204320502747</v>
      </c>
      <c r="N27">
        <f t="shared" si="0"/>
        <v>0.94650018605035757</v>
      </c>
    </row>
    <row r="28" spans="1:14" x14ac:dyDescent="0.3">
      <c r="A28">
        <v>2024</v>
      </c>
      <c r="B28">
        <v>1626164</v>
      </c>
      <c r="C28" t="s">
        <v>136</v>
      </c>
      <c r="D28">
        <v>29</v>
      </c>
      <c r="E28">
        <v>0.292962</v>
      </c>
      <c r="F28">
        <v>1036.6199999999999</v>
      </c>
      <c r="G28">
        <v>35.7241</v>
      </c>
      <c r="H28" t="s">
        <v>697</v>
      </c>
      <c r="I28">
        <v>4.6038300000000003</v>
      </c>
      <c r="J28">
        <v>-0.628162</v>
      </c>
      <c r="K28">
        <v>3.97566</v>
      </c>
      <c r="L28">
        <v>4.5644499999999999</v>
      </c>
      <c r="M28" s="9">
        <f>IF(ISNUMBER(MATCH(C28,'82 Injuries Table'!$A$2:$A$124,0)),0,K28*N28)</f>
        <v>2.8398510695828336</v>
      </c>
      <c r="N28">
        <f t="shared" si="0"/>
        <v>0.71430933972795296</v>
      </c>
    </row>
    <row r="29" spans="1:14" x14ac:dyDescent="0.3">
      <c r="A29">
        <v>2024</v>
      </c>
      <c r="B29">
        <v>1630578</v>
      </c>
      <c r="C29" t="s">
        <v>705</v>
      </c>
      <c r="D29">
        <v>38</v>
      </c>
      <c r="E29">
        <v>0.27813199999999999</v>
      </c>
      <c r="F29">
        <v>1223.3599999999999</v>
      </c>
      <c r="G29">
        <v>32.184199999999997</v>
      </c>
      <c r="H29" t="s">
        <v>182</v>
      </c>
      <c r="I29">
        <v>2.5234800000000002</v>
      </c>
      <c r="J29">
        <v>0.83504100000000003</v>
      </c>
      <c r="K29">
        <v>3.3585199999999999</v>
      </c>
      <c r="L29">
        <v>4.90672</v>
      </c>
      <c r="M29" s="9">
        <f>IF(ISNUMBER(MATCH(C29,'82 Injuries Table'!$A$2:$A$124,0)),0,K29*N29)</f>
        <v>2.8311896385110455</v>
      </c>
      <c r="N29">
        <f t="shared" si="0"/>
        <v>0.84298727966814124</v>
      </c>
    </row>
    <row r="30" spans="1:14" x14ac:dyDescent="0.3">
      <c r="A30">
        <v>2024</v>
      </c>
      <c r="B30">
        <v>1628368</v>
      </c>
      <c r="C30" t="s">
        <v>244</v>
      </c>
      <c r="D30">
        <v>32</v>
      </c>
      <c r="E30">
        <v>0.305282</v>
      </c>
      <c r="F30">
        <v>1127.3499999999999</v>
      </c>
      <c r="G30">
        <v>35.218800000000002</v>
      </c>
      <c r="H30" t="s">
        <v>107</v>
      </c>
      <c r="I30">
        <v>3.8752900000000001</v>
      </c>
      <c r="J30">
        <v>-0.30099199999999998</v>
      </c>
      <c r="K30">
        <v>3.5743</v>
      </c>
      <c r="L30">
        <v>4.6762800000000002</v>
      </c>
      <c r="M30" s="9">
        <f>IF(ISNUMBER(MATCH(C30,'82 Injuries Table'!$A$2:$A$124,0)),0,K30*N30)</f>
        <v>2.7766204331527953</v>
      </c>
      <c r="N30">
        <f t="shared" si="0"/>
        <v>0.7768291506456636</v>
      </c>
    </row>
    <row r="31" spans="1:14" x14ac:dyDescent="0.3">
      <c r="A31">
        <v>2024</v>
      </c>
      <c r="B31">
        <v>204001</v>
      </c>
      <c r="C31" t="s">
        <v>699</v>
      </c>
      <c r="D31">
        <v>29</v>
      </c>
      <c r="E31">
        <v>0.22985700000000001</v>
      </c>
      <c r="F31">
        <v>858.88300000000004</v>
      </c>
      <c r="G31">
        <v>29.586200000000002</v>
      </c>
      <c r="H31" t="s">
        <v>149</v>
      </c>
      <c r="I31">
        <v>2.8878599999999999</v>
      </c>
      <c r="J31">
        <v>1.7793000000000001</v>
      </c>
      <c r="K31">
        <v>4.66716</v>
      </c>
      <c r="L31">
        <v>4.2689000000000004</v>
      </c>
      <c r="M31" s="9">
        <f>IF(ISNUMBER(MATCH(C31,'82 Injuries Table'!$A$2:$A$124,0)),0,K31*N31)</f>
        <v>2.7621893181461115</v>
      </c>
      <c r="N31">
        <f t="shared" si="0"/>
        <v>0.59183514560163175</v>
      </c>
    </row>
    <row r="32" spans="1:14" x14ac:dyDescent="0.3">
      <c r="A32">
        <v>2024</v>
      </c>
      <c r="B32">
        <v>1627734</v>
      </c>
      <c r="C32" t="s">
        <v>518</v>
      </c>
      <c r="D32">
        <v>38</v>
      </c>
      <c r="E32">
        <v>0.22933400000000001</v>
      </c>
      <c r="F32">
        <v>1322.72</v>
      </c>
      <c r="G32">
        <v>34.789499999999997</v>
      </c>
      <c r="H32" t="s">
        <v>107</v>
      </c>
      <c r="I32">
        <v>2.8761999999999999</v>
      </c>
      <c r="J32">
        <v>0.12463200000000001</v>
      </c>
      <c r="K32">
        <v>3.0008300000000001</v>
      </c>
      <c r="L32">
        <v>5.00441</v>
      </c>
      <c r="M32" s="9">
        <f>IF(ISNUMBER(MATCH(C32,'82 Injuries Table'!$A$2:$A$124,0)),0,K32*N32)</f>
        <v>2.735117940491449</v>
      </c>
      <c r="N32">
        <f t="shared" si="0"/>
        <v>0.91145381127602987</v>
      </c>
    </row>
    <row r="33" spans="1:14" x14ac:dyDescent="0.3">
      <c r="A33">
        <v>2024</v>
      </c>
      <c r="B33">
        <v>1630217</v>
      </c>
      <c r="C33" t="s">
        <v>102</v>
      </c>
      <c r="D33">
        <v>37</v>
      </c>
      <c r="E33">
        <v>0.27941199999999999</v>
      </c>
      <c r="F33">
        <v>1277.3499999999999</v>
      </c>
      <c r="G33">
        <v>34.513500000000001</v>
      </c>
      <c r="H33" t="s">
        <v>61</v>
      </c>
      <c r="I33">
        <v>3.1852299999999998</v>
      </c>
      <c r="J33">
        <v>-0.208672</v>
      </c>
      <c r="K33">
        <v>2.97655</v>
      </c>
      <c r="L33">
        <v>4.9397099999999998</v>
      </c>
      <c r="M33" s="9">
        <f>IF(ISNUMBER(MATCH(C33,'82 Injuries Table'!$A$2:$A$124,0)),0,K33*N33)</f>
        <v>0</v>
      </c>
      <c r="N33">
        <f t="shared" si="0"/>
        <v>0.88019046044018123</v>
      </c>
    </row>
    <row r="34" spans="1:14" x14ac:dyDescent="0.3">
      <c r="A34">
        <v>2024</v>
      </c>
      <c r="B34">
        <v>201144</v>
      </c>
      <c r="C34" t="s">
        <v>190</v>
      </c>
      <c r="D34">
        <v>37</v>
      </c>
      <c r="E34">
        <v>0.14563899999999999</v>
      </c>
      <c r="F34">
        <v>1076.43</v>
      </c>
      <c r="G34">
        <v>29.081099999999999</v>
      </c>
      <c r="H34" t="s">
        <v>70</v>
      </c>
      <c r="I34">
        <v>2.6338400000000002</v>
      </c>
      <c r="J34">
        <v>0.87861699999999998</v>
      </c>
      <c r="K34">
        <v>3.5124599999999999</v>
      </c>
      <c r="L34">
        <v>4.4227600000000002</v>
      </c>
      <c r="M34" s="9">
        <f>IF(ISNUMBER(MATCH(C34,'82 Injuries Table'!$A$2:$A$124,0)),0,K34*N34)</f>
        <v>2.6053371079505521</v>
      </c>
      <c r="N34">
        <f t="shared" si="0"/>
        <v>0.7417414313474181</v>
      </c>
    </row>
    <row r="35" spans="1:14" x14ac:dyDescent="0.3">
      <c r="A35">
        <v>2024</v>
      </c>
      <c r="B35">
        <v>1631114</v>
      </c>
      <c r="C35" t="s">
        <v>607</v>
      </c>
      <c r="D35">
        <v>35</v>
      </c>
      <c r="E35">
        <v>0.21717600000000001</v>
      </c>
      <c r="F35">
        <v>1111.98</v>
      </c>
      <c r="G35">
        <v>31.742899999999999</v>
      </c>
      <c r="H35" t="s">
        <v>116</v>
      </c>
      <c r="I35">
        <v>1.37323</v>
      </c>
      <c r="J35">
        <v>1.87148</v>
      </c>
      <c r="K35">
        <v>3.24471</v>
      </c>
      <c r="L35">
        <v>4.3795299999999999</v>
      </c>
      <c r="M35" s="9">
        <f>IF(ISNUMBER(MATCH(C35,'82 Injuries Table'!$A$2:$A$124,0)),0,K35*N35)</f>
        <v>2.4862203014015796</v>
      </c>
      <c r="N35">
        <f t="shared" si="0"/>
        <v>0.76623806176871878</v>
      </c>
    </row>
    <row r="36" spans="1:14" x14ac:dyDescent="0.3">
      <c r="A36">
        <v>2024</v>
      </c>
      <c r="B36">
        <v>1628392</v>
      </c>
      <c r="C36" t="s">
        <v>290</v>
      </c>
      <c r="D36">
        <v>39</v>
      </c>
      <c r="E36">
        <v>0.105062</v>
      </c>
      <c r="F36">
        <v>968.28300000000002</v>
      </c>
      <c r="G36">
        <v>24.820499999999999</v>
      </c>
      <c r="H36" t="s">
        <v>86</v>
      </c>
      <c r="I36">
        <v>-0.86978500000000003</v>
      </c>
      <c r="J36">
        <v>4.3949400000000001</v>
      </c>
      <c r="K36">
        <v>3.5251600000000001</v>
      </c>
      <c r="L36">
        <v>4.0911200000000001</v>
      </c>
      <c r="M36" s="9">
        <f>IF(ISNUMBER(MATCH(C36,'82 Injuries Table'!$A$2:$A$124,0)),0,K36*N36)</f>
        <v>2.3520572347955517</v>
      </c>
      <c r="N36">
        <f t="shared" si="0"/>
        <v>0.6672199942117667</v>
      </c>
    </row>
    <row r="37" spans="1:14" x14ac:dyDescent="0.3">
      <c r="A37">
        <v>2024</v>
      </c>
      <c r="B37">
        <v>1629008</v>
      </c>
      <c r="C37" t="s">
        <v>480</v>
      </c>
      <c r="D37">
        <v>41</v>
      </c>
      <c r="E37">
        <v>0.19939699999999999</v>
      </c>
      <c r="F37">
        <v>1276.67</v>
      </c>
      <c r="G37">
        <v>31.122</v>
      </c>
      <c r="H37" t="s">
        <v>143</v>
      </c>
      <c r="I37">
        <v>1.7834700000000001</v>
      </c>
      <c r="J37">
        <v>0.83305200000000001</v>
      </c>
      <c r="K37">
        <v>2.61652</v>
      </c>
      <c r="L37">
        <v>4.8749500000000001</v>
      </c>
      <c r="M37" s="9">
        <f>IF(ISNUMBER(MATCH(C37,'82 Injuries Table'!$A$2:$A$124,0)),0,K37*N37)</f>
        <v>2.3018099174487672</v>
      </c>
      <c r="N37">
        <f t="shared" si="0"/>
        <v>0.87972188916911287</v>
      </c>
    </row>
    <row r="38" spans="1:14" x14ac:dyDescent="0.3">
      <c r="A38">
        <v>2024</v>
      </c>
      <c r="B38">
        <v>1626157</v>
      </c>
      <c r="C38" t="s">
        <v>566</v>
      </c>
      <c r="D38">
        <v>37</v>
      </c>
      <c r="E38">
        <v>0.26461099999999999</v>
      </c>
      <c r="F38">
        <v>1216.48</v>
      </c>
      <c r="G38">
        <v>32.864899999999999</v>
      </c>
      <c r="H38" t="s">
        <v>70</v>
      </c>
      <c r="I38">
        <v>2.3373900000000001</v>
      </c>
      <c r="J38">
        <v>0.39104800000000001</v>
      </c>
      <c r="K38">
        <v>2.7284299999999999</v>
      </c>
      <c r="L38">
        <v>4.3917999999999999</v>
      </c>
      <c r="M38" s="9">
        <f>IF(ISNUMBER(MATCH(C38,'82 Injuries Table'!$A$2:$A$124,0)),0,K38*N38)</f>
        <v>2.2870967368145423</v>
      </c>
      <c r="N38">
        <f t="shared" si="0"/>
        <v>0.83824644092556611</v>
      </c>
    </row>
    <row r="39" spans="1:14" x14ac:dyDescent="0.3">
      <c r="A39">
        <v>2024</v>
      </c>
      <c r="B39">
        <v>1626167</v>
      </c>
      <c r="C39" t="s">
        <v>569</v>
      </c>
      <c r="D39">
        <v>38</v>
      </c>
      <c r="E39">
        <v>0.22622800000000001</v>
      </c>
      <c r="F39">
        <v>1051.3800000000001</v>
      </c>
      <c r="G39">
        <v>27.657900000000001</v>
      </c>
      <c r="H39" t="s">
        <v>129</v>
      </c>
      <c r="I39">
        <v>2.36084</v>
      </c>
      <c r="J39">
        <v>0.71448999999999996</v>
      </c>
      <c r="K39">
        <v>3.0753300000000001</v>
      </c>
      <c r="L39">
        <v>4.1336199999999996</v>
      </c>
      <c r="M39" s="9">
        <f>IF(ISNUMBER(MATCH(C39,'82 Injuries Table'!$A$2:$A$124,0)),0,K39*N39)</f>
        <v>2.2280153632116431</v>
      </c>
      <c r="N39">
        <f t="shared" si="0"/>
        <v>0.72448009261173363</v>
      </c>
    </row>
    <row r="40" spans="1:14" x14ac:dyDescent="0.3">
      <c r="A40">
        <v>2024</v>
      </c>
      <c r="B40">
        <v>203114</v>
      </c>
      <c r="C40" t="s">
        <v>424</v>
      </c>
      <c r="D40">
        <v>34</v>
      </c>
      <c r="E40">
        <v>0.23786399999999999</v>
      </c>
      <c r="F40">
        <v>866.71600000000001</v>
      </c>
      <c r="G40">
        <v>25.470600000000001</v>
      </c>
      <c r="H40" t="s">
        <v>72</v>
      </c>
      <c r="I40">
        <v>2.9477500000000001</v>
      </c>
      <c r="J40">
        <v>0.77544000000000002</v>
      </c>
      <c r="K40">
        <v>3.7231900000000002</v>
      </c>
      <c r="L40">
        <v>3.7739799999999999</v>
      </c>
      <c r="M40" s="9">
        <f>IF(ISNUMBER(MATCH(C40,'82 Injuries Table'!$A$2:$A$124,0)),0,K40*N40)</f>
        <v>0</v>
      </c>
      <c r="N40">
        <f t="shared" si="0"/>
        <v>0.59723267319910145</v>
      </c>
    </row>
    <row r="41" spans="1:14" x14ac:dyDescent="0.3">
      <c r="A41">
        <v>2024</v>
      </c>
      <c r="B41">
        <v>1641705</v>
      </c>
      <c r="C41" t="s">
        <v>900</v>
      </c>
      <c r="D41">
        <v>33</v>
      </c>
      <c r="E41">
        <v>0.30043900000000001</v>
      </c>
      <c r="F41">
        <v>944.4</v>
      </c>
      <c r="G41">
        <v>28.606100000000001</v>
      </c>
      <c r="H41" t="s">
        <v>105</v>
      </c>
      <c r="I41">
        <v>-4.6135500000000003E-2</v>
      </c>
      <c r="J41">
        <v>3.3153199999999998</v>
      </c>
      <c r="K41">
        <v>3.26918</v>
      </c>
      <c r="L41">
        <v>3.7342</v>
      </c>
      <c r="M41" s="9">
        <f>IF(ISNUMBER(MATCH(C41,'82 Injuries Table'!$A$2:$A$124,0)),0,K41*N41)</f>
        <v>2.1274607516434445</v>
      </c>
      <c r="N41">
        <f t="shared" si="0"/>
        <v>0.65076280646628348</v>
      </c>
    </row>
    <row r="42" spans="1:14" x14ac:dyDescent="0.3">
      <c r="A42">
        <v>2024</v>
      </c>
      <c r="B42">
        <v>1627742</v>
      </c>
      <c r="C42" t="s">
        <v>320</v>
      </c>
      <c r="D42">
        <v>36</v>
      </c>
      <c r="E42">
        <v>0.26960299999999998</v>
      </c>
      <c r="F42">
        <v>1193.75</v>
      </c>
      <c r="G42">
        <v>33.1389</v>
      </c>
      <c r="H42" t="s">
        <v>77</v>
      </c>
      <c r="I42">
        <v>1.98227</v>
      </c>
      <c r="J42">
        <v>0.53699699999999995</v>
      </c>
      <c r="K42">
        <v>2.5192700000000001</v>
      </c>
      <c r="L42">
        <v>4.3694600000000001</v>
      </c>
      <c r="M42" s="9">
        <f>IF(ISNUMBER(MATCH(C42,'82 Injuries Table'!$A$2:$A$124,0)),0,K42*N42)</f>
        <v>0</v>
      </c>
      <c r="N42">
        <f t="shared" si="0"/>
        <v>0.82258375711470344</v>
      </c>
    </row>
    <row r="43" spans="1:14" x14ac:dyDescent="0.3">
      <c r="A43">
        <v>2024</v>
      </c>
      <c r="B43">
        <v>1630532</v>
      </c>
      <c r="C43" t="s">
        <v>579</v>
      </c>
      <c r="D43">
        <v>34</v>
      </c>
      <c r="E43">
        <v>0.25592599999999999</v>
      </c>
      <c r="F43">
        <v>1134.93</v>
      </c>
      <c r="G43">
        <v>33.352899999999998</v>
      </c>
      <c r="H43" t="s">
        <v>82</v>
      </c>
      <c r="I43">
        <v>0.74521300000000001</v>
      </c>
      <c r="J43">
        <v>1.8929400000000001</v>
      </c>
      <c r="K43">
        <v>2.63815</v>
      </c>
      <c r="L43">
        <v>4.1383599999999996</v>
      </c>
      <c r="M43" s="9">
        <f>IF(ISNUMBER(MATCH(C43,'82 Injuries Table'!$A$2:$A$124,0)),0,K43*N43)</f>
        <v>0</v>
      </c>
      <c r="N43">
        <f t="shared" si="0"/>
        <v>0.78205234216727992</v>
      </c>
    </row>
    <row r="44" spans="1:14" x14ac:dyDescent="0.3">
      <c r="A44">
        <v>2024</v>
      </c>
      <c r="B44">
        <v>203944</v>
      </c>
      <c r="C44" t="s">
        <v>495</v>
      </c>
      <c r="D44">
        <v>39</v>
      </c>
      <c r="E44">
        <v>0.28941899999999998</v>
      </c>
      <c r="F44">
        <v>1386.73</v>
      </c>
      <c r="G44">
        <v>35.538499999999999</v>
      </c>
      <c r="H44" t="s">
        <v>86</v>
      </c>
      <c r="I44">
        <v>2.1691600000000002</v>
      </c>
      <c r="J44">
        <v>-1.1921299999999999E-2</v>
      </c>
      <c r="K44">
        <v>2.1572399999999998</v>
      </c>
      <c r="L44">
        <v>4.6213499999999996</v>
      </c>
      <c r="M44" s="9">
        <f>IF(ISNUMBER(MATCH(C44,'82 Injuries Table'!$A$2:$A$124,0)),0,K44*N44)</f>
        <v>2.0613755496754451</v>
      </c>
      <c r="N44">
        <f t="shared" si="0"/>
        <v>0.95556152754234369</v>
      </c>
    </row>
    <row r="45" spans="1:14" x14ac:dyDescent="0.3">
      <c r="A45">
        <v>2024</v>
      </c>
      <c r="B45">
        <v>202681</v>
      </c>
      <c r="C45" t="s">
        <v>321</v>
      </c>
      <c r="D45">
        <v>24</v>
      </c>
      <c r="E45">
        <v>0.28692899999999999</v>
      </c>
      <c r="F45">
        <v>790</v>
      </c>
      <c r="G45">
        <v>32.875</v>
      </c>
      <c r="H45" t="s">
        <v>121</v>
      </c>
      <c r="I45">
        <v>4.9513600000000002</v>
      </c>
      <c r="J45">
        <v>-1.1704699999999999</v>
      </c>
      <c r="K45">
        <v>3.7808899999999999</v>
      </c>
      <c r="L45">
        <v>3.55864</v>
      </c>
      <c r="M45" s="9">
        <f>IF(ISNUMBER(MATCH(C45,'82 Injuries Table'!$A$2:$A$124,0)),0,K45*N45)</f>
        <v>2.0582014443020356</v>
      </c>
      <c r="N45">
        <f t="shared" si="0"/>
        <v>0.54436956491779331</v>
      </c>
    </row>
    <row r="46" spans="1:14" x14ac:dyDescent="0.3">
      <c r="A46">
        <v>2024</v>
      </c>
      <c r="B46">
        <v>203994</v>
      </c>
      <c r="C46" t="s">
        <v>706</v>
      </c>
      <c r="D46">
        <v>36</v>
      </c>
      <c r="E46">
        <v>0.202401</v>
      </c>
      <c r="F46">
        <v>1002.83</v>
      </c>
      <c r="G46">
        <v>27.833300000000001</v>
      </c>
      <c r="H46" t="s">
        <v>697</v>
      </c>
      <c r="I46">
        <v>0.79237999999999997</v>
      </c>
      <c r="J46">
        <v>2.0596100000000002</v>
      </c>
      <c r="K46">
        <v>2.8519899999999998</v>
      </c>
      <c r="L46">
        <v>3.6992500000000001</v>
      </c>
      <c r="M46" s="9">
        <f>IF(ISNUMBER(MATCH(C46,'82 Injuries Table'!$A$2:$A$124,0)),0,K46*N46)</f>
        <v>1.970797764432684</v>
      </c>
      <c r="N46">
        <f t="shared" si="0"/>
        <v>0.69102548200824132</v>
      </c>
    </row>
    <row r="47" spans="1:14" x14ac:dyDescent="0.3">
      <c r="A47">
        <v>2024</v>
      </c>
      <c r="B47">
        <v>1628389</v>
      </c>
      <c r="C47" t="s">
        <v>62</v>
      </c>
      <c r="D47">
        <v>28</v>
      </c>
      <c r="E47">
        <v>0.27375100000000002</v>
      </c>
      <c r="F47">
        <v>967.1</v>
      </c>
      <c r="G47">
        <v>34.535699999999999</v>
      </c>
      <c r="H47" t="s">
        <v>63</v>
      </c>
      <c r="I47">
        <v>0.50046000000000002</v>
      </c>
      <c r="J47">
        <v>2.3374999999999999</v>
      </c>
      <c r="K47">
        <v>2.8379599999999998</v>
      </c>
      <c r="L47">
        <v>3.5588099999999998</v>
      </c>
      <c r="M47" s="9">
        <f>IF(ISNUMBER(MATCH(C47,'82 Injuries Table'!$A$2:$A$124,0)),0,K47*N47)</f>
        <v>1.8912302173343807</v>
      </c>
      <c r="N47">
        <f t="shared" si="0"/>
        <v>0.66640481801518725</v>
      </c>
    </row>
    <row r="48" spans="1:14" x14ac:dyDescent="0.3">
      <c r="A48">
        <v>2024</v>
      </c>
      <c r="B48">
        <v>1627783</v>
      </c>
      <c r="C48" t="s">
        <v>533</v>
      </c>
      <c r="D48">
        <v>38</v>
      </c>
      <c r="E48">
        <v>0.25112400000000001</v>
      </c>
      <c r="F48">
        <v>1317.87</v>
      </c>
      <c r="G48">
        <v>34.657899999999998</v>
      </c>
      <c r="H48" t="s">
        <v>59</v>
      </c>
      <c r="I48">
        <v>2.2107899999999998</v>
      </c>
      <c r="J48">
        <v>-0.19581699999999999</v>
      </c>
      <c r="K48">
        <v>2.01498</v>
      </c>
      <c r="L48">
        <v>4.2695100000000004</v>
      </c>
      <c r="M48" s="9">
        <f>IF(ISNUMBER(MATCH(C48,'82 Injuries Table'!$A$2:$A$124,0)),0,K48*N48)</f>
        <v>1.8298271058833255</v>
      </c>
      <c r="N48">
        <f t="shared" si="0"/>
        <v>0.90811179559267363</v>
      </c>
    </row>
    <row r="49" spans="1:14" x14ac:dyDescent="0.3">
      <c r="A49">
        <v>2024</v>
      </c>
      <c r="B49">
        <v>203497</v>
      </c>
      <c r="C49" t="s">
        <v>258</v>
      </c>
      <c r="D49">
        <v>37</v>
      </c>
      <c r="E49">
        <v>0.15768399999999999</v>
      </c>
      <c r="F49">
        <v>1199.77</v>
      </c>
      <c r="G49">
        <v>32.4054</v>
      </c>
      <c r="H49" t="s">
        <v>70</v>
      </c>
      <c r="I49">
        <v>-0.438946</v>
      </c>
      <c r="J49">
        <v>2.5820799999999999</v>
      </c>
      <c r="K49">
        <v>2.1431300000000002</v>
      </c>
      <c r="L49">
        <v>3.8849900000000002</v>
      </c>
      <c r="M49" s="9">
        <f>IF(ISNUMBER(MATCH(C49,'82 Injuries Table'!$A$2:$A$124,0)),0,K49*N49)</f>
        <v>1.771794131902813</v>
      </c>
      <c r="N49">
        <f t="shared" si="0"/>
        <v>0.82673199101445682</v>
      </c>
    </row>
    <row r="50" spans="1:14" x14ac:dyDescent="0.3">
      <c r="A50">
        <v>2024</v>
      </c>
      <c r="B50">
        <v>1630170</v>
      </c>
      <c r="C50" t="s">
        <v>574</v>
      </c>
      <c r="D50">
        <v>33</v>
      </c>
      <c r="E50">
        <v>0.22615099999999999</v>
      </c>
      <c r="F50">
        <v>1007.4</v>
      </c>
      <c r="G50">
        <v>30.5152</v>
      </c>
      <c r="H50" t="s">
        <v>105</v>
      </c>
      <c r="I50">
        <v>0.67210300000000001</v>
      </c>
      <c r="J50">
        <v>1.7610300000000001</v>
      </c>
      <c r="K50">
        <v>2.4331299999999998</v>
      </c>
      <c r="L50">
        <v>3.4478300000000002</v>
      </c>
      <c r="M50" s="9">
        <f>IF(ISNUMBER(MATCH(C50,'82 Injuries Table'!$A$2:$A$124,0)),0,K50*N50)</f>
        <v>1.6890169388514489</v>
      </c>
      <c r="N50">
        <f t="shared" si="0"/>
        <v>0.69417455657998095</v>
      </c>
    </row>
    <row r="51" spans="1:14" x14ac:dyDescent="0.3">
      <c r="A51">
        <v>2024</v>
      </c>
      <c r="B51">
        <v>1627750</v>
      </c>
      <c r="C51" t="s">
        <v>443</v>
      </c>
      <c r="D51">
        <v>27</v>
      </c>
      <c r="E51">
        <v>0.27492100000000003</v>
      </c>
      <c r="F51">
        <v>820.26599999999996</v>
      </c>
      <c r="G51">
        <v>30.3704</v>
      </c>
      <c r="H51" t="s">
        <v>143</v>
      </c>
      <c r="I51">
        <v>4.0808299999999997</v>
      </c>
      <c r="J51">
        <v>-1.10423</v>
      </c>
      <c r="K51">
        <v>2.97661</v>
      </c>
      <c r="L51">
        <v>3.3348</v>
      </c>
      <c r="M51" s="9">
        <f>IF(ISNUMBER(MATCH(C51,'82 Injuries Table'!$A$2:$A$124,0)),0,K51*N51)</f>
        <v>1.6824547472195808</v>
      </c>
      <c r="N51">
        <f t="shared" si="0"/>
        <v>0.56522512093273247</v>
      </c>
    </row>
    <row r="52" spans="1:14" x14ac:dyDescent="0.3">
      <c r="A52">
        <v>2024</v>
      </c>
      <c r="B52">
        <v>1629048</v>
      </c>
      <c r="C52" t="s">
        <v>128</v>
      </c>
      <c r="D52">
        <v>35</v>
      </c>
      <c r="E52">
        <v>0.12836700000000001</v>
      </c>
      <c r="F52">
        <v>730.05</v>
      </c>
      <c r="G52">
        <v>20.857099999999999</v>
      </c>
      <c r="H52" t="s">
        <v>82</v>
      </c>
      <c r="I52">
        <v>0.29642099999999999</v>
      </c>
      <c r="J52">
        <v>2.86172</v>
      </c>
      <c r="K52">
        <v>3.1581399999999999</v>
      </c>
      <c r="L52">
        <v>2.9097200000000001</v>
      </c>
      <c r="M52" s="9">
        <f>IF(ISNUMBER(MATCH(C52,'82 Injuries Table'!$A$2:$A$124,0)),0,K52*N52)</f>
        <v>1.588732312812668</v>
      </c>
      <c r="N52">
        <f t="shared" si="0"/>
        <v>0.50305949476991774</v>
      </c>
    </row>
    <row r="53" spans="1:14" x14ac:dyDescent="0.3">
      <c r="A53">
        <v>2024</v>
      </c>
      <c r="B53">
        <v>1628991</v>
      </c>
      <c r="C53" t="s">
        <v>326</v>
      </c>
      <c r="D53">
        <v>37</v>
      </c>
      <c r="E53">
        <v>0.27262900000000001</v>
      </c>
      <c r="F53">
        <v>1167.5999999999999</v>
      </c>
      <c r="G53">
        <v>31.540500000000002</v>
      </c>
      <c r="H53" t="s">
        <v>61</v>
      </c>
      <c r="I53">
        <v>0.15203</v>
      </c>
      <c r="J53">
        <v>1.77847</v>
      </c>
      <c r="K53">
        <v>1.9305000000000001</v>
      </c>
      <c r="L53">
        <v>3.7183299999999999</v>
      </c>
      <c r="M53" s="9">
        <f>IF(ISNUMBER(MATCH(C53,'82 Injuries Table'!$A$2:$A$124,0)),0,K53*N53)</f>
        <v>0</v>
      </c>
      <c r="N53">
        <f t="shared" si="0"/>
        <v>0.8045644354405258</v>
      </c>
    </row>
    <row r="54" spans="1:14" x14ac:dyDescent="0.3">
      <c r="A54">
        <v>2024</v>
      </c>
      <c r="B54">
        <v>1629627</v>
      </c>
      <c r="C54" t="s">
        <v>616</v>
      </c>
      <c r="D54">
        <v>32</v>
      </c>
      <c r="E54">
        <v>0.27931</v>
      </c>
      <c r="F54">
        <v>971.71699999999998</v>
      </c>
      <c r="G54">
        <v>30.343800000000002</v>
      </c>
      <c r="H54" t="s">
        <v>77</v>
      </c>
      <c r="I54">
        <v>2.0129000000000001</v>
      </c>
      <c r="J54">
        <v>0.25861699999999999</v>
      </c>
      <c r="K54">
        <v>2.2715200000000002</v>
      </c>
      <c r="L54">
        <v>3.3956400000000002</v>
      </c>
      <c r="M54" s="9">
        <f>IF(ISNUMBER(MATCH(C54,'82 Injuries Table'!$A$2:$A$124,0)),0,K54*N54)</f>
        <v>1.5209786247708825</v>
      </c>
      <c r="N54">
        <f t="shared" si="0"/>
        <v>0.66958627913066249</v>
      </c>
    </row>
    <row r="55" spans="1:14" x14ac:dyDescent="0.3">
      <c r="A55">
        <v>2024</v>
      </c>
      <c r="B55">
        <v>1628384</v>
      </c>
      <c r="C55" t="s">
        <v>83</v>
      </c>
      <c r="D55">
        <v>34</v>
      </c>
      <c r="E55">
        <v>0.175484</v>
      </c>
      <c r="F55">
        <v>1138</v>
      </c>
      <c r="G55">
        <v>33.470599999999997</v>
      </c>
      <c r="H55" t="s">
        <v>86</v>
      </c>
      <c r="I55">
        <v>8.7540300000000001E-2</v>
      </c>
      <c r="J55">
        <v>1.81334</v>
      </c>
      <c r="K55">
        <v>1.9008799999999999</v>
      </c>
      <c r="L55">
        <v>3.6020699999999999</v>
      </c>
      <c r="M55" s="9">
        <f>IF(ISNUMBER(MATCH(C55,'82 Injuries Table'!$A$2:$A$124,0)),0,K55*N55)</f>
        <v>1.4906088945852454</v>
      </c>
      <c r="N55">
        <f t="shared" si="0"/>
        <v>0.78416780364107441</v>
      </c>
    </row>
    <row r="56" spans="1:14" x14ac:dyDescent="0.3">
      <c r="A56">
        <v>2024</v>
      </c>
      <c r="B56">
        <v>1630591</v>
      </c>
      <c r="C56" t="s">
        <v>550</v>
      </c>
      <c r="D56">
        <v>35</v>
      </c>
      <c r="E56">
        <v>0.20469699999999999</v>
      </c>
      <c r="F56">
        <v>935.53300000000002</v>
      </c>
      <c r="G56">
        <v>26.714300000000001</v>
      </c>
      <c r="H56" t="s">
        <v>82</v>
      </c>
      <c r="I56">
        <v>-0.398281</v>
      </c>
      <c r="J56">
        <v>2.7051099999999999</v>
      </c>
      <c r="K56">
        <v>2.3068300000000002</v>
      </c>
      <c r="L56">
        <v>3.2090200000000002</v>
      </c>
      <c r="M56" s="9">
        <f>IF(ISNUMBER(MATCH(C56,'82 Injuries Table'!$A$2:$A$124,0)),0,K56*N56)</f>
        <v>1.487104360737862</v>
      </c>
      <c r="N56">
        <f t="shared" si="0"/>
        <v>0.64465277490663031</v>
      </c>
    </row>
    <row r="57" spans="1:14" x14ac:dyDescent="0.3">
      <c r="A57">
        <v>2024</v>
      </c>
      <c r="B57">
        <v>203468</v>
      </c>
      <c r="C57" t="s">
        <v>412</v>
      </c>
      <c r="D57">
        <v>26</v>
      </c>
      <c r="E57">
        <v>0.230769</v>
      </c>
      <c r="F57">
        <v>839.96799999999996</v>
      </c>
      <c r="G57">
        <v>32.269199999999998</v>
      </c>
      <c r="H57" t="s">
        <v>77</v>
      </c>
      <c r="I57">
        <v>3.2789999999999999</v>
      </c>
      <c r="J57">
        <v>-0.796292</v>
      </c>
      <c r="K57">
        <v>2.48271</v>
      </c>
      <c r="L57">
        <v>3.05396</v>
      </c>
      <c r="M57" s="9">
        <f>IF(ISNUMBER(MATCH(C57,'82 Injuries Table'!$A$2:$A$124,0)),0,K57*N57)</f>
        <v>0</v>
      </c>
      <c r="N57">
        <f t="shared" si="0"/>
        <v>0.578801284436543</v>
      </c>
    </row>
    <row r="58" spans="1:14" x14ac:dyDescent="0.3">
      <c r="A58">
        <v>2024</v>
      </c>
      <c r="B58">
        <v>1628386</v>
      </c>
      <c r="C58" t="s">
        <v>73</v>
      </c>
      <c r="D58">
        <v>32</v>
      </c>
      <c r="E58">
        <v>0.17330400000000001</v>
      </c>
      <c r="F58">
        <v>967.95</v>
      </c>
      <c r="G58">
        <v>30.218800000000002</v>
      </c>
      <c r="H58" t="s">
        <v>74</v>
      </c>
      <c r="I58">
        <v>1.84972</v>
      </c>
      <c r="J58">
        <v>0.191694</v>
      </c>
      <c r="K58">
        <v>2.0414099999999999</v>
      </c>
      <c r="L58">
        <v>2.99091</v>
      </c>
      <c r="M58" s="9">
        <f>IF(ISNUMBER(MATCH(C58,'82 Injuries Table'!$A$2:$A$124,0)),0,K58*N58)</f>
        <v>1.3616011421424732</v>
      </c>
      <c r="N58">
        <f t="shared" si="0"/>
        <v>0.66699053210402282</v>
      </c>
    </row>
    <row r="59" spans="1:14" x14ac:dyDescent="0.3">
      <c r="A59">
        <v>2024</v>
      </c>
      <c r="B59">
        <v>1631099</v>
      </c>
      <c r="C59" t="s">
        <v>444</v>
      </c>
      <c r="D59">
        <v>34</v>
      </c>
      <c r="E59">
        <v>0.188249</v>
      </c>
      <c r="F59">
        <v>1121.32</v>
      </c>
      <c r="G59">
        <v>32.970599999999997</v>
      </c>
      <c r="H59" t="s">
        <v>107</v>
      </c>
      <c r="I59">
        <v>0.26882499999999998</v>
      </c>
      <c r="J59">
        <v>1.4279500000000001</v>
      </c>
      <c r="K59">
        <v>1.69678</v>
      </c>
      <c r="L59">
        <v>3.3127499999999999</v>
      </c>
      <c r="M59" s="9">
        <f>IF(ISNUMBER(MATCH(C59,'82 Injuries Table'!$A$2:$A$124,0)),0,K59*N59)</f>
        <v>1.3110578338225769</v>
      </c>
      <c r="N59">
        <f t="shared" si="0"/>
        <v>0.77267402599192403</v>
      </c>
    </row>
    <row r="60" spans="1:14" x14ac:dyDescent="0.3">
      <c r="A60">
        <v>2024</v>
      </c>
      <c r="B60">
        <v>202710</v>
      </c>
      <c r="C60" t="s">
        <v>164</v>
      </c>
      <c r="D60">
        <v>24</v>
      </c>
      <c r="E60">
        <v>0.248783</v>
      </c>
      <c r="F60">
        <v>805.55</v>
      </c>
      <c r="G60">
        <v>33.541699999999999</v>
      </c>
      <c r="H60" t="s">
        <v>63</v>
      </c>
      <c r="I60">
        <v>2.6499000000000001</v>
      </c>
      <c r="J60">
        <v>-0.30429400000000001</v>
      </c>
      <c r="K60">
        <v>2.3456000000000001</v>
      </c>
      <c r="L60">
        <v>2.71217</v>
      </c>
      <c r="M60" s="9">
        <f>IF(ISNUMBER(MATCH(C60,'82 Injuries Table'!$A$2:$A$124,0)),0,K60*N60)</f>
        <v>0</v>
      </c>
      <c r="N60">
        <f t="shared" si="0"/>
        <v>0.55508468736649164</v>
      </c>
    </row>
    <row r="61" spans="1:14" x14ac:dyDescent="0.3">
      <c r="A61">
        <v>2024</v>
      </c>
      <c r="B61">
        <v>1627936</v>
      </c>
      <c r="C61" t="s">
        <v>175</v>
      </c>
      <c r="D61">
        <v>34</v>
      </c>
      <c r="E61">
        <v>0.156107</v>
      </c>
      <c r="F61">
        <v>859.6</v>
      </c>
      <c r="G61">
        <v>25.264700000000001</v>
      </c>
      <c r="H61" t="s">
        <v>124</v>
      </c>
      <c r="I61">
        <v>-0.414074</v>
      </c>
      <c r="J61">
        <v>2.5935899999999998</v>
      </c>
      <c r="K61">
        <v>2.1795100000000001</v>
      </c>
      <c r="L61">
        <v>3.0246900000000001</v>
      </c>
      <c r="M61" s="9">
        <f>IF(ISNUMBER(MATCH(C61,'82 Injuries Table'!$A$2:$A$124,0)),0,K61*N61)</f>
        <v>1.2909874422899354</v>
      </c>
      <c r="N61">
        <f t="shared" si="0"/>
        <v>0.59232921266244953</v>
      </c>
    </row>
    <row r="62" spans="1:14" x14ac:dyDescent="0.3">
      <c r="A62">
        <v>2024</v>
      </c>
      <c r="B62">
        <v>101108</v>
      </c>
      <c r="C62" t="s">
        <v>470</v>
      </c>
      <c r="D62">
        <v>32</v>
      </c>
      <c r="E62">
        <v>0.141572</v>
      </c>
      <c r="F62">
        <v>882.11699999999996</v>
      </c>
      <c r="G62">
        <v>27.5625</v>
      </c>
      <c r="H62" t="s">
        <v>96</v>
      </c>
      <c r="I62">
        <v>0.351794</v>
      </c>
      <c r="J62">
        <v>1.6604300000000001</v>
      </c>
      <c r="K62">
        <v>2.0122300000000002</v>
      </c>
      <c r="L62">
        <v>2.85622</v>
      </c>
      <c r="M62" s="9">
        <f>IF(ISNUMBER(MATCH(C62,'82 Injuries Table'!$A$2:$A$124,0)),0,K62*N62)</f>
        <v>0</v>
      </c>
      <c r="N62">
        <f t="shared" si="0"/>
        <v>0.60784512341340391</v>
      </c>
    </row>
    <row r="63" spans="1:14" x14ac:dyDescent="0.3">
      <c r="A63">
        <v>2024</v>
      </c>
      <c r="B63">
        <v>1628969</v>
      </c>
      <c r="C63" t="s">
        <v>144</v>
      </c>
      <c r="D63">
        <v>38</v>
      </c>
      <c r="E63">
        <v>0.25404900000000002</v>
      </c>
      <c r="F63">
        <v>1314.62</v>
      </c>
      <c r="G63">
        <v>34.578899999999997</v>
      </c>
      <c r="H63" t="s">
        <v>700</v>
      </c>
      <c r="I63">
        <v>0.55774500000000005</v>
      </c>
      <c r="J63">
        <v>0.79141099999999998</v>
      </c>
      <c r="K63">
        <v>1.3491599999999999</v>
      </c>
      <c r="L63">
        <v>3.59328</v>
      </c>
      <c r="M63" s="9">
        <f>IF(ISNUMBER(MATCH(C63,'82 Injuries Table'!$A$2:$A$124,0)),0,K63*N63)</f>
        <v>1.22216667300616</v>
      </c>
      <c r="N63">
        <f t="shared" si="0"/>
        <v>0.90587230054712575</v>
      </c>
    </row>
    <row r="64" spans="1:14" x14ac:dyDescent="0.3">
      <c r="A64">
        <v>2024</v>
      </c>
      <c r="B64">
        <v>1629622</v>
      </c>
      <c r="C64" t="s">
        <v>549</v>
      </c>
      <c r="D64">
        <v>37</v>
      </c>
      <c r="E64">
        <v>0.17647099999999999</v>
      </c>
      <c r="F64">
        <v>1249.8800000000001</v>
      </c>
      <c r="G64">
        <v>33.756799999999998</v>
      </c>
      <c r="H64" t="s">
        <v>74</v>
      </c>
      <c r="I64">
        <v>-0.466165</v>
      </c>
      <c r="J64">
        <v>1.8772200000000001</v>
      </c>
      <c r="K64">
        <v>1.41106</v>
      </c>
      <c r="L64">
        <v>3.3743300000000001</v>
      </c>
      <c r="M64" s="9">
        <f>IF(ISNUMBER(MATCH(C64,'82 Injuries Table'!$A$2:$A$124,0)),0,K64*N64)</f>
        <v>1.2152917357809292</v>
      </c>
      <c r="N64">
        <f t="shared" si="0"/>
        <v>0.86126155923981207</v>
      </c>
    </row>
    <row r="65" spans="1:14" x14ac:dyDescent="0.3">
      <c r="A65">
        <v>2024</v>
      </c>
      <c r="B65">
        <v>201567</v>
      </c>
      <c r="C65" t="s">
        <v>391</v>
      </c>
      <c r="D65">
        <v>31</v>
      </c>
      <c r="E65">
        <v>0.20469599999999999</v>
      </c>
      <c r="F65">
        <v>592.31700000000001</v>
      </c>
      <c r="G65">
        <v>19.096800000000002</v>
      </c>
      <c r="H65" t="s">
        <v>63</v>
      </c>
      <c r="I65">
        <v>2.9584100000000002</v>
      </c>
      <c r="J65">
        <v>1.4460199999999999E-3</v>
      </c>
      <c r="K65">
        <v>2.9598599999999999</v>
      </c>
      <c r="L65">
        <v>2.2255600000000002</v>
      </c>
      <c r="M65" s="9">
        <f>IF(ISNUMBER(MATCH(C65,'82 Injuries Table'!$A$2:$A$124,0)),0,K65*N65)</f>
        <v>0</v>
      </c>
      <c r="N65">
        <f t="shared" si="0"/>
        <v>0.40815107289039565</v>
      </c>
    </row>
    <row r="66" spans="1:14" x14ac:dyDescent="0.3">
      <c r="A66">
        <v>2024</v>
      </c>
      <c r="B66">
        <v>1629012</v>
      </c>
      <c r="C66" t="s">
        <v>529</v>
      </c>
      <c r="D66">
        <v>41</v>
      </c>
      <c r="E66">
        <v>0.26096000000000003</v>
      </c>
      <c r="F66">
        <v>965.23299999999995</v>
      </c>
      <c r="G66">
        <v>23.5366</v>
      </c>
      <c r="H66" t="s">
        <v>66</v>
      </c>
      <c r="I66">
        <v>2.6131000000000002</v>
      </c>
      <c r="J66">
        <v>-0.82175799999999999</v>
      </c>
      <c r="K66">
        <v>1.7913399999999999</v>
      </c>
      <c r="L66">
        <v>3.13937</v>
      </c>
      <c r="M66" s="9">
        <f>IF(ISNUMBER(MATCH(C66,'82 Injuries Table'!$A$2:$A$124,0)),0,K66*N66)</f>
        <v>1.1914530410413304</v>
      </c>
      <c r="N66">
        <f t="shared" ref="N66:N129" si="1">F66/$R$1</f>
        <v>0.6651183142459447</v>
      </c>
    </row>
    <row r="67" spans="1:14" x14ac:dyDescent="0.3">
      <c r="A67">
        <v>2024</v>
      </c>
      <c r="B67">
        <v>203932</v>
      </c>
      <c r="C67" t="s">
        <v>260</v>
      </c>
      <c r="D67">
        <v>35</v>
      </c>
      <c r="E67">
        <v>0.17479800000000001</v>
      </c>
      <c r="F67">
        <v>1108.95</v>
      </c>
      <c r="G67">
        <v>31.6571</v>
      </c>
      <c r="H67" t="s">
        <v>143</v>
      </c>
      <c r="I67">
        <v>0.35454999999999998</v>
      </c>
      <c r="J67">
        <v>1.12117</v>
      </c>
      <c r="K67">
        <v>1.4757199999999999</v>
      </c>
      <c r="L67">
        <v>3.3666999999999998</v>
      </c>
      <c r="M67" s="9">
        <f>IF(ISNUMBER(MATCH(C67,'82 Injuries Table'!$A$2:$A$124,0)),0,K67*N67)</f>
        <v>1.1276716790011163</v>
      </c>
      <c r="N67">
        <f t="shared" si="1"/>
        <v>0.76415016331086949</v>
      </c>
    </row>
    <row r="68" spans="1:14" x14ac:dyDescent="0.3">
      <c r="A68">
        <v>2024</v>
      </c>
      <c r="B68">
        <v>1627826</v>
      </c>
      <c r="C68" t="s">
        <v>627</v>
      </c>
      <c r="D68">
        <v>38</v>
      </c>
      <c r="E68">
        <v>0.16757900000000001</v>
      </c>
      <c r="F68">
        <v>1029.58</v>
      </c>
      <c r="G68">
        <v>27.078900000000001</v>
      </c>
      <c r="H68" t="s">
        <v>114</v>
      </c>
      <c r="I68">
        <v>0.88635200000000003</v>
      </c>
      <c r="J68">
        <v>0.69075799999999998</v>
      </c>
      <c r="K68">
        <v>1.57711</v>
      </c>
      <c r="L68">
        <v>2.9634</v>
      </c>
      <c r="M68" s="9">
        <f>IF(ISNUMBER(MATCH(C68,'82 Injuries Table'!$A$2:$A$124,0)),0,K68*N68)</f>
        <v>1.1188936989567397</v>
      </c>
      <c r="N68">
        <f t="shared" si="1"/>
        <v>0.70945824892159692</v>
      </c>
    </row>
    <row r="69" spans="1:14" x14ac:dyDescent="0.3">
      <c r="A69">
        <v>2024</v>
      </c>
      <c r="B69">
        <v>1630596</v>
      </c>
      <c r="C69" t="s">
        <v>431</v>
      </c>
      <c r="D69">
        <v>21</v>
      </c>
      <c r="E69">
        <v>0.19481299999999999</v>
      </c>
      <c r="F69">
        <v>705.1</v>
      </c>
      <c r="G69">
        <v>33.571399999999997</v>
      </c>
      <c r="H69" t="s">
        <v>74</v>
      </c>
      <c r="I69">
        <v>-1.1385700000000001</v>
      </c>
      <c r="J69">
        <v>3.3791000000000002</v>
      </c>
      <c r="K69">
        <v>2.2405300000000001</v>
      </c>
      <c r="L69">
        <v>2.2656299999999998</v>
      </c>
      <c r="M69" s="9">
        <f>IF(ISNUMBER(MATCH(C69,'82 Injuries Table'!$A$2:$A$124,0)),0,K69*N69)</f>
        <v>0</v>
      </c>
      <c r="N69">
        <f t="shared" si="1"/>
        <v>0.48586706357409626</v>
      </c>
    </row>
    <row r="70" spans="1:14" x14ac:dyDescent="0.3">
      <c r="A70">
        <v>2024</v>
      </c>
      <c r="B70">
        <v>1626179</v>
      </c>
      <c r="C70" t="s">
        <v>514</v>
      </c>
      <c r="D70">
        <v>25</v>
      </c>
      <c r="E70">
        <v>0.27093400000000001</v>
      </c>
      <c r="F70">
        <v>893.36699999999996</v>
      </c>
      <c r="G70">
        <v>35.72</v>
      </c>
      <c r="H70" t="s">
        <v>702</v>
      </c>
      <c r="I70">
        <v>3.3698899999999998</v>
      </c>
      <c r="J70">
        <v>-1.6310199999999999</v>
      </c>
      <c r="K70">
        <v>1.7388699999999999</v>
      </c>
      <c r="L70">
        <v>2.52305</v>
      </c>
      <c r="M70" s="9">
        <f>IF(ISNUMBER(MATCH(C70,'82 Injuries Table'!$A$2:$A$124,0)),0,K70*N70)</f>
        <v>1.070443540807045</v>
      </c>
      <c r="N70">
        <f t="shared" si="1"/>
        <v>0.61559722164799269</v>
      </c>
    </row>
    <row r="71" spans="1:14" x14ac:dyDescent="0.3">
      <c r="A71">
        <v>2024</v>
      </c>
      <c r="B71">
        <v>203935</v>
      </c>
      <c r="C71" t="s">
        <v>539</v>
      </c>
      <c r="D71">
        <v>20</v>
      </c>
      <c r="E71">
        <v>0.226573</v>
      </c>
      <c r="F71">
        <v>604.83299999999997</v>
      </c>
      <c r="G71">
        <v>30.2</v>
      </c>
      <c r="H71" t="s">
        <v>61</v>
      </c>
      <c r="I71">
        <v>-0.91533500000000001</v>
      </c>
      <c r="J71">
        <v>3.4210199999999999</v>
      </c>
      <c r="K71">
        <v>2.5056799999999999</v>
      </c>
      <c r="L71">
        <v>2.1531500000000001</v>
      </c>
      <c r="M71" s="9">
        <f>IF(ISNUMBER(MATCH(C71,'82 Injuries Table'!$A$2:$A$124,0)),0,K71*N71)</f>
        <v>0</v>
      </c>
      <c r="N71">
        <f t="shared" si="1"/>
        <v>0.41677554057965022</v>
      </c>
    </row>
    <row r="72" spans="1:14" x14ac:dyDescent="0.3">
      <c r="A72">
        <v>2024</v>
      </c>
      <c r="B72">
        <v>1630163</v>
      </c>
      <c r="C72" t="s">
        <v>97</v>
      </c>
      <c r="D72">
        <v>16</v>
      </c>
      <c r="E72">
        <v>0.31345600000000001</v>
      </c>
      <c r="F72">
        <v>527.9</v>
      </c>
      <c r="G72">
        <v>32.9375</v>
      </c>
      <c r="H72" t="s">
        <v>702</v>
      </c>
      <c r="I72">
        <v>3.6904599999999999</v>
      </c>
      <c r="J72">
        <v>-0.82627300000000004</v>
      </c>
      <c r="K72">
        <v>2.8641899999999998</v>
      </c>
      <c r="L72">
        <v>1.8487100000000001</v>
      </c>
      <c r="M72" s="9">
        <f>IF(ISNUMBER(MATCH(C72,'82 Injuries Table'!$A$2:$A$124,0)),0,K72*N72)</f>
        <v>1.0418860689626657</v>
      </c>
      <c r="N72">
        <f t="shared" si="1"/>
        <v>0.36376290293683933</v>
      </c>
    </row>
    <row r="73" spans="1:14" x14ac:dyDescent="0.3">
      <c r="A73">
        <v>2024</v>
      </c>
      <c r="B73">
        <v>1631094</v>
      </c>
      <c r="C73" t="s">
        <v>101</v>
      </c>
      <c r="D73">
        <v>39</v>
      </c>
      <c r="E73">
        <v>0.29455199999999998</v>
      </c>
      <c r="F73">
        <v>1366.63</v>
      </c>
      <c r="G73">
        <v>35.025599999999997</v>
      </c>
      <c r="H73" t="s">
        <v>82</v>
      </c>
      <c r="I73">
        <v>9.1083899999999995E-2</v>
      </c>
      <c r="J73">
        <v>0.99565300000000001</v>
      </c>
      <c r="K73">
        <v>1.08674</v>
      </c>
      <c r="L73">
        <v>3.5997400000000002</v>
      </c>
      <c r="M73" s="9">
        <f>IF(ISNUMBER(MATCH(C73,'82 Injuries Table'!$A$2:$A$124,0)),0,K73*N73)</f>
        <v>1.0233951338873499</v>
      </c>
      <c r="N73">
        <f t="shared" si="1"/>
        <v>0.94171111202987834</v>
      </c>
    </row>
    <row r="74" spans="1:14" x14ac:dyDescent="0.3">
      <c r="A74">
        <v>2024</v>
      </c>
      <c r="B74">
        <v>1629001</v>
      </c>
      <c r="C74" t="s">
        <v>421</v>
      </c>
      <c r="D74">
        <v>33</v>
      </c>
      <c r="E74">
        <v>0.17518600000000001</v>
      </c>
      <c r="F74">
        <v>958.83399999999995</v>
      </c>
      <c r="G74">
        <v>29.0303</v>
      </c>
      <c r="H74" t="s">
        <v>177</v>
      </c>
      <c r="I74">
        <v>0.233324</v>
      </c>
      <c r="J74">
        <v>1.30816</v>
      </c>
      <c r="K74">
        <v>1.54149</v>
      </c>
      <c r="L74">
        <v>2.6659999999999999</v>
      </c>
      <c r="M74" s="9">
        <f>IF(ISNUMBER(MATCH(C74,'82 Injuries Table'!$A$2:$A$124,0)),0,K74*N74)</f>
        <v>1.0184761942779177</v>
      </c>
      <c r="N74">
        <f t="shared" si="1"/>
        <v>0.66070892077011056</v>
      </c>
    </row>
    <row r="75" spans="1:14" x14ac:dyDescent="0.3">
      <c r="A75">
        <v>2024</v>
      </c>
      <c r="B75">
        <v>1641726</v>
      </c>
      <c r="C75" t="s">
        <v>901</v>
      </c>
      <c r="D75">
        <v>29</v>
      </c>
      <c r="E75">
        <v>0.120162</v>
      </c>
      <c r="F75">
        <v>731.65</v>
      </c>
      <c r="G75">
        <v>25.206900000000001</v>
      </c>
      <c r="H75" t="s">
        <v>121</v>
      </c>
      <c r="I75">
        <v>-9.4558600000000007E-2</v>
      </c>
      <c r="J75">
        <v>2.0909300000000002</v>
      </c>
      <c r="K75">
        <v>1.99637</v>
      </c>
      <c r="L75">
        <v>2.4220000000000002</v>
      </c>
      <c r="M75" s="9">
        <f>IF(ISNUMBER(MATCH(C75,'82 Injuries Table'!$A$2:$A$124,0)),0,K75*N75)</f>
        <v>0</v>
      </c>
      <c r="N75">
        <f t="shared" si="1"/>
        <v>0.50416201540772587</v>
      </c>
    </row>
    <row r="76" spans="1:14" x14ac:dyDescent="0.3">
      <c r="A76">
        <v>2024</v>
      </c>
      <c r="B76">
        <v>1627749</v>
      </c>
      <c r="C76" t="s">
        <v>442</v>
      </c>
      <c r="D76">
        <v>38</v>
      </c>
      <c r="E76">
        <v>0.23969499999999999</v>
      </c>
      <c r="F76">
        <v>1313.1</v>
      </c>
      <c r="G76">
        <v>34.552599999999998</v>
      </c>
      <c r="H76" t="s">
        <v>126</v>
      </c>
      <c r="I76">
        <v>1.5464500000000001</v>
      </c>
      <c r="J76">
        <v>-0.451714</v>
      </c>
      <c r="K76">
        <v>1.09474</v>
      </c>
      <c r="L76">
        <v>3.3767299999999998</v>
      </c>
      <c r="M76" s="9">
        <f>IF(ISNUMBER(MATCH(C76,'82 Injuries Table'!$A$2:$A$124,0)),0,K76*N76)</f>
        <v>0.99054801753007815</v>
      </c>
      <c r="N76">
        <f t="shared" si="1"/>
        <v>0.90482490594120801</v>
      </c>
    </row>
    <row r="77" spans="1:14" x14ac:dyDescent="0.3">
      <c r="A77">
        <v>2024</v>
      </c>
      <c r="B77">
        <v>1627763</v>
      </c>
      <c r="C77" t="s">
        <v>148</v>
      </c>
      <c r="D77">
        <v>30</v>
      </c>
      <c r="E77">
        <v>0.22778899999999999</v>
      </c>
      <c r="F77">
        <v>801.95</v>
      </c>
      <c r="G77">
        <v>26.7</v>
      </c>
      <c r="H77" t="s">
        <v>87</v>
      </c>
      <c r="I77">
        <v>1.6088100000000001</v>
      </c>
      <c r="J77">
        <v>0.15420800000000001</v>
      </c>
      <c r="K77">
        <v>1.76302</v>
      </c>
      <c r="L77">
        <v>2.4030100000000001</v>
      </c>
      <c r="M77" s="9">
        <f>IF(ISNUMBER(MATCH(C77,'82 Injuries Table'!$A$2:$A$124,0)),0,K77*N77)</f>
        <v>0.9742519321674179</v>
      </c>
      <c r="N77">
        <f t="shared" si="1"/>
        <v>0.55260401593142328</v>
      </c>
    </row>
    <row r="78" spans="1:14" x14ac:dyDescent="0.3">
      <c r="A78">
        <v>2024</v>
      </c>
      <c r="B78">
        <v>1629639</v>
      </c>
      <c r="C78" t="s">
        <v>298</v>
      </c>
      <c r="D78">
        <v>19</v>
      </c>
      <c r="E78">
        <v>0.27929700000000002</v>
      </c>
      <c r="F78">
        <v>650.79899999999998</v>
      </c>
      <c r="G78">
        <v>34.210500000000003</v>
      </c>
      <c r="H78" t="s">
        <v>63</v>
      </c>
      <c r="I78">
        <v>1.4775400000000001</v>
      </c>
      <c r="J78">
        <v>0.66126799999999997</v>
      </c>
      <c r="K78">
        <v>2.1388099999999999</v>
      </c>
      <c r="L78">
        <v>2.1055799999999998</v>
      </c>
      <c r="M78" s="9">
        <f>IF(ISNUMBER(MATCH(C78,'82 Injuries Table'!$A$2:$A$124,0)),0,K78*N78)</f>
        <v>0.9591484469549757</v>
      </c>
      <c r="N78">
        <f t="shared" si="1"/>
        <v>0.44844958035308219</v>
      </c>
    </row>
    <row r="79" spans="1:14" x14ac:dyDescent="0.3">
      <c r="A79">
        <v>2024</v>
      </c>
      <c r="B79">
        <v>1630549</v>
      </c>
      <c r="C79" t="s">
        <v>531</v>
      </c>
      <c r="D79">
        <v>37</v>
      </c>
      <c r="E79">
        <v>0.182195</v>
      </c>
      <c r="F79">
        <v>592.25</v>
      </c>
      <c r="G79">
        <v>16</v>
      </c>
      <c r="H79" t="s">
        <v>700</v>
      </c>
      <c r="I79">
        <v>0.48599300000000001</v>
      </c>
      <c r="J79">
        <v>1.7761899999999999</v>
      </c>
      <c r="K79">
        <v>2.2621799999999999</v>
      </c>
      <c r="L79">
        <v>1.96261</v>
      </c>
      <c r="M79" s="9">
        <f>IF(ISNUMBER(MATCH(C79,'82 Injuries Table'!$A$2:$A$124,0)),0,K79*N79)</f>
        <v>0</v>
      </c>
      <c r="N79">
        <f t="shared" si="1"/>
        <v>0.40810490483868744</v>
      </c>
    </row>
    <row r="80" spans="1:14" x14ac:dyDescent="0.3">
      <c r="A80">
        <v>2024</v>
      </c>
      <c r="B80">
        <v>1629655</v>
      </c>
      <c r="C80" t="s">
        <v>247</v>
      </c>
      <c r="D80">
        <v>35</v>
      </c>
      <c r="E80">
        <v>0.13445799999999999</v>
      </c>
      <c r="F80">
        <v>912.71699999999998</v>
      </c>
      <c r="G80">
        <v>26.057099999999998</v>
      </c>
      <c r="H80" t="s">
        <v>89</v>
      </c>
      <c r="I80">
        <v>0.35592099999999999</v>
      </c>
      <c r="J80">
        <v>1.0250900000000001</v>
      </c>
      <c r="K80">
        <v>1.3810100000000001</v>
      </c>
      <c r="L80">
        <v>2.5132400000000001</v>
      </c>
      <c r="M80" s="9">
        <f>IF(ISNUMBER(MATCH(C80,'82 Injuries Table'!$A$2:$A$124,0)),0,K80*N80)</f>
        <v>0.86855976638276755</v>
      </c>
      <c r="N80">
        <f t="shared" si="1"/>
        <v>0.62893083061148547</v>
      </c>
    </row>
    <row r="81" spans="1:14" x14ac:dyDescent="0.3">
      <c r="A81">
        <v>2024</v>
      </c>
      <c r="B81">
        <v>1631117</v>
      </c>
      <c r="C81" t="s">
        <v>356</v>
      </c>
      <c r="D81">
        <v>33</v>
      </c>
      <c r="E81">
        <v>0.13478999999999999</v>
      </c>
      <c r="F81">
        <v>781.78499999999997</v>
      </c>
      <c r="G81">
        <v>23.666699999999999</v>
      </c>
      <c r="H81" t="s">
        <v>66</v>
      </c>
      <c r="I81">
        <v>-1.4570000000000001</v>
      </c>
      <c r="J81">
        <v>3.0400100000000001</v>
      </c>
      <c r="K81">
        <v>1.58301</v>
      </c>
      <c r="L81">
        <v>2.43099</v>
      </c>
      <c r="M81" s="9">
        <f>IF(ISNUMBER(MATCH(C81,'82 Injuries Table'!$A$2:$A$124,0)),0,K81*N81)</f>
        <v>0.85278143413817342</v>
      </c>
      <c r="N81">
        <f t="shared" si="1"/>
        <v>0.53870881051804687</v>
      </c>
    </row>
    <row r="82" spans="1:14" x14ac:dyDescent="0.3">
      <c r="A82">
        <v>2024</v>
      </c>
      <c r="B82">
        <v>1629661</v>
      </c>
      <c r="C82" t="s">
        <v>334</v>
      </c>
      <c r="D82">
        <v>30</v>
      </c>
      <c r="E82">
        <v>0.19043099999999999</v>
      </c>
      <c r="F82">
        <v>870.75</v>
      </c>
      <c r="G82">
        <v>29</v>
      </c>
      <c r="H82" t="s">
        <v>700</v>
      </c>
      <c r="I82">
        <v>1.0896699999999999</v>
      </c>
      <c r="J82">
        <v>0.271922</v>
      </c>
      <c r="K82">
        <v>1.3615900000000001</v>
      </c>
      <c r="L82">
        <v>2.38693</v>
      </c>
      <c r="M82" s="9">
        <f>IF(ISNUMBER(MATCH(C82,'82 Injuries Table'!$A$2:$A$124,0)),0,K82*N82)</f>
        <v>0.81697088828709641</v>
      </c>
      <c r="N82">
        <f t="shared" si="1"/>
        <v>0.60001240335717532</v>
      </c>
    </row>
    <row r="83" spans="1:14" x14ac:dyDescent="0.3">
      <c r="A83">
        <v>2024</v>
      </c>
      <c r="B83">
        <v>1629636</v>
      </c>
      <c r="C83" t="s">
        <v>248</v>
      </c>
      <c r="D83">
        <v>20</v>
      </c>
      <c r="E83">
        <v>0.27227099999999999</v>
      </c>
      <c r="F83">
        <v>679.88300000000004</v>
      </c>
      <c r="G83">
        <v>33.950000000000003</v>
      </c>
      <c r="H83" t="s">
        <v>74</v>
      </c>
      <c r="I83">
        <v>0.65407800000000005</v>
      </c>
      <c r="J83">
        <v>0.99649799999999999</v>
      </c>
      <c r="K83">
        <v>1.6505799999999999</v>
      </c>
      <c r="L83">
        <v>1.9362999999999999</v>
      </c>
      <c r="M83" s="9">
        <f>IF(ISNUMBER(MATCH(C83,'82 Injuries Table'!$A$2:$A$124,0)),0,K83*N83)</f>
        <v>0</v>
      </c>
      <c r="N83">
        <f t="shared" si="1"/>
        <v>0.46849064924684058</v>
      </c>
    </row>
    <row r="84" spans="1:14" x14ac:dyDescent="0.3">
      <c r="A84">
        <v>2024</v>
      </c>
      <c r="B84">
        <v>203967</v>
      </c>
      <c r="C84" t="s">
        <v>718</v>
      </c>
      <c r="D84">
        <v>39</v>
      </c>
      <c r="E84">
        <v>0.19291900000000001</v>
      </c>
      <c r="F84">
        <v>810.96400000000006</v>
      </c>
      <c r="G84">
        <v>20.769200000000001</v>
      </c>
      <c r="H84" t="s">
        <v>96</v>
      </c>
      <c r="I84">
        <v>1.12371</v>
      </c>
      <c r="J84">
        <v>0.24442900000000001</v>
      </c>
      <c r="K84">
        <v>1.3681300000000001</v>
      </c>
      <c r="L84">
        <v>2.2850000000000001</v>
      </c>
      <c r="M84" s="9">
        <f>IF(ISNUMBER(MATCH(C84,'82 Injuries Table'!$A$2:$A$124,0)),0,K84*N84)</f>
        <v>0.76453203326856034</v>
      </c>
      <c r="N84">
        <f t="shared" si="1"/>
        <v>0.55881534157467516</v>
      </c>
    </row>
    <row r="85" spans="1:14" x14ac:dyDescent="0.3">
      <c r="A85">
        <v>2024</v>
      </c>
      <c r="B85">
        <v>201950</v>
      </c>
      <c r="C85" t="s">
        <v>305</v>
      </c>
      <c r="D85">
        <v>36</v>
      </c>
      <c r="E85">
        <v>0.169937</v>
      </c>
      <c r="F85">
        <v>1218.3499999999999</v>
      </c>
      <c r="G85">
        <v>33.833300000000001</v>
      </c>
      <c r="H85" t="s">
        <v>149</v>
      </c>
      <c r="I85">
        <v>-9.0029499999999998E-2</v>
      </c>
      <c r="J85">
        <v>0.928454</v>
      </c>
      <c r="K85">
        <v>0.83842499999999998</v>
      </c>
      <c r="L85">
        <v>3.0117600000000002</v>
      </c>
      <c r="M85" s="9">
        <f>IF(ISNUMBER(MATCH(C85,'82 Injuries Table'!$A$2:$A$124,0)),0,K85*N85)</f>
        <v>0.70388714236986805</v>
      </c>
      <c r="N85">
        <f t="shared" si="1"/>
        <v>0.83953501192100433</v>
      </c>
    </row>
    <row r="86" spans="1:14" x14ac:dyDescent="0.3">
      <c r="A86">
        <v>2024</v>
      </c>
      <c r="B86">
        <v>1630529</v>
      </c>
      <c r="C86" t="s">
        <v>344</v>
      </c>
      <c r="D86">
        <v>37</v>
      </c>
      <c r="E86">
        <v>0.15127399999999999</v>
      </c>
      <c r="F86">
        <v>1075.3800000000001</v>
      </c>
      <c r="G86">
        <v>29.054099999999998</v>
      </c>
      <c r="H86" t="s">
        <v>77</v>
      </c>
      <c r="I86">
        <v>-0.64504499999999998</v>
      </c>
      <c r="J86">
        <v>1.59276</v>
      </c>
      <c r="K86">
        <v>0.94772000000000001</v>
      </c>
      <c r="L86">
        <v>2.8051699999999999</v>
      </c>
      <c r="M86" s="9">
        <f>IF(ISNUMBER(MATCH(C86,'82 Injuries Table'!$A$2:$A$124,0)),0,K86*N86)</f>
        <v>0.70227748625294584</v>
      </c>
      <c r="N86">
        <f t="shared" si="1"/>
        <v>0.74101790217885644</v>
      </c>
    </row>
    <row r="87" spans="1:14" x14ac:dyDescent="0.3">
      <c r="A87">
        <v>2024</v>
      </c>
      <c r="B87">
        <v>203484</v>
      </c>
      <c r="C87" t="s">
        <v>167</v>
      </c>
      <c r="D87">
        <v>39</v>
      </c>
      <c r="E87">
        <v>0.124829</v>
      </c>
      <c r="F87">
        <v>1256.95</v>
      </c>
      <c r="G87">
        <v>32.205100000000002</v>
      </c>
      <c r="H87" t="s">
        <v>143</v>
      </c>
      <c r="I87">
        <v>-1.11378</v>
      </c>
      <c r="J87">
        <v>1.89266</v>
      </c>
      <c r="K87">
        <v>0.77887799999999996</v>
      </c>
      <c r="L87">
        <v>3.2151800000000001</v>
      </c>
      <c r="M87" s="9">
        <f>IF(ISNUMBER(MATCH(C87,'82 Injuries Table'!$A$2:$A$124,0)),0,K87*N87)</f>
        <v>0.67461218981270932</v>
      </c>
      <c r="N87">
        <f t="shared" si="1"/>
        <v>0.86613332230812701</v>
      </c>
    </row>
    <row r="88" spans="1:14" x14ac:dyDescent="0.3">
      <c r="A88">
        <v>2024</v>
      </c>
      <c r="B88">
        <v>1626162</v>
      </c>
      <c r="C88" t="s">
        <v>469</v>
      </c>
      <c r="D88">
        <v>25</v>
      </c>
      <c r="E88">
        <v>0.19064999999999999</v>
      </c>
      <c r="F88">
        <v>680.6</v>
      </c>
      <c r="G88">
        <v>27.2</v>
      </c>
      <c r="H88" t="s">
        <v>177</v>
      </c>
      <c r="I88">
        <v>-0.88039000000000001</v>
      </c>
      <c r="J88">
        <v>2.2736999999999998</v>
      </c>
      <c r="K88">
        <v>1.39331</v>
      </c>
      <c r="L88">
        <v>1.82995</v>
      </c>
      <c r="M88" s="9">
        <f>IF(ISNUMBER(MATCH(C88,'82 Injuries Table'!$A$2:$A$124,0)),0,K88*N88)</f>
        <v>0.65344109507862347</v>
      </c>
      <c r="N88">
        <f t="shared" si="1"/>
        <v>0.46898471630765837</v>
      </c>
    </row>
    <row r="89" spans="1:14" x14ac:dyDescent="0.3">
      <c r="A89">
        <v>2024</v>
      </c>
      <c r="B89">
        <v>1628415</v>
      </c>
      <c r="C89" t="s">
        <v>150</v>
      </c>
      <c r="D89">
        <v>29</v>
      </c>
      <c r="E89">
        <v>0.18296200000000001</v>
      </c>
      <c r="F89">
        <v>891.05</v>
      </c>
      <c r="G89">
        <v>30.7241</v>
      </c>
      <c r="H89" t="s">
        <v>182</v>
      </c>
      <c r="I89">
        <v>-1.1599299999999999</v>
      </c>
      <c r="J89">
        <v>2.1641300000000001</v>
      </c>
      <c r="K89">
        <v>1.0041899999999999</v>
      </c>
      <c r="L89">
        <v>2.24011</v>
      </c>
      <c r="M89" s="9">
        <f>IF(ISNUMBER(MATCH(C89,'82 Injuries Table'!$A$2:$A$124,0)),0,K89*N89)</f>
        <v>0.61657329660561444</v>
      </c>
      <c r="N89">
        <f t="shared" si="1"/>
        <v>0.61400063394936666</v>
      </c>
    </row>
    <row r="90" spans="1:14" x14ac:dyDescent="0.3">
      <c r="A90">
        <v>2024</v>
      </c>
      <c r="B90">
        <v>1630193</v>
      </c>
      <c r="C90" t="s">
        <v>493</v>
      </c>
      <c r="D90">
        <v>37</v>
      </c>
      <c r="E90">
        <v>0.238117</v>
      </c>
      <c r="F90">
        <v>931.93299999999999</v>
      </c>
      <c r="G90">
        <v>25.162199999999999</v>
      </c>
      <c r="H90" t="s">
        <v>59</v>
      </c>
      <c r="I90">
        <v>2.0339100000000001</v>
      </c>
      <c r="J90">
        <v>-1.0939000000000001</v>
      </c>
      <c r="K90">
        <v>0.94000899999999998</v>
      </c>
      <c r="L90">
        <v>2.36551</v>
      </c>
      <c r="M90" s="9">
        <f>IF(ISNUMBER(MATCH(C90,'82 Injuries Table'!$A$2:$A$124,0)),0,K90*N90)</f>
        <v>0.60364755681219939</v>
      </c>
      <c r="N90">
        <f t="shared" si="1"/>
        <v>0.64217210347156184</v>
      </c>
    </row>
    <row r="91" spans="1:14" x14ac:dyDescent="0.3">
      <c r="A91">
        <v>2024</v>
      </c>
      <c r="B91">
        <v>1630183</v>
      </c>
      <c r="C91" t="s">
        <v>414</v>
      </c>
      <c r="D91">
        <v>28</v>
      </c>
      <c r="E91">
        <v>0.15789500000000001</v>
      </c>
      <c r="F91">
        <v>776.41700000000003</v>
      </c>
      <c r="G91">
        <v>27.714300000000001</v>
      </c>
      <c r="H91" t="s">
        <v>70</v>
      </c>
      <c r="I91">
        <v>-1.7427999999999999</v>
      </c>
      <c r="J91">
        <v>2.8294000000000001</v>
      </c>
      <c r="K91">
        <v>1.0866</v>
      </c>
      <c r="L91">
        <v>1.9925999999999999</v>
      </c>
      <c r="M91" s="9">
        <f>IF(ISNUMBER(MATCH(C91,'82 Injuries Table'!$A$2:$A$124,0)),0,K91*N91)</f>
        <v>0.58134170711539257</v>
      </c>
      <c r="N91">
        <f t="shared" si="1"/>
        <v>0.53500985377820043</v>
      </c>
    </row>
    <row r="92" spans="1:14" x14ac:dyDescent="0.3">
      <c r="A92">
        <v>2024</v>
      </c>
      <c r="B92">
        <v>202691</v>
      </c>
      <c r="C92" t="s">
        <v>560</v>
      </c>
      <c r="D92">
        <v>38</v>
      </c>
      <c r="E92">
        <v>0.231853</v>
      </c>
      <c r="F92">
        <v>1155.43</v>
      </c>
      <c r="G92">
        <v>30.3947</v>
      </c>
      <c r="H92" t="s">
        <v>96</v>
      </c>
      <c r="I92">
        <v>1.7633099999999999</v>
      </c>
      <c r="J92">
        <v>-1.0726</v>
      </c>
      <c r="K92">
        <v>0.69070799999999999</v>
      </c>
      <c r="L92">
        <v>2.7448600000000001</v>
      </c>
      <c r="M92" s="9">
        <f>IF(ISNUMBER(MATCH(C92,'82 Injuries Table'!$A$2:$A$124,0)),0,K92*N92)</f>
        <v>0.54992678190763633</v>
      </c>
      <c r="N92">
        <f t="shared" si="1"/>
        <v>0.79617838783919737</v>
      </c>
    </row>
    <row r="93" spans="1:14" x14ac:dyDescent="0.3">
      <c r="A93">
        <v>2024</v>
      </c>
      <c r="B93">
        <v>1630174</v>
      </c>
      <c r="C93" t="s">
        <v>448</v>
      </c>
      <c r="D93">
        <v>36</v>
      </c>
      <c r="E93">
        <v>0.15782399999999999</v>
      </c>
      <c r="F93">
        <v>914.19799999999998</v>
      </c>
      <c r="G93">
        <v>25.3889</v>
      </c>
      <c r="H93" t="s">
        <v>129</v>
      </c>
      <c r="I93">
        <v>-0.27955000000000002</v>
      </c>
      <c r="J93">
        <v>1.1496299999999999</v>
      </c>
      <c r="K93">
        <v>0.87008399999999997</v>
      </c>
      <c r="L93">
        <v>2.2787799999999998</v>
      </c>
      <c r="M93" s="9">
        <f>IF(ISNUMBER(MATCH(C93,'82 Injuries Table'!$A$2:$A$124,0)),0,K93*N93)</f>
        <v>0</v>
      </c>
      <c r="N93">
        <f t="shared" si="1"/>
        <v>0.62995135127685664</v>
      </c>
    </row>
    <row r="94" spans="1:14" x14ac:dyDescent="0.3">
      <c r="A94">
        <v>2024</v>
      </c>
      <c r="B94">
        <v>203992</v>
      </c>
      <c r="C94" t="s">
        <v>710</v>
      </c>
      <c r="D94">
        <v>36</v>
      </c>
      <c r="E94">
        <v>0.233761</v>
      </c>
      <c r="F94">
        <v>1010.17</v>
      </c>
      <c r="G94">
        <v>28.055599999999998</v>
      </c>
      <c r="H94" t="s">
        <v>126</v>
      </c>
      <c r="I94">
        <v>1.7747900000000001</v>
      </c>
      <c r="J94">
        <v>-1.05463</v>
      </c>
      <c r="K94">
        <v>0.720163</v>
      </c>
      <c r="L94">
        <v>2.3571499999999999</v>
      </c>
      <c r="M94" s="9">
        <f>IF(ISNUMBER(MATCH(C94,'82 Injuries Table'!$A$2:$A$124,0)),0,K94*N94)</f>
        <v>0.50129343428976991</v>
      </c>
      <c r="N94">
        <f t="shared" si="1"/>
        <v>0.69608329543418634</v>
      </c>
    </row>
    <row r="95" spans="1:14" x14ac:dyDescent="0.3">
      <c r="A95">
        <v>2024</v>
      </c>
      <c r="B95">
        <v>1627741</v>
      </c>
      <c r="C95" t="s">
        <v>299</v>
      </c>
      <c r="D95">
        <v>39</v>
      </c>
      <c r="E95">
        <v>0.195572</v>
      </c>
      <c r="F95">
        <v>998.56799999999998</v>
      </c>
      <c r="G95">
        <v>25.589700000000001</v>
      </c>
      <c r="H95" t="s">
        <v>129</v>
      </c>
      <c r="I95">
        <v>0.63331300000000001</v>
      </c>
      <c r="J95">
        <v>9.3774399999999994E-2</v>
      </c>
      <c r="K95">
        <v>0.72708799999999996</v>
      </c>
      <c r="L95">
        <v>2.3959100000000002</v>
      </c>
      <c r="M95" s="9">
        <f>IF(ISNUMBER(MATCH(C95,'82 Injuries Table'!$A$2:$A$124,0)),0,K95*N95)</f>
        <v>0.50030099501385039</v>
      </c>
      <c r="N95">
        <f t="shared" si="1"/>
        <v>0.68808864265927971</v>
      </c>
    </row>
    <row r="96" spans="1:14" x14ac:dyDescent="0.3">
      <c r="A96">
        <v>2024</v>
      </c>
      <c r="B96">
        <v>1629011</v>
      </c>
      <c r="C96" t="s">
        <v>506</v>
      </c>
      <c r="D96">
        <v>21</v>
      </c>
      <c r="E96">
        <v>9.4780199999999995E-2</v>
      </c>
      <c r="F96">
        <v>613.35</v>
      </c>
      <c r="G96">
        <v>29.1905</v>
      </c>
      <c r="H96" t="s">
        <v>86</v>
      </c>
      <c r="I96">
        <v>-1.3225</v>
      </c>
      <c r="J96">
        <v>2.4757500000000001</v>
      </c>
      <c r="K96">
        <v>1.15324</v>
      </c>
      <c r="L96">
        <v>1.6422000000000001</v>
      </c>
      <c r="M96" s="9">
        <f>IF(ISNUMBER(MATCH(C96,'82 Injuries Table'!$A$2:$A$124,0)),0,K96*N96)</f>
        <v>0</v>
      </c>
      <c r="N96">
        <f t="shared" si="1"/>
        <v>0.42264439574978296</v>
      </c>
    </row>
    <row r="97" spans="1:14" x14ac:dyDescent="0.3">
      <c r="A97">
        <v>2024</v>
      </c>
      <c r="B97">
        <v>1629022</v>
      </c>
      <c r="C97" t="s">
        <v>584</v>
      </c>
      <c r="D97">
        <v>20</v>
      </c>
      <c r="E97">
        <v>0.246392</v>
      </c>
      <c r="F97">
        <v>398.71699999999998</v>
      </c>
      <c r="G97">
        <v>19.899999999999999</v>
      </c>
      <c r="H97" t="s">
        <v>700</v>
      </c>
      <c r="I97">
        <v>1.40005</v>
      </c>
      <c r="J97">
        <v>0.35847400000000001</v>
      </c>
      <c r="K97">
        <v>1.7585200000000001</v>
      </c>
      <c r="L97">
        <v>1.1936</v>
      </c>
      <c r="M97" s="9">
        <f>IF(ISNUMBER(MATCH(C97,'82 Injuries Table'!$A$2:$A$124,0)),0,K97*N97)</f>
        <v>0.48314646906740533</v>
      </c>
      <c r="N97">
        <f t="shared" si="1"/>
        <v>0.27474607571560478</v>
      </c>
    </row>
    <row r="98" spans="1:14" x14ac:dyDescent="0.3">
      <c r="A98">
        <v>2024</v>
      </c>
      <c r="B98">
        <v>1628370</v>
      </c>
      <c r="C98" t="s">
        <v>434</v>
      </c>
      <c r="D98">
        <v>37</v>
      </c>
      <c r="E98">
        <v>0.233621</v>
      </c>
      <c r="F98">
        <v>950.35</v>
      </c>
      <c r="G98">
        <v>25.675699999999999</v>
      </c>
      <c r="H98" t="s">
        <v>107</v>
      </c>
      <c r="I98">
        <v>1.5160400000000001</v>
      </c>
      <c r="J98">
        <v>-0.80433200000000005</v>
      </c>
      <c r="K98">
        <v>0.71170900000000004</v>
      </c>
      <c r="L98">
        <v>2.2124600000000001</v>
      </c>
      <c r="M98" s="9">
        <f>IF(ISNUMBER(MATCH(C98,'82 Injuries Table'!$A$2:$A$124,0)),0,K98*N98)</f>
        <v>0.4660717521464699</v>
      </c>
      <c r="N98">
        <f t="shared" si="1"/>
        <v>0.65486280508813277</v>
      </c>
    </row>
    <row r="99" spans="1:14" x14ac:dyDescent="0.3">
      <c r="A99">
        <v>2024</v>
      </c>
      <c r="B99">
        <v>201942</v>
      </c>
      <c r="C99" t="s">
        <v>208</v>
      </c>
      <c r="D99">
        <v>39</v>
      </c>
      <c r="E99">
        <v>0.245561</v>
      </c>
      <c r="F99">
        <v>1441.33</v>
      </c>
      <c r="G99">
        <v>36.948700000000002</v>
      </c>
      <c r="H99" t="s">
        <v>124</v>
      </c>
      <c r="I99">
        <v>1.4533400000000001</v>
      </c>
      <c r="J99">
        <v>-1.0074700000000001</v>
      </c>
      <c r="K99">
        <v>0.44586799999999999</v>
      </c>
      <c r="L99">
        <v>3.3575599999999999</v>
      </c>
      <c r="M99" s="9">
        <f>IF(ISNUMBER(MATCH(C99,'82 Injuries Table'!$A$2:$A$124,0)),0,K99*N99)</f>
        <v>0.44282942933531783</v>
      </c>
      <c r="N99">
        <f t="shared" si="1"/>
        <v>0.99318504430754806</v>
      </c>
    </row>
    <row r="100" spans="1:14" x14ac:dyDescent="0.3">
      <c r="A100">
        <v>2024</v>
      </c>
      <c r="B100">
        <v>203957</v>
      </c>
      <c r="C100" t="s">
        <v>902</v>
      </c>
      <c r="D100">
        <v>30</v>
      </c>
      <c r="E100">
        <v>0.170872</v>
      </c>
      <c r="F100">
        <v>585.63300000000004</v>
      </c>
      <c r="G100">
        <v>19.5</v>
      </c>
      <c r="H100" t="s">
        <v>121</v>
      </c>
      <c r="I100">
        <v>1.74176</v>
      </c>
      <c r="J100">
        <v>-0.65328799999999998</v>
      </c>
      <c r="K100">
        <v>1.08847</v>
      </c>
      <c r="L100">
        <v>1.5828100000000001</v>
      </c>
      <c r="M100" s="9">
        <f>IF(ISNUMBER(MATCH(C100,'82 Injuries Table'!$A$2:$A$124,0)),0,K100*N100)</f>
        <v>0</v>
      </c>
      <c r="N100">
        <f t="shared" si="1"/>
        <v>0.40354529292595198</v>
      </c>
    </row>
    <row r="101" spans="1:14" x14ac:dyDescent="0.3">
      <c r="A101">
        <v>2024</v>
      </c>
      <c r="B101">
        <v>200768</v>
      </c>
      <c r="C101" t="s">
        <v>392</v>
      </c>
      <c r="D101">
        <v>32</v>
      </c>
      <c r="E101">
        <v>0.13205700000000001</v>
      </c>
      <c r="F101">
        <v>908.76700000000005</v>
      </c>
      <c r="G101">
        <v>28.375</v>
      </c>
      <c r="H101" t="s">
        <v>63</v>
      </c>
      <c r="I101">
        <v>0.124552</v>
      </c>
      <c r="J101">
        <v>0.56833599999999995</v>
      </c>
      <c r="K101">
        <v>0.69288700000000003</v>
      </c>
      <c r="L101">
        <v>2.1047799999999999</v>
      </c>
      <c r="M101" s="9">
        <f>IF(ISNUMBER(MATCH(C101,'82 Injuries Table'!$A$2:$A$124,0)),0,K101*N101)</f>
        <v>0.43389206345626441</v>
      </c>
      <c r="N101">
        <f t="shared" si="1"/>
        <v>0.62620898278689652</v>
      </c>
    </row>
    <row r="102" spans="1:14" x14ac:dyDescent="0.3">
      <c r="A102">
        <v>2024</v>
      </c>
      <c r="B102">
        <v>203915</v>
      </c>
      <c r="C102" t="s">
        <v>214</v>
      </c>
      <c r="D102">
        <v>36</v>
      </c>
      <c r="E102">
        <v>0.193658</v>
      </c>
      <c r="F102">
        <v>1113.6199999999999</v>
      </c>
      <c r="G102">
        <v>30.916699999999999</v>
      </c>
      <c r="H102" t="s">
        <v>700</v>
      </c>
      <c r="I102">
        <v>1.1967000000000001</v>
      </c>
      <c r="J102">
        <v>-0.64306600000000003</v>
      </c>
      <c r="K102">
        <v>0.55363300000000004</v>
      </c>
      <c r="L102">
        <v>2.4806300000000001</v>
      </c>
      <c r="M102" s="9">
        <f>IF(ISNUMBER(MATCH(C102,'82 Injuries Table'!$A$2:$A$124,0)),0,K102*N102)</f>
        <v>0.42484032845467945</v>
      </c>
      <c r="N102">
        <f t="shared" si="1"/>
        <v>0.767368145422472</v>
      </c>
    </row>
    <row r="103" spans="1:14" x14ac:dyDescent="0.3">
      <c r="A103">
        <v>2024</v>
      </c>
      <c r="B103">
        <v>1629638</v>
      </c>
      <c r="C103" t="s">
        <v>68</v>
      </c>
      <c r="D103">
        <v>38</v>
      </c>
      <c r="E103">
        <v>0.13225600000000001</v>
      </c>
      <c r="F103">
        <v>849.33299999999997</v>
      </c>
      <c r="G103">
        <v>22.342099999999999</v>
      </c>
      <c r="H103" t="s">
        <v>70</v>
      </c>
      <c r="I103">
        <v>-2.5355500000000002</v>
      </c>
      <c r="J103">
        <v>3.2587100000000002</v>
      </c>
      <c r="K103">
        <v>0.72315200000000002</v>
      </c>
      <c r="L103">
        <v>1.9834700000000001</v>
      </c>
      <c r="M103" s="9">
        <f>IF(ISNUMBER(MATCH(C103,'82 Injuries Table'!$A$2:$A$124,0)),0,K103*N103)</f>
        <v>0.42322794449911111</v>
      </c>
      <c r="N103">
        <f t="shared" si="1"/>
        <v>0.5852544755447141</v>
      </c>
    </row>
    <row r="104" spans="1:14" x14ac:dyDescent="0.3">
      <c r="A104">
        <v>2024</v>
      </c>
      <c r="B104">
        <v>1629651</v>
      </c>
      <c r="C104" t="s">
        <v>185</v>
      </c>
      <c r="D104">
        <v>28</v>
      </c>
      <c r="E104">
        <v>0.15781000000000001</v>
      </c>
      <c r="F104">
        <v>791.36599999999999</v>
      </c>
      <c r="G104">
        <v>28.25</v>
      </c>
      <c r="H104" t="s">
        <v>700</v>
      </c>
      <c r="I104">
        <v>5.6272599999999999E-2</v>
      </c>
      <c r="J104">
        <v>0.70950199999999997</v>
      </c>
      <c r="K104">
        <v>0.76577499999999998</v>
      </c>
      <c r="L104">
        <v>1.86954</v>
      </c>
      <c r="M104" s="9">
        <f>IF(ISNUMBER(MATCH(C104,'82 Injuries Table'!$A$2:$A$124,0)),0,K104*N104)</f>
        <v>0.41758540996540838</v>
      </c>
      <c r="N104">
        <f t="shared" si="1"/>
        <v>0.54531084191232204</v>
      </c>
    </row>
    <row r="105" spans="1:14" x14ac:dyDescent="0.3">
      <c r="A105">
        <v>2024</v>
      </c>
      <c r="B105">
        <v>1630188</v>
      </c>
      <c r="C105" t="s">
        <v>543</v>
      </c>
      <c r="D105">
        <v>26</v>
      </c>
      <c r="E105">
        <v>0.17946400000000001</v>
      </c>
      <c r="F105">
        <v>457.81799999999998</v>
      </c>
      <c r="G105">
        <v>17.576899999999998</v>
      </c>
      <c r="H105" t="s">
        <v>129</v>
      </c>
      <c r="I105">
        <v>1.75644</v>
      </c>
      <c r="J105">
        <v>-0.436861</v>
      </c>
      <c r="K105">
        <v>1.31958</v>
      </c>
      <c r="L105">
        <v>1.27546</v>
      </c>
      <c r="M105" s="9">
        <f>IF(ISNUMBER(MATCH(C105,'82 Injuries Table'!$A$2:$A$124,0)),0,K105*N105)</f>
        <v>0.41628938165130031</v>
      </c>
      <c r="N105">
        <f t="shared" si="1"/>
        <v>0.31547112085004342</v>
      </c>
    </row>
    <row r="106" spans="1:14" x14ac:dyDescent="0.3">
      <c r="A106">
        <v>2024</v>
      </c>
      <c r="B106">
        <v>1629630</v>
      </c>
      <c r="C106" t="s">
        <v>438</v>
      </c>
      <c r="D106">
        <v>9</v>
      </c>
      <c r="E106">
        <v>0.29668899999999998</v>
      </c>
      <c r="F106">
        <v>317.93299999999999</v>
      </c>
      <c r="G106">
        <v>35.222200000000001</v>
      </c>
      <c r="H106" t="s">
        <v>61</v>
      </c>
      <c r="I106">
        <v>2.80172</v>
      </c>
      <c r="J106">
        <v>-0.90794399999999997</v>
      </c>
      <c r="K106">
        <v>1.89378</v>
      </c>
      <c r="L106">
        <v>1.0048699999999999</v>
      </c>
      <c r="M106" s="9">
        <f>IF(ISNUMBER(MATCH(C106,'82 Injuries Table'!$A$2:$A$124,0)),0,K106*N106)</f>
        <v>0</v>
      </c>
      <c r="N106">
        <f t="shared" si="1"/>
        <v>0.21907980871266933</v>
      </c>
    </row>
    <row r="107" spans="1:14" x14ac:dyDescent="0.3">
      <c r="A107">
        <v>2024</v>
      </c>
      <c r="B107">
        <v>1629652</v>
      </c>
      <c r="C107" t="s">
        <v>218</v>
      </c>
      <c r="D107">
        <v>37</v>
      </c>
      <c r="E107">
        <v>0.148089</v>
      </c>
      <c r="F107">
        <v>1054.8499999999999</v>
      </c>
      <c r="G107">
        <v>28.486499999999999</v>
      </c>
      <c r="H107" t="s">
        <v>116</v>
      </c>
      <c r="I107">
        <v>-0.28727599999999998</v>
      </c>
      <c r="J107">
        <v>0.84941900000000004</v>
      </c>
      <c r="K107">
        <v>0.56214299999999995</v>
      </c>
      <c r="L107">
        <v>2.3554400000000002</v>
      </c>
      <c r="M107" s="9">
        <f>IF(ISNUMBER(MATCH(C107,'82 Injuries Table'!$A$2:$A$124,0)),0,K107*N107)</f>
        <v>0.40860554812502575</v>
      </c>
      <c r="N107">
        <f t="shared" si="1"/>
        <v>0.72687118424497998</v>
      </c>
    </row>
    <row r="108" spans="1:14" x14ac:dyDescent="0.3">
      <c r="A108">
        <v>2024</v>
      </c>
      <c r="B108">
        <v>1628978</v>
      </c>
      <c r="C108" t="s">
        <v>215</v>
      </c>
      <c r="D108">
        <v>39</v>
      </c>
      <c r="E108">
        <v>0.18251300000000001</v>
      </c>
      <c r="F108">
        <v>851.73299999999995</v>
      </c>
      <c r="G108">
        <v>21.820499999999999</v>
      </c>
      <c r="H108" t="s">
        <v>86</v>
      </c>
      <c r="I108">
        <v>1.6312599999999999</v>
      </c>
      <c r="J108">
        <v>-0.95843500000000004</v>
      </c>
      <c r="K108">
        <v>0.67282500000000001</v>
      </c>
      <c r="L108">
        <v>2.0134500000000002</v>
      </c>
      <c r="M108" s="9">
        <f>IF(ISNUMBER(MATCH(C108,'82 Injuries Table'!$A$2:$A$124,0)),0,K108*N108)</f>
        <v>0.39488654768057213</v>
      </c>
      <c r="N108">
        <f t="shared" si="1"/>
        <v>0.58690825650142631</v>
      </c>
    </row>
    <row r="109" spans="1:14" x14ac:dyDescent="0.3">
      <c r="A109">
        <v>2024</v>
      </c>
      <c r="B109">
        <v>1629021</v>
      </c>
      <c r="C109" t="s">
        <v>580</v>
      </c>
      <c r="D109">
        <v>39</v>
      </c>
      <c r="E109">
        <v>0.21122099999999999</v>
      </c>
      <c r="F109">
        <v>762.38300000000004</v>
      </c>
      <c r="G109">
        <v>19.538499999999999</v>
      </c>
      <c r="H109" t="s">
        <v>82</v>
      </c>
      <c r="I109">
        <v>1.03664</v>
      </c>
      <c r="J109">
        <v>-0.31751499999999999</v>
      </c>
      <c r="K109">
        <v>0.71912100000000001</v>
      </c>
      <c r="L109">
        <v>1.8252600000000001</v>
      </c>
      <c r="M109" s="9">
        <f>IF(ISNUMBER(MATCH(C109,'82 Injuries Table'!$A$2:$A$124,0)),0,K109*N109)</f>
        <v>0.37778257283044608</v>
      </c>
      <c r="N109">
        <f t="shared" si="1"/>
        <v>0.52533936963382533</v>
      </c>
    </row>
    <row r="110" spans="1:14" x14ac:dyDescent="0.3">
      <c r="A110">
        <v>2024</v>
      </c>
      <c r="B110">
        <v>203897</v>
      </c>
      <c r="C110" t="s">
        <v>375</v>
      </c>
      <c r="D110">
        <v>23</v>
      </c>
      <c r="E110">
        <v>0.242591</v>
      </c>
      <c r="F110">
        <v>813</v>
      </c>
      <c r="G110">
        <v>35.347799999999999</v>
      </c>
      <c r="H110" t="s">
        <v>124</v>
      </c>
      <c r="I110">
        <v>0.35713400000000001</v>
      </c>
      <c r="J110">
        <v>0.29663699999999998</v>
      </c>
      <c r="K110">
        <v>0.65377099999999999</v>
      </c>
      <c r="L110">
        <v>2.0098199999999999</v>
      </c>
      <c r="M110" s="9">
        <f>IF(ISNUMBER(MATCH(C110,'82 Injuries Table'!$A$2:$A$124,0)),0,K110*N110)</f>
        <v>0.3662544776119403</v>
      </c>
      <c r="N110">
        <f t="shared" si="1"/>
        <v>0.56021829908628606</v>
      </c>
    </row>
    <row r="111" spans="1:14" x14ac:dyDescent="0.3">
      <c r="A111">
        <v>2024</v>
      </c>
      <c r="B111">
        <v>1631109</v>
      </c>
      <c r="C111" t="s">
        <v>611</v>
      </c>
      <c r="D111">
        <v>19</v>
      </c>
      <c r="E111">
        <v>0.16256200000000001</v>
      </c>
      <c r="F111">
        <v>508.4</v>
      </c>
      <c r="G111">
        <v>26.736799999999999</v>
      </c>
      <c r="H111" t="s">
        <v>702</v>
      </c>
      <c r="I111">
        <v>1.8943700000000001</v>
      </c>
      <c r="J111">
        <v>-0.85138899999999995</v>
      </c>
      <c r="K111">
        <v>1.04298</v>
      </c>
      <c r="L111">
        <v>1.2227300000000001</v>
      </c>
      <c r="M111" s="9">
        <f>IF(ISNUMBER(MATCH(C111,'82 Injuries Table'!$A$2:$A$124,0)),0,K111*N111)</f>
        <v>0</v>
      </c>
      <c r="N111">
        <f t="shared" si="1"/>
        <v>0.350325932663552</v>
      </c>
    </row>
    <row r="112" spans="1:14" x14ac:dyDescent="0.3">
      <c r="A112">
        <v>2024</v>
      </c>
      <c r="B112">
        <v>203471</v>
      </c>
      <c r="C112" t="s">
        <v>707</v>
      </c>
      <c r="D112">
        <v>39</v>
      </c>
      <c r="E112">
        <v>0.19361600000000001</v>
      </c>
      <c r="F112">
        <v>1234.82</v>
      </c>
      <c r="G112">
        <v>31.640999999999998</v>
      </c>
      <c r="H112" t="s">
        <v>59</v>
      </c>
      <c r="I112">
        <v>1.2819400000000001</v>
      </c>
      <c r="J112">
        <v>-0.85455000000000003</v>
      </c>
      <c r="K112">
        <v>0.427394</v>
      </c>
      <c r="L112">
        <v>2.7212800000000001</v>
      </c>
      <c r="M112" s="9">
        <f>IF(ISNUMBER(MATCH(C112,'82 Injuries Table'!$A$2:$A$124,0)),0,K112*N112)</f>
        <v>0.36366275208445309</v>
      </c>
      <c r="N112">
        <f t="shared" si="1"/>
        <v>0.85088408373644242</v>
      </c>
    </row>
    <row r="113" spans="1:14" x14ac:dyDescent="0.3">
      <c r="A113">
        <v>2024</v>
      </c>
      <c r="B113">
        <v>204456</v>
      </c>
      <c r="C113" t="s">
        <v>413</v>
      </c>
      <c r="D113">
        <v>31</v>
      </c>
      <c r="E113">
        <v>0.20958599999999999</v>
      </c>
      <c r="F113">
        <v>506.46699999999998</v>
      </c>
      <c r="G113">
        <v>16.322600000000001</v>
      </c>
      <c r="H113" t="s">
        <v>129</v>
      </c>
      <c r="I113">
        <v>1.05352</v>
      </c>
      <c r="J113">
        <v>-5.77849E-2</v>
      </c>
      <c r="K113">
        <v>0.99573699999999998</v>
      </c>
      <c r="L113">
        <v>1.3039700000000001</v>
      </c>
      <c r="M113" s="9">
        <f>IF(ISNUMBER(MATCH(C113,'82 Injuries Table'!$A$2:$A$124,0)),0,K113*N113)</f>
        <v>0.34750618870949962</v>
      </c>
      <c r="N113">
        <f t="shared" si="1"/>
        <v>0.34899394991800003</v>
      </c>
    </row>
    <row r="114" spans="1:14" x14ac:dyDescent="0.3">
      <c r="A114">
        <v>2024</v>
      </c>
      <c r="B114">
        <v>1626156</v>
      </c>
      <c r="C114" t="s">
        <v>516</v>
      </c>
      <c r="D114">
        <v>36</v>
      </c>
      <c r="E114">
        <v>0.220415</v>
      </c>
      <c r="F114">
        <v>1046.42</v>
      </c>
      <c r="G114">
        <v>29.055599999999998</v>
      </c>
      <c r="H114" t="s">
        <v>100</v>
      </c>
      <c r="I114">
        <v>1.90147</v>
      </c>
      <c r="J114">
        <v>-1.4632799999999999</v>
      </c>
      <c r="K114">
        <v>0.43818099999999999</v>
      </c>
      <c r="L114">
        <v>2.37277</v>
      </c>
      <c r="M114" s="9">
        <f>IF(ISNUMBER(MATCH(C114,'82 Injuries Table'!$A$2:$A$124,0)),0,K114*N114)</f>
        <v>0.31595579031435622</v>
      </c>
      <c r="N114">
        <f t="shared" si="1"/>
        <v>0.72106227863452821</v>
      </c>
    </row>
    <row r="115" spans="1:14" x14ac:dyDescent="0.3">
      <c r="A115">
        <v>2024</v>
      </c>
      <c r="B115">
        <v>1627747</v>
      </c>
      <c r="C115" t="s">
        <v>382</v>
      </c>
      <c r="D115">
        <v>29</v>
      </c>
      <c r="E115">
        <v>0.24</v>
      </c>
      <c r="F115">
        <v>842.25</v>
      </c>
      <c r="G115">
        <v>29.034500000000001</v>
      </c>
      <c r="H115" t="s">
        <v>74</v>
      </c>
      <c r="I115">
        <v>-0.42387799999999998</v>
      </c>
      <c r="J115">
        <v>0.96485900000000002</v>
      </c>
      <c r="K115">
        <v>0.54098100000000005</v>
      </c>
      <c r="L115">
        <v>1.8201799999999999</v>
      </c>
      <c r="M115" s="9">
        <f>IF(ISNUMBER(MATCH(C115,'82 Injuries Table'!$A$2:$A$124,0)),0,K115*N115)</f>
        <v>0.31397117408111797</v>
      </c>
      <c r="N115">
        <f t="shared" si="1"/>
        <v>0.58037375449621698</v>
      </c>
    </row>
    <row r="116" spans="1:14" x14ac:dyDescent="0.3">
      <c r="A116">
        <v>2024</v>
      </c>
      <c r="B116">
        <v>1630166</v>
      </c>
      <c r="C116" t="s">
        <v>88</v>
      </c>
      <c r="D116">
        <v>38</v>
      </c>
      <c r="E116">
        <v>0.18418899999999999</v>
      </c>
      <c r="F116">
        <v>1041.25</v>
      </c>
      <c r="G116">
        <v>27.3947</v>
      </c>
      <c r="H116" t="s">
        <v>89</v>
      </c>
      <c r="I116">
        <v>-3.7403699999999998E-2</v>
      </c>
      <c r="J116">
        <v>0.45966800000000002</v>
      </c>
      <c r="K116">
        <v>0.422265</v>
      </c>
      <c r="L116">
        <v>2.2324700000000002</v>
      </c>
      <c r="M116" s="9">
        <f>IF(ISNUMBER(MATCH(C116,'82 Injuries Table'!$A$2:$A$124,0)),0,K116*N116)</f>
        <v>0.30297503565965189</v>
      </c>
      <c r="N116">
        <f t="shared" si="1"/>
        <v>0.7174997588236105</v>
      </c>
    </row>
    <row r="117" spans="1:14" x14ac:dyDescent="0.3">
      <c r="A117">
        <v>2024</v>
      </c>
      <c r="B117">
        <v>202685</v>
      </c>
      <c r="C117" t="s">
        <v>711</v>
      </c>
      <c r="D117">
        <v>40</v>
      </c>
      <c r="E117">
        <v>0.20364399999999999</v>
      </c>
      <c r="F117">
        <v>1071.57</v>
      </c>
      <c r="G117">
        <v>26.774999999999999</v>
      </c>
      <c r="H117" t="s">
        <v>77</v>
      </c>
      <c r="I117">
        <v>2.4739900000000001</v>
      </c>
      <c r="J117">
        <v>-2.0928200000000001</v>
      </c>
      <c r="K117">
        <v>0.38116699999999998</v>
      </c>
      <c r="L117">
        <v>2.3889100000000001</v>
      </c>
      <c r="M117" s="9">
        <f>IF(ISNUMBER(MATCH(C117,'82 Injuries Table'!$A$2:$A$124,0)),0,K117*N117)</f>
        <v>0.28145086354239873</v>
      </c>
      <c r="N117">
        <f t="shared" si="1"/>
        <v>0.73839252491007557</v>
      </c>
    </row>
    <row r="118" spans="1:14" x14ac:dyDescent="0.3">
      <c r="A118">
        <v>2024</v>
      </c>
      <c r="B118">
        <v>203991</v>
      </c>
      <c r="C118" t="s">
        <v>170</v>
      </c>
      <c r="D118">
        <v>36</v>
      </c>
      <c r="E118">
        <v>0.157828</v>
      </c>
      <c r="F118">
        <v>942.71699999999998</v>
      </c>
      <c r="G118">
        <v>26.166699999999999</v>
      </c>
      <c r="H118" t="s">
        <v>126</v>
      </c>
      <c r="I118">
        <v>0.45599600000000001</v>
      </c>
      <c r="J118">
        <v>-2.4182200000000001E-2</v>
      </c>
      <c r="K118">
        <v>0.43181399999999998</v>
      </c>
      <c r="L118">
        <v>2.0269300000000001</v>
      </c>
      <c r="M118" s="9">
        <f>IF(ISNUMBER(MATCH(C118,'82 Injuries Table'!$A$2:$A$124,0)),0,K118*N118)</f>
        <v>0.28050770981518997</v>
      </c>
      <c r="N118">
        <f t="shared" si="1"/>
        <v>0.64960309257038906</v>
      </c>
    </row>
    <row r="119" spans="1:14" x14ac:dyDescent="0.3">
      <c r="A119">
        <v>2024</v>
      </c>
      <c r="B119">
        <v>1629130</v>
      </c>
      <c r="C119" t="s">
        <v>505</v>
      </c>
      <c r="D119">
        <v>36</v>
      </c>
      <c r="E119">
        <v>0.18943499999999999</v>
      </c>
      <c r="F119">
        <v>1056.25</v>
      </c>
      <c r="G119">
        <v>29.333300000000001</v>
      </c>
      <c r="H119" t="s">
        <v>63</v>
      </c>
      <c r="I119">
        <v>1.1188800000000001</v>
      </c>
      <c r="J119">
        <v>-0.73995699999999998</v>
      </c>
      <c r="K119">
        <v>0.37892500000000001</v>
      </c>
      <c r="L119">
        <v>2.2355200000000002</v>
      </c>
      <c r="M119" s="9">
        <f>IF(ISNUMBER(MATCH(C119,'82 Injuries Table'!$A$2:$A$124,0)),0,K119*N119)</f>
        <v>0.27579521454362538</v>
      </c>
      <c r="N119">
        <f t="shared" si="1"/>
        <v>0.72783588980306224</v>
      </c>
    </row>
    <row r="120" spans="1:14" x14ac:dyDescent="0.3">
      <c r="A120">
        <v>2024</v>
      </c>
      <c r="B120">
        <v>203083</v>
      </c>
      <c r="C120" t="s">
        <v>224</v>
      </c>
      <c r="D120">
        <v>41</v>
      </c>
      <c r="E120">
        <v>0.208148</v>
      </c>
      <c r="F120">
        <v>652.28300000000002</v>
      </c>
      <c r="G120">
        <v>15.9024</v>
      </c>
      <c r="H120" t="s">
        <v>124</v>
      </c>
      <c r="I120">
        <v>-0.55529899999999999</v>
      </c>
      <c r="J120">
        <v>1.1612499999999999</v>
      </c>
      <c r="K120">
        <v>0.60594700000000001</v>
      </c>
      <c r="L120">
        <v>1.59111</v>
      </c>
      <c r="M120" s="9">
        <f>IF(ISNUMBER(MATCH(C120,'82 Injuries Table'!$A$2:$A$124,0)),0,K120*N120)</f>
        <v>0.27235631193134052</v>
      </c>
      <c r="N120">
        <f t="shared" si="1"/>
        <v>0.44947216824464931</v>
      </c>
    </row>
    <row r="121" spans="1:14" x14ac:dyDescent="0.3">
      <c r="A121">
        <v>2024</v>
      </c>
      <c r="B121">
        <v>203939</v>
      </c>
      <c r="C121" t="s">
        <v>485</v>
      </c>
      <c r="D121">
        <v>37</v>
      </c>
      <c r="E121">
        <v>9.2489600000000005E-2</v>
      </c>
      <c r="F121">
        <v>601.38</v>
      </c>
      <c r="G121">
        <v>16.243200000000002</v>
      </c>
      <c r="H121" t="s">
        <v>121</v>
      </c>
      <c r="I121">
        <v>8.0901200000000006E-2</v>
      </c>
      <c r="J121">
        <v>0.55950100000000003</v>
      </c>
      <c r="K121">
        <v>0.64040200000000003</v>
      </c>
      <c r="L121">
        <v>1.44503</v>
      </c>
      <c r="M121" s="9">
        <f>IF(ISNUMBER(MATCH(C121,'82 Injuries Table'!$A$2:$A$124,0)),0,K121*N121)</f>
        <v>0.26538013172365321</v>
      </c>
      <c r="N121">
        <f t="shared" si="1"/>
        <v>0.4143961632281804</v>
      </c>
    </row>
    <row r="122" spans="1:14" x14ac:dyDescent="0.3">
      <c r="A122">
        <v>2024</v>
      </c>
      <c r="B122">
        <v>1631106</v>
      </c>
      <c r="C122" t="s">
        <v>230</v>
      </c>
      <c r="D122">
        <v>22</v>
      </c>
      <c r="E122">
        <v>0.18903</v>
      </c>
      <c r="F122">
        <v>480.1</v>
      </c>
      <c r="G122">
        <v>21.818200000000001</v>
      </c>
      <c r="H122" t="s">
        <v>182</v>
      </c>
      <c r="I122">
        <v>-1.7747200000000001</v>
      </c>
      <c r="J122">
        <v>2.4719600000000002</v>
      </c>
      <c r="K122">
        <v>0.69724399999999997</v>
      </c>
      <c r="L122">
        <v>1.11328</v>
      </c>
      <c r="M122" s="9">
        <f>IF(ISNUMBER(MATCH(C122,'82 Injuries Table'!$A$2:$A$124,0)),0,K122*N122)</f>
        <v>0</v>
      </c>
      <c r="N122">
        <f t="shared" si="1"/>
        <v>0.3308250988823197</v>
      </c>
    </row>
    <row r="123" spans="1:14" x14ac:dyDescent="0.3">
      <c r="A123">
        <v>2024</v>
      </c>
      <c r="B123">
        <v>203078</v>
      </c>
      <c r="C123" t="s">
        <v>117</v>
      </c>
      <c r="D123">
        <v>14</v>
      </c>
      <c r="E123">
        <v>0.24227299999999999</v>
      </c>
      <c r="F123">
        <v>432.11799999999999</v>
      </c>
      <c r="G123">
        <v>30.857099999999999</v>
      </c>
      <c r="H123" t="s">
        <v>697</v>
      </c>
      <c r="I123">
        <v>0.54567500000000002</v>
      </c>
      <c r="J123">
        <v>0.16342699999999999</v>
      </c>
      <c r="K123">
        <v>0.70910200000000001</v>
      </c>
      <c r="L123">
        <v>1.00528</v>
      </c>
      <c r="M123" s="9">
        <f>IF(ISNUMBER(MATCH(C123,'82 Injuries Table'!$A$2:$A$124,0)),0,K123*N123)</f>
        <v>0.21114354683369854</v>
      </c>
      <c r="N123">
        <f t="shared" si="1"/>
        <v>0.29776188310524937</v>
      </c>
    </row>
    <row r="124" spans="1:14" x14ac:dyDescent="0.3">
      <c r="A124">
        <v>2024</v>
      </c>
      <c r="B124">
        <v>1630191</v>
      </c>
      <c r="C124" t="s">
        <v>548</v>
      </c>
      <c r="D124">
        <v>29</v>
      </c>
      <c r="E124">
        <v>0.14502399999999999</v>
      </c>
      <c r="F124">
        <v>887.83299999999997</v>
      </c>
      <c r="G124">
        <v>30.586200000000002</v>
      </c>
      <c r="H124" t="s">
        <v>94</v>
      </c>
      <c r="I124">
        <v>-1.5402899999999999</v>
      </c>
      <c r="J124">
        <v>1.8789400000000001</v>
      </c>
      <c r="K124">
        <v>0.338646</v>
      </c>
      <c r="L124">
        <v>1.9051899999999999</v>
      </c>
      <c r="M124" s="9">
        <f>IF(ISNUMBER(MATCH(C124,'82 Injuries Table'!$A$2:$A$124,0)),0,K124*N124)</f>
        <v>0.20717816328192828</v>
      </c>
      <c r="N124">
        <f t="shared" si="1"/>
        <v>0.61178387839197357</v>
      </c>
    </row>
    <row r="125" spans="1:14" x14ac:dyDescent="0.3">
      <c r="A125">
        <v>2024</v>
      </c>
      <c r="B125">
        <v>1630167</v>
      </c>
      <c r="C125" t="s">
        <v>564</v>
      </c>
      <c r="D125">
        <v>39</v>
      </c>
      <c r="E125">
        <v>0.15724399999999999</v>
      </c>
      <c r="F125">
        <v>930.3</v>
      </c>
      <c r="G125">
        <v>23.8462</v>
      </c>
      <c r="H125" t="s">
        <v>129</v>
      </c>
      <c r="I125">
        <v>1.27674</v>
      </c>
      <c r="J125">
        <v>-0.97361600000000004</v>
      </c>
      <c r="K125">
        <v>0.30312800000000001</v>
      </c>
      <c r="L125">
        <v>1.9747600000000001</v>
      </c>
      <c r="M125" s="9">
        <f>IF(ISNUMBER(MATCH(C125,'82 Injuries Table'!$A$2:$A$124,0)),0,K125*N125)</f>
        <v>0.19431924752966467</v>
      </c>
      <c r="N125">
        <f t="shared" si="1"/>
        <v>0.6410468433455988</v>
      </c>
    </row>
    <row r="126" spans="1:14" x14ac:dyDescent="0.3">
      <c r="A126">
        <v>2024</v>
      </c>
      <c r="B126">
        <v>1631246</v>
      </c>
      <c r="C126" t="s">
        <v>614</v>
      </c>
      <c r="D126">
        <v>29</v>
      </c>
      <c r="E126">
        <v>0.12484099999999999</v>
      </c>
      <c r="F126">
        <v>652.04899999999998</v>
      </c>
      <c r="G126">
        <v>22.482800000000001</v>
      </c>
      <c r="H126" t="s">
        <v>61</v>
      </c>
      <c r="I126">
        <v>-1.9738599999999999</v>
      </c>
      <c r="J126">
        <v>2.3543699999999999</v>
      </c>
      <c r="K126">
        <v>0.38050600000000001</v>
      </c>
      <c r="L126">
        <v>1.41703</v>
      </c>
      <c r="M126" s="9">
        <f>IF(ISNUMBER(MATCH(C126,'82 Injuries Table'!$A$2:$A$124,0)),0,K126*N126)</f>
        <v>0.17096550267636884</v>
      </c>
      <c r="N126">
        <f t="shared" si="1"/>
        <v>0.44931092460136984</v>
      </c>
    </row>
    <row r="127" spans="1:14" x14ac:dyDescent="0.3">
      <c r="A127">
        <v>2024</v>
      </c>
      <c r="B127">
        <v>1629675</v>
      </c>
      <c r="C127" t="s">
        <v>500</v>
      </c>
      <c r="D127">
        <v>38</v>
      </c>
      <c r="E127">
        <v>0.21737000000000001</v>
      </c>
      <c r="F127">
        <v>861.5</v>
      </c>
      <c r="G127">
        <v>22.657900000000001</v>
      </c>
      <c r="H127" t="s">
        <v>70</v>
      </c>
      <c r="I127">
        <v>0.15773599999999999</v>
      </c>
      <c r="J127">
        <v>8.5659100000000002E-2</v>
      </c>
      <c r="K127">
        <v>0.243395</v>
      </c>
      <c r="L127">
        <v>1.7491099999999999</v>
      </c>
      <c r="M127" s="9">
        <f>IF(ISNUMBER(MATCH(C127,'82 Injuries Table'!$A$2:$A$124,0)),0,K127*N127)</f>
        <v>0.14448863197861112</v>
      </c>
      <c r="N127">
        <f t="shared" si="1"/>
        <v>0.59363845591984676</v>
      </c>
    </row>
    <row r="128" spans="1:14" x14ac:dyDescent="0.3">
      <c r="A128">
        <v>2024</v>
      </c>
      <c r="B128">
        <v>203110</v>
      </c>
      <c r="C128" t="s">
        <v>267</v>
      </c>
      <c r="D128">
        <v>15</v>
      </c>
      <c r="E128">
        <v>0.16470599999999999</v>
      </c>
      <c r="F128">
        <v>377.13299999999998</v>
      </c>
      <c r="G128">
        <v>25.133299999999998</v>
      </c>
      <c r="H128" t="s">
        <v>96</v>
      </c>
      <c r="I128">
        <v>0.68260699999999996</v>
      </c>
      <c r="J128">
        <v>-0.238345</v>
      </c>
      <c r="K128">
        <v>0.44426100000000002</v>
      </c>
      <c r="L128">
        <v>0.83527499999999999</v>
      </c>
      <c r="M128" s="9">
        <f>IF(ISNUMBER(MATCH(C128,'82 Injuries Table'!$A$2:$A$124,0)),0,K128*N128)</f>
        <v>0.11545147097821143</v>
      </c>
      <c r="N128">
        <f t="shared" si="1"/>
        <v>0.25987307231157231</v>
      </c>
    </row>
    <row r="129" spans="1:14" x14ac:dyDescent="0.3">
      <c r="A129">
        <v>2024</v>
      </c>
      <c r="B129">
        <v>1630530</v>
      </c>
      <c r="C129" t="s">
        <v>441</v>
      </c>
      <c r="D129">
        <v>16</v>
      </c>
      <c r="E129">
        <v>0.18412999999999999</v>
      </c>
      <c r="F129">
        <v>416.85</v>
      </c>
      <c r="G129">
        <v>26</v>
      </c>
      <c r="H129" t="s">
        <v>77</v>
      </c>
      <c r="I129">
        <v>0.77485899999999996</v>
      </c>
      <c r="J129">
        <v>-0.37577100000000002</v>
      </c>
      <c r="K129">
        <v>0.399088</v>
      </c>
      <c r="L129">
        <v>0.93430999999999997</v>
      </c>
      <c r="M129" s="9">
        <f>IF(ISNUMBER(MATCH(C129,'82 Injuries Table'!$A$2:$A$124,0)),0,K129*N129)</f>
        <v>0.1146344681026998</v>
      </c>
      <c r="N129">
        <f t="shared" si="1"/>
        <v>0.28724107991896475</v>
      </c>
    </row>
    <row r="130" spans="1:14" x14ac:dyDescent="0.3">
      <c r="A130">
        <v>2024</v>
      </c>
      <c r="B130">
        <v>1630543</v>
      </c>
      <c r="C130" t="s">
        <v>325</v>
      </c>
      <c r="D130">
        <v>31</v>
      </c>
      <c r="E130">
        <v>0.16531199999999999</v>
      </c>
      <c r="F130">
        <v>441.233</v>
      </c>
      <c r="G130">
        <v>14.2258</v>
      </c>
      <c r="H130" t="s">
        <v>129</v>
      </c>
      <c r="I130">
        <v>-0.19464799999999999</v>
      </c>
      <c r="J130">
        <v>0.51408900000000002</v>
      </c>
      <c r="K130">
        <v>0.31944099999999997</v>
      </c>
      <c r="L130">
        <v>0.94130599999999998</v>
      </c>
      <c r="M130" s="9">
        <f>IF(ISNUMBER(MATCH(C130,'82 Injuries Table'!$A$2:$A$124,0)),0,K130*N130)</f>
        <v>9.7123737788205766E-2</v>
      </c>
      <c r="N130">
        <f t="shared" ref="N130:N193" si="2">F130/$R$1</f>
        <v>0.30404280536376288</v>
      </c>
    </row>
    <row r="131" spans="1:14" x14ac:dyDescent="0.3">
      <c r="A131">
        <v>2024</v>
      </c>
      <c r="B131">
        <v>202699</v>
      </c>
      <c r="C131" t="s">
        <v>287</v>
      </c>
      <c r="D131">
        <v>36</v>
      </c>
      <c r="E131">
        <v>0.202958</v>
      </c>
      <c r="F131">
        <v>1223.43</v>
      </c>
      <c r="G131">
        <v>33.972200000000001</v>
      </c>
      <c r="H131" t="s">
        <v>177</v>
      </c>
      <c r="I131">
        <v>0.69417600000000002</v>
      </c>
      <c r="J131">
        <v>-0.590368</v>
      </c>
      <c r="K131">
        <v>0.103809</v>
      </c>
      <c r="L131">
        <v>2.3128600000000001</v>
      </c>
      <c r="M131" s="9">
        <f>IF(ISNUMBER(MATCH(C131,'82 Injuries Table'!$A$2:$A$124,0)),0,K131*N131)</f>
        <v>8.7514673771034029E-2</v>
      </c>
      <c r="N131">
        <f t="shared" si="2"/>
        <v>0.84303551494604545</v>
      </c>
    </row>
    <row r="132" spans="1:14" x14ac:dyDescent="0.3">
      <c r="A132">
        <v>2024</v>
      </c>
      <c r="B132">
        <v>1628371</v>
      </c>
      <c r="C132" t="s">
        <v>322</v>
      </c>
      <c r="D132">
        <v>22</v>
      </c>
      <c r="E132">
        <v>0.18206900000000001</v>
      </c>
      <c r="F132">
        <v>300.017</v>
      </c>
      <c r="G132">
        <v>13.6364</v>
      </c>
      <c r="H132" t="s">
        <v>82</v>
      </c>
      <c r="I132">
        <v>-1.88073</v>
      </c>
      <c r="J132">
        <v>2.2671100000000002</v>
      </c>
      <c r="K132">
        <v>0.38637899999999997</v>
      </c>
      <c r="L132">
        <v>0.653146</v>
      </c>
      <c r="M132" s="9">
        <f>IF(ISNUMBER(MATCH(C132,'82 Injuries Table'!$A$2:$A$124,0)),0,K132*N132)</f>
        <v>7.9877805186670522E-2</v>
      </c>
      <c r="N132">
        <f t="shared" si="2"/>
        <v>0.20673433387081214</v>
      </c>
    </row>
    <row r="133" spans="1:14" x14ac:dyDescent="0.3">
      <c r="A133">
        <v>2024</v>
      </c>
      <c r="B133">
        <v>1630647</v>
      </c>
      <c r="C133" t="s">
        <v>467</v>
      </c>
      <c r="D133">
        <v>19</v>
      </c>
      <c r="E133">
        <v>0.27137499999999998</v>
      </c>
      <c r="F133">
        <v>109.6</v>
      </c>
      <c r="G133">
        <v>5.7368399999999999</v>
      </c>
      <c r="H133" t="s">
        <v>89</v>
      </c>
      <c r="I133">
        <v>1.21343</v>
      </c>
      <c r="J133">
        <v>-0.169931</v>
      </c>
      <c r="K133">
        <v>1.0435000000000001</v>
      </c>
      <c r="L133">
        <v>0.27827400000000002</v>
      </c>
      <c r="M133" s="9">
        <f>IF(ISNUMBER(MATCH(C133,'82 Injuries Table'!$A$2:$A$124,0)),0,K133*N133)</f>
        <v>7.880789956036989E-2</v>
      </c>
      <c r="N133">
        <f t="shared" si="2"/>
        <v>7.5522663689860936E-2</v>
      </c>
    </row>
    <row r="134" spans="1:14" x14ac:dyDescent="0.3">
      <c r="A134">
        <v>2024</v>
      </c>
      <c r="B134">
        <v>1628970</v>
      </c>
      <c r="C134" t="s">
        <v>904</v>
      </c>
      <c r="D134">
        <v>25</v>
      </c>
      <c r="E134">
        <v>0.23546</v>
      </c>
      <c r="F134">
        <v>914.55</v>
      </c>
      <c r="G134">
        <v>36.56</v>
      </c>
      <c r="H134" t="s">
        <v>702</v>
      </c>
      <c r="I134">
        <v>-0.37655300000000003</v>
      </c>
      <c r="J134">
        <v>0.459594</v>
      </c>
      <c r="K134">
        <v>8.3041000000000004E-2</v>
      </c>
      <c r="L134">
        <v>1.67076</v>
      </c>
      <c r="M134" s="9">
        <f>IF(ISNUMBER(MATCH(C134,'82 Injuries Table'!$A$2:$A$124,0)),0,K134*N134)</f>
        <v>5.2331932132963992E-2</v>
      </c>
      <c r="N134">
        <f t="shared" si="2"/>
        <v>0.63019390581717449</v>
      </c>
    </row>
    <row r="135" spans="1:14" x14ac:dyDescent="0.3">
      <c r="A135">
        <v>2024</v>
      </c>
      <c r="B135">
        <v>1627736</v>
      </c>
      <c r="C135" t="s">
        <v>118</v>
      </c>
      <c r="D135">
        <v>37</v>
      </c>
      <c r="E135">
        <v>0.13536799999999999</v>
      </c>
      <c r="F135">
        <v>1071.99</v>
      </c>
      <c r="G135">
        <v>28.945900000000002</v>
      </c>
      <c r="H135" t="s">
        <v>72</v>
      </c>
      <c r="I135">
        <v>0.19756299999999999</v>
      </c>
      <c r="J135">
        <v>-0.144372</v>
      </c>
      <c r="K135">
        <v>5.31919E-2</v>
      </c>
      <c r="L135">
        <v>2.1006900000000002</v>
      </c>
      <c r="M135" s="9">
        <f>IF(ISNUMBER(MATCH(C135,'82 Injuries Table'!$A$2:$A$124,0)),0,K135*N135)</f>
        <v>3.9291895702236734E-2</v>
      </c>
      <c r="N135">
        <f t="shared" si="2"/>
        <v>0.73868193657750025</v>
      </c>
    </row>
    <row r="136" spans="1:14" x14ac:dyDescent="0.3">
      <c r="A136">
        <v>2024</v>
      </c>
      <c r="B136">
        <v>1630241</v>
      </c>
      <c r="C136" t="s">
        <v>422</v>
      </c>
      <c r="D136">
        <v>22</v>
      </c>
      <c r="E136">
        <v>0.189225</v>
      </c>
      <c r="F136">
        <v>317.916</v>
      </c>
      <c r="G136">
        <v>14.4091</v>
      </c>
      <c r="H136" t="s">
        <v>74</v>
      </c>
      <c r="I136">
        <v>0.90016399999999996</v>
      </c>
      <c r="J136">
        <v>-0.73890100000000003</v>
      </c>
      <c r="K136">
        <v>0.16126299999999999</v>
      </c>
      <c r="L136">
        <v>0.61231599999999997</v>
      </c>
      <c r="M136" s="9">
        <f>IF(ISNUMBER(MATCH(C136,'82 Injuries Table'!$A$2:$A$124,0)),0,K136*N136)</f>
        <v>3.5327578112209032E-2</v>
      </c>
      <c r="N136">
        <f t="shared" si="2"/>
        <v>0.21906809443089262</v>
      </c>
    </row>
    <row r="137" spans="1:14" x14ac:dyDescent="0.3">
      <c r="A137">
        <v>2024</v>
      </c>
      <c r="B137">
        <v>1627884</v>
      </c>
      <c r="C137" t="s">
        <v>343</v>
      </c>
      <c r="D137">
        <v>39</v>
      </c>
      <c r="E137">
        <v>0.15662699999999999</v>
      </c>
      <c r="F137">
        <v>1014.92</v>
      </c>
      <c r="G137">
        <v>26</v>
      </c>
      <c r="H137" t="s">
        <v>121</v>
      </c>
      <c r="I137">
        <v>-0.77403100000000002</v>
      </c>
      <c r="J137">
        <v>0.82206100000000004</v>
      </c>
      <c r="K137">
        <v>4.80299E-2</v>
      </c>
      <c r="L137">
        <v>2.03634</v>
      </c>
      <c r="M137" s="9">
        <f>IF(ISNUMBER(MATCH(C137,'82 Injuries Table'!$A$2:$A$124,0)),0,K137*N137)</f>
        <v>3.3590018128195585E-2</v>
      </c>
      <c r="N137">
        <f t="shared" si="2"/>
        <v>0.69935640357767948</v>
      </c>
    </row>
    <row r="138" spans="1:14" x14ac:dyDescent="0.3">
      <c r="A138">
        <v>2024</v>
      </c>
      <c r="B138">
        <v>1641871</v>
      </c>
      <c r="C138" t="s">
        <v>903</v>
      </c>
      <c r="D138">
        <v>26</v>
      </c>
      <c r="E138">
        <v>0.21008399999999999</v>
      </c>
      <c r="F138">
        <v>447.733</v>
      </c>
      <c r="G138">
        <v>17.192299999999999</v>
      </c>
      <c r="H138" t="s">
        <v>87</v>
      </c>
      <c r="I138">
        <v>0.99456900000000004</v>
      </c>
      <c r="J138">
        <v>-0.91123699999999996</v>
      </c>
      <c r="K138">
        <v>8.33314E-2</v>
      </c>
      <c r="L138">
        <v>0.86347099999999999</v>
      </c>
      <c r="M138" s="9">
        <f>IF(ISNUMBER(MATCH(C138,'82 Injuries Table'!$A$2:$A$124,0)),0,K138*N138)</f>
        <v>2.5709553145767013E-2</v>
      </c>
      <c r="N138">
        <f t="shared" si="2"/>
        <v>0.30852179545485869</v>
      </c>
    </row>
    <row r="139" spans="1:14" x14ac:dyDescent="0.3">
      <c r="A139">
        <v>2024</v>
      </c>
      <c r="B139">
        <v>1630215</v>
      </c>
      <c r="C139" t="s">
        <v>163</v>
      </c>
      <c r="D139">
        <v>17</v>
      </c>
      <c r="E139">
        <v>0.215947</v>
      </c>
      <c r="F139">
        <v>128.18299999999999</v>
      </c>
      <c r="G139">
        <v>7.5294100000000004</v>
      </c>
      <c r="H139" t="s">
        <v>89</v>
      </c>
      <c r="I139">
        <v>1.4166399999999999</v>
      </c>
      <c r="J139">
        <v>-1.2000299999999999</v>
      </c>
      <c r="K139">
        <v>0.21660599999999999</v>
      </c>
      <c r="L139">
        <v>0.25806800000000002</v>
      </c>
      <c r="M139" s="9">
        <f>IF(ISNUMBER(MATCH(C139,'82 Injuries Table'!$A$2:$A$124,0)),0,K139*N139)</f>
        <v>1.9132321011287052E-2</v>
      </c>
      <c r="N139">
        <f t="shared" si="2"/>
        <v>8.8327751822604425E-2</v>
      </c>
    </row>
    <row r="140" spans="1:14" x14ac:dyDescent="0.3">
      <c r="A140">
        <v>2024</v>
      </c>
      <c r="B140">
        <v>201566</v>
      </c>
      <c r="C140" t="s">
        <v>596</v>
      </c>
      <c r="D140">
        <v>38</v>
      </c>
      <c r="E140">
        <v>0.23280400000000001</v>
      </c>
      <c r="F140">
        <v>870.91700000000003</v>
      </c>
      <c r="G140">
        <v>22.8947</v>
      </c>
      <c r="H140" t="s">
        <v>114</v>
      </c>
      <c r="I140">
        <v>-1.4161699999999999</v>
      </c>
      <c r="J140">
        <v>1.44546</v>
      </c>
      <c r="K140">
        <v>2.92993E-2</v>
      </c>
      <c r="L140">
        <v>1.64968</v>
      </c>
      <c r="M140" s="9">
        <f>IF(ISNUMBER(MATCH(C140,'82 Injuries Table'!$A$2:$A$124,0)),0,K140*N140)</f>
        <v>1.7583315043963012E-2</v>
      </c>
      <c r="N140">
        <f t="shared" si="2"/>
        <v>0.60012747894874663</v>
      </c>
    </row>
    <row r="141" spans="1:14" x14ac:dyDescent="0.3">
      <c r="A141">
        <v>2024</v>
      </c>
      <c r="B141">
        <v>1627739</v>
      </c>
      <c r="C141" t="s">
        <v>227</v>
      </c>
      <c r="D141">
        <v>33</v>
      </c>
      <c r="E141">
        <v>0.13961699999999999</v>
      </c>
      <c r="F141">
        <v>571.70100000000002</v>
      </c>
      <c r="G141">
        <v>17.303000000000001</v>
      </c>
      <c r="H141" t="s">
        <v>66</v>
      </c>
      <c r="I141">
        <v>-0.82483700000000004</v>
      </c>
      <c r="J141">
        <v>0.86120200000000002</v>
      </c>
      <c r="K141">
        <v>3.6364800000000003E-2</v>
      </c>
      <c r="L141">
        <v>1.17117</v>
      </c>
      <c r="M141" s="9">
        <f>IF(ISNUMBER(MATCH(C141,'82 Injuries Table'!$A$2:$A$124,0)),0,K141*N141)</f>
        <v>1.4325734571464009E-2</v>
      </c>
      <c r="N141">
        <f t="shared" si="2"/>
        <v>0.39394509447223713</v>
      </c>
    </row>
    <row r="142" spans="1:14" x14ac:dyDescent="0.3">
      <c r="A142">
        <v>2024</v>
      </c>
      <c r="B142">
        <v>1628379</v>
      </c>
      <c r="C142" t="s">
        <v>355</v>
      </c>
      <c r="D142">
        <v>16</v>
      </c>
      <c r="E142">
        <v>0.15282799999999999</v>
      </c>
      <c r="F142">
        <v>359.53199999999998</v>
      </c>
      <c r="G142">
        <v>22.4375</v>
      </c>
      <c r="H142" t="s">
        <v>61</v>
      </c>
      <c r="I142">
        <v>-0.160804</v>
      </c>
      <c r="J142">
        <v>0.1779</v>
      </c>
      <c r="K142">
        <v>1.7095900000000001E-2</v>
      </c>
      <c r="L142">
        <v>0.696079</v>
      </c>
      <c r="M142" s="9">
        <f>IF(ISNUMBER(MATCH(C142,'82 Injuries Table'!$A$2:$A$124,0)),0,K142*N142)</f>
        <v>4.2354178682763467E-3</v>
      </c>
      <c r="N142">
        <f t="shared" si="2"/>
        <v>0.2477446562202836</v>
      </c>
    </row>
    <row r="143" spans="1:14" x14ac:dyDescent="0.3">
      <c r="A143">
        <v>2024</v>
      </c>
      <c r="B143">
        <v>1631105</v>
      </c>
      <c r="C143" t="s">
        <v>229</v>
      </c>
      <c r="D143">
        <v>24</v>
      </c>
      <c r="E143">
        <v>0.17227600000000001</v>
      </c>
      <c r="F143">
        <v>718.16700000000003</v>
      </c>
      <c r="G143">
        <v>29.916699999999999</v>
      </c>
      <c r="H143" t="s">
        <v>94</v>
      </c>
      <c r="I143">
        <v>0.39830500000000002</v>
      </c>
      <c r="J143">
        <v>-0.39315099999999997</v>
      </c>
      <c r="K143">
        <v>5.1541399999999998E-3</v>
      </c>
      <c r="L143">
        <v>1.38483</v>
      </c>
      <c r="M143" s="9">
        <f>IF(ISNUMBER(MATCH(C143,'82 Injuries Table'!$A$2:$A$124,0)),0,K143*N143)</f>
        <v>2.5506355076280645E-3</v>
      </c>
      <c r="N143">
        <f t="shared" si="2"/>
        <v>0.49487121180799604</v>
      </c>
    </row>
    <row r="144" spans="1:14" x14ac:dyDescent="0.3">
      <c r="A144">
        <v>2024</v>
      </c>
      <c r="B144">
        <v>1627751</v>
      </c>
      <c r="C144" t="s">
        <v>476</v>
      </c>
      <c r="D144">
        <v>36</v>
      </c>
      <c r="E144">
        <v>0.15123</v>
      </c>
      <c r="F144">
        <v>954.5</v>
      </c>
      <c r="G144">
        <v>26.5</v>
      </c>
      <c r="H144" t="s">
        <v>59</v>
      </c>
      <c r="I144">
        <v>-0.32274900000000001</v>
      </c>
      <c r="J144">
        <v>0.31533600000000001</v>
      </c>
      <c r="K144">
        <v>-7.4133999999999997E-3</v>
      </c>
      <c r="L144">
        <v>1.8327100000000001</v>
      </c>
      <c r="M144" s="9">
        <f>IF(ISNUMBER(MATCH(C144,'82 Injuries Table'!$A$2:$A$124,0)),0,K144*N144)</f>
        <v>0</v>
      </c>
      <c r="N144">
        <f t="shared" si="2"/>
        <v>0.65772246799244771</v>
      </c>
    </row>
    <row r="145" spans="1:14" x14ac:dyDescent="0.3">
      <c r="A145">
        <v>2024</v>
      </c>
      <c r="B145">
        <v>1631157</v>
      </c>
      <c r="C145" t="s">
        <v>511</v>
      </c>
      <c r="D145">
        <v>10</v>
      </c>
      <c r="E145">
        <v>0.23353299999999999</v>
      </c>
      <c r="F145">
        <v>65.883300000000006</v>
      </c>
      <c r="G145">
        <v>6.5</v>
      </c>
      <c r="H145" t="s">
        <v>89</v>
      </c>
      <c r="I145">
        <v>-1.4768600000000001</v>
      </c>
      <c r="J145">
        <v>1.05223</v>
      </c>
      <c r="K145">
        <v>-0.42463600000000001</v>
      </c>
      <c r="L145">
        <v>0.100214</v>
      </c>
      <c r="M145" s="9">
        <f>IF(ISNUMBER(MATCH(C145,'82 Injuries Table'!$A$2:$A$124,0)),0,K145*N145)</f>
        <v>-1.9277863438210613E-2</v>
      </c>
      <c r="N145">
        <f t="shared" si="2"/>
        <v>4.5398561210567664E-2</v>
      </c>
    </row>
    <row r="146" spans="1:14" x14ac:dyDescent="0.3">
      <c r="A146">
        <v>2024</v>
      </c>
      <c r="B146">
        <v>1630552</v>
      </c>
      <c r="C146" t="s">
        <v>335</v>
      </c>
      <c r="D146">
        <v>24</v>
      </c>
      <c r="E146">
        <v>0.169851</v>
      </c>
      <c r="F146">
        <v>756.88300000000004</v>
      </c>
      <c r="G146">
        <v>31.5</v>
      </c>
      <c r="H146" t="s">
        <v>126</v>
      </c>
      <c r="I146">
        <v>-0.54507799999999995</v>
      </c>
      <c r="J146">
        <v>0.48938300000000001</v>
      </c>
      <c r="K146">
        <v>-5.5695000000000001E-2</v>
      </c>
      <c r="L146">
        <v>1.3927799999999999</v>
      </c>
      <c r="M146" s="9">
        <f>IF(ISNUMBER(MATCH(C146,'82 Injuries Table'!$A$2:$A$124,0)),0,K146*N146)</f>
        <v>-2.9047696892959031E-2</v>
      </c>
      <c r="N146">
        <f t="shared" si="2"/>
        <v>0.52154945494135974</v>
      </c>
    </row>
    <row r="147" spans="1:14" x14ac:dyDescent="0.3">
      <c r="A147">
        <v>2024</v>
      </c>
      <c r="B147">
        <v>203496</v>
      </c>
      <c r="C147" t="s">
        <v>193</v>
      </c>
      <c r="D147">
        <v>29</v>
      </c>
      <c r="E147">
        <v>0.105171</v>
      </c>
      <c r="F147">
        <v>488.43299999999999</v>
      </c>
      <c r="G147">
        <v>16.8276</v>
      </c>
      <c r="H147" t="s">
        <v>177</v>
      </c>
      <c r="I147">
        <v>-2.4638499999999999</v>
      </c>
      <c r="J147">
        <v>2.3706299999999998</v>
      </c>
      <c r="K147">
        <v>-9.3221399999999996E-2</v>
      </c>
      <c r="L147">
        <v>0.88713600000000004</v>
      </c>
      <c r="M147" s="9">
        <f>IF(ISNUMBER(MATCH(C147,'82 Injuries Table'!$A$2:$A$124,0)),0,K147*N147)</f>
        <v>0</v>
      </c>
      <c r="N147">
        <f t="shared" si="2"/>
        <v>0.33656716417910448</v>
      </c>
    </row>
    <row r="148" spans="1:14" x14ac:dyDescent="0.3">
      <c r="A148">
        <v>2024</v>
      </c>
      <c r="B148">
        <v>202696</v>
      </c>
      <c r="C148" t="s">
        <v>709</v>
      </c>
      <c r="D148">
        <v>36</v>
      </c>
      <c r="E148">
        <v>0.23237099999999999</v>
      </c>
      <c r="F148">
        <v>1213.9000000000001</v>
      </c>
      <c r="G148">
        <v>33.694400000000002</v>
      </c>
      <c r="H148" t="s">
        <v>124</v>
      </c>
      <c r="I148">
        <v>-0.28850599999999998</v>
      </c>
      <c r="J148">
        <v>0.25073699999999999</v>
      </c>
      <c r="K148">
        <v>-3.7768599999999999E-2</v>
      </c>
      <c r="L148">
        <v>2.42503</v>
      </c>
      <c r="M148" s="9">
        <f>IF(ISNUMBER(MATCH(C148,'82 Injuries Table'!$A$2:$A$124,0)),0,K148*N148)</f>
        <v>-3.1592248962941528E-2</v>
      </c>
      <c r="N148">
        <f t="shared" si="2"/>
        <v>0.8364686263971004</v>
      </c>
    </row>
    <row r="149" spans="1:14" x14ac:dyDescent="0.3">
      <c r="A149">
        <v>2024</v>
      </c>
      <c r="B149">
        <v>1631218</v>
      </c>
      <c r="C149" t="s">
        <v>905</v>
      </c>
      <c r="D149">
        <v>29</v>
      </c>
      <c r="E149">
        <v>0.16650599999999999</v>
      </c>
      <c r="F149">
        <v>423.16800000000001</v>
      </c>
      <c r="G149">
        <v>14.5862</v>
      </c>
      <c r="H149" t="s">
        <v>96</v>
      </c>
      <c r="I149">
        <v>0.57947000000000004</v>
      </c>
      <c r="J149">
        <v>-0.73506700000000003</v>
      </c>
      <c r="K149">
        <v>-0.15559799999999999</v>
      </c>
      <c r="L149">
        <v>0.77159800000000001</v>
      </c>
      <c r="M149" s="9">
        <f>IF(ISNUMBER(MATCH(C149,'82 Injuries Table'!$A$2:$A$124,0)),0,K149*N149)</f>
        <v>-4.5371545640219946E-2</v>
      </c>
      <c r="N149">
        <f t="shared" si="2"/>
        <v>0.2915946582875098</v>
      </c>
    </row>
    <row r="150" spans="1:14" x14ac:dyDescent="0.3">
      <c r="A150">
        <v>2024</v>
      </c>
      <c r="B150">
        <v>1629626</v>
      </c>
      <c r="C150" t="s">
        <v>134</v>
      </c>
      <c r="D150">
        <v>12</v>
      </c>
      <c r="E150">
        <v>0.14832500000000001</v>
      </c>
      <c r="F150">
        <v>85.9</v>
      </c>
      <c r="G150">
        <v>7.0833300000000001</v>
      </c>
      <c r="H150" t="s">
        <v>697</v>
      </c>
      <c r="I150">
        <v>-0.55577699999999997</v>
      </c>
      <c r="J150">
        <v>-0.240061</v>
      </c>
      <c r="K150">
        <v>-0.79583800000000005</v>
      </c>
      <c r="L150">
        <v>0.117647</v>
      </c>
      <c r="M150" s="9">
        <f>IF(ISNUMBER(MATCH(C150,'82 Injuries Table'!$A$2:$A$124,0)),0,K150*N150)</f>
        <v>0</v>
      </c>
      <c r="N150">
        <f t="shared" si="2"/>
        <v>5.9191576742327147E-2</v>
      </c>
    </row>
    <row r="151" spans="1:14" x14ac:dyDescent="0.3">
      <c r="A151">
        <v>2024</v>
      </c>
      <c r="B151">
        <v>1630230</v>
      </c>
      <c r="C151" t="s">
        <v>400</v>
      </c>
      <c r="D151">
        <v>31</v>
      </c>
      <c r="E151">
        <v>0.179232</v>
      </c>
      <c r="F151">
        <v>591.26700000000005</v>
      </c>
      <c r="G151">
        <v>19.064499999999999</v>
      </c>
      <c r="H151" t="s">
        <v>77</v>
      </c>
      <c r="I151">
        <v>-0.78456099999999995</v>
      </c>
      <c r="J151">
        <v>0.653478</v>
      </c>
      <c r="K151">
        <v>-0.13108300000000001</v>
      </c>
      <c r="L151">
        <v>1.1154500000000001</v>
      </c>
      <c r="M151" s="9">
        <f>IF(ISNUMBER(MATCH(C151,'82 Injuries Table'!$A$2:$A$124,0)),0,K151*N151)</f>
        <v>-5.3406824713689183E-2</v>
      </c>
      <c r="N151">
        <f t="shared" si="2"/>
        <v>0.4074275437218341</v>
      </c>
    </row>
    <row r="152" spans="1:14" x14ac:dyDescent="0.3">
      <c r="A152">
        <v>2024</v>
      </c>
      <c r="B152">
        <v>1630547</v>
      </c>
      <c r="C152" t="s">
        <v>139</v>
      </c>
      <c r="D152">
        <v>8</v>
      </c>
      <c r="E152">
        <v>0.21093799999999999</v>
      </c>
      <c r="F152">
        <v>58.166699999999999</v>
      </c>
      <c r="G152">
        <v>7.25</v>
      </c>
      <c r="H152" t="s">
        <v>702</v>
      </c>
      <c r="I152">
        <v>-0.46775699999999998</v>
      </c>
      <c r="J152">
        <v>-0.939801</v>
      </c>
      <c r="K152">
        <v>-1.4075599999999999</v>
      </c>
      <c r="L152">
        <v>5.4039400000000001E-2</v>
      </c>
      <c r="M152" s="9">
        <f>IF(ISNUMBER(MATCH(C152,'82 Injuries Table'!$A$2:$A$124,0)),0,K152*N152)</f>
        <v>-5.6416752974738485E-2</v>
      </c>
      <c r="N152">
        <f t="shared" si="2"/>
        <v>4.0081241989498487E-2</v>
      </c>
    </row>
    <row r="153" spans="1:14" x14ac:dyDescent="0.3">
      <c r="A153">
        <v>2024</v>
      </c>
      <c r="B153">
        <v>1628372</v>
      </c>
      <c r="C153" t="s">
        <v>540</v>
      </c>
      <c r="D153">
        <v>23</v>
      </c>
      <c r="E153">
        <v>0.177674</v>
      </c>
      <c r="F153">
        <v>449.88299999999998</v>
      </c>
      <c r="G153">
        <v>19.521699999999999</v>
      </c>
      <c r="H153" t="s">
        <v>700</v>
      </c>
      <c r="I153">
        <v>-1.4046799999999999</v>
      </c>
      <c r="J153">
        <v>1.21583</v>
      </c>
      <c r="K153">
        <v>-0.188855</v>
      </c>
      <c r="L153">
        <v>0.78976400000000002</v>
      </c>
      <c r="M153" s="9">
        <f>IF(ISNUMBER(MATCH(C153,'82 Injuries Table'!$A$2:$A$124,0)),0,K153*N153)</f>
        <v>-5.8545674649605153E-2</v>
      </c>
      <c r="N153">
        <f t="shared" si="2"/>
        <v>0.31000330756191341</v>
      </c>
    </row>
    <row r="154" spans="1:14" x14ac:dyDescent="0.3">
      <c r="A154">
        <v>2024</v>
      </c>
      <c r="B154">
        <v>1630214</v>
      </c>
      <c r="C154" t="s">
        <v>708</v>
      </c>
      <c r="D154">
        <v>27</v>
      </c>
      <c r="E154">
        <v>0.16380700000000001</v>
      </c>
      <c r="F154">
        <v>533.58399999999995</v>
      </c>
      <c r="G154">
        <v>19.7407</v>
      </c>
      <c r="H154" t="s">
        <v>61</v>
      </c>
      <c r="I154">
        <v>-4.2151399999999999</v>
      </c>
      <c r="J154">
        <v>4.0476200000000002</v>
      </c>
      <c r="K154">
        <v>-0.16752600000000001</v>
      </c>
      <c r="L154">
        <v>0.96877599999999997</v>
      </c>
      <c r="M154" s="9">
        <f>IF(ISNUMBER(MATCH(C154,'82 Injuries Table'!$A$2:$A$124,0)),0,K154*N154)</f>
        <v>-6.1595893926489433E-2</v>
      </c>
      <c r="N154">
        <f t="shared" si="2"/>
        <v>0.36767960750265288</v>
      </c>
    </row>
    <row r="155" spans="1:14" x14ac:dyDescent="0.3">
      <c r="A155">
        <v>2024</v>
      </c>
      <c r="B155">
        <v>1631217</v>
      </c>
      <c r="C155" t="s">
        <v>725</v>
      </c>
      <c r="D155">
        <v>10</v>
      </c>
      <c r="E155">
        <v>0.17931</v>
      </c>
      <c r="F155">
        <v>57.716700000000003</v>
      </c>
      <c r="G155">
        <v>5.7</v>
      </c>
      <c r="H155" t="s">
        <v>114</v>
      </c>
      <c r="I155">
        <v>-0.67142999999999997</v>
      </c>
      <c r="J155">
        <v>-0.93579699999999999</v>
      </c>
      <c r="K155">
        <v>-1.6072299999999999</v>
      </c>
      <c r="L155">
        <v>4.9273400000000002E-2</v>
      </c>
      <c r="M155" s="9">
        <f>IF(ISNUMBER(MATCH(C155,'82 Injuries Table'!$A$2:$A$124,0)),0,K155*N155)</f>
        <v>-6.3921398368958535E-2</v>
      </c>
      <c r="N155">
        <f t="shared" si="2"/>
        <v>3.9771158060114942E-2</v>
      </c>
    </row>
    <row r="156" spans="1:14" x14ac:dyDescent="0.3">
      <c r="A156">
        <v>2024</v>
      </c>
      <c r="B156">
        <v>1630592</v>
      </c>
      <c r="C156" t="s">
        <v>908</v>
      </c>
      <c r="D156">
        <v>11</v>
      </c>
      <c r="E156">
        <v>0.148148</v>
      </c>
      <c r="F156">
        <v>101.717</v>
      </c>
      <c r="G156">
        <v>9.1818200000000001</v>
      </c>
      <c r="H156" t="s">
        <v>700</v>
      </c>
      <c r="I156">
        <v>-0.160159</v>
      </c>
      <c r="J156">
        <v>-0.97543500000000005</v>
      </c>
      <c r="K156">
        <v>-1.1355900000000001</v>
      </c>
      <c r="L156">
        <v>0.117337</v>
      </c>
      <c r="M156" s="9">
        <f>IF(ISNUMBER(MATCH(C156,'82 Injuries Table'!$A$2:$A$124,0)),0,K156*N156)</f>
        <v>-7.9594277938562052E-2</v>
      </c>
      <c r="N156">
        <f t="shared" si="2"/>
        <v>7.0090682322459727E-2</v>
      </c>
    </row>
    <row r="157" spans="1:14" x14ac:dyDescent="0.3">
      <c r="A157">
        <v>2024</v>
      </c>
      <c r="B157">
        <v>1628385</v>
      </c>
      <c r="C157" t="s">
        <v>917</v>
      </c>
      <c r="D157">
        <v>11</v>
      </c>
      <c r="E157">
        <v>0.26219500000000001</v>
      </c>
      <c r="F157">
        <v>61.683300000000003</v>
      </c>
      <c r="G157">
        <v>5.5454499999999998</v>
      </c>
      <c r="H157" t="s">
        <v>700</v>
      </c>
      <c r="I157">
        <v>-1.3009900000000001</v>
      </c>
      <c r="J157">
        <v>-0.99141800000000002</v>
      </c>
      <c r="K157">
        <v>-2.2924099999999998</v>
      </c>
      <c r="L157">
        <v>2.5788800000000001E-2</v>
      </c>
      <c r="M157" s="9">
        <f>IF(ISNUMBER(MATCH(C157,'82 Injuries Table'!$A$2:$A$124,0)),0,K157*N157)</f>
        <v>-9.7437613699507986E-2</v>
      </c>
      <c r="N157">
        <f t="shared" si="2"/>
        <v>4.2504444536321163E-2</v>
      </c>
    </row>
    <row r="158" spans="1:14" x14ac:dyDescent="0.3">
      <c r="A158">
        <v>2024</v>
      </c>
      <c r="B158">
        <v>1628984</v>
      </c>
      <c r="C158" t="s">
        <v>262</v>
      </c>
      <c r="D158">
        <v>8</v>
      </c>
      <c r="E158">
        <v>0.15706800000000001</v>
      </c>
      <c r="F158">
        <v>78.083299999999994</v>
      </c>
      <c r="G158">
        <v>9.75</v>
      </c>
      <c r="H158" t="s">
        <v>105</v>
      </c>
      <c r="I158">
        <v>-0.77027100000000004</v>
      </c>
      <c r="J158">
        <v>-1.33263</v>
      </c>
      <c r="K158">
        <v>-2.1029</v>
      </c>
      <c r="L158">
        <v>4.2053300000000002E-2</v>
      </c>
      <c r="M158" s="9">
        <f>IF(ISNUMBER(MATCH(C158,'82 Injuries Table'!$A$2:$A$124,0)),0,K158*N158)</f>
        <v>-0.11314712557020988</v>
      </c>
      <c r="N158">
        <f t="shared" si="2"/>
        <v>5.3805281073855099E-2</v>
      </c>
    </row>
    <row r="159" spans="1:14" x14ac:dyDescent="0.3">
      <c r="A159">
        <v>2024</v>
      </c>
      <c r="B159">
        <v>1630198</v>
      </c>
      <c r="C159" t="s">
        <v>332</v>
      </c>
      <c r="D159">
        <v>38</v>
      </c>
      <c r="E159">
        <v>0.16628999999999999</v>
      </c>
      <c r="F159">
        <v>732.63099999999997</v>
      </c>
      <c r="G159">
        <v>19.263200000000001</v>
      </c>
      <c r="H159" t="s">
        <v>116</v>
      </c>
      <c r="I159">
        <v>-0.25448199999999999</v>
      </c>
      <c r="J159">
        <v>2.8217900000000001E-2</v>
      </c>
      <c r="K159">
        <v>-0.22626399999999999</v>
      </c>
      <c r="L159">
        <v>1.2686999999999999</v>
      </c>
      <c r="M159" s="9">
        <f>IF(ISNUMBER(MATCH(C159,'82 Injuries Table'!$A$2:$A$124,0)),0,K159*N159)</f>
        <v>-0.11422666486404542</v>
      </c>
      <c r="N159">
        <f t="shared" si="2"/>
        <v>0.50483799837378207</v>
      </c>
    </row>
    <row r="160" spans="1:14" x14ac:dyDescent="0.3">
      <c r="A160">
        <v>2024</v>
      </c>
      <c r="B160">
        <v>1630631</v>
      </c>
      <c r="C160" t="s">
        <v>75</v>
      </c>
      <c r="D160">
        <v>24</v>
      </c>
      <c r="E160">
        <v>0.18426300000000001</v>
      </c>
      <c r="F160">
        <v>418.267</v>
      </c>
      <c r="G160">
        <v>17.416699999999999</v>
      </c>
      <c r="H160" t="s">
        <v>77</v>
      </c>
      <c r="I160">
        <v>-1.53772</v>
      </c>
      <c r="J160">
        <v>1.13578</v>
      </c>
      <c r="K160">
        <v>-0.40193699999999999</v>
      </c>
      <c r="L160">
        <v>0.69542899999999996</v>
      </c>
      <c r="M160" s="9">
        <f>IF(ISNUMBER(MATCH(C160,'82 Injuries Table'!$A$2:$A$124,0)),0,K160*N160)</f>
        <v>-0.11584527720056229</v>
      </c>
      <c r="N160">
        <f t="shared" si="2"/>
        <v>0.2882174997588236</v>
      </c>
    </row>
    <row r="161" spans="1:14" x14ac:dyDescent="0.3">
      <c r="A161">
        <v>2024</v>
      </c>
      <c r="B161">
        <v>201587</v>
      </c>
      <c r="C161" t="s">
        <v>113</v>
      </c>
      <c r="D161">
        <v>26</v>
      </c>
      <c r="E161">
        <v>8.1673300000000004E-2</v>
      </c>
      <c r="F161">
        <v>630</v>
      </c>
      <c r="G161">
        <v>24.230799999999999</v>
      </c>
      <c r="H161" t="s">
        <v>177</v>
      </c>
      <c r="I161">
        <v>-0.58057899999999996</v>
      </c>
      <c r="J161">
        <v>0.30002099999999998</v>
      </c>
      <c r="K161">
        <v>-0.28055799999999997</v>
      </c>
      <c r="L161">
        <v>1.0692299999999999</v>
      </c>
      <c r="M161" s="9">
        <f>IF(ISNUMBER(MATCH(C161,'82 Injuries Table'!$A$2:$A$124,0)),0,K161*N161)</f>
        <v>-0.12179513788398726</v>
      </c>
      <c r="N161">
        <f t="shared" si="2"/>
        <v>0.43411750113697439</v>
      </c>
    </row>
    <row r="162" spans="1:14" x14ac:dyDescent="0.3">
      <c r="A162">
        <v>2024</v>
      </c>
      <c r="B162">
        <v>1631260</v>
      </c>
      <c r="C162" t="s">
        <v>722</v>
      </c>
      <c r="D162">
        <v>24</v>
      </c>
      <c r="E162">
        <v>0.14558499999999999</v>
      </c>
      <c r="F162">
        <v>173.66800000000001</v>
      </c>
      <c r="G162">
        <v>7.2083300000000001</v>
      </c>
      <c r="H162" t="s">
        <v>72</v>
      </c>
      <c r="I162">
        <v>0.53417599999999998</v>
      </c>
      <c r="J162">
        <v>-1.57287</v>
      </c>
      <c r="K162">
        <v>-1.0387</v>
      </c>
      <c r="L162">
        <v>0.21659</v>
      </c>
      <c r="M162" s="9">
        <f>IF(ISNUMBER(MATCH(C162,'82 Injuries Table'!$A$2:$A$124,0)),0,K162*N162)</f>
        <v>-0.12430158873223908</v>
      </c>
      <c r="N162">
        <f t="shared" si="2"/>
        <v>0.11967034632929535</v>
      </c>
    </row>
    <row r="163" spans="1:14" x14ac:dyDescent="0.3">
      <c r="A163">
        <v>2024</v>
      </c>
      <c r="B163">
        <v>1630240</v>
      </c>
      <c r="C163" t="s">
        <v>378</v>
      </c>
      <c r="D163">
        <v>10</v>
      </c>
      <c r="E163">
        <v>0.194969</v>
      </c>
      <c r="F163">
        <v>69.333299999999994</v>
      </c>
      <c r="G163">
        <v>6.9</v>
      </c>
      <c r="H163" t="s">
        <v>697</v>
      </c>
      <c r="I163">
        <v>-2.0743</v>
      </c>
      <c r="J163">
        <v>-0.5363</v>
      </c>
      <c r="K163">
        <v>-2.6105999999999998</v>
      </c>
      <c r="L163">
        <v>1.4961199999999999E-2</v>
      </c>
      <c r="M163" s="9">
        <f>IF(ISNUMBER(MATCH(C163,'82 Injuries Table'!$A$2:$A$124,0)),0,K163*N163)</f>
        <v>-0.12472368970934797</v>
      </c>
      <c r="N163">
        <f t="shared" si="2"/>
        <v>4.777587133584156E-2</v>
      </c>
    </row>
    <row r="164" spans="1:14" x14ac:dyDescent="0.3">
      <c r="A164">
        <v>2024</v>
      </c>
      <c r="B164">
        <v>1628964</v>
      </c>
      <c r="C164" t="s">
        <v>99</v>
      </c>
      <c r="D164">
        <v>24</v>
      </c>
      <c r="E164">
        <v>0.180422</v>
      </c>
      <c r="F164">
        <v>214.517</v>
      </c>
      <c r="G164">
        <v>8.9166699999999999</v>
      </c>
      <c r="H164" t="s">
        <v>177</v>
      </c>
      <c r="I164">
        <v>6.5728300000000003E-2</v>
      </c>
      <c r="J164">
        <v>-0.91415000000000002</v>
      </c>
      <c r="K164">
        <v>-0.84842099999999998</v>
      </c>
      <c r="L164">
        <v>0.27908300000000003</v>
      </c>
      <c r="M164" s="9">
        <f>IF(ISNUMBER(MATCH(C164,'82 Injuries Table'!$A$2:$A$124,0)),0,K164*N164)</f>
        <v>-0.12541222396121882</v>
      </c>
      <c r="N164">
        <f t="shared" si="2"/>
        <v>0.14781838728793703</v>
      </c>
    </row>
    <row r="165" spans="1:14" x14ac:dyDescent="0.3">
      <c r="A165">
        <v>2024</v>
      </c>
      <c r="B165">
        <v>1626145</v>
      </c>
      <c r="C165" t="s">
        <v>347</v>
      </c>
      <c r="D165">
        <v>38</v>
      </c>
      <c r="E165">
        <v>0.16647000000000001</v>
      </c>
      <c r="F165">
        <v>1060.1300000000001</v>
      </c>
      <c r="G165">
        <v>27.8947</v>
      </c>
      <c r="H165" t="s">
        <v>89</v>
      </c>
      <c r="I165">
        <v>1.4908600000000001</v>
      </c>
      <c r="J165">
        <v>-1.6719299999999999</v>
      </c>
      <c r="K165">
        <v>-0.18107300000000001</v>
      </c>
      <c r="L165">
        <v>1.8663000000000001</v>
      </c>
      <c r="M165" s="9">
        <f>IF(ISNUMBER(MATCH(C165,'82 Injuries Table'!$A$2:$A$124,0)),0,K165*N165)</f>
        <v>-0.13227554711897579</v>
      </c>
      <c r="N165">
        <f t="shared" si="2"/>
        <v>0.73050950234974721</v>
      </c>
    </row>
    <row r="166" spans="1:14" x14ac:dyDescent="0.3">
      <c r="A166">
        <v>2024</v>
      </c>
      <c r="B166">
        <v>1631107</v>
      </c>
      <c r="C166" t="s">
        <v>719</v>
      </c>
      <c r="D166">
        <v>12</v>
      </c>
      <c r="E166">
        <v>0.15895400000000001</v>
      </c>
      <c r="F166">
        <v>211.93100000000001</v>
      </c>
      <c r="G166">
        <v>17.583300000000001</v>
      </c>
      <c r="H166" t="s">
        <v>63</v>
      </c>
      <c r="I166">
        <v>-0.48307499999999998</v>
      </c>
      <c r="J166">
        <v>-0.423952</v>
      </c>
      <c r="K166">
        <v>-0.90702700000000003</v>
      </c>
      <c r="L166">
        <v>0.27527499999999999</v>
      </c>
      <c r="M166" s="9">
        <f>IF(ISNUMBER(MATCH(C166,'82 Injuries Table'!$A$2:$A$124,0)),0,K166*N166)</f>
        <v>-0.13245899252835547</v>
      </c>
      <c r="N166">
        <f t="shared" si="2"/>
        <v>0.14603643830707957</v>
      </c>
    </row>
    <row r="167" spans="1:14" x14ac:dyDescent="0.3">
      <c r="A167">
        <v>2024</v>
      </c>
      <c r="B167">
        <v>202722</v>
      </c>
      <c r="C167" t="s">
        <v>714</v>
      </c>
      <c r="D167">
        <v>12</v>
      </c>
      <c r="E167">
        <v>0.13270100000000001</v>
      </c>
      <c r="F167">
        <v>83.166700000000006</v>
      </c>
      <c r="G167">
        <v>6.9166699999999999</v>
      </c>
      <c r="H167" t="s">
        <v>116</v>
      </c>
      <c r="I167">
        <v>-1.26264</v>
      </c>
      <c r="J167">
        <v>-1.0495399999999999</v>
      </c>
      <c r="K167">
        <v>-2.3121800000000001</v>
      </c>
      <c r="L167">
        <v>3.3725600000000001E-2</v>
      </c>
      <c r="M167" s="9">
        <f>IF(ISNUMBER(MATCH(C167,'82 Injuries Table'!$A$2:$A$124,0)),0,K167*N167)</f>
        <v>-0.13250670498339331</v>
      </c>
      <c r="N167">
        <f t="shared" si="2"/>
        <v>5.7308126955251448E-2</v>
      </c>
    </row>
    <row r="168" spans="1:14" x14ac:dyDescent="0.3">
      <c r="A168">
        <v>2024</v>
      </c>
      <c r="B168">
        <v>1629162</v>
      </c>
      <c r="C168" t="s">
        <v>420</v>
      </c>
      <c r="D168">
        <v>18</v>
      </c>
      <c r="E168">
        <v>0.13180500000000001</v>
      </c>
      <c r="F168">
        <v>150.636</v>
      </c>
      <c r="G168">
        <v>8.3333300000000001</v>
      </c>
      <c r="H168" t="s">
        <v>70</v>
      </c>
      <c r="I168">
        <v>-1.7171000000000001</v>
      </c>
      <c r="J168">
        <v>0.43474699999999999</v>
      </c>
      <c r="K168">
        <v>-1.2823500000000001</v>
      </c>
      <c r="L168">
        <v>0.15971399999999999</v>
      </c>
      <c r="M168" s="9">
        <f>IF(ISNUMBER(MATCH(C168,'82 Injuries Table'!$A$2:$A$124,0)),0,K168*N168)</f>
        <v>-0.13310736800760739</v>
      </c>
      <c r="N168">
        <f t="shared" si="2"/>
        <v>0.10379956174804647</v>
      </c>
    </row>
    <row r="169" spans="1:14" x14ac:dyDescent="0.3">
      <c r="A169">
        <v>2024</v>
      </c>
      <c r="B169">
        <v>201152</v>
      </c>
      <c r="C169" t="s">
        <v>624</v>
      </c>
      <c r="D169">
        <v>11</v>
      </c>
      <c r="E169">
        <v>0.15418499999999999</v>
      </c>
      <c r="F169">
        <v>98.817499999999995</v>
      </c>
      <c r="G169">
        <v>8.9090900000000008</v>
      </c>
      <c r="H169" t="s">
        <v>59</v>
      </c>
      <c r="I169">
        <v>-1.8423</v>
      </c>
      <c r="J169">
        <v>-0.34297800000000001</v>
      </c>
      <c r="K169">
        <v>-2.1852800000000001</v>
      </c>
      <c r="L169">
        <v>4.9308999999999999E-2</v>
      </c>
      <c r="M169" s="9">
        <f>IF(ISNUMBER(MATCH(C169,'82 Injuries Table'!$A$2:$A$124,0)),0,K169*N169)</f>
        <v>-0.14880163338432489</v>
      </c>
      <c r="N169">
        <f t="shared" si="2"/>
        <v>6.8092708204131686E-2</v>
      </c>
    </row>
    <row r="170" spans="1:14" x14ac:dyDescent="0.3">
      <c r="A170">
        <v>2024</v>
      </c>
      <c r="B170">
        <v>1630527</v>
      </c>
      <c r="C170" t="s">
        <v>137</v>
      </c>
      <c r="D170">
        <v>8</v>
      </c>
      <c r="E170">
        <v>0.26760600000000001</v>
      </c>
      <c r="F170">
        <v>59.0167</v>
      </c>
      <c r="G170">
        <v>7.375</v>
      </c>
      <c r="H170" t="s">
        <v>114</v>
      </c>
      <c r="I170">
        <v>-2.0348299999999999</v>
      </c>
      <c r="J170">
        <v>-1.72403</v>
      </c>
      <c r="K170">
        <v>-3.7588599999999999</v>
      </c>
      <c r="L170">
        <v>-3.03498E-2</v>
      </c>
      <c r="M170" s="9">
        <f>IF(ISNUMBER(MATCH(C170,'82 Injuries Table'!$A$2:$A$124,0)),0,K170*N170)</f>
        <v>-0.1528613945246069</v>
      </c>
      <c r="N170">
        <f t="shared" si="2"/>
        <v>4.0666956078334093E-2</v>
      </c>
    </row>
    <row r="171" spans="1:14" x14ac:dyDescent="0.3">
      <c r="A171">
        <v>2024</v>
      </c>
      <c r="B171">
        <v>1631220</v>
      </c>
      <c r="C171" t="s">
        <v>527</v>
      </c>
      <c r="D171">
        <v>5</v>
      </c>
      <c r="E171">
        <v>0.12903200000000001</v>
      </c>
      <c r="F171">
        <v>52.433300000000003</v>
      </c>
      <c r="G171">
        <v>10.4</v>
      </c>
      <c r="H171" t="s">
        <v>77</v>
      </c>
      <c r="I171">
        <v>-3.7780300000000002</v>
      </c>
      <c r="J171">
        <v>-0.46354600000000001</v>
      </c>
      <c r="K171">
        <v>-4.2415700000000003</v>
      </c>
      <c r="L171">
        <v>-4.53222E-2</v>
      </c>
      <c r="M171" s="9">
        <f>IF(ISNUMBER(MATCH(C171,'82 Injuries Table'!$A$2:$A$124,0)),0,K171*N171)</f>
        <v>-0.15325003258017394</v>
      </c>
      <c r="N171">
        <f t="shared" si="2"/>
        <v>3.6130497098992576E-2</v>
      </c>
    </row>
    <row r="172" spans="1:14" x14ac:dyDescent="0.3">
      <c r="A172">
        <v>2024</v>
      </c>
      <c r="B172">
        <v>202684</v>
      </c>
      <c r="C172" t="s">
        <v>907</v>
      </c>
      <c r="D172">
        <v>32</v>
      </c>
      <c r="E172">
        <v>0.12823399999999999</v>
      </c>
      <c r="F172">
        <v>377.4</v>
      </c>
      <c r="G172">
        <v>11.7812</v>
      </c>
      <c r="H172" t="s">
        <v>74</v>
      </c>
      <c r="I172">
        <v>-0.77796799999999999</v>
      </c>
      <c r="J172">
        <v>0.18206700000000001</v>
      </c>
      <c r="K172">
        <v>-0.59590100000000001</v>
      </c>
      <c r="L172">
        <v>0.54998800000000003</v>
      </c>
      <c r="M172" s="9">
        <f>IF(ISNUMBER(MATCH(C172,'82 Injuries Table'!$A$2:$A$124,0)),0,K172*N172)</f>
        <v>-0.15496825939554307</v>
      </c>
      <c r="N172">
        <f t="shared" si="2"/>
        <v>0.26005705544300656</v>
      </c>
    </row>
    <row r="173" spans="1:14" x14ac:dyDescent="0.3">
      <c r="A173">
        <v>2024</v>
      </c>
      <c r="B173">
        <v>1641713</v>
      </c>
      <c r="C173" t="s">
        <v>928</v>
      </c>
      <c r="D173">
        <v>7</v>
      </c>
      <c r="E173">
        <v>0.24285699999999999</v>
      </c>
      <c r="F173">
        <v>56.915799999999997</v>
      </c>
      <c r="G173">
        <v>8</v>
      </c>
      <c r="H173" t="s">
        <v>61</v>
      </c>
      <c r="I173">
        <v>-2.4344299999999999</v>
      </c>
      <c r="J173">
        <v>-1.5504199999999999</v>
      </c>
      <c r="K173">
        <v>-3.9848499999999998</v>
      </c>
      <c r="L173">
        <v>-3.8432599999999997E-2</v>
      </c>
      <c r="M173" s="9">
        <f>IF(ISNUMBER(MATCH(C173,'82 Injuries Table'!$A$2:$A$124,0)),0,K173*N173)</f>
        <v>-0.15628293823817199</v>
      </c>
      <c r="N173">
        <f t="shared" si="2"/>
        <v>3.9219277573352071E-2</v>
      </c>
    </row>
    <row r="174" spans="1:14" x14ac:dyDescent="0.3">
      <c r="A174">
        <v>2024</v>
      </c>
      <c r="B174">
        <v>1631095</v>
      </c>
      <c r="C174" t="s">
        <v>542</v>
      </c>
      <c r="D174">
        <v>37</v>
      </c>
      <c r="E174">
        <v>0.17433199999999999</v>
      </c>
      <c r="F174">
        <v>1163.68</v>
      </c>
      <c r="G174">
        <v>31.432400000000001</v>
      </c>
      <c r="H174" t="s">
        <v>182</v>
      </c>
      <c r="I174">
        <v>-0.48061500000000001</v>
      </c>
      <c r="J174">
        <v>0.28451300000000002</v>
      </c>
      <c r="K174">
        <v>-0.196102</v>
      </c>
      <c r="L174">
        <v>2.0374699999999999</v>
      </c>
      <c r="M174" s="9">
        <f>IF(ISNUMBER(MATCH(C174,'82 Injuries Table'!$A$2:$A$124,0)),0,K174*N174)</f>
        <v>-0.15724698898857514</v>
      </c>
      <c r="N174">
        <f t="shared" si="2"/>
        <v>0.80186325987789586</v>
      </c>
    </row>
    <row r="175" spans="1:14" x14ac:dyDescent="0.3">
      <c r="A175">
        <v>2024</v>
      </c>
      <c r="B175">
        <v>1630322</v>
      </c>
      <c r="C175" t="s">
        <v>592</v>
      </c>
      <c r="D175">
        <v>14</v>
      </c>
      <c r="E175">
        <v>0.15354300000000001</v>
      </c>
      <c r="F175">
        <v>110.133</v>
      </c>
      <c r="G175">
        <v>7.8571400000000002</v>
      </c>
      <c r="H175" t="s">
        <v>116</v>
      </c>
      <c r="I175">
        <v>-0.95555599999999996</v>
      </c>
      <c r="J175">
        <v>-1.1528</v>
      </c>
      <c r="K175">
        <v>-2.1083599999999998</v>
      </c>
      <c r="L175">
        <v>5.8932600000000002E-2</v>
      </c>
      <c r="M175" s="9">
        <f>IF(ISNUMBER(MATCH(C175,'82 Injuries Table'!$A$2:$A$124,0)),0,K175*N175)</f>
        <v>-0.16000331574812915</v>
      </c>
      <c r="N175">
        <f t="shared" si="2"/>
        <v>7.5889940877330794E-2</v>
      </c>
    </row>
    <row r="176" spans="1:14" x14ac:dyDescent="0.3">
      <c r="A176">
        <v>2024</v>
      </c>
      <c r="B176">
        <v>1641778</v>
      </c>
      <c r="C176" t="s">
        <v>933</v>
      </c>
      <c r="D176">
        <v>9</v>
      </c>
      <c r="E176">
        <v>8.8709700000000002E-2</v>
      </c>
      <c r="F176">
        <v>53.817500000000003</v>
      </c>
      <c r="G176">
        <v>5.88889</v>
      </c>
      <c r="H176" t="s">
        <v>702</v>
      </c>
      <c r="I176">
        <v>-3.0979199999999998</v>
      </c>
      <c r="J176">
        <v>-1.2190799999999999</v>
      </c>
      <c r="K176">
        <v>-4.3170000000000002</v>
      </c>
      <c r="L176">
        <v>-4.4311700000000002E-2</v>
      </c>
      <c r="M176" s="9">
        <f>IF(ISNUMBER(MATCH(C176,'82 Injuries Table'!$A$2:$A$124,0)),0,K176*N176)</f>
        <v>-0.16009298900235663</v>
      </c>
      <c r="N176">
        <f t="shared" si="2"/>
        <v>3.708431526577638E-2</v>
      </c>
    </row>
    <row r="177" spans="1:14" x14ac:dyDescent="0.3">
      <c r="A177">
        <v>2024</v>
      </c>
      <c r="B177">
        <v>203458</v>
      </c>
      <c r="C177" t="s">
        <v>379</v>
      </c>
      <c r="D177">
        <v>14</v>
      </c>
      <c r="E177">
        <v>0.115132</v>
      </c>
      <c r="F177">
        <v>124.85</v>
      </c>
      <c r="G177">
        <v>8.8571399999999993</v>
      </c>
      <c r="H177" t="s">
        <v>107</v>
      </c>
      <c r="I177">
        <v>-0.80776499999999996</v>
      </c>
      <c r="J177">
        <v>-1.1035999999999999</v>
      </c>
      <c r="K177">
        <v>-1.9113599999999999</v>
      </c>
      <c r="L177">
        <v>8.2444299999999998E-2</v>
      </c>
      <c r="M177" s="9">
        <f>IF(ISNUMBER(MATCH(C177,'82 Injuries Table'!$A$2:$A$124,0)),0,K177*N177)</f>
        <v>-0.16443633356761897</v>
      </c>
      <c r="N177">
        <f t="shared" si="2"/>
        <v>8.6031063518970247E-2</v>
      </c>
    </row>
    <row r="178" spans="1:14" x14ac:dyDescent="0.3">
      <c r="A178">
        <v>2024</v>
      </c>
      <c r="B178">
        <v>1631303</v>
      </c>
      <c r="C178" t="s">
        <v>427</v>
      </c>
      <c r="D178">
        <v>9</v>
      </c>
      <c r="E178">
        <v>0.112994</v>
      </c>
      <c r="F178">
        <v>73.366699999999994</v>
      </c>
      <c r="G178">
        <v>8.11111</v>
      </c>
      <c r="H178" t="s">
        <v>87</v>
      </c>
      <c r="I178">
        <v>-3.7579799999999999</v>
      </c>
      <c r="J178">
        <v>0.38018800000000003</v>
      </c>
      <c r="K178">
        <v>-3.3777900000000001</v>
      </c>
      <c r="L178">
        <v>-1.9954300000000001E-2</v>
      </c>
      <c r="M178" s="9">
        <f>IF(ISNUMBER(MATCH(C178,'82 Injuries Table'!$A$2:$A$124,0)),0,K178*N178)</f>
        <v>-0.17076480863893825</v>
      </c>
      <c r="N178">
        <f t="shared" si="2"/>
        <v>5.0555188048676279E-2</v>
      </c>
    </row>
    <row r="179" spans="1:14" x14ac:dyDescent="0.3">
      <c r="A179">
        <v>2024</v>
      </c>
      <c r="B179">
        <v>1630846</v>
      </c>
      <c r="C179" t="s">
        <v>522</v>
      </c>
      <c r="D179">
        <v>8</v>
      </c>
      <c r="E179">
        <v>0.11039</v>
      </c>
      <c r="F179">
        <v>66.849999999999994</v>
      </c>
      <c r="G179">
        <v>8.25</v>
      </c>
      <c r="H179" t="s">
        <v>116</v>
      </c>
      <c r="I179">
        <v>-2.5188700000000002</v>
      </c>
      <c r="J179">
        <v>-1.22699</v>
      </c>
      <c r="K179">
        <v>-3.7458499999999999</v>
      </c>
      <c r="L179">
        <v>-3.3825500000000001E-2</v>
      </c>
      <c r="M179" s="9">
        <f>IF(ISNUMBER(MATCH(C179,'82 Injuries Table'!$A$2:$A$124,0)),0,K179*N179)</f>
        <v>-0.17255142052893424</v>
      </c>
      <c r="N179">
        <f t="shared" si="2"/>
        <v>4.606469039842339E-2</v>
      </c>
    </row>
    <row r="180" spans="1:14" x14ac:dyDescent="0.3">
      <c r="A180">
        <v>2024</v>
      </c>
      <c r="B180">
        <v>1630172</v>
      </c>
      <c r="C180" t="s">
        <v>612</v>
      </c>
      <c r="D180">
        <v>39</v>
      </c>
      <c r="E180">
        <v>0.16072900000000001</v>
      </c>
      <c r="F180">
        <v>1068.03</v>
      </c>
      <c r="G180">
        <v>27.384599999999999</v>
      </c>
      <c r="H180" t="s">
        <v>124</v>
      </c>
      <c r="I180">
        <v>-1.7013499999999999</v>
      </c>
      <c r="J180">
        <v>1.4626600000000001</v>
      </c>
      <c r="K180">
        <v>-0.23869599999999999</v>
      </c>
      <c r="L180">
        <v>1.9864200000000001</v>
      </c>
      <c r="M180" s="9">
        <f>IF(ISNUMBER(MATCH(C180,'82 Injuries Table'!$A$2:$A$124,0)),0,K180*N180)</f>
        <v>0</v>
      </c>
      <c r="N180">
        <f t="shared" si="2"/>
        <v>0.735953197998925</v>
      </c>
    </row>
    <row r="181" spans="1:14" x14ac:dyDescent="0.3">
      <c r="A181">
        <v>2024</v>
      </c>
      <c r="B181">
        <v>1629628</v>
      </c>
      <c r="C181" t="s">
        <v>109</v>
      </c>
      <c r="D181">
        <v>33</v>
      </c>
      <c r="E181">
        <v>0.25892900000000002</v>
      </c>
      <c r="F181">
        <v>994.24900000000002</v>
      </c>
      <c r="G181">
        <v>30.121200000000002</v>
      </c>
      <c r="H181" t="s">
        <v>59</v>
      </c>
      <c r="I181">
        <v>0.63605900000000004</v>
      </c>
      <c r="J181">
        <v>-0.89760600000000001</v>
      </c>
      <c r="K181">
        <v>-0.26154699999999997</v>
      </c>
      <c r="L181">
        <v>1.7441599999999999</v>
      </c>
      <c r="M181" s="9">
        <f>IF(ISNUMBER(MATCH(C181,'82 Injuries Table'!$A$2:$A$124,0)),0,K181*N181)</f>
        <v>-0.17918912584101651</v>
      </c>
      <c r="N181">
        <f t="shared" si="2"/>
        <v>0.68511252601259631</v>
      </c>
    </row>
    <row r="182" spans="1:14" x14ac:dyDescent="0.3">
      <c r="A182">
        <v>2024</v>
      </c>
      <c r="B182">
        <v>1628962</v>
      </c>
      <c r="C182" t="s">
        <v>92</v>
      </c>
      <c r="D182">
        <v>10</v>
      </c>
      <c r="E182">
        <v>0.12766</v>
      </c>
      <c r="F182">
        <v>78.8</v>
      </c>
      <c r="G182">
        <v>7.8</v>
      </c>
      <c r="H182" t="s">
        <v>697</v>
      </c>
      <c r="I182">
        <v>-2.1118100000000002</v>
      </c>
      <c r="J182">
        <v>-1.3970199999999999</v>
      </c>
      <c r="K182">
        <v>-3.5088400000000002</v>
      </c>
      <c r="L182">
        <v>-2.7997500000000002E-2</v>
      </c>
      <c r="M182" s="9">
        <f>IF(ISNUMBER(MATCH(C182,'82 Injuries Table'!$A$2:$A$124,0)),0,K182*N182)</f>
        <v>-0.19052699935226913</v>
      </c>
      <c r="N182">
        <f t="shared" si="2"/>
        <v>5.4299141412053303E-2</v>
      </c>
    </row>
    <row r="183" spans="1:14" x14ac:dyDescent="0.3">
      <c r="A183">
        <v>2024</v>
      </c>
      <c r="B183">
        <v>1629308</v>
      </c>
      <c r="C183" t="s">
        <v>565</v>
      </c>
      <c r="D183">
        <v>11</v>
      </c>
      <c r="E183">
        <v>0.10687000000000001</v>
      </c>
      <c r="F183">
        <v>52.666800000000002</v>
      </c>
      <c r="G183">
        <v>4.7272699999999999</v>
      </c>
      <c r="H183" t="s">
        <v>107</v>
      </c>
      <c r="I183">
        <v>-4.5289700000000002</v>
      </c>
      <c r="J183">
        <v>-0.75716600000000001</v>
      </c>
      <c r="K183">
        <v>-5.2861399999999996</v>
      </c>
      <c r="L183">
        <v>-3.0878200000000001E-2</v>
      </c>
      <c r="M183" s="9">
        <f>IF(ISNUMBER(MATCH(C183,'82 Injuries Table'!$A$2:$A$124,0)),0,K183*N183)</f>
        <v>-0.19184140113283993</v>
      </c>
      <c r="N183">
        <f t="shared" si="2"/>
        <v>3.6291396204572703E-2</v>
      </c>
    </row>
    <row r="184" spans="1:14" x14ac:dyDescent="0.3">
      <c r="A184">
        <v>2024</v>
      </c>
      <c r="B184">
        <v>1629014</v>
      </c>
      <c r="C184" t="s">
        <v>538</v>
      </c>
      <c r="D184">
        <v>17</v>
      </c>
      <c r="E184">
        <v>0.29024899999999998</v>
      </c>
      <c r="F184">
        <v>546.95000000000005</v>
      </c>
      <c r="G184">
        <v>32.117600000000003</v>
      </c>
      <c r="H184" t="s">
        <v>87</v>
      </c>
      <c r="I184">
        <v>2.2302900000000001</v>
      </c>
      <c r="J184">
        <v>-2.7406199999999998</v>
      </c>
      <c r="K184">
        <v>-0.510324</v>
      </c>
      <c r="L184">
        <v>0.84837600000000002</v>
      </c>
      <c r="M184" s="9">
        <f>IF(ISNUMBER(MATCH(C184,'82 Injuries Table'!$A$2:$A$124,0)),0,K184*N184)</f>
        <v>-0.19233590482490595</v>
      </c>
      <c r="N184">
        <f t="shared" si="2"/>
        <v>0.37688978928074313</v>
      </c>
    </row>
    <row r="185" spans="1:14" x14ac:dyDescent="0.3">
      <c r="A185">
        <v>2024</v>
      </c>
      <c r="B185">
        <v>1630228</v>
      </c>
      <c r="C185" t="s">
        <v>369</v>
      </c>
      <c r="D185">
        <v>38</v>
      </c>
      <c r="E185">
        <v>0.23314099999999999</v>
      </c>
      <c r="F185">
        <v>872.78499999999997</v>
      </c>
      <c r="G185">
        <v>22.947399999999998</v>
      </c>
      <c r="H185" t="s">
        <v>96</v>
      </c>
      <c r="I185">
        <v>-0.36066500000000001</v>
      </c>
      <c r="J185">
        <v>2.20424E-2</v>
      </c>
      <c r="K185">
        <v>-0.33862300000000001</v>
      </c>
      <c r="L185">
        <v>1.48719</v>
      </c>
      <c r="M185" s="9">
        <f>IF(ISNUMBER(MATCH(C185,'82 Injuries Table'!$A$2:$A$124,0)),0,K185*N185)</f>
        <v>-0.20365284040669229</v>
      </c>
      <c r="N185">
        <f t="shared" si="2"/>
        <v>0.60141467179338759</v>
      </c>
    </row>
    <row r="186" spans="1:14" x14ac:dyDescent="0.3">
      <c r="A186">
        <v>2024</v>
      </c>
      <c r="B186">
        <v>1641715</v>
      </c>
      <c r="C186" t="s">
        <v>910</v>
      </c>
      <c r="D186">
        <v>15</v>
      </c>
      <c r="E186">
        <v>0.23946400000000001</v>
      </c>
      <c r="F186">
        <v>209.13399999999999</v>
      </c>
      <c r="G186">
        <v>13.933299999999999</v>
      </c>
      <c r="H186" t="s">
        <v>182</v>
      </c>
      <c r="I186">
        <v>-0.77778800000000003</v>
      </c>
      <c r="J186">
        <v>-0.64573100000000005</v>
      </c>
      <c r="K186">
        <v>-1.4235199999999999</v>
      </c>
      <c r="L186">
        <v>0.20296700000000001</v>
      </c>
      <c r="M186" s="9">
        <f>IF(ISNUMBER(MATCH(C186,'82 Injuries Table'!$A$2:$A$124,0)),0,K186*N186)</f>
        <v>-0.20514217808464599</v>
      </c>
      <c r="N186">
        <f t="shared" si="2"/>
        <v>0.14410909441711112</v>
      </c>
    </row>
    <row r="187" spans="1:14" x14ac:dyDescent="0.3">
      <c r="A187">
        <v>2024</v>
      </c>
      <c r="B187">
        <v>204060</v>
      </c>
      <c r="C187" t="s">
        <v>319</v>
      </c>
      <c r="D187">
        <v>25</v>
      </c>
      <c r="E187">
        <v>0.119963</v>
      </c>
      <c r="F187">
        <v>457.13200000000001</v>
      </c>
      <c r="G187">
        <v>18.28</v>
      </c>
      <c r="H187" t="s">
        <v>82</v>
      </c>
      <c r="I187">
        <v>-0.68696299999999999</v>
      </c>
      <c r="J187">
        <v>1.44505E-2</v>
      </c>
      <c r="K187">
        <v>-0.672512</v>
      </c>
      <c r="L187">
        <v>0.67934000000000005</v>
      </c>
      <c r="M187" s="9">
        <f>IF(ISNUMBER(MATCH(C187,'82 Injuries Table'!$A$2:$A$124,0)),0,K187*N187)</f>
        <v>-0.21184021415360871</v>
      </c>
      <c r="N187">
        <f t="shared" si="2"/>
        <v>0.31499841512658316</v>
      </c>
    </row>
    <row r="188" spans="1:14" x14ac:dyDescent="0.3">
      <c r="A188">
        <v>2024</v>
      </c>
      <c r="B188">
        <v>1630540</v>
      </c>
      <c r="C188" t="s">
        <v>410</v>
      </c>
      <c r="D188">
        <v>26</v>
      </c>
      <c r="E188">
        <v>0.170297</v>
      </c>
      <c r="F188">
        <v>214.167</v>
      </c>
      <c r="G188">
        <v>8.2307699999999997</v>
      </c>
      <c r="H188" t="s">
        <v>86</v>
      </c>
      <c r="I188">
        <v>7.6848E-2</v>
      </c>
      <c r="J188">
        <v>-1.54871</v>
      </c>
      <c r="K188">
        <v>-1.4718599999999999</v>
      </c>
      <c r="L188">
        <v>0.206565</v>
      </c>
      <c r="M188" s="9">
        <f>IF(ISNUMBER(MATCH(C188,'82 Injuries Table'!$A$2:$A$124,0)),0,K188*N188)</f>
        <v>-0.2172129936329433</v>
      </c>
      <c r="N188">
        <f t="shared" si="2"/>
        <v>0.14757721089841649</v>
      </c>
    </row>
    <row r="189" spans="1:14" x14ac:dyDescent="0.3">
      <c r="A189">
        <v>2024</v>
      </c>
      <c r="B189">
        <v>1630243</v>
      </c>
      <c r="C189" t="s">
        <v>491</v>
      </c>
      <c r="D189">
        <v>7</v>
      </c>
      <c r="E189">
        <v>0.128028</v>
      </c>
      <c r="F189">
        <v>128.751</v>
      </c>
      <c r="G189">
        <v>18.285699999999999</v>
      </c>
      <c r="H189" t="s">
        <v>82</v>
      </c>
      <c r="I189">
        <v>-4.1131000000000002</v>
      </c>
      <c r="J189">
        <v>1.66456</v>
      </c>
      <c r="K189">
        <v>-2.4485399999999999</v>
      </c>
      <c r="L189">
        <v>4.2128600000000002E-2</v>
      </c>
      <c r="M189" s="9">
        <f>IF(ISNUMBER(MATCH(C189,'82 Injuries Table'!$A$2:$A$124,0)),0,K189*N189)</f>
        <v>-0.21723237933600692</v>
      </c>
      <c r="N189">
        <f t="shared" si="2"/>
        <v>8.8719146649026331E-2</v>
      </c>
    </row>
    <row r="190" spans="1:14" x14ac:dyDescent="0.3">
      <c r="A190">
        <v>2024</v>
      </c>
      <c r="B190">
        <v>203648</v>
      </c>
      <c r="C190" t="s">
        <v>80</v>
      </c>
      <c r="D190">
        <v>16</v>
      </c>
      <c r="E190">
        <v>0.127273</v>
      </c>
      <c r="F190">
        <v>68.084699999999998</v>
      </c>
      <c r="G190">
        <v>4.25</v>
      </c>
      <c r="H190" t="s">
        <v>72</v>
      </c>
      <c r="I190">
        <v>-4.2066499999999998</v>
      </c>
      <c r="J190">
        <v>-0.48322100000000001</v>
      </c>
      <c r="K190">
        <v>-4.6898799999999996</v>
      </c>
      <c r="L190">
        <v>-7.7296000000000004E-2</v>
      </c>
      <c r="M190" s="9">
        <f>IF(ISNUMBER(MATCH(C190,'82 Injuries Table'!$A$2:$A$124,0)),0,K190*N190)</f>
        <v>-0.22002802665068011</v>
      </c>
      <c r="N190">
        <f t="shared" si="2"/>
        <v>4.6915491793112003E-2</v>
      </c>
    </row>
    <row r="191" spans="1:14" x14ac:dyDescent="0.3">
      <c r="A191">
        <v>2024</v>
      </c>
      <c r="B191">
        <v>1631212</v>
      </c>
      <c r="C191" t="s">
        <v>594</v>
      </c>
      <c r="D191">
        <v>39</v>
      </c>
      <c r="E191">
        <v>0.16070300000000001</v>
      </c>
      <c r="F191">
        <v>684.83299999999997</v>
      </c>
      <c r="G191">
        <v>17.538499999999999</v>
      </c>
      <c r="H191" t="s">
        <v>143</v>
      </c>
      <c r="I191">
        <v>-2.7078600000000002</v>
      </c>
      <c r="J191">
        <v>2.2369699999999999</v>
      </c>
      <c r="K191">
        <v>-0.47088799999999997</v>
      </c>
      <c r="L191">
        <v>1.1646300000000001</v>
      </c>
      <c r="M191" s="9">
        <f>IF(ISNUMBER(MATCH(C191,'82 Injuries Table'!$A$2:$A$124,0)),0,K191*N191)</f>
        <v>-0.22221278765728145</v>
      </c>
      <c r="N191">
        <f t="shared" si="2"/>
        <v>0.47190157247005965</v>
      </c>
    </row>
    <row r="192" spans="1:14" x14ac:dyDescent="0.3">
      <c r="A192">
        <v>2024</v>
      </c>
      <c r="B192">
        <v>1629650</v>
      </c>
      <c r="C192" t="s">
        <v>155</v>
      </c>
      <c r="D192">
        <v>9</v>
      </c>
      <c r="E192">
        <v>0.133663</v>
      </c>
      <c r="F192">
        <v>82.2</v>
      </c>
      <c r="G192">
        <v>9.11111</v>
      </c>
      <c r="H192" t="s">
        <v>87</v>
      </c>
      <c r="I192">
        <v>-3.1535299999999999</v>
      </c>
      <c r="J192">
        <v>-0.783389</v>
      </c>
      <c r="K192">
        <v>-3.9369200000000002</v>
      </c>
      <c r="L192">
        <v>-5.1577900000000003E-2</v>
      </c>
      <c r="M192" s="9">
        <f>IF(ISNUMBER(MATCH(C192,'82 Injuries Table'!$A$2:$A$124,0)),0,K192*N192)</f>
        <v>0</v>
      </c>
      <c r="N192">
        <f t="shared" si="2"/>
        <v>5.6641997767395709E-2</v>
      </c>
    </row>
    <row r="193" spans="1:14" x14ac:dyDescent="0.3">
      <c r="A193">
        <v>2024</v>
      </c>
      <c r="B193">
        <v>1629618</v>
      </c>
      <c r="C193" t="s">
        <v>924</v>
      </c>
      <c r="D193">
        <v>15</v>
      </c>
      <c r="E193">
        <v>0.16</v>
      </c>
      <c r="F193">
        <v>89.75</v>
      </c>
      <c r="G193">
        <v>5.9333299999999998</v>
      </c>
      <c r="H193" t="s">
        <v>143</v>
      </c>
      <c r="I193">
        <v>-2.3796200000000001</v>
      </c>
      <c r="J193">
        <v>-1.24962</v>
      </c>
      <c r="K193">
        <v>-3.6292499999999999</v>
      </c>
      <c r="L193">
        <v>-4.1818800000000003E-2</v>
      </c>
      <c r="M193" s="9">
        <f>IF(ISNUMBER(MATCH(C193,'82 Injuries Table'!$A$2:$A$124,0)),0,K193*N193)</f>
        <v>-0.22444921342043245</v>
      </c>
      <c r="N193">
        <f t="shared" si="2"/>
        <v>6.1844517027053098E-2</v>
      </c>
    </row>
    <row r="194" spans="1:14" x14ac:dyDescent="0.3">
      <c r="A194">
        <v>2024</v>
      </c>
      <c r="B194">
        <v>1631116</v>
      </c>
      <c r="C194" t="s">
        <v>95</v>
      </c>
      <c r="D194">
        <v>10</v>
      </c>
      <c r="E194">
        <v>0.160221</v>
      </c>
      <c r="F194">
        <v>70.633300000000006</v>
      </c>
      <c r="G194">
        <v>7</v>
      </c>
      <c r="H194" t="s">
        <v>89</v>
      </c>
      <c r="I194">
        <v>-3.9416099999999998</v>
      </c>
      <c r="J194">
        <v>-0.70504500000000003</v>
      </c>
      <c r="K194">
        <v>-4.6466500000000002</v>
      </c>
      <c r="L194">
        <v>-7.6192300000000004E-2</v>
      </c>
      <c r="M194" s="9">
        <f>IF(ISNUMBER(MATCH(C194,'82 Injuries Table'!$A$2:$A$124,0)),0,K194*N194)</f>
        <v>-0.22616021240404627</v>
      </c>
      <c r="N194">
        <f t="shared" ref="N194:N257" si="3">F194/$R$1</f>
        <v>4.8671669354060726E-2</v>
      </c>
    </row>
    <row r="195" spans="1:14" x14ac:dyDescent="0.3">
      <c r="A195">
        <v>2024</v>
      </c>
      <c r="B195">
        <v>1628436</v>
      </c>
      <c r="C195" t="s">
        <v>367</v>
      </c>
      <c r="D195">
        <v>26</v>
      </c>
      <c r="E195">
        <v>0.11262800000000001</v>
      </c>
      <c r="F195">
        <v>364.73399999999998</v>
      </c>
      <c r="G195">
        <v>14</v>
      </c>
      <c r="H195" t="s">
        <v>149</v>
      </c>
      <c r="I195">
        <v>-0.52862200000000004</v>
      </c>
      <c r="J195">
        <v>-0.385461</v>
      </c>
      <c r="K195">
        <v>-0.91408299999999998</v>
      </c>
      <c r="L195">
        <v>0.48453499999999999</v>
      </c>
      <c r="M195" s="9">
        <f>IF(ISNUMBER(MATCH(C195,'82 Injuries Table'!$A$2:$A$124,0)),0,K195*N195)</f>
        <v>-0.22973577329557199</v>
      </c>
      <c r="N195">
        <f t="shared" si="3"/>
        <v>0.2513292264439575</v>
      </c>
    </row>
    <row r="196" spans="1:14" x14ac:dyDescent="0.3">
      <c r="A196">
        <v>2024</v>
      </c>
      <c r="B196">
        <v>1641716</v>
      </c>
      <c r="C196" t="s">
        <v>922</v>
      </c>
      <c r="D196">
        <v>12</v>
      </c>
      <c r="E196">
        <v>0.157692</v>
      </c>
      <c r="F196">
        <v>100.4</v>
      </c>
      <c r="G196">
        <v>8.3333300000000001</v>
      </c>
      <c r="H196" t="s">
        <v>129</v>
      </c>
      <c r="I196">
        <v>-2.3260900000000002</v>
      </c>
      <c r="J196">
        <v>-1.02278</v>
      </c>
      <c r="K196">
        <v>-3.3488699999999998</v>
      </c>
      <c r="L196">
        <v>-2.61312E-2</v>
      </c>
      <c r="M196" s="9">
        <f>IF(ISNUMBER(MATCH(C196,'82 Injuries Table'!$A$2:$A$124,0)),0,K196*N196)</f>
        <v>-0.23168544259312857</v>
      </c>
      <c r="N196">
        <f t="shared" si="3"/>
        <v>6.9183170022463866E-2</v>
      </c>
    </row>
    <row r="197" spans="1:14" x14ac:dyDescent="0.3">
      <c r="A197">
        <v>2024</v>
      </c>
      <c r="B197">
        <v>1628981</v>
      </c>
      <c r="C197" t="s">
        <v>236</v>
      </c>
      <c r="D197">
        <v>12</v>
      </c>
      <c r="E197">
        <v>0.21649499999999999</v>
      </c>
      <c r="F197">
        <v>80.849999999999994</v>
      </c>
      <c r="G197">
        <v>6.6666699999999999</v>
      </c>
      <c r="H197" t="s">
        <v>126</v>
      </c>
      <c r="I197">
        <v>-3.06446</v>
      </c>
      <c r="J197">
        <v>-1.2020900000000001</v>
      </c>
      <c r="K197">
        <v>-4.2665499999999996</v>
      </c>
      <c r="L197">
        <v>-6.7674700000000004E-2</v>
      </c>
      <c r="M197" s="9">
        <f>IF(ISNUMBER(MATCH(C197,'82 Injuries Table'!$A$2:$A$124,0)),0,K197*N197)</f>
        <v>-0.23769694980774794</v>
      </c>
      <c r="N197">
        <f t="shared" si="3"/>
        <v>5.5711745979245046E-2</v>
      </c>
    </row>
    <row r="198" spans="1:14" x14ac:dyDescent="0.3">
      <c r="A198">
        <v>2024</v>
      </c>
      <c r="B198">
        <v>1630678</v>
      </c>
      <c r="C198" t="s">
        <v>555</v>
      </c>
      <c r="D198">
        <v>14</v>
      </c>
      <c r="E198">
        <v>0.104603</v>
      </c>
      <c r="F198">
        <v>99.4833</v>
      </c>
      <c r="G198">
        <v>7.0714300000000003</v>
      </c>
      <c r="H198" t="s">
        <v>124</v>
      </c>
      <c r="I198">
        <v>-3.3624800000000001</v>
      </c>
      <c r="J198">
        <v>-0.17174900000000001</v>
      </c>
      <c r="K198">
        <v>-3.5342199999999999</v>
      </c>
      <c r="L198">
        <v>-3.9869300000000003E-2</v>
      </c>
      <c r="M198" s="9">
        <f>IF(ISNUMBER(MATCH(C198,'82 Injuries Table'!$A$2:$A$124,0)),0,K198*N198)</f>
        <v>-0.24227606326125606</v>
      </c>
      <c r="N198">
        <f t="shared" si="3"/>
        <v>6.8551494604539631E-2</v>
      </c>
    </row>
    <row r="199" spans="1:14" x14ac:dyDescent="0.3">
      <c r="A199">
        <v>2024</v>
      </c>
      <c r="B199">
        <v>1627745</v>
      </c>
      <c r="C199" t="s">
        <v>342</v>
      </c>
      <c r="D199">
        <v>15</v>
      </c>
      <c r="E199">
        <v>0.12105299999999999</v>
      </c>
      <c r="F199">
        <v>81.083299999999994</v>
      </c>
      <c r="G199">
        <v>5.4</v>
      </c>
      <c r="H199" t="s">
        <v>74</v>
      </c>
      <c r="I199">
        <v>-3.7433000000000001</v>
      </c>
      <c r="J199">
        <v>-0.62383599999999995</v>
      </c>
      <c r="K199">
        <v>-4.3671300000000004</v>
      </c>
      <c r="L199">
        <v>-7.1132600000000004E-2</v>
      </c>
      <c r="M199" s="9">
        <f>IF(ISNUMBER(MATCH(C199,'82 Injuries Table'!$A$2:$A$124,0)),0,K199*N199)</f>
        <v>-0.24400250267292348</v>
      </c>
      <c r="N199">
        <f t="shared" si="3"/>
        <v>5.587250726974545E-2</v>
      </c>
    </row>
    <row r="200" spans="1:14" x14ac:dyDescent="0.3">
      <c r="A200">
        <v>2024</v>
      </c>
      <c r="B200">
        <v>1629670</v>
      </c>
      <c r="C200" t="s">
        <v>458</v>
      </c>
      <c r="D200">
        <v>17</v>
      </c>
      <c r="E200">
        <v>0.208232</v>
      </c>
      <c r="F200">
        <v>165.785</v>
      </c>
      <c r="G200">
        <v>9.7058800000000005</v>
      </c>
      <c r="H200" t="s">
        <v>129</v>
      </c>
      <c r="I200">
        <v>-1.7372799999999999</v>
      </c>
      <c r="J200">
        <v>-0.47070600000000001</v>
      </c>
      <c r="K200">
        <v>-2.2079900000000001</v>
      </c>
      <c r="L200">
        <v>8.0268599999999996E-2</v>
      </c>
      <c r="M200" s="9">
        <f>IF(ISNUMBER(MATCH(C200,'82 Injuries Table'!$A$2:$A$124,0)),0,K200*N200)</f>
        <v>-0.25223716745221264</v>
      </c>
      <c r="N200">
        <f t="shared" si="3"/>
        <v>0.11423836496189413</v>
      </c>
    </row>
    <row r="201" spans="1:14" x14ac:dyDescent="0.3">
      <c r="A201">
        <v>2024</v>
      </c>
      <c r="B201">
        <v>1629007</v>
      </c>
      <c r="C201" t="s">
        <v>929</v>
      </c>
      <c r="D201">
        <v>6</v>
      </c>
      <c r="E201">
        <v>0.15493000000000001</v>
      </c>
      <c r="F201">
        <v>92.132800000000003</v>
      </c>
      <c r="G201">
        <v>15.333299999999999</v>
      </c>
      <c r="H201" t="s">
        <v>59</v>
      </c>
      <c r="I201">
        <v>-1.7256800000000001</v>
      </c>
      <c r="J201">
        <v>-2.2895500000000002</v>
      </c>
      <c r="K201">
        <v>-4.0152299999999999</v>
      </c>
      <c r="L201">
        <v>-2.7914600000000001E-2</v>
      </c>
      <c r="M201" s="9">
        <f>IF(ISNUMBER(MATCH(C201,'82 Injuries Table'!$A$2:$A$124,0)),0,K201*N201)</f>
        <v>-0.25491268211849344</v>
      </c>
      <c r="N201">
        <f t="shared" si="3"/>
        <v>6.3486445886908952E-2</v>
      </c>
    </row>
    <row r="202" spans="1:14" x14ac:dyDescent="0.3">
      <c r="A202">
        <v>2024</v>
      </c>
      <c r="B202">
        <v>1628998</v>
      </c>
      <c r="C202" t="s">
        <v>402</v>
      </c>
      <c r="D202">
        <v>7</v>
      </c>
      <c r="E202">
        <v>0.16037699999999999</v>
      </c>
      <c r="F202">
        <v>181.31700000000001</v>
      </c>
      <c r="G202">
        <v>25.857099999999999</v>
      </c>
      <c r="H202" t="s">
        <v>702</v>
      </c>
      <c r="I202">
        <v>-3.6581700000000001</v>
      </c>
      <c r="J202">
        <v>1.59199</v>
      </c>
      <c r="K202">
        <v>-2.0661800000000001</v>
      </c>
      <c r="L202">
        <v>9.6522499999999997E-2</v>
      </c>
      <c r="M202" s="9">
        <f>IF(ISNUMBER(MATCH(C202,'82 Injuries Table'!$A$2:$A$124,0)),0,K202*N202)</f>
        <v>-0.25815076904948941</v>
      </c>
      <c r="N202">
        <f t="shared" si="3"/>
        <v>0.12494108405341713</v>
      </c>
    </row>
    <row r="203" spans="1:14" x14ac:dyDescent="0.3">
      <c r="A203">
        <v>2024</v>
      </c>
      <c r="B203">
        <v>1631123</v>
      </c>
      <c r="C203" t="s">
        <v>51</v>
      </c>
      <c r="D203">
        <v>6</v>
      </c>
      <c r="E203">
        <v>0.20279700000000001</v>
      </c>
      <c r="F203">
        <v>57.216700000000003</v>
      </c>
      <c r="G203">
        <v>9.5</v>
      </c>
      <c r="H203" t="s">
        <v>87</v>
      </c>
      <c r="I203">
        <v>-5.7349600000000001</v>
      </c>
      <c r="J203">
        <v>-0.85920399999999997</v>
      </c>
      <c r="K203">
        <v>-6.5941599999999996</v>
      </c>
      <c r="L203">
        <v>-2.09313E-2</v>
      </c>
      <c r="M203" s="9">
        <f>IF(ISNUMBER(MATCH(C203,'82 Injuries Table'!$A$2:$A$124,0)),0,K203*N203)</f>
        <v>-0.25998544291837211</v>
      </c>
      <c r="N203">
        <f t="shared" si="3"/>
        <v>3.9426620360799879E-2</v>
      </c>
    </row>
    <row r="204" spans="1:14" x14ac:dyDescent="0.3">
      <c r="A204">
        <v>2024</v>
      </c>
      <c r="B204">
        <v>1641721</v>
      </c>
      <c r="C204" t="s">
        <v>949</v>
      </c>
      <c r="D204">
        <v>12</v>
      </c>
      <c r="E204">
        <v>0.108527</v>
      </c>
      <c r="F204">
        <v>52.883299999999998</v>
      </c>
      <c r="G204">
        <v>4.3333300000000001</v>
      </c>
      <c r="H204" t="s">
        <v>100</v>
      </c>
      <c r="I204">
        <v>-5.8759399999999999</v>
      </c>
      <c r="J204">
        <v>-1.3011299999999999</v>
      </c>
      <c r="K204">
        <v>-7.1770800000000001</v>
      </c>
      <c r="L204">
        <v>-0.14960399999999999</v>
      </c>
      <c r="M204" s="9">
        <f>IF(ISNUMBER(MATCH(C204,'82 Injuries Table'!$A$2:$A$124,0)),0,K204*N204)</f>
        <v>-0.26153696528713771</v>
      </c>
      <c r="N204">
        <f t="shared" si="3"/>
        <v>3.6440581028376121E-2</v>
      </c>
    </row>
    <row r="205" spans="1:14" x14ac:dyDescent="0.3">
      <c r="A205">
        <v>2024</v>
      </c>
      <c r="B205">
        <v>1629659</v>
      </c>
      <c r="C205" t="s">
        <v>309</v>
      </c>
      <c r="D205">
        <v>30</v>
      </c>
      <c r="E205">
        <v>0.23644399999999999</v>
      </c>
      <c r="F205">
        <v>659.05</v>
      </c>
      <c r="G205">
        <v>21.966699999999999</v>
      </c>
      <c r="H205" t="s">
        <v>66</v>
      </c>
      <c r="I205">
        <v>-0.91826399999999997</v>
      </c>
      <c r="J205">
        <v>0.32672000000000001</v>
      </c>
      <c r="K205">
        <v>-0.59154399999999996</v>
      </c>
      <c r="L205">
        <v>1.0662400000000001</v>
      </c>
      <c r="M205" s="9">
        <f>IF(ISNUMBER(MATCH(C205,'82 Injuries Table'!$A$2:$A$124,0)),0,K205*N205)</f>
        <v>-0.2686409181240611</v>
      </c>
      <c r="N205">
        <f t="shared" si="3"/>
        <v>0.45413514146717932</v>
      </c>
    </row>
    <row r="206" spans="1:14" x14ac:dyDescent="0.3">
      <c r="A206">
        <v>2024</v>
      </c>
      <c r="B206">
        <v>1630181</v>
      </c>
      <c r="C206" t="s">
        <v>278</v>
      </c>
      <c r="D206">
        <v>8</v>
      </c>
      <c r="E206">
        <v>9.7297300000000003E-2</v>
      </c>
      <c r="F206">
        <v>76.0167</v>
      </c>
      <c r="G206">
        <v>9.5</v>
      </c>
      <c r="H206" t="s">
        <v>63</v>
      </c>
      <c r="I206">
        <v>-4.1627799999999997</v>
      </c>
      <c r="J206">
        <v>-1.04095</v>
      </c>
      <c r="K206">
        <v>-5.2037300000000002</v>
      </c>
      <c r="L206">
        <v>-0.10892300000000001</v>
      </c>
      <c r="M206" s="9">
        <f>IF(ISNUMBER(MATCH(C206,'82 Injuries Table'!$A$2:$A$124,0)),0,K206*N206)</f>
        <v>-0.27257781886343907</v>
      </c>
      <c r="N206">
        <f t="shared" si="3"/>
        <v>5.2381237855046101E-2</v>
      </c>
    </row>
    <row r="207" spans="1:14" x14ac:dyDescent="0.3">
      <c r="A207">
        <v>2024</v>
      </c>
      <c r="B207">
        <v>1631221</v>
      </c>
      <c r="C207" t="s">
        <v>932</v>
      </c>
      <c r="D207">
        <v>14</v>
      </c>
      <c r="E207">
        <v>0.14732100000000001</v>
      </c>
      <c r="F207">
        <v>96.65</v>
      </c>
      <c r="G207">
        <v>6.8571400000000002</v>
      </c>
      <c r="H207" t="s">
        <v>143</v>
      </c>
      <c r="I207">
        <v>-3.32945</v>
      </c>
      <c r="J207">
        <v>-0.8891</v>
      </c>
      <c r="K207">
        <v>-4.21854</v>
      </c>
      <c r="L207">
        <v>-8.4103899999999995E-2</v>
      </c>
      <c r="M207" s="9">
        <f>IF(ISNUMBER(MATCH(C207,'82 Injuries Table'!$A$2:$A$124,0)),0,K207*N207)</f>
        <v>-0.28095112457105059</v>
      </c>
      <c r="N207">
        <f t="shared" si="3"/>
        <v>6.6599137277600917E-2</v>
      </c>
    </row>
    <row r="208" spans="1:14" x14ac:dyDescent="0.3">
      <c r="A208">
        <v>2024</v>
      </c>
      <c r="B208">
        <v>1630700</v>
      </c>
      <c r="C208" t="s">
        <v>200</v>
      </c>
      <c r="D208">
        <v>40</v>
      </c>
      <c r="E208">
        <v>0.128385</v>
      </c>
      <c r="F208">
        <v>914.45</v>
      </c>
      <c r="G208">
        <v>22.85</v>
      </c>
      <c r="H208" t="s">
        <v>77</v>
      </c>
      <c r="I208">
        <v>-1.9558199999999999</v>
      </c>
      <c r="J208">
        <v>1.5046600000000001</v>
      </c>
      <c r="K208">
        <v>-0.45116800000000001</v>
      </c>
      <c r="L208">
        <v>1.5292600000000001</v>
      </c>
      <c r="M208" s="9">
        <f>IF(ISNUMBER(MATCH(C208,'82 Injuries Table'!$A$2:$A$124,0)),0,K208*N208)</f>
        <v>-0.28429223522277808</v>
      </c>
      <c r="N208">
        <f t="shared" si="3"/>
        <v>0.6301249982773115</v>
      </c>
    </row>
    <row r="209" spans="1:14" x14ac:dyDescent="0.3">
      <c r="A209">
        <v>2024</v>
      </c>
      <c r="B209">
        <v>1629717</v>
      </c>
      <c r="C209" t="s">
        <v>927</v>
      </c>
      <c r="D209">
        <v>10</v>
      </c>
      <c r="E209">
        <v>0.18532799999999999</v>
      </c>
      <c r="F209">
        <v>104.017</v>
      </c>
      <c r="G209">
        <v>10.4</v>
      </c>
      <c r="H209" t="s">
        <v>700</v>
      </c>
      <c r="I209">
        <v>-2.2806099999999998</v>
      </c>
      <c r="J209">
        <v>-1.6933499999999999</v>
      </c>
      <c r="K209">
        <v>-3.97397</v>
      </c>
      <c r="L209">
        <v>-6.4152899999999999E-2</v>
      </c>
      <c r="M209" s="9">
        <f>IF(ISNUMBER(MATCH(C209,'82 Injuries Table'!$A$2:$A$124,0)),0,K209*N209)</f>
        <v>-0.28483650824134177</v>
      </c>
      <c r="N209">
        <f t="shared" si="3"/>
        <v>7.1675555739308991E-2</v>
      </c>
    </row>
    <row r="210" spans="1:14" x14ac:dyDescent="0.3">
      <c r="A210">
        <v>2024</v>
      </c>
      <c r="B210">
        <v>1631115</v>
      </c>
      <c r="C210" t="s">
        <v>507</v>
      </c>
      <c r="D210">
        <v>15</v>
      </c>
      <c r="E210">
        <v>0.158635</v>
      </c>
      <c r="F210">
        <v>213.917</v>
      </c>
      <c r="G210">
        <v>14.2</v>
      </c>
      <c r="H210" t="s">
        <v>63</v>
      </c>
      <c r="I210">
        <v>-1.0777699999999999</v>
      </c>
      <c r="J210">
        <v>-0.87932999999999995</v>
      </c>
      <c r="K210">
        <v>-1.9571000000000001</v>
      </c>
      <c r="L210">
        <v>0.13503799999999999</v>
      </c>
      <c r="M210" s="9">
        <f>IF(ISNUMBER(MATCH(C210,'82 Injuries Table'!$A$2:$A$124,0)),0,K210*N210)</f>
        <v>-0.28848621208362624</v>
      </c>
      <c r="N210">
        <f t="shared" si="3"/>
        <v>0.14740494204875898</v>
      </c>
    </row>
    <row r="211" spans="1:14" x14ac:dyDescent="0.3">
      <c r="A211">
        <v>2024</v>
      </c>
      <c r="B211">
        <v>1630544</v>
      </c>
      <c r="C211" t="s">
        <v>397</v>
      </c>
      <c r="D211">
        <v>13</v>
      </c>
      <c r="E211">
        <v>0.18726599999999999</v>
      </c>
      <c r="F211">
        <v>119.43300000000001</v>
      </c>
      <c r="G211">
        <v>9.1538500000000003</v>
      </c>
      <c r="H211" t="s">
        <v>116</v>
      </c>
      <c r="I211">
        <v>-1.39575</v>
      </c>
      <c r="J211">
        <v>-2.1318899999999998</v>
      </c>
      <c r="K211">
        <v>-3.5276399999999999</v>
      </c>
      <c r="L211">
        <v>-4.38623E-2</v>
      </c>
      <c r="M211" s="9">
        <f>IF(ISNUMBER(MATCH(C211,'82 Injuries Table'!$A$2:$A$124,0)),0,K211*N211)</f>
        <v>-0.29031892347128624</v>
      </c>
      <c r="N211">
        <f t="shared" si="3"/>
        <v>8.22983420845909E-2</v>
      </c>
    </row>
    <row r="212" spans="1:14" x14ac:dyDescent="0.3">
      <c r="A212">
        <v>2024</v>
      </c>
      <c r="B212">
        <v>1641767</v>
      </c>
      <c r="C212" t="s">
        <v>925</v>
      </c>
      <c r="D212">
        <v>17</v>
      </c>
      <c r="E212">
        <v>0.14946599999999999</v>
      </c>
      <c r="F212">
        <v>108.483</v>
      </c>
      <c r="G212">
        <v>6.3529400000000003</v>
      </c>
      <c r="H212" t="s">
        <v>129</v>
      </c>
      <c r="I212">
        <v>-2.3946999999999998</v>
      </c>
      <c r="J212">
        <v>-1.5071099999999999</v>
      </c>
      <c r="K212">
        <v>-3.9018099999999998</v>
      </c>
      <c r="L212">
        <v>-6.7375500000000005E-2</v>
      </c>
      <c r="M212" s="9">
        <f>IF(ISNUMBER(MATCH(C212,'82 Injuries Table'!$A$2:$A$124,0)),0,K212*N212)</f>
        <v>-0.29167187210071527</v>
      </c>
      <c r="N212">
        <f t="shared" si="3"/>
        <v>7.4752966469591106E-2</v>
      </c>
    </row>
    <row r="213" spans="1:14" x14ac:dyDescent="0.3">
      <c r="A213">
        <v>2024</v>
      </c>
      <c r="B213">
        <v>1641764</v>
      </c>
      <c r="C213" t="s">
        <v>906</v>
      </c>
      <c r="D213">
        <v>33</v>
      </c>
      <c r="E213">
        <v>0.15757299999999999</v>
      </c>
      <c r="F213">
        <v>801.35</v>
      </c>
      <c r="G213">
        <v>24.2727</v>
      </c>
      <c r="H213" t="s">
        <v>96</v>
      </c>
      <c r="I213">
        <v>-0.13480500000000001</v>
      </c>
      <c r="J213">
        <v>-0.41553800000000002</v>
      </c>
      <c r="K213">
        <v>-0.55034400000000006</v>
      </c>
      <c r="L213">
        <v>1.2547600000000001</v>
      </c>
      <c r="M213" s="9">
        <f>IF(ISNUMBER(MATCH(C213,'82 Injuries Table'!$A$2:$A$124,0)),0,K213*N213)</f>
        <v>-0.30389476743705301</v>
      </c>
      <c r="N213">
        <f t="shared" si="3"/>
        <v>0.5521905706922452</v>
      </c>
    </row>
    <row r="214" spans="1:14" x14ac:dyDescent="0.3">
      <c r="A214">
        <v>2024</v>
      </c>
      <c r="B214">
        <v>201959</v>
      </c>
      <c r="C214" t="s">
        <v>253</v>
      </c>
      <c r="D214">
        <v>10</v>
      </c>
      <c r="E214">
        <v>7.1428599999999995E-2</v>
      </c>
      <c r="F214">
        <v>96.216700000000003</v>
      </c>
      <c r="G214">
        <v>9.6</v>
      </c>
      <c r="H214" t="s">
        <v>86</v>
      </c>
      <c r="I214">
        <v>-4.4768299999999996</v>
      </c>
      <c r="J214">
        <v>-0.123151</v>
      </c>
      <c r="K214">
        <v>-4.5999800000000004</v>
      </c>
      <c r="L214">
        <v>-3.4530100000000001E-2</v>
      </c>
      <c r="M214" s="9">
        <f>IF(ISNUMBER(MATCH(C214,'82 Injuries Table'!$A$2:$A$124,0)),0,K214*N214)</f>
        <v>-0.30498125416270455</v>
      </c>
      <c r="N214">
        <f t="shared" si="3"/>
        <v>6.6300560907374489E-2</v>
      </c>
    </row>
    <row r="215" spans="1:14" x14ac:dyDescent="0.3">
      <c r="A215">
        <v>2024</v>
      </c>
      <c r="B215">
        <v>1630649</v>
      </c>
      <c r="C215" t="s">
        <v>570</v>
      </c>
      <c r="D215">
        <v>15</v>
      </c>
      <c r="E215">
        <v>0.17119599999999999</v>
      </c>
      <c r="F215">
        <v>155.233</v>
      </c>
      <c r="G215">
        <v>10.333299999999999</v>
      </c>
      <c r="H215" t="s">
        <v>94</v>
      </c>
      <c r="I215">
        <v>-1.4886299999999999</v>
      </c>
      <c r="J215">
        <v>-1.3641700000000001</v>
      </c>
      <c r="K215">
        <v>-2.8527999999999998</v>
      </c>
      <c r="L215">
        <v>9.84552E-3</v>
      </c>
      <c r="M215" s="9">
        <f>IF(ISNUMBER(MATCH(C215,'82 Injuries Table'!$A$2:$A$124,0)),0,K215*N215)</f>
        <v>-0.30515614613911052</v>
      </c>
      <c r="N215">
        <f t="shared" si="3"/>
        <v>0.10696724135554912</v>
      </c>
    </row>
    <row r="216" spans="1:14" x14ac:dyDescent="0.3">
      <c r="A216">
        <v>2024</v>
      </c>
      <c r="B216">
        <v>1630572</v>
      </c>
      <c r="C216" t="s">
        <v>395</v>
      </c>
      <c r="D216">
        <v>22</v>
      </c>
      <c r="E216">
        <v>0.16464899999999999</v>
      </c>
      <c r="F216">
        <v>165.233</v>
      </c>
      <c r="G216">
        <v>7.5</v>
      </c>
      <c r="H216" t="s">
        <v>105</v>
      </c>
      <c r="I216">
        <v>-1.44815</v>
      </c>
      <c r="J216">
        <v>-1.2550300000000001</v>
      </c>
      <c r="K216">
        <v>-2.7031800000000001</v>
      </c>
      <c r="L216">
        <v>2.5929000000000001E-2</v>
      </c>
      <c r="M216" s="9">
        <f>IF(ISNUMBER(MATCH(C216,'82 Injuries Table'!$A$2:$A$124,0)),0,K216*N216)</f>
        <v>-0.30777865584818292</v>
      </c>
      <c r="N216">
        <f t="shared" si="3"/>
        <v>0.1138579953418503</v>
      </c>
    </row>
    <row r="217" spans="1:14" x14ac:dyDescent="0.3">
      <c r="A217">
        <v>2024</v>
      </c>
      <c r="B217">
        <v>1641734</v>
      </c>
      <c r="C217" t="s">
        <v>943</v>
      </c>
      <c r="D217">
        <v>10</v>
      </c>
      <c r="E217">
        <v>0.15168499999999999</v>
      </c>
      <c r="F217">
        <v>75.933300000000003</v>
      </c>
      <c r="G217">
        <v>7.5</v>
      </c>
      <c r="H217" t="s">
        <v>74</v>
      </c>
      <c r="I217">
        <v>-4.5040699999999996</v>
      </c>
      <c r="J217">
        <v>-1.4528399999999999</v>
      </c>
      <c r="K217">
        <v>-5.9569099999999997</v>
      </c>
      <c r="L217">
        <v>-0.141345</v>
      </c>
      <c r="M217" s="9">
        <f>IF(ISNUMBER(MATCH(C217,'82 Injuries Table'!$A$2:$A$124,0)),0,K217*N217)</f>
        <v>-0.31168798259602265</v>
      </c>
      <c r="N217">
        <f t="shared" si="3"/>
        <v>5.2323768966800348E-2</v>
      </c>
    </row>
    <row r="218" spans="1:14" x14ac:dyDescent="0.3">
      <c r="A218">
        <v>2024</v>
      </c>
      <c r="B218">
        <v>203995</v>
      </c>
      <c r="C218" t="s">
        <v>913</v>
      </c>
      <c r="D218">
        <v>18</v>
      </c>
      <c r="E218">
        <v>0.15243899999999999</v>
      </c>
      <c r="F218">
        <v>221.59800000000001</v>
      </c>
      <c r="G218">
        <v>12.277799999999999</v>
      </c>
      <c r="H218" t="s">
        <v>116</v>
      </c>
      <c r="I218">
        <v>-2.3106300000000002</v>
      </c>
      <c r="J218">
        <v>0.25725999999999999</v>
      </c>
      <c r="K218">
        <v>-2.0533700000000001</v>
      </c>
      <c r="L218">
        <v>0.12632499999999999</v>
      </c>
      <c r="M218" s="9">
        <f>IF(ISNUMBER(MATCH(C218,'82 Injuries Table'!$A$2:$A$124,0)),0,K218*N218)</f>
        <v>-0.31354493823128132</v>
      </c>
      <c r="N218">
        <f t="shared" si="3"/>
        <v>0.15269773018563693</v>
      </c>
    </row>
    <row r="219" spans="1:14" x14ac:dyDescent="0.3">
      <c r="A219">
        <v>2024</v>
      </c>
      <c r="B219">
        <v>201988</v>
      </c>
      <c r="C219" t="s">
        <v>425</v>
      </c>
      <c r="D219">
        <v>9</v>
      </c>
      <c r="E219">
        <v>9.0090100000000006E-2</v>
      </c>
      <c r="F219">
        <v>87.583299999999994</v>
      </c>
      <c r="G219">
        <v>9.6666699999999999</v>
      </c>
      <c r="H219" t="s">
        <v>126</v>
      </c>
      <c r="I219">
        <v>-4.1535200000000003</v>
      </c>
      <c r="J219">
        <v>-1.0447900000000001</v>
      </c>
      <c r="K219">
        <v>-5.1983100000000002</v>
      </c>
      <c r="L219">
        <v>-0.125195</v>
      </c>
      <c r="M219" s="9">
        <f>IF(ISNUMBER(MATCH(C219,'82 Injuries Table'!$A$2:$A$124,0)),0,K219*N219)</f>
        <v>-0.31372579224583452</v>
      </c>
      <c r="N219">
        <f t="shared" si="3"/>
        <v>6.0351497360841215E-2</v>
      </c>
    </row>
    <row r="220" spans="1:14" x14ac:dyDescent="0.3">
      <c r="A220">
        <v>2024</v>
      </c>
      <c r="B220">
        <v>1630205</v>
      </c>
      <c r="C220" t="s">
        <v>547</v>
      </c>
      <c r="D220">
        <v>15</v>
      </c>
      <c r="E220">
        <v>0.18181800000000001</v>
      </c>
      <c r="F220">
        <v>97.933300000000003</v>
      </c>
      <c r="G220">
        <v>6.4666699999999997</v>
      </c>
      <c r="H220" t="s">
        <v>149</v>
      </c>
      <c r="I220">
        <v>-3.5361699999999998</v>
      </c>
      <c r="J220">
        <v>-1.2314799999999999</v>
      </c>
      <c r="K220">
        <v>-4.7676499999999997</v>
      </c>
      <c r="L220">
        <v>-0.11615300000000001</v>
      </c>
      <c r="M220" s="9">
        <f>IF(ISNUMBER(MATCH(C220,'82 Injuries Table'!$A$2:$A$124,0)),0,K220*N220)</f>
        <v>-0.32173736424870109</v>
      </c>
      <c r="N220">
        <f t="shared" si="3"/>
        <v>6.7483427736662951E-2</v>
      </c>
    </row>
    <row r="221" spans="1:14" x14ac:dyDescent="0.3">
      <c r="A221">
        <v>2024</v>
      </c>
      <c r="B221">
        <v>1631254</v>
      </c>
      <c r="C221" t="s">
        <v>387</v>
      </c>
      <c r="D221">
        <v>16</v>
      </c>
      <c r="E221">
        <v>0.210317</v>
      </c>
      <c r="F221">
        <v>102.417</v>
      </c>
      <c r="G221">
        <v>6.375</v>
      </c>
      <c r="H221" t="s">
        <v>177</v>
      </c>
      <c r="I221">
        <v>-4.3214399999999999</v>
      </c>
      <c r="J221">
        <v>-0.275561</v>
      </c>
      <c r="K221">
        <v>-4.5970000000000004</v>
      </c>
      <c r="L221">
        <v>-9.8777100000000007E-2</v>
      </c>
      <c r="M221" s="9">
        <f>IF(ISNUMBER(MATCH(C221,'82 Injuries Table'!$A$2:$A$124,0)),0,K221*N221)</f>
        <v>0</v>
      </c>
      <c r="N221">
        <f t="shared" si="3"/>
        <v>7.05730351015008E-2</v>
      </c>
    </row>
    <row r="222" spans="1:14" x14ac:dyDescent="0.3">
      <c r="A222">
        <v>2024</v>
      </c>
      <c r="B222">
        <v>203486</v>
      </c>
      <c r="C222" t="s">
        <v>475</v>
      </c>
      <c r="D222">
        <v>8</v>
      </c>
      <c r="E222">
        <v>0.12592600000000001</v>
      </c>
      <c r="F222">
        <v>113.85</v>
      </c>
      <c r="G222">
        <v>14.125</v>
      </c>
      <c r="H222" t="s">
        <v>114</v>
      </c>
      <c r="I222">
        <v>-2.7026599999999998</v>
      </c>
      <c r="J222">
        <v>-1.44946</v>
      </c>
      <c r="K222">
        <v>-4.15212</v>
      </c>
      <c r="L222">
        <v>-8.7014099999999997E-2</v>
      </c>
      <c r="M222" s="9">
        <f>IF(ISNUMBER(MATCH(C222,'82 Injuries Table'!$A$2:$A$124,0)),0,K222*N222)</f>
        <v>-0.32573893827262579</v>
      </c>
      <c r="N222">
        <f t="shared" si="3"/>
        <v>7.8451234134038941E-2</v>
      </c>
    </row>
    <row r="223" spans="1:14" x14ac:dyDescent="0.3">
      <c r="A223">
        <v>2024</v>
      </c>
      <c r="B223">
        <v>1630264</v>
      </c>
      <c r="C223" t="s">
        <v>256</v>
      </c>
      <c r="D223">
        <v>23</v>
      </c>
      <c r="E223">
        <v>0.17183100000000001</v>
      </c>
      <c r="F223">
        <v>144.31700000000001</v>
      </c>
      <c r="G223">
        <v>6.2608699999999997</v>
      </c>
      <c r="H223" t="s">
        <v>89</v>
      </c>
      <c r="I223">
        <v>-2.7572999999999999</v>
      </c>
      <c r="J223">
        <v>-0.52931300000000003</v>
      </c>
      <c r="K223">
        <v>-3.2866200000000001</v>
      </c>
      <c r="L223">
        <v>-3.0886E-2</v>
      </c>
      <c r="M223" s="9">
        <f>IF(ISNUMBER(MATCH(C223,'82 Injuries Table'!$A$2:$A$124,0)),0,K223*N223)</f>
        <v>-0.32683889316575021</v>
      </c>
      <c r="N223">
        <f t="shared" si="3"/>
        <v>9.944529430410276E-2</v>
      </c>
    </row>
    <row r="224" spans="1:14" x14ac:dyDescent="0.3">
      <c r="A224">
        <v>2024</v>
      </c>
      <c r="B224">
        <v>201143</v>
      </c>
      <c r="C224" t="s">
        <v>308</v>
      </c>
      <c r="D224">
        <v>32</v>
      </c>
      <c r="E224">
        <v>0.11001</v>
      </c>
      <c r="F224">
        <v>860.01700000000005</v>
      </c>
      <c r="G224">
        <v>26.875</v>
      </c>
      <c r="H224" t="s">
        <v>149</v>
      </c>
      <c r="I224">
        <v>-0.82422300000000004</v>
      </c>
      <c r="J224">
        <v>0.26387500000000003</v>
      </c>
      <c r="K224">
        <v>-0.56034799999999996</v>
      </c>
      <c r="L224">
        <v>1.34101</v>
      </c>
      <c r="M224" s="9">
        <f>IF(ISNUMBER(MATCH(C224,'82 Injuries Table'!$A$2:$A$124,0)),0,K224*N224)</f>
        <v>-0.3320715025399319</v>
      </c>
      <c r="N224">
        <f t="shared" si="3"/>
        <v>0.59261655710367833</v>
      </c>
    </row>
    <row r="225" spans="1:14" x14ac:dyDescent="0.3">
      <c r="A225">
        <v>2024</v>
      </c>
      <c r="B225">
        <v>1627732</v>
      </c>
      <c r="C225" t="s">
        <v>535</v>
      </c>
      <c r="D225">
        <v>6</v>
      </c>
      <c r="E225">
        <v>0.118834</v>
      </c>
      <c r="F225">
        <v>190.65</v>
      </c>
      <c r="G225">
        <v>31.666699999999999</v>
      </c>
      <c r="H225" t="s">
        <v>700</v>
      </c>
      <c r="I225">
        <v>-1.5738300000000001</v>
      </c>
      <c r="J225">
        <v>-0.95438100000000003</v>
      </c>
      <c r="K225">
        <v>-2.5282100000000001</v>
      </c>
      <c r="L225">
        <v>5.1125499999999997E-2</v>
      </c>
      <c r="M225" s="9">
        <f>IF(ISNUMBER(MATCH(C225,'82 Injuries Table'!$A$2:$A$124,0)),0,K225*N225)</f>
        <v>0</v>
      </c>
      <c r="N225">
        <f t="shared" si="3"/>
        <v>0.13137222474883201</v>
      </c>
    </row>
    <row r="226" spans="1:14" x14ac:dyDescent="0.3">
      <c r="A226">
        <v>2024</v>
      </c>
      <c r="B226">
        <v>1629614</v>
      </c>
      <c r="C226" t="s">
        <v>447</v>
      </c>
      <c r="D226">
        <v>27</v>
      </c>
      <c r="E226">
        <v>0.185693</v>
      </c>
      <c r="F226">
        <v>549.76700000000005</v>
      </c>
      <c r="G226">
        <v>20.333300000000001</v>
      </c>
      <c r="H226" t="s">
        <v>129</v>
      </c>
      <c r="I226">
        <v>-1.97346</v>
      </c>
      <c r="J226">
        <v>1.09613</v>
      </c>
      <c r="K226">
        <v>-0.87733499999999998</v>
      </c>
      <c r="L226">
        <v>0.74352700000000005</v>
      </c>
      <c r="M226" s="9">
        <f>IF(ISNUMBER(MATCH(C226,'82 Injuries Table'!$A$2:$A$124,0)),0,K226*N226)</f>
        <v>-0.33236162052962337</v>
      </c>
      <c r="N226">
        <f t="shared" si="3"/>
        <v>0.37883091467868418</v>
      </c>
    </row>
    <row r="227" spans="1:14" x14ac:dyDescent="0.3">
      <c r="A227">
        <v>2024</v>
      </c>
      <c r="B227">
        <v>1629674</v>
      </c>
      <c r="C227" t="s">
        <v>492</v>
      </c>
      <c r="D227">
        <v>14</v>
      </c>
      <c r="E227">
        <v>0.136264</v>
      </c>
      <c r="F227">
        <v>190.4</v>
      </c>
      <c r="G227">
        <v>13.571400000000001</v>
      </c>
      <c r="H227" t="s">
        <v>149</v>
      </c>
      <c r="I227">
        <v>-1.6478699999999999</v>
      </c>
      <c r="J227">
        <v>-0.88896200000000003</v>
      </c>
      <c r="K227">
        <v>-2.5368300000000001</v>
      </c>
      <c r="L227">
        <v>5.1331599999999998E-2</v>
      </c>
      <c r="M227" s="9">
        <f>IF(ISNUMBER(MATCH(C227,'82 Injuries Table'!$A$2:$A$124,0)),0,K227*N227)</f>
        <v>-0.33283198412370285</v>
      </c>
      <c r="N227">
        <f t="shared" si="3"/>
        <v>0.13119995589917449</v>
      </c>
    </row>
    <row r="228" spans="1:14" x14ac:dyDescent="0.3">
      <c r="A228">
        <v>2024</v>
      </c>
      <c r="B228">
        <v>1629057</v>
      </c>
      <c r="C228" t="s">
        <v>703</v>
      </c>
      <c r="D228">
        <v>6</v>
      </c>
      <c r="E228">
        <v>0.12328799999999999</v>
      </c>
      <c r="F228">
        <v>118.75</v>
      </c>
      <c r="G228">
        <v>19.666699999999999</v>
      </c>
      <c r="H228" t="s">
        <v>87</v>
      </c>
      <c r="I228">
        <v>-2.8540700000000001</v>
      </c>
      <c r="J228">
        <v>-1.24597</v>
      </c>
      <c r="K228">
        <v>-4.1000399999999999</v>
      </c>
      <c r="L228">
        <v>-8.6827100000000004E-2</v>
      </c>
      <c r="M228" s="9">
        <f>IF(ISNUMBER(MATCH(C228,'82 Injuries Table'!$A$2:$A$124,0)),0,K228*N228)</f>
        <v>-0.33549685781618221</v>
      </c>
      <c r="N228">
        <f t="shared" si="3"/>
        <v>8.1827703587326522E-2</v>
      </c>
    </row>
    <row r="229" spans="1:14" x14ac:dyDescent="0.3">
      <c r="A229">
        <v>2024</v>
      </c>
      <c r="B229">
        <v>1628467</v>
      </c>
      <c r="C229" t="s">
        <v>360</v>
      </c>
      <c r="D229">
        <v>6</v>
      </c>
      <c r="E229">
        <v>0.118852</v>
      </c>
      <c r="F229">
        <v>101.367</v>
      </c>
      <c r="G229">
        <v>16.833300000000001</v>
      </c>
      <c r="H229" t="s">
        <v>121</v>
      </c>
      <c r="I229">
        <v>-4.1381699999999997</v>
      </c>
      <c r="J229">
        <v>-0.707951</v>
      </c>
      <c r="K229">
        <v>-4.84612</v>
      </c>
      <c r="L229">
        <v>-0.128631</v>
      </c>
      <c r="M229" s="9">
        <f>IF(ISNUMBER(MATCH(C229,'82 Injuries Table'!$A$2:$A$124,0)),0,K229*N229)</f>
        <v>-0.33849908769173526</v>
      </c>
      <c r="N229">
        <f t="shared" si="3"/>
        <v>6.984950593293919E-2</v>
      </c>
    </row>
    <row r="230" spans="1:14" x14ac:dyDescent="0.3">
      <c r="A230">
        <v>2024</v>
      </c>
      <c r="B230">
        <v>1629640</v>
      </c>
      <c r="C230" t="s">
        <v>337</v>
      </c>
      <c r="D230">
        <v>36</v>
      </c>
      <c r="E230">
        <v>0.22190299999999999</v>
      </c>
      <c r="F230">
        <v>1142.95</v>
      </c>
      <c r="G230">
        <v>31.722200000000001</v>
      </c>
      <c r="H230" t="s">
        <v>105</v>
      </c>
      <c r="I230">
        <v>0.28370899999999999</v>
      </c>
      <c r="J230">
        <v>-0.71687999999999996</v>
      </c>
      <c r="K230">
        <v>-0.43317099999999997</v>
      </c>
      <c r="L230">
        <v>1.8289</v>
      </c>
      <c r="M230" s="9">
        <f>IF(ISNUMBER(MATCH(C230,'82 Injuries Table'!$A$2:$A$124,0)),0,K230*N230)</f>
        <v>-0.34115626469453286</v>
      </c>
      <c r="N230">
        <f t="shared" si="3"/>
        <v>0.78757872686429353</v>
      </c>
    </row>
    <row r="231" spans="1:14" x14ac:dyDescent="0.3">
      <c r="A231">
        <v>2024</v>
      </c>
      <c r="B231">
        <v>1630639</v>
      </c>
      <c r="C231" t="s">
        <v>376</v>
      </c>
      <c r="D231">
        <v>17</v>
      </c>
      <c r="E231">
        <v>0.173815</v>
      </c>
      <c r="F231">
        <v>170.88300000000001</v>
      </c>
      <c r="G231">
        <v>10</v>
      </c>
      <c r="H231" t="s">
        <v>121</v>
      </c>
      <c r="I231">
        <v>-2.23163</v>
      </c>
      <c r="J231">
        <v>-0.69428100000000004</v>
      </c>
      <c r="K231">
        <v>-2.92591</v>
      </c>
      <c r="L231">
        <v>2.7549699999999998E-3</v>
      </c>
      <c r="M231" s="9">
        <f>IF(ISNUMBER(MATCH(C231,'82 Injuries Table'!$A$2:$A$124,0)),0,K231*N231)</f>
        <v>-0.34452962233844631</v>
      </c>
      <c r="N231">
        <f t="shared" si="3"/>
        <v>0.11775127134411048</v>
      </c>
    </row>
    <row r="232" spans="1:14" x14ac:dyDescent="0.3">
      <c r="A232">
        <v>2024</v>
      </c>
      <c r="B232">
        <v>1628976</v>
      </c>
      <c r="C232" t="s">
        <v>173</v>
      </c>
      <c r="D232">
        <v>13</v>
      </c>
      <c r="E232">
        <v>0.15570500000000001</v>
      </c>
      <c r="F232">
        <v>316.58300000000003</v>
      </c>
      <c r="G232">
        <v>24.307700000000001</v>
      </c>
      <c r="H232" t="s">
        <v>82</v>
      </c>
      <c r="I232">
        <v>-2.5334599999999998</v>
      </c>
      <c r="J232">
        <v>0.92914300000000005</v>
      </c>
      <c r="K232">
        <v>-1.60432</v>
      </c>
      <c r="L232">
        <v>0.27798299999999998</v>
      </c>
      <c r="M232" s="9">
        <f>IF(ISNUMBER(MATCH(C232,'82 Injuries Table'!$A$2:$A$124,0)),0,K232*N232)</f>
        <v>0</v>
      </c>
      <c r="N232">
        <f t="shared" si="3"/>
        <v>0.21814955692451871</v>
      </c>
    </row>
    <row r="233" spans="1:14" x14ac:dyDescent="0.3">
      <c r="A233">
        <v>2024</v>
      </c>
      <c r="B233">
        <v>1630570</v>
      </c>
      <c r="C233" t="s">
        <v>593</v>
      </c>
      <c r="D233">
        <v>27</v>
      </c>
      <c r="E233">
        <v>0.18648000000000001</v>
      </c>
      <c r="F233">
        <v>351.78300000000002</v>
      </c>
      <c r="G233">
        <v>13</v>
      </c>
      <c r="H233" t="s">
        <v>700</v>
      </c>
      <c r="I233">
        <v>-0.32604100000000003</v>
      </c>
      <c r="J233">
        <v>-1.13059</v>
      </c>
      <c r="K233">
        <v>-1.4566300000000001</v>
      </c>
      <c r="L233">
        <v>0.33400400000000002</v>
      </c>
      <c r="M233" s="9">
        <f>IF(ISNUMBER(MATCH(C233,'82 Injuries Table'!$A$2:$A$124,0)),0,K233*N233)</f>
        <v>-0.35309441110927364</v>
      </c>
      <c r="N233">
        <f t="shared" si="3"/>
        <v>0.24240501095629885</v>
      </c>
    </row>
    <row r="234" spans="1:14" x14ac:dyDescent="0.3">
      <c r="A234">
        <v>2024</v>
      </c>
      <c r="B234">
        <v>1630583</v>
      </c>
      <c r="C234" t="s">
        <v>67</v>
      </c>
      <c r="D234">
        <v>29</v>
      </c>
      <c r="E234">
        <v>0.19223499999999999</v>
      </c>
      <c r="F234">
        <v>673.43299999999999</v>
      </c>
      <c r="G234">
        <v>23.206900000000001</v>
      </c>
      <c r="H234" t="s">
        <v>61</v>
      </c>
      <c r="I234">
        <v>-1.3875599999999999</v>
      </c>
      <c r="J234">
        <v>0.61953800000000003</v>
      </c>
      <c r="K234">
        <v>-0.76802300000000001</v>
      </c>
      <c r="L234">
        <v>0.95881400000000006</v>
      </c>
      <c r="M234" s="9">
        <f>IF(ISNUMBER(MATCH(C234,'82 Injuries Table'!$A$2:$A$124,0)),0,K234*N234)</f>
        <v>0</v>
      </c>
      <c r="N234">
        <f t="shared" si="3"/>
        <v>0.46404611292567632</v>
      </c>
    </row>
    <row r="235" spans="1:14" x14ac:dyDescent="0.3">
      <c r="A235">
        <v>2024</v>
      </c>
      <c r="B235">
        <v>203482</v>
      </c>
      <c r="C235" t="s">
        <v>466</v>
      </c>
      <c r="D235">
        <v>39</v>
      </c>
      <c r="E235">
        <v>0.14829500000000001</v>
      </c>
      <c r="F235">
        <v>823.6</v>
      </c>
      <c r="G235">
        <v>21.102599999999999</v>
      </c>
      <c r="H235" t="s">
        <v>66</v>
      </c>
      <c r="I235">
        <v>0.33760200000000001</v>
      </c>
      <c r="J235">
        <v>-0.97950599999999999</v>
      </c>
      <c r="K235">
        <v>-0.641903</v>
      </c>
      <c r="L235">
        <v>1.304</v>
      </c>
      <c r="M235" s="9">
        <f>IF(ISNUMBER(MATCH(C235,'82 Injuries Table'!$A$2:$A$124,0)),0,K235*N235)</f>
        <v>-0.36429439423381704</v>
      </c>
      <c r="N235">
        <f t="shared" si="3"/>
        <v>0.56752249831176527</v>
      </c>
    </row>
    <row r="236" spans="1:14" x14ac:dyDescent="0.3">
      <c r="A236">
        <v>2024</v>
      </c>
      <c r="B236">
        <v>203109</v>
      </c>
      <c r="C236" t="s">
        <v>195</v>
      </c>
      <c r="D236">
        <v>9</v>
      </c>
      <c r="E236">
        <v>9.6885799999999994E-2</v>
      </c>
      <c r="F236">
        <v>240.417</v>
      </c>
      <c r="G236">
        <v>26.666699999999999</v>
      </c>
      <c r="H236" t="s">
        <v>72</v>
      </c>
      <c r="I236">
        <v>-2.5996100000000002</v>
      </c>
      <c r="J236">
        <v>0.36166799999999999</v>
      </c>
      <c r="K236">
        <v>-2.23794</v>
      </c>
      <c r="L236">
        <v>0.111705</v>
      </c>
      <c r="M236" s="9">
        <f>IF(ISNUMBER(MATCH(C236,'82 Injuries Table'!$A$2:$A$124,0)),0,K236*N236)</f>
        <v>0</v>
      </c>
      <c r="N236">
        <f t="shared" si="3"/>
        <v>0.1656654401124571</v>
      </c>
    </row>
    <row r="237" spans="1:14" x14ac:dyDescent="0.3">
      <c r="A237">
        <v>2024</v>
      </c>
      <c r="B237">
        <v>1629006</v>
      </c>
      <c r="C237" t="s">
        <v>461</v>
      </c>
      <c r="D237">
        <v>32</v>
      </c>
      <c r="E237">
        <v>0.127688</v>
      </c>
      <c r="F237">
        <v>622.31600000000003</v>
      </c>
      <c r="G237">
        <v>19.4375</v>
      </c>
      <c r="H237" t="s">
        <v>697</v>
      </c>
      <c r="I237">
        <v>-2.5187599999999999</v>
      </c>
      <c r="J237">
        <v>1.6461300000000001</v>
      </c>
      <c r="K237">
        <v>-0.87263000000000002</v>
      </c>
      <c r="L237">
        <v>0.82192799999999999</v>
      </c>
      <c r="M237" s="9">
        <f>IF(ISNUMBER(MATCH(C237,'82 Injuries Table'!$A$2:$A$124,0)),0,K237*N237)</f>
        <v>-0.3742035053816789</v>
      </c>
      <c r="N237">
        <f t="shared" si="3"/>
        <v>0.42882264577390061</v>
      </c>
    </row>
    <row r="238" spans="1:14" x14ac:dyDescent="0.3">
      <c r="A238">
        <v>2024</v>
      </c>
      <c r="B238">
        <v>1626172</v>
      </c>
      <c r="C238" t="s">
        <v>388</v>
      </c>
      <c r="D238">
        <v>39</v>
      </c>
      <c r="E238">
        <v>0.104737</v>
      </c>
      <c r="F238">
        <v>800.46600000000001</v>
      </c>
      <c r="G238">
        <v>20.512799999999999</v>
      </c>
      <c r="H238" t="s">
        <v>96</v>
      </c>
      <c r="I238">
        <v>8.6983199999999997E-2</v>
      </c>
      <c r="J238">
        <v>-0.76926300000000003</v>
      </c>
      <c r="K238">
        <v>-0.68228</v>
      </c>
      <c r="L238">
        <v>1.1844600000000001</v>
      </c>
      <c r="M238" s="9">
        <f>IF(ISNUMBER(MATCH(C238,'82 Injuries Table'!$A$2:$A$124,0)),0,K238*N238)</f>
        <v>-0.37633297672303301</v>
      </c>
      <c r="N238">
        <f t="shared" si="3"/>
        <v>0.5515814280398561</v>
      </c>
    </row>
    <row r="239" spans="1:14" x14ac:dyDescent="0.3">
      <c r="A239">
        <v>2024</v>
      </c>
      <c r="B239">
        <v>1629731</v>
      </c>
      <c r="C239" t="s">
        <v>578</v>
      </c>
      <c r="D239">
        <v>30</v>
      </c>
      <c r="E239">
        <v>9.5785400000000007E-2</v>
      </c>
      <c r="F239">
        <v>653.41700000000003</v>
      </c>
      <c r="G239">
        <v>21.7667</v>
      </c>
      <c r="H239" t="s">
        <v>74</v>
      </c>
      <c r="I239">
        <v>-2.11402</v>
      </c>
      <c r="J239">
        <v>1.2780899999999999</v>
      </c>
      <c r="K239">
        <v>-0.83592299999999997</v>
      </c>
      <c r="L239">
        <v>0.85514100000000004</v>
      </c>
      <c r="M239" s="9">
        <f>IF(ISNUMBER(MATCH(C239,'82 Injuries Table'!$A$2:$A$124,0)),0,K239*N239)</f>
        <v>-0.37637732314259725</v>
      </c>
      <c r="N239">
        <f t="shared" si="3"/>
        <v>0.45025357974669589</v>
      </c>
    </row>
    <row r="240" spans="1:14" x14ac:dyDescent="0.3">
      <c r="A240">
        <v>2024</v>
      </c>
      <c r="B240">
        <v>1630696</v>
      </c>
      <c r="C240" t="s">
        <v>541</v>
      </c>
      <c r="D240">
        <v>9</v>
      </c>
      <c r="E240">
        <v>0.12871299999999999</v>
      </c>
      <c r="F240">
        <v>130.9</v>
      </c>
      <c r="G240">
        <v>14.4444</v>
      </c>
      <c r="H240" t="s">
        <v>63</v>
      </c>
      <c r="I240">
        <v>-2.91499</v>
      </c>
      <c r="J240">
        <v>-1.2789999999999999</v>
      </c>
      <c r="K240">
        <v>-4.1939900000000003</v>
      </c>
      <c r="L240">
        <v>-0.103529</v>
      </c>
      <c r="M240" s="9">
        <f>IF(ISNUMBER(MATCH(C240,'82 Injuries Table'!$A$2:$A$124,0)),0,K240*N240)</f>
        <v>0</v>
      </c>
      <c r="N240">
        <f t="shared" si="3"/>
        <v>9.019996968068246E-2</v>
      </c>
    </row>
    <row r="241" spans="1:14" x14ac:dyDescent="0.3">
      <c r="A241">
        <v>2024</v>
      </c>
      <c r="B241">
        <v>1641732</v>
      </c>
      <c r="C241" t="s">
        <v>940</v>
      </c>
      <c r="D241">
        <v>15</v>
      </c>
      <c r="E241">
        <v>0.17843899999999999</v>
      </c>
      <c r="F241">
        <v>110.4</v>
      </c>
      <c r="G241">
        <v>7.3333300000000001</v>
      </c>
      <c r="H241" t="s">
        <v>107</v>
      </c>
      <c r="I241">
        <v>-4.0077100000000003</v>
      </c>
      <c r="J241">
        <v>-0.97984899999999997</v>
      </c>
      <c r="K241">
        <v>-4.9875499999999997</v>
      </c>
      <c r="L241">
        <v>-0.14301700000000001</v>
      </c>
      <c r="M241" s="9">
        <f>IF(ISNUMBER(MATCH(C241,'82 Injuries Table'!$A$2:$A$124,0)),0,K241*N241)</f>
        <v>-0.37942249968991609</v>
      </c>
      <c r="N241">
        <f t="shared" si="3"/>
        <v>7.6073924008765045E-2</v>
      </c>
    </row>
    <row r="242" spans="1:14" x14ac:dyDescent="0.3">
      <c r="A242">
        <v>2024</v>
      </c>
      <c r="B242">
        <v>1626204</v>
      </c>
      <c r="C242" t="s">
        <v>446</v>
      </c>
      <c r="D242">
        <v>23</v>
      </c>
      <c r="E242">
        <v>0.123404</v>
      </c>
      <c r="F242">
        <v>393.96800000000002</v>
      </c>
      <c r="G242">
        <v>17.087</v>
      </c>
      <c r="H242" t="s">
        <v>77</v>
      </c>
      <c r="I242">
        <v>-2.45255</v>
      </c>
      <c r="J242">
        <v>1.0427599999999999</v>
      </c>
      <c r="K242">
        <v>-1.4097900000000001</v>
      </c>
      <c r="L242">
        <v>0.40609200000000001</v>
      </c>
      <c r="M242" s="9">
        <f>IF(ISNUMBER(MATCH(C242,'82 Injuries Table'!$A$2:$A$124,0)),0,K242*N242)</f>
        <v>-0.38272084640509368</v>
      </c>
      <c r="N242">
        <f t="shared" si="3"/>
        <v>0.27147365664751039</v>
      </c>
    </row>
    <row r="243" spans="1:14" x14ac:dyDescent="0.3">
      <c r="A243">
        <v>2024</v>
      </c>
      <c r="B243">
        <v>1629646</v>
      </c>
      <c r="C243" t="s">
        <v>111</v>
      </c>
      <c r="D243">
        <v>19</v>
      </c>
      <c r="E243">
        <v>0.11089499999999999</v>
      </c>
      <c r="F243">
        <v>205.28299999999999</v>
      </c>
      <c r="G243">
        <v>10.7895</v>
      </c>
      <c r="H243" t="s">
        <v>105</v>
      </c>
      <c r="I243">
        <v>-2.0595500000000002</v>
      </c>
      <c r="J243">
        <v>-0.67986000000000002</v>
      </c>
      <c r="K243">
        <v>-2.7394099999999999</v>
      </c>
      <c r="L243">
        <v>2.7485800000000001E-2</v>
      </c>
      <c r="M243" s="9">
        <f>IF(ISNUMBER(MATCH(C243,'82 Injuries Table'!$A$2:$A$124,0)),0,K243*N243)</f>
        <v>0</v>
      </c>
      <c r="N243">
        <f t="shared" si="3"/>
        <v>0.14145546505698653</v>
      </c>
    </row>
    <row r="244" spans="1:14" x14ac:dyDescent="0.3">
      <c r="A244">
        <v>2024</v>
      </c>
      <c r="B244">
        <v>1641712</v>
      </c>
      <c r="C244" t="s">
        <v>946</v>
      </c>
      <c r="D244">
        <v>12</v>
      </c>
      <c r="E244">
        <v>0.18009500000000001</v>
      </c>
      <c r="F244">
        <v>84.8</v>
      </c>
      <c r="G244">
        <v>7</v>
      </c>
      <c r="H244" t="s">
        <v>87</v>
      </c>
      <c r="I244">
        <v>-5.1892500000000004</v>
      </c>
      <c r="J244">
        <v>-1.4660200000000001</v>
      </c>
      <c r="K244">
        <v>-6.6552800000000003</v>
      </c>
      <c r="L244">
        <v>-0.199767</v>
      </c>
      <c r="M244" s="9">
        <f>IF(ISNUMBER(MATCH(C244,'82 Injuries Table'!$A$2:$A$124,0)),0,K244*N244)</f>
        <v>-0.38889192817078044</v>
      </c>
      <c r="N244">
        <f t="shared" si="3"/>
        <v>5.8433593803834012E-2</v>
      </c>
    </row>
    <row r="245" spans="1:14" x14ac:dyDescent="0.3">
      <c r="A245">
        <v>2024</v>
      </c>
      <c r="B245">
        <v>201599</v>
      </c>
      <c r="C245" t="s">
        <v>348</v>
      </c>
      <c r="D245">
        <v>18</v>
      </c>
      <c r="E245">
        <v>0.16181799999999999</v>
      </c>
      <c r="F245">
        <v>234.36699999999999</v>
      </c>
      <c r="G245">
        <v>13</v>
      </c>
      <c r="H245" t="s">
        <v>143</v>
      </c>
      <c r="I245">
        <v>-1.8621000000000001</v>
      </c>
      <c r="J245">
        <v>-0.55799799999999999</v>
      </c>
      <c r="K245">
        <v>-2.4201000000000001</v>
      </c>
      <c r="L245">
        <v>8.5192400000000001E-2</v>
      </c>
      <c r="M245" s="9">
        <f>IF(ISNUMBER(MATCH(C245,'82 Injuries Table'!$A$2:$A$124,0)),0,K245*N245)</f>
        <v>-0.39083776181419766</v>
      </c>
      <c r="N245">
        <f t="shared" si="3"/>
        <v>0.16149653395074487</v>
      </c>
    </row>
    <row r="246" spans="1:14" x14ac:dyDescent="0.3">
      <c r="A246">
        <v>2024</v>
      </c>
      <c r="B246">
        <v>1629216</v>
      </c>
      <c r="C246" t="s">
        <v>575</v>
      </c>
      <c r="D246">
        <v>5</v>
      </c>
      <c r="E246">
        <v>0.115512</v>
      </c>
      <c r="F246">
        <v>127.417</v>
      </c>
      <c r="G246">
        <v>25.4</v>
      </c>
      <c r="H246" t="s">
        <v>100</v>
      </c>
      <c r="I246">
        <v>-4.4034000000000004</v>
      </c>
      <c r="J246">
        <v>-6.69492E-2</v>
      </c>
      <c r="K246">
        <v>-4.4703499999999998</v>
      </c>
      <c r="L246">
        <v>-0.12964500000000001</v>
      </c>
      <c r="M246" s="9">
        <f>IF(ISNUMBER(MATCH(C246,'82 Injuries Table'!$A$2:$A$124,0)),0,K246*N246)</f>
        <v>0</v>
      </c>
      <c r="N246">
        <f t="shared" si="3"/>
        <v>8.7799920067253762E-2</v>
      </c>
    </row>
    <row r="247" spans="1:14" x14ac:dyDescent="0.3">
      <c r="A247">
        <v>2024</v>
      </c>
      <c r="B247">
        <v>1628449</v>
      </c>
      <c r="C247" t="s">
        <v>138</v>
      </c>
      <c r="D247">
        <v>36</v>
      </c>
      <c r="E247">
        <v>0.16749600000000001</v>
      </c>
      <c r="F247">
        <v>507.86700000000002</v>
      </c>
      <c r="G247">
        <v>14.083299999999999</v>
      </c>
      <c r="H247" t="s">
        <v>59</v>
      </c>
      <c r="I247">
        <v>-0.43596099999999999</v>
      </c>
      <c r="J247">
        <v>-0.685805</v>
      </c>
      <c r="K247">
        <v>-1.1217699999999999</v>
      </c>
      <c r="L247">
        <v>0.60585800000000001</v>
      </c>
      <c r="M247" s="9">
        <f>IF(ISNUMBER(MATCH(C247,'82 Injuries Table'!$A$2:$A$124,0)),0,K247*N247)</f>
        <v>-0.39257312095340469</v>
      </c>
      <c r="N247">
        <f t="shared" si="3"/>
        <v>0.34995865547608218</v>
      </c>
    </row>
    <row r="248" spans="1:14" x14ac:dyDescent="0.3">
      <c r="A248">
        <v>2024</v>
      </c>
      <c r="B248">
        <v>1641720</v>
      </c>
      <c r="C248" t="s">
        <v>950</v>
      </c>
      <c r="D248">
        <v>9</v>
      </c>
      <c r="E248">
        <v>0.222826</v>
      </c>
      <c r="F248">
        <v>74.75</v>
      </c>
      <c r="G248">
        <v>8.2222200000000001</v>
      </c>
      <c r="H248" t="s">
        <v>100</v>
      </c>
      <c r="I248">
        <v>-6.4097200000000001</v>
      </c>
      <c r="J248">
        <v>-1.2309000000000001</v>
      </c>
      <c r="K248">
        <v>-7.6406200000000002</v>
      </c>
      <c r="L248">
        <v>-0.234653</v>
      </c>
      <c r="M248" s="9">
        <f>IF(ISNUMBER(MATCH(C248,'82 Injuries Table'!$A$2:$A$124,0)),0,K248*N248)</f>
        <v>-0.3935560046030237</v>
      </c>
      <c r="N248">
        <f t="shared" si="3"/>
        <v>5.1508386047601329E-2</v>
      </c>
    </row>
    <row r="249" spans="1:14" x14ac:dyDescent="0.3">
      <c r="A249">
        <v>2024</v>
      </c>
      <c r="B249">
        <v>1641763</v>
      </c>
      <c r="C249" t="s">
        <v>944</v>
      </c>
      <c r="D249">
        <v>21</v>
      </c>
      <c r="E249">
        <v>0.11382100000000001</v>
      </c>
      <c r="F249">
        <v>94.783299999999997</v>
      </c>
      <c r="G249">
        <v>4.4761899999999999</v>
      </c>
      <c r="H249" t="s">
        <v>124</v>
      </c>
      <c r="I249">
        <v>-5.2372500000000004</v>
      </c>
      <c r="J249">
        <v>-0.98116400000000004</v>
      </c>
      <c r="K249">
        <v>-6.2184100000000004</v>
      </c>
      <c r="L249">
        <v>-0.212509</v>
      </c>
      <c r="M249" s="9">
        <f>IF(ISNUMBER(MATCH(C249,'82 Injuries Table'!$A$2:$A$124,0)),0,K249*N249)</f>
        <v>-0.40614201882071638</v>
      </c>
      <c r="N249">
        <f t="shared" si="3"/>
        <v>6.5312840230978067E-2</v>
      </c>
    </row>
    <row r="250" spans="1:14" x14ac:dyDescent="0.3">
      <c r="A250">
        <v>2024</v>
      </c>
      <c r="B250">
        <v>1629677</v>
      </c>
      <c r="C250" t="s">
        <v>717</v>
      </c>
      <c r="D250">
        <v>18</v>
      </c>
      <c r="E250">
        <v>0.230769</v>
      </c>
      <c r="F250">
        <v>117.867</v>
      </c>
      <c r="G250">
        <v>6.5</v>
      </c>
      <c r="H250" t="s">
        <v>66</v>
      </c>
      <c r="I250">
        <v>-3.9149500000000002</v>
      </c>
      <c r="J250">
        <v>-1.08982</v>
      </c>
      <c r="K250">
        <v>-5.0047800000000002</v>
      </c>
      <c r="L250">
        <v>-0.16613600000000001</v>
      </c>
      <c r="M250" s="9">
        <f>IF(ISNUMBER(MATCH(C250,'82 Injuries Table'!$A$2:$A$124,0)),0,K250*N250)</f>
        <v>-0.40648447806673005</v>
      </c>
      <c r="N250">
        <f t="shared" si="3"/>
        <v>8.1219250010336128E-2</v>
      </c>
    </row>
    <row r="251" spans="1:14" x14ac:dyDescent="0.3">
      <c r="A251">
        <v>2024</v>
      </c>
      <c r="B251">
        <v>1630346</v>
      </c>
      <c r="C251" t="s">
        <v>517</v>
      </c>
      <c r="D251">
        <v>13</v>
      </c>
      <c r="E251">
        <v>0.14305399999999999</v>
      </c>
      <c r="F251">
        <v>298.18299999999999</v>
      </c>
      <c r="G251">
        <v>22.923100000000002</v>
      </c>
      <c r="H251" t="s">
        <v>77</v>
      </c>
      <c r="I251">
        <v>-1.5364100000000001</v>
      </c>
      <c r="J251">
        <v>-0.44999499999999998</v>
      </c>
      <c r="K251">
        <v>-1.98641</v>
      </c>
      <c r="L251">
        <v>0.19229199999999999</v>
      </c>
      <c r="M251" s="9">
        <f>IF(ISNUMBER(MATCH(C251,'82 Injuries Table'!$A$2:$A$124,0)),0,K251*N251)</f>
        <v>0</v>
      </c>
      <c r="N251">
        <f t="shared" si="3"/>
        <v>0.20547056958972451</v>
      </c>
    </row>
    <row r="252" spans="1:14" x14ac:dyDescent="0.3">
      <c r="A252">
        <v>2024</v>
      </c>
      <c r="B252">
        <v>1631222</v>
      </c>
      <c r="C252" t="s">
        <v>374</v>
      </c>
      <c r="D252">
        <v>11</v>
      </c>
      <c r="E252">
        <v>0.16279099999999999</v>
      </c>
      <c r="F252">
        <v>122.033</v>
      </c>
      <c r="G252">
        <v>11.0909</v>
      </c>
      <c r="H252" t="s">
        <v>61</v>
      </c>
      <c r="I252">
        <v>-3.82124</v>
      </c>
      <c r="J252">
        <v>-1.0847100000000001</v>
      </c>
      <c r="K252">
        <v>-4.9059499999999998</v>
      </c>
      <c r="L252">
        <v>-0.155749</v>
      </c>
      <c r="M252" s="9">
        <f>IF(ISNUMBER(MATCH(C252,'82 Injuries Table'!$A$2:$A$124,0)),0,K252*N252)</f>
        <v>0</v>
      </c>
      <c r="N252">
        <f t="shared" si="3"/>
        <v>8.4089938121029204E-2</v>
      </c>
    </row>
    <row r="253" spans="1:14" x14ac:dyDescent="0.3">
      <c r="A253">
        <v>2024</v>
      </c>
      <c r="B253">
        <v>1629669</v>
      </c>
      <c r="C253" t="s">
        <v>454</v>
      </c>
      <c r="D253">
        <v>9</v>
      </c>
      <c r="E253">
        <v>0.16266700000000001</v>
      </c>
      <c r="F253">
        <v>156.15</v>
      </c>
      <c r="G253">
        <v>17.333300000000001</v>
      </c>
      <c r="H253" t="s">
        <v>61</v>
      </c>
      <c r="I253">
        <v>-3.5615899999999998</v>
      </c>
      <c r="J253">
        <v>-0.38147900000000001</v>
      </c>
      <c r="K253">
        <v>-3.9430700000000001</v>
      </c>
      <c r="L253">
        <v>-2.3350099999999999E-2</v>
      </c>
      <c r="M253" s="9">
        <f>IF(ISNUMBER(MATCH(C253,'82 Injuries Table'!$A$2:$A$124,0)),0,K253*N253)</f>
        <v>-0.42427087588373924</v>
      </c>
      <c r="N253">
        <f t="shared" si="3"/>
        <v>0.10759912349609295</v>
      </c>
    </row>
    <row r="254" spans="1:14" x14ac:dyDescent="0.3">
      <c r="A254">
        <v>2024</v>
      </c>
      <c r="B254">
        <v>1630625</v>
      </c>
      <c r="C254" t="s">
        <v>103</v>
      </c>
      <c r="D254">
        <v>19</v>
      </c>
      <c r="E254">
        <v>0.159884</v>
      </c>
      <c r="F254">
        <v>139.61699999999999</v>
      </c>
      <c r="G254">
        <v>7.3157899999999998</v>
      </c>
      <c r="H254" t="s">
        <v>149</v>
      </c>
      <c r="I254">
        <v>-2.96835</v>
      </c>
      <c r="J254">
        <v>-1.5063500000000001</v>
      </c>
      <c r="K254">
        <v>-4.4747000000000003</v>
      </c>
      <c r="L254">
        <v>-0.138903</v>
      </c>
      <c r="M254" s="9">
        <f>IF(ISNUMBER(MATCH(C254,'82 Injuries Table'!$A$2:$A$124,0)),0,K254*N254)</f>
        <v>-0.43049585169719273</v>
      </c>
      <c r="N254">
        <f t="shared" si="3"/>
        <v>9.6206639930541196E-2</v>
      </c>
    </row>
    <row r="255" spans="1:14" x14ac:dyDescent="0.3">
      <c r="A255">
        <v>2024</v>
      </c>
      <c r="B255">
        <v>1628365</v>
      </c>
      <c r="C255" t="s">
        <v>245</v>
      </c>
      <c r="D255">
        <v>8</v>
      </c>
      <c r="E255">
        <v>0.17582400000000001</v>
      </c>
      <c r="F255">
        <v>187.6</v>
      </c>
      <c r="G255">
        <v>23.375</v>
      </c>
      <c r="H255" t="s">
        <v>82</v>
      </c>
      <c r="I255">
        <v>-3.1192099999999998</v>
      </c>
      <c r="J255">
        <v>-0.23405699999999999</v>
      </c>
      <c r="K255">
        <v>-3.3532700000000002</v>
      </c>
      <c r="L255">
        <v>-4.9364400000000003E-2</v>
      </c>
      <c r="M255" s="9">
        <f>IF(ISNUMBER(MATCH(C255,'82 Injuries Table'!$A$2:$A$124,0)),0,K255*N255)</f>
        <v>-0.43347903970452445</v>
      </c>
      <c r="N255">
        <f t="shared" si="3"/>
        <v>0.12927054478301014</v>
      </c>
    </row>
    <row r="256" spans="1:14" x14ac:dyDescent="0.3">
      <c r="A256">
        <v>2024</v>
      </c>
      <c r="B256">
        <v>1630556</v>
      </c>
      <c r="C256" t="s">
        <v>232</v>
      </c>
      <c r="D256">
        <v>28</v>
      </c>
      <c r="E256">
        <v>0.127219</v>
      </c>
      <c r="F256">
        <v>138.333</v>
      </c>
      <c r="G256">
        <v>4.9285699999999997</v>
      </c>
      <c r="H256" t="s">
        <v>107</v>
      </c>
      <c r="I256">
        <v>-2.9143699999999999</v>
      </c>
      <c r="J256">
        <v>-1.6691400000000001</v>
      </c>
      <c r="K256">
        <v>-4.58352</v>
      </c>
      <c r="L256">
        <v>-0.14366799999999999</v>
      </c>
      <c r="M256" s="9">
        <f>IF(ISNUMBER(MATCH(C256,'82 Injuries Table'!$A$2:$A$124,0)),0,K256*N256)</f>
        <v>-0.43690968437590438</v>
      </c>
      <c r="N256">
        <f t="shared" si="3"/>
        <v>9.5321867118700124E-2</v>
      </c>
    </row>
    <row r="257" spans="1:14" x14ac:dyDescent="0.3">
      <c r="A257">
        <v>2024</v>
      </c>
      <c r="B257">
        <v>1631165</v>
      </c>
      <c r="C257" t="s">
        <v>233</v>
      </c>
      <c r="D257">
        <v>27</v>
      </c>
      <c r="E257">
        <v>0.13316600000000001</v>
      </c>
      <c r="F257">
        <v>339.95</v>
      </c>
      <c r="G257">
        <v>12.5556</v>
      </c>
      <c r="H257" t="s">
        <v>107</v>
      </c>
      <c r="I257">
        <v>-1.3880399999999999</v>
      </c>
      <c r="J257">
        <v>-0.49082599999999998</v>
      </c>
      <c r="K257">
        <v>-1.87886</v>
      </c>
      <c r="L257">
        <v>0.23150999999999999</v>
      </c>
      <c r="M257" s="9">
        <f>IF(ISNUMBER(MATCH(C257,'82 Injuries Table'!$A$2:$A$124,0)),0,K257*N257)</f>
        <v>-0.44012517536968893</v>
      </c>
      <c r="N257">
        <f t="shared" si="3"/>
        <v>0.23425118176430865</v>
      </c>
    </row>
    <row r="258" spans="1:14" x14ac:dyDescent="0.3">
      <c r="A258">
        <v>2024</v>
      </c>
      <c r="B258">
        <v>1631104</v>
      </c>
      <c r="C258" t="s">
        <v>595</v>
      </c>
      <c r="D258">
        <v>17</v>
      </c>
      <c r="E258">
        <v>0.14285700000000001</v>
      </c>
      <c r="F258">
        <v>150.56700000000001</v>
      </c>
      <c r="G258">
        <v>8.8235299999999999</v>
      </c>
      <c r="H258" t="s">
        <v>105</v>
      </c>
      <c r="I258">
        <v>-3.05443</v>
      </c>
      <c r="J258">
        <v>-1.2208699999999999</v>
      </c>
      <c r="K258">
        <v>-4.2752999999999997</v>
      </c>
      <c r="L258">
        <v>-0.12686800000000001</v>
      </c>
      <c r="M258" s="9">
        <f>IF(ISNUMBER(MATCH(C258,'82 Injuries Table'!$A$2:$A$124,0)),0,K258*N258)</f>
        <v>-0.44357099206185135</v>
      </c>
      <c r="N258">
        <f t="shared" ref="N258:N321" si="4">F258/$R$1</f>
        <v>0.10375201554554099</v>
      </c>
    </row>
    <row r="259" spans="1:14" x14ac:dyDescent="0.3">
      <c r="A259">
        <v>2024</v>
      </c>
      <c r="B259">
        <v>203490</v>
      </c>
      <c r="C259" t="s">
        <v>481</v>
      </c>
      <c r="D259">
        <v>15</v>
      </c>
      <c r="E259">
        <v>8.3526699999999995E-2</v>
      </c>
      <c r="F259">
        <v>174.06700000000001</v>
      </c>
      <c r="G259">
        <v>11.6</v>
      </c>
      <c r="H259" t="s">
        <v>59</v>
      </c>
      <c r="I259">
        <v>-3.55829</v>
      </c>
      <c r="J259">
        <v>-0.17913200000000001</v>
      </c>
      <c r="K259">
        <v>-3.7374200000000002</v>
      </c>
      <c r="L259">
        <v>-8.9435600000000004E-2</v>
      </c>
      <c r="M259" s="9">
        <f>IF(ISNUMBER(MATCH(C259,'82 Injuries Table'!$A$2:$A$124,0)),0,K259*N259)</f>
        <v>0</v>
      </c>
      <c r="N259">
        <f t="shared" si="4"/>
        <v>0.11994528741334877</v>
      </c>
    </row>
    <row r="260" spans="1:14" x14ac:dyDescent="0.3">
      <c r="A260">
        <v>2024</v>
      </c>
      <c r="B260">
        <v>1627788</v>
      </c>
      <c r="C260" t="s">
        <v>366</v>
      </c>
      <c r="D260">
        <v>22</v>
      </c>
      <c r="E260">
        <v>0.137741</v>
      </c>
      <c r="F260">
        <v>143.25</v>
      </c>
      <c r="G260">
        <v>6.5</v>
      </c>
      <c r="H260" t="s">
        <v>177</v>
      </c>
      <c r="I260">
        <v>-4.1789500000000004</v>
      </c>
      <c r="J260">
        <v>-0.37093399999999999</v>
      </c>
      <c r="K260">
        <v>-4.5498799999999999</v>
      </c>
      <c r="L260">
        <v>-0.141876</v>
      </c>
      <c r="M260" s="9">
        <f>IF(ISNUMBER(MATCH(C260,'82 Injuries Table'!$A$2:$A$124,0)),0,K260*N260)</f>
        <v>-0.44911888617852563</v>
      </c>
      <c r="N260">
        <f t="shared" si="4"/>
        <v>9.8710050853764414E-2</v>
      </c>
    </row>
    <row r="261" spans="1:14" x14ac:dyDescent="0.3">
      <c r="A261">
        <v>2024</v>
      </c>
      <c r="B261">
        <v>1627780</v>
      </c>
      <c r="C261" t="s">
        <v>472</v>
      </c>
      <c r="D261">
        <v>16</v>
      </c>
      <c r="E261">
        <v>0.14175699999999999</v>
      </c>
      <c r="F261">
        <v>261.43299999999999</v>
      </c>
      <c r="G261">
        <v>16.3125</v>
      </c>
      <c r="H261" t="s">
        <v>96</v>
      </c>
      <c r="I261">
        <v>-3.6345700000000001</v>
      </c>
      <c r="J261">
        <v>1.12473</v>
      </c>
      <c r="K261">
        <v>-2.5098400000000001</v>
      </c>
      <c r="L261">
        <v>7.5086100000000003E-2</v>
      </c>
      <c r="M261" s="9">
        <f>IF(ISNUMBER(MATCH(C261,'82 Injuries Table'!$A$2:$A$124,0)),0,K261*N261)</f>
        <v>0</v>
      </c>
      <c r="N261">
        <f t="shared" si="4"/>
        <v>0.18014704869006765</v>
      </c>
    </row>
    <row r="262" spans="1:14" x14ac:dyDescent="0.3">
      <c r="A262">
        <v>2024</v>
      </c>
      <c r="B262">
        <v>1630595</v>
      </c>
      <c r="C262" t="s">
        <v>197</v>
      </c>
      <c r="D262">
        <v>36</v>
      </c>
      <c r="E262">
        <v>0.29601100000000002</v>
      </c>
      <c r="F262">
        <v>1240.9000000000001</v>
      </c>
      <c r="G262">
        <v>34.444400000000002</v>
      </c>
      <c r="H262" t="s">
        <v>94</v>
      </c>
      <c r="I262">
        <v>0.88966599999999996</v>
      </c>
      <c r="J262">
        <v>-1.42005</v>
      </c>
      <c r="K262">
        <v>-0.53037999999999996</v>
      </c>
      <c r="L262">
        <v>1.9591799999999999</v>
      </c>
      <c r="M262" s="9">
        <f>IF(ISNUMBER(MATCH(C262,'82 Injuries Table'!$A$2:$A$124,0)),0,K262*N262)</f>
        <v>0</v>
      </c>
      <c r="N262">
        <f t="shared" si="4"/>
        <v>0.8550736621601136</v>
      </c>
    </row>
    <row r="263" spans="1:14" x14ac:dyDescent="0.3">
      <c r="A263">
        <v>2024</v>
      </c>
      <c r="B263">
        <v>1630541</v>
      </c>
      <c r="C263" t="s">
        <v>435</v>
      </c>
      <c r="D263">
        <v>34</v>
      </c>
      <c r="E263">
        <v>0.178619</v>
      </c>
      <c r="F263">
        <v>609</v>
      </c>
      <c r="G263">
        <v>17.911799999999999</v>
      </c>
      <c r="H263" t="s">
        <v>96</v>
      </c>
      <c r="I263">
        <v>-1.07054</v>
      </c>
      <c r="J263">
        <v>-1.18543E-2</v>
      </c>
      <c r="K263">
        <v>-1.0824</v>
      </c>
      <c r="L263">
        <v>0.74214999999999998</v>
      </c>
      <c r="M263" s="9">
        <f>IF(ISNUMBER(MATCH(C263,'82 Injuries Table'!$A$2:$A$124,0)),0,K263*N263)</f>
        <v>0</v>
      </c>
      <c r="N263">
        <f t="shared" si="4"/>
        <v>0.41964691776574192</v>
      </c>
    </row>
    <row r="264" spans="1:14" x14ac:dyDescent="0.3">
      <c r="A264">
        <v>2024</v>
      </c>
      <c r="B264">
        <v>1630171</v>
      </c>
      <c r="C264" t="s">
        <v>463</v>
      </c>
      <c r="D264">
        <v>28</v>
      </c>
      <c r="E264">
        <v>0.13345099999999999</v>
      </c>
      <c r="F264">
        <v>731.81700000000001</v>
      </c>
      <c r="G264">
        <v>26.107099999999999</v>
      </c>
      <c r="H264" t="s">
        <v>74</v>
      </c>
      <c r="I264">
        <v>-1.7317800000000001</v>
      </c>
      <c r="J264">
        <v>0.81511699999999998</v>
      </c>
      <c r="K264">
        <v>-0.91666199999999998</v>
      </c>
      <c r="L264">
        <v>0.92116799999999999</v>
      </c>
      <c r="M264" s="9">
        <f>IF(ISNUMBER(MATCH(C264,'82 Injuries Table'!$A$2:$A$124,0)),0,K264*N264)</f>
        <v>-0.46225164678959774</v>
      </c>
      <c r="N264">
        <f t="shared" si="4"/>
        <v>0.50427709099929718</v>
      </c>
    </row>
    <row r="265" spans="1:14" x14ac:dyDescent="0.3">
      <c r="A265">
        <v>2024</v>
      </c>
      <c r="B265">
        <v>1629052</v>
      </c>
      <c r="C265" t="s">
        <v>147</v>
      </c>
      <c r="D265">
        <v>23</v>
      </c>
      <c r="E265">
        <v>0.12759599999999999</v>
      </c>
      <c r="F265">
        <v>275.767</v>
      </c>
      <c r="G265">
        <v>11.9565</v>
      </c>
      <c r="H265" t="s">
        <v>149</v>
      </c>
      <c r="I265">
        <v>-2.0716800000000002</v>
      </c>
      <c r="J265">
        <v>-0.36613499999999999</v>
      </c>
      <c r="K265">
        <v>-2.4378199999999999</v>
      </c>
      <c r="L265">
        <v>9.2163099999999998E-2</v>
      </c>
      <c r="M265" s="9">
        <f>IF(ISNUMBER(MATCH(C265,'82 Injuries Table'!$A$2:$A$124,0)),0,K265*N265)</f>
        <v>-0.46324493043094772</v>
      </c>
      <c r="N265">
        <f t="shared" si="4"/>
        <v>0.19002425545403179</v>
      </c>
    </row>
    <row r="266" spans="1:14" x14ac:dyDescent="0.3">
      <c r="A266">
        <v>2024</v>
      </c>
      <c r="B266">
        <v>1628989</v>
      </c>
      <c r="C266" t="s">
        <v>313</v>
      </c>
      <c r="D266">
        <v>36</v>
      </c>
      <c r="E266">
        <v>0.178089</v>
      </c>
      <c r="F266">
        <v>825.71699999999998</v>
      </c>
      <c r="G266">
        <v>22.916699999999999</v>
      </c>
      <c r="H266" t="s">
        <v>107</v>
      </c>
      <c r="I266">
        <v>0.13563</v>
      </c>
      <c r="J266">
        <v>-0.95926599999999995</v>
      </c>
      <c r="K266">
        <v>-0.82363600000000003</v>
      </c>
      <c r="L266">
        <v>1.11629</v>
      </c>
      <c r="M266" s="9">
        <f>IF(ISNUMBER(MATCH(C266,'82 Injuries Table'!$A$2:$A$124,0)),0,K266*N266)</f>
        <v>-0.46863345806424939</v>
      </c>
      <c r="N266">
        <f t="shared" si="4"/>
        <v>0.56898127093066519</v>
      </c>
    </row>
    <row r="267" spans="1:14" x14ac:dyDescent="0.3">
      <c r="A267">
        <v>2024</v>
      </c>
      <c r="B267">
        <v>1626158</v>
      </c>
      <c r="C267" t="s">
        <v>307</v>
      </c>
      <c r="D267">
        <v>17</v>
      </c>
      <c r="E267">
        <v>0.14788699999999999</v>
      </c>
      <c r="F267">
        <v>171.768</v>
      </c>
      <c r="G267">
        <v>10.0588</v>
      </c>
      <c r="H267" t="s">
        <v>121</v>
      </c>
      <c r="I267">
        <v>-3.5034000000000001</v>
      </c>
      <c r="J267">
        <v>-0.48818800000000001</v>
      </c>
      <c r="K267">
        <v>-3.99159</v>
      </c>
      <c r="L267">
        <v>-0.119736</v>
      </c>
      <c r="M267" s="9">
        <f>IF(ISNUMBER(MATCH(C267,'82 Injuries Table'!$A$2:$A$124,0)),0,K267*N267)</f>
        <v>-0.4724489954107578</v>
      </c>
      <c r="N267">
        <f t="shared" si="4"/>
        <v>0.11836110307189812</v>
      </c>
    </row>
    <row r="268" spans="1:14" x14ac:dyDescent="0.3">
      <c r="A268">
        <v>2024</v>
      </c>
      <c r="B268">
        <v>1630598</v>
      </c>
      <c r="C268" t="s">
        <v>601</v>
      </c>
      <c r="D268">
        <v>36</v>
      </c>
      <c r="E268">
        <v>0.15090500000000001</v>
      </c>
      <c r="F268">
        <v>438.38299999999998</v>
      </c>
      <c r="G268">
        <v>12.166700000000001</v>
      </c>
      <c r="H268" t="s">
        <v>116</v>
      </c>
      <c r="I268">
        <v>-1.4043300000000001</v>
      </c>
      <c r="J268">
        <v>-0.179202</v>
      </c>
      <c r="K268">
        <v>-1.5835300000000001</v>
      </c>
      <c r="L268">
        <v>0.380857</v>
      </c>
      <c r="M268" s="9">
        <f>IF(ISNUMBER(MATCH(C268,'82 Injuries Table'!$A$2:$A$124,0)),0,K268*N268)</f>
        <v>-0.47835106461460009</v>
      </c>
      <c r="N268">
        <f t="shared" si="4"/>
        <v>0.30207894047766704</v>
      </c>
    </row>
    <row r="269" spans="1:14" x14ac:dyDescent="0.3">
      <c r="A269">
        <v>2024</v>
      </c>
      <c r="B269">
        <v>1631230</v>
      </c>
      <c r="C269" t="s">
        <v>104</v>
      </c>
      <c r="D269">
        <v>16</v>
      </c>
      <c r="E269">
        <v>0.13969000000000001</v>
      </c>
      <c r="F269">
        <v>186.15</v>
      </c>
      <c r="G269">
        <v>11.625</v>
      </c>
      <c r="H269" t="s">
        <v>105</v>
      </c>
      <c r="I269">
        <v>-2.7834500000000002</v>
      </c>
      <c r="J269">
        <v>-0.95836299999999996</v>
      </c>
      <c r="K269">
        <v>-3.7418100000000001</v>
      </c>
      <c r="L269">
        <v>-9.3712000000000004E-2</v>
      </c>
      <c r="M269" s="9">
        <f>IF(ISNUMBER(MATCH(C269,'82 Injuries Table'!$A$2:$A$124,0)),0,K269*N269)</f>
        <v>-0.47996715280936048</v>
      </c>
      <c r="N269">
        <f t="shared" si="4"/>
        <v>0.1282713854549965</v>
      </c>
    </row>
    <row r="270" spans="1:14" x14ac:dyDescent="0.3">
      <c r="A270">
        <v>2024</v>
      </c>
      <c r="B270">
        <v>1631323</v>
      </c>
      <c r="C270" t="s">
        <v>239</v>
      </c>
      <c r="D270">
        <v>39</v>
      </c>
      <c r="E270">
        <v>0.15642500000000001</v>
      </c>
      <c r="F270">
        <v>876.83500000000004</v>
      </c>
      <c r="G270">
        <v>22.461500000000001</v>
      </c>
      <c r="H270" t="s">
        <v>66</v>
      </c>
      <c r="I270">
        <v>-1.17258</v>
      </c>
      <c r="J270">
        <v>0.37031199999999997</v>
      </c>
      <c r="K270">
        <v>-0.80226699999999995</v>
      </c>
      <c r="L270">
        <v>1.29183</v>
      </c>
      <c r="M270" s="9">
        <f>IF(ISNUMBER(MATCH(C270,'82 Injuries Table'!$A$2:$A$124,0)),0,K270*N270)</f>
        <v>-0.48473407542963853</v>
      </c>
      <c r="N270">
        <f t="shared" si="4"/>
        <v>0.60420542715783965</v>
      </c>
    </row>
    <row r="271" spans="1:14" x14ac:dyDescent="0.3">
      <c r="A271">
        <v>2024</v>
      </c>
      <c r="B271">
        <v>1629632</v>
      </c>
      <c r="C271" t="s">
        <v>597</v>
      </c>
      <c r="D271">
        <v>41</v>
      </c>
      <c r="E271">
        <v>0.22054399999999999</v>
      </c>
      <c r="F271">
        <v>1451.22</v>
      </c>
      <c r="G271">
        <v>35.3902</v>
      </c>
      <c r="H271" t="s">
        <v>124</v>
      </c>
      <c r="I271">
        <v>2.0075099999999999</v>
      </c>
      <c r="J271">
        <v>-2.4935</v>
      </c>
      <c r="K271">
        <v>-0.48599599999999998</v>
      </c>
      <c r="L271">
        <v>2.4529100000000001</v>
      </c>
      <c r="M271" s="9">
        <f>IF(ISNUMBER(MATCH(C271,'82 Injuries Table'!$A$2:$A$124,0)),0,K271*N271)</f>
        <v>-0.48599599999999998</v>
      </c>
      <c r="N271">
        <f t="shared" si="4"/>
        <v>1</v>
      </c>
    </row>
    <row r="272" spans="1:14" x14ac:dyDescent="0.3">
      <c r="A272">
        <v>2024</v>
      </c>
      <c r="B272">
        <v>1630538</v>
      </c>
      <c r="C272" t="s">
        <v>316</v>
      </c>
      <c r="D272">
        <v>16</v>
      </c>
      <c r="E272">
        <v>0.23826700000000001</v>
      </c>
      <c r="F272">
        <v>233.9</v>
      </c>
      <c r="G272">
        <v>14.5625</v>
      </c>
      <c r="H272" t="s">
        <v>114</v>
      </c>
      <c r="I272">
        <v>-2.5311699999999999</v>
      </c>
      <c r="J272">
        <v>-0.52752299999999996</v>
      </c>
      <c r="K272">
        <v>-3.0587</v>
      </c>
      <c r="L272">
        <v>-1.6164399999999999E-2</v>
      </c>
      <c r="M272" s="9">
        <f>IF(ISNUMBER(MATCH(C272,'82 Injuries Table'!$A$2:$A$124,0)),0,K272*N272)</f>
        <v>-0.49298516420666749</v>
      </c>
      <c r="N272">
        <f t="shared" si="4"/>
        <v>0.16117473573958463</v>
      </c>
    </row>
    <row r="273" spans="1:14" x14ac:dyDescent="0.3">
      <c r="A273">
        <v>2024</v>
      </c>
      <c r="B273">
        <v>1630235</v>
      </c>
      <c r="C273" t="s">
        <v>241</v>
      </c>
      <c r="D273">
        <v>13</v>
      </c>
      <c r="E273">
        <v>0.13031200000000001</v>
      </c>
      <c r="F273">
        <v>145.11699999999999</v>
      </c>
      <c r="G273">
        <v>11.1538</v>
      </c>
      <c r="H273" t="s">
        <v>126</v>
      </c>
      <c r="I273">
        <v>-4.1850500000000004</v>
      </c>
      <c r="J273">
        <v>-0.74868100000000004</v>
      </c>
      <c r="K273">
        <v>-4.9337299999999997</v>
      </c>
      <c r="L273">
        <v>-0.18302399999999999</v>
      </c>
      <c r="M273" s="9">
        <f>IF(ISNUMBER(MATCH(C273,'82 Injuries Table'!$A$2:$A$124,0)),0,K273*N273)</f>
        <v>-0.4933560014401675</v>
      </c>
      <c r="N273">
        <f t="shared" si="4"/>
        <v>9.9996554623006842E-2</v>
      </c>
    </row>
    <row r="274" spans="1:14" x14ac:dyDescent="0.3">
      <c r="A274">
        <v>2024</v>
      </c>
      <c r="B274">
        <v>203903</v>
      </c>
      <c r="C274" t="s">
        <v>184</v>
      </c>
      <c r="D274">
        <v>31</v>
      </c>
      <c r="E274">
        <v>0.26762999999999998</v>
      </c>
      <c r="F274">
        <v>931.61699999999996</v>
      </c>
      <c r="G274">
        <v>30.032299999999999</v>
      </c>
      <c r="H274" t="s">
        <v>66</v>
      </c>
      <c r="I274">
        <v>0.110389</v>
      </c>
      <c r="J274">
        <v>-0.88712599999999997</v>
      </c>
      <c r="K274">
        <v>-0.77673700000000001</v>
      </c>
      <c r="L274">
        <v>1.38886</v>
      </c>
      <c r="M274" s="9">
        <f>IF(ISNUMBER(MATCH(C274,'82 Injuries Table'!$A$2:$A$124,0)),0,K274*N274)</f>
        <v>-0.49862970034109227</v>
      </c>
      <c r="N274">
        <f t="shared" si="4"/>
        <v>0.64195435564559467</v>
      </c>
    </row>
    <row r="275" spans="1:14" x14ac:dyDescent="0.3">
      <c r="A275">
        <v>2024</v>
      </c>
      <c r="B275">
        <v>1630579</v>
      </c>
      <c r="C275" t="s">
        <v>46</v>
      </c>
      <c r="D275">
        <v>18</v>
      </c>
      <c r="E275">
        <v>7.2519100000000003E-2</v>
      </c>
      <c r="F275">
        <v>115.967</v>
      </c>
      <c r="G275">
        <v>6.38889</v>
      </c>
      <c r="H275" t="s">
        <v>86</v>
      </c>
      <c r="I275">
        <v>-4.1805199999999996</v>
      </c>
      <c r="J275">
        <v>-2.1297100000000002</v>
      </c>
      <c r="K275">
        <v>-6.3102299999999998</v>
      </c>
      <c r="L275">
        <v>-0.25426799999999999</v>
      </c>
      <c r="M275" s="9">
        <f>IF(ISNUMBER(MATCH(C275,'82 Injuries Table'!$A$2:$A$124,0)),0,K275*N275)</f>
        <v>-0.50425052191259756</v>
      </c>
      <c r="N275">
        <f t="shared" si="4"/>
        <v>7.9910006752938897E-2</v>
      </c>
    </row>
    <row r="276" spans="1:14" x14ac:dyDescent="0.3">
      <c r="A276">
        <v>2024</v>
      </c>
      <c r="B276">
        <v>1629656</v>
      </c>
      <c r="C276" t="s">
        <v>274</v>
      </c>
      <c r="D276">
        <v>36</v>
      </c>
      <c r="E276">
        <v>0.14042299999999999</v>
      </c>
      <c r="F276">
        <v>720.6</v>
      </c>
      <c r="G276">
        <v>20</v>
      </c>
      <c r="H276" t="s">
        <v>86</v>
      </c>
      <c r="I276">
        <v>-1.99905</v>
      </c>
      <c r="J276">
        <v>0.97926000000000002</v>
      </c>
      <c r="K276">
        <v>-1.01979</v>
      </c>
      <c r="L276">
        <v>0.90758499999999998</v>
      </c>
      <c r="M276" s="9">
        <f>IF(ISNUMBER(MATCH(C276,'82 Injuries Table'!$A$2:$A$124,0)),0,K276*N276)</f>
        <v>-0.50637441187414733</v>
      </c>
      <c r="N276">
        <f t="shared" si="4"/>
        <v>0.49654773225286314</v>
      </c>
    </row>
    <row r="277" spans="1:14" x14ac:dyDescent="0.3">
      <c r="A277">
        <v>2024</v>
      </c>
      <c r="B277">
        <v>1641854</v>
      </c>
      <c r="C277" t="s">
        <v>912</v>
      </c>
      <c r="D277">
        <v>25</v>
      </c>
      <c r="E277">
        <v>0.208061</v>
      </c>
      <c r="F277">
        <v>398.35</v>
      </c>
      <c r="G277">
        <v>15.92</v>
      </c>
      <c r="H277" t="s">
        <v>74</v>
      </c>
      <c r="I277">
        <v>-0.57751799999999998</v>
      </c>
      <c r="J277">
        <v>-1.28708</v>
      </c>
      <c r="K277">
        <v>-1.8646</v>
      </c>
      <c r="L277">
        <v>0.26765899999999998</v>
      </c>
      <c r="M277" s="9">
        <f>IF(ISNUMBER(MATCH(C277,'82 Injuries Table'!$A$2:$A$124,0)),0,K277*N277)</f>
        <v>-0.5118199928336159</v>
      </c>
      <c r="N277">
        <f t="shared" si="4"/>
        <v>0.27449318504430759</v>
      </c>
    </row>
    <row r="278" spans="1:14" x14ac:dyDescent="0.3">
      <c r="A278">
        <v>2024</v>
      </c>
      <c r="B278">
        <v>1630194</v>
      </c>
      <c r="C278" t="s">
        <v>499</v>
      </c>
      <c r="D278">
        <v>37</v>
      </c>
      <c r="E278">
        <v>0.15507199999999999</v>
      </c>
      <c r="F278">
        <v>577.58299999999997</v>
      </c>
      <c r="G278">
        <v>15.5946</v>
      </c>
      <c r="H278" t="s">
        <v>177</v>
      </c>
      <c r="I278">
        <v>-0.79136099999999998</v>
      </c>
      <c r="J278">
        <v>-0.50418200000000002</v>
      </c>
      <c r="K278">
        <v>-1.2955399999999999</v>
      </c>
      <c r="L278">
        <v>0.591557</v>
      </c>
      <c r="M278" s="9">
        <f>IF(ISNUMBER(MATCH(C278,'82 Injuries Table'!$A$2:$A$124,0)),0,K278*N278)</f>
        <v>-0.51562263462466051</v>
      </c>
      <c r="N278">
        <f t="shared" si="4"/>
        <v>0.39799823596697947</v>
      </c>
    </row>
    <row r="279" spans="1:14" x14ac:dyDescent="0.3">
      <c r="A279">
        <v>2024</v>
      </c>
      <c r="B279">
        <v>202330</v>
      </c>
      <c r="C279" t="s">
        <v>295</v>
      </c>
      <c r="D279">
        <v>25</v>
      </c>
      <c r="E279">
        <v>0.19905500000000001</v>
      </c>
      <c r="F279">
        <v>797.88300000000004</v>
      </c>
      <c r="G279">
        <v>31.88</v>
      </c>
      <c r="H279" t="s">
        <v>702</v>
      </c>
      <c r="I279">
        <v>-0.99303300000000005</v>
      </c>
      <c r="J279">
        <v>3.3459999999999997E-2</v>
      </c>
      <c r="K279">
        <v>-0.95957300000000001</v>
      </c>
      <c r="L279">
        <v>0.95656200000000002</v>
      </c>
      <c r="M279" s="9">
        <f>IF(ISNUMBER(MATCH(C279,'82 Injuries Table'!$A$2:$A$124,0)),0,K279*N279)</f>
        <v>0</v>
      </c>
      <c r="N279">
        <f t="shared" si="4"/>
        <v>0.54980154628519451</v>
      </c>
    </row>
    <row r="280" spans="1:14" x14ac:dyDescent="0.3">
      <c r="A280">
        <v>2024</v>
      </c>
      <c r="B280">
        <v>203925</v>
      </c>
      <c r="C280" t="s">
        <v>285</v>
      </c>
      <c r="D280">
        <v>14</v>
      </c>
      <c r="E280">
        <v>0.106101</v>
      </c>
      <c r="F280">
        <v>153.11699999999999</v>
      </c>
      <c r="G280">
        <v>10.928599999999999</v>
      </c>
      <c r="H280" t="s">
        <v>94</v>
      </c>
      <c r="I280">
        <v>-3.8890699999999998</v>
      </c>
      <c r="J280">
        <v>-1.1339600000000001</v>
      </c>
      <c r="K280">
        <v>-5.0230399999999999</v>
      </c>
      <c r="L280">
        <v>-0.207118</v>
      </c>
      <c r="M280" s="9">
        <f>IF(ISNUMBER(MATCH(C280,'82 Injuries Table'!$A$2:$A$124,0)),0,K280*N280)</f>
        <v>-0.52997672005622853</v>
      </c>
      <c r="N280">
        <f t="shared" si="4"/>
        <v>0.10550915781204778</v>
      </c>
    </row>
    <row r="281" spans="1:14" x14ac:dyDescent="0.3">
      <c r="A281">
        <v>2024</v>
      </c>
      <c r="B281">
        <v>201976</v>
      </c>
      <c r="C281" t="s">
        <v>122</v>
      </c>
      <c r="D281">
        <v>36</v>
      </c>
      <c r="E281">
        <v>0.12759100000000001</v>
      </c>
      <c r="F281">
        <v>639.79899999999998</v>
      </c>
      <c r="G281">
        <v>17.75</v>
      </c>
      <c r="H281" t="s">
        <v>177</v>
      </c>
      <c r="I281">
        <v>-2.7433000000000001</v>
      </c>
      <c r="J281">
        <v>1.5292699999999999</v>
      </c>
      <c r="K281">
        <v>-1.2140299999999999</v>
      </c>
      <c r="L281">
        <v>0.68756399999999995</v>
      </c>
      <c r="M281" s="9">
        <f>IF(ISNUMBER(MATCH(C281,'82 Injuries Table'!$A$2:$A$124,0)),0,K281*N281)</f>
        <v>-0.53522910376786426</v>
      </c>
      <c r="N281">
        <f t="shared" si="4"/>
        <v>0.4408697509681509</v>
      </c>
    </row>
    <row r="282" spans="1:14" x14ac:dyDescent="0.3">
      <c r="A282">
        <v>2024</v>
      </c>
      <c r="B282">
        <v>1641707</v>
      </c>
      <c r="C282" t="s">
        <v>936</v>
      </c>
      <c r="D282">
        <v>13</v>
      </c>
      <c r="E282">
        <v>0.15367500000000001</v>
      </c>
      <c r="F282">
        <v>181.5</v>
      </c>
      <c r="G282">
        <v>13.9231</v>
      </c>
      <c r="H282" t="s">
        <v>66</v>
      </c>
      <c r="I282">
        <v>-3.2525900000000001</v>
      </c>
      <c r="J282">
        <v>-1.09504</v>
      </c>
      <c r="K282">
        <v>-4.34762</v>
      </c>
      <c r="L282">
        <v>-0.174011</v>
      </c>
      <c r="M282" s="9">
        <f>IF(ISNUMBER(MATCH(C282,'82 Injuries Table'!$A$2:$A$124,0)),0,K282*N282)</f>
        <v>-0.54374459420349774</v>
      </c>
      <c r="N282">
        <f t="shared" si="4"/>
        <v>0.12506718485136645</v>
      </c>
    </row>
    <row r="283" spans="1:14" x14ac:dyDescent="0.3">
      <c r="A283">
        <v>2024</v>
      </c>
      <c r="B283">
        <v>1630641</v>
      </c>
      <c r="C283" t="s">
        <v>941</v>
      </c>
      <c r="D283">
        <v>10</v>
      </c>
      <c r="E283">
        <v>7.4927999999999995E-2</v>
      </c>
      <c r="F283">
        <v>146.51499999999999</v>
      </c>
      <c r="G283">
        <v>14.6</v>
      </c>
      <c r="H283" t="s">
        <v>87</v>
      </c>
      <c r="I283">
        <v>-4.4332200000000004</v>
      </c>
      <c r="J283">
        <v>-0.97745400000000005</v>
      </c>
      <c r="K283">
        <v>-5.4106800000000002</v>
      </c>
      <c r="L283">
        <v>-0.14476800000000001</v>
      </c>
      <c r="M283" s="9">
        <f>IF(ISNUMBER(MATCH(C283,'82 Injuries Table'!$A$2:$A$124,0)),0,K283*N283)</f>
        <v>0</v>
      </c>
      <c r="N283">
        <f t="shared" si="4"/>
        <v>0.10095988203029174</v>
      </c>
    </row>
    <row r="284" spans="1:14" x14ac:dyDescent="0.3">
      <c r="A284">
        <v>2024</v>
      </c>
      <c r="B284">
        <v>1631098</v>
      </c>
      <c r="C284" t="s">
        <v>202</v>
      </c>
      <c r="D284">
        <v>18</v>
      </c>
      <c r="E284">
        <v>0.15068500000000001</v>
      </c>
      <c r="F284">
        <v>149.21700000000001</v>
      </c>
      <c r="G284">
        <v>8.2777799999999999</v>
      </c>
      <c r="H284" t="s">
        <v>89</v>
      </c>
      <c r="I284">
        <v>-4.84755</v>
      </c>
      <c r="J284">
        <v>-0.54161700000000002</v>
      </c>
      <c r="K284">
        <v>-5.38917</v>
      </c>
      <c r="L284">
        <v>-0.231402</v>
      </c>
      <c r="M284" s="9">
        <f>IF(ISNUMBER(MATCH(C284,'82 Injuries Table'!$A$2:$A$124,0)),0,K284*N284)</f>
        <v>0</v>
      </c>
      <c r="N284">
        <f t="shared" si="4"/>
        <v>0.10282176375739034</v>
      </c>
    </row>
    <row r="285" spans="1:14" x14ac:dyDescent="0.3">
      <c r="A285">
        <v>2024</v>
      </c>
      <c r="B285">
        <v>201580</v>
      </c>
      <c r="C285" t="s">
        <v>417</v>
      </c>
      <c r="D285">
        <v>32</v>
      </c>
      <c r="E285">
        <v>0.215478</v>
      </c>
      <c r="F285">
        <v>259.06700000000001</v>
      </c>
      <c r="G285">
        <v>8.09375</v>
      </c>
      <c r="H285" t="s">
        <v>107</v>
      </c>
      <c r="I285">
        <v>-1.6994400000000001</v>
      </c>
      <c r="J285">
        <v>-1.4262900000000001</v>
      </c>
      <c r="K285">
        <v>-3.1257299999999999</v>
      </c>
      <c r="L285">
        <v>-2.8944399999999999E-2</v>
      </c>
      <c r="M285" s="9">
        <f>IF(ISNUMBER(MATCH(C285,'82 Injuries Table'!$A$2:$A$124,0)),0,K285*N285)</f>
        <v>-0.55799499311613676</v>
      </c>
      <c r="N285">
        <f t="shared" si="4"/>
        <v>0.17851669629690881</v>
      </c>
    </row>
    <row r="286" spans="1:14" x14ac:dyDescent="0.3">
      <c r="A286">
        <v>2024</v>
      </c>
      <c r="B286">
        <v>1631207</v>
      </c>
      <c r="C286" t="s">
        <v>557</v>
      </c>
      <c r="D286">
        <v>25</v>
      </c>
      <c r="E286">
        <v>0.120543</v>
      </c>
      <c r="F286">
        <v>248.417</v>
      </c>
      <c r="G286">
        <v>9.92</v>
      </c>
      <c r="H286" t="s">
        <v>124</v>
      </c>
      <c r="I286">
        <v>-3.5204900000000001</v>
      </c>
      <c r="J286">
        <v>0.2412</v>
      </c>
      <c r="K286">
        <v>-3.27929</v>
      </c>
      <c r="L286">
        <v>-5.6113099999999999E-2</v>
      </c>
      <c r="M286" s="9">
        <f>IF(ISNUMBER(MATCH(C286,'82 Injuries Table'!$A$2:$A$124,0)),0,K286*N286)</f>
        <v>0</v>
      </c>
      <c r="N286">
        <f t="shared" si="4"/>
        <v>0.17117804330149805</v>
      </c>
    </row>
    <row r="287" spans="1:14" x14ac:dyDescent="0.3">
      <c r="A287">
        <v>2024</v>
      </c>
      <c r="B287">
        <v>1629004</v>
      </c>
      <c r="C287" t="s">
        <v>44</v>
      </c>
      <c r="D287">
        <v>18</v>
      </c>
      <c r="E287">
        <v>0.166189</v>
      </c>
      <c r="F287">
        <v>145.85</v>
      </c>
      <c r="G287">
        <v>8.0555599999999998</v>
      </c>
      <c r="H287" t="s">
        <v>149</v>
      </c>
      <c r="I287">
        <v>-4.40733</v>
      </c>
      <c r="J287">
        <v>-1.2587699999999999</v>
      </c>
      <c r="K287">
        <v>-5.6660899999999996</v>
      </c>
      <c r="L287">
        <v>-0.258488</v>
      </c>
      <c r="M287" s="9">
        <f>IF(ISNUMBER(MATCH(C287,'82 Injuries Table'!$A$2:$A$124,0)),0,K287*N287)</f>
        <v>-0.56945137642810872</v>
      </c>
      <c r="N287">
        <f t="shared" si="4"/>
        <v>0.10050164689020272</v>
      </c>
    </row>
    <row r="288" spans="1:14" x14ac:dyDescent="0.3">
      <c r="A288">
        <v>2024</v>
      </c>
      <c r="B288">
        <v>1630200</v>
      </c>
      <c r="C288" t="s">
        <v>346</v>
      </c>
      <c r="D288">
        <v>34</v>
      </c>
      <c r="E288">
        <v>0.158967</v>
      </c>
      <c r="F288">
        <v>829.88300000000004</v>
      </c>
      <c r="G288">
        <v>24.382400000000001</v>
      </c>
      <c r="H288" t="s">
        <v>105</v>
      </c>
      <c r="I288">
        <v>-0.62323099999999998</v>
      </c>
      <c r="J288">
        <v>-0.37286399999999997</v>
      </c>
      <c r="K288">
        <v>-0.99609499999999995</v>
      </c>
      <c r="L288">
        <v>1.0309299999999999</v>
      </c>
      <c r="M288" s="9">
        <f>IF(ISNUMBER(MATCH(C288,'82 Injuries Table'!$A$2:$A$124,0)),0,K288*N288)</f>
        <v>-0.56961887714130177</v>
      </c>
      <c r="N288">
        <f t="shared" si="4"/>
        <v>0.57185195904135833</v>
      </c>
    </row>
    <row r="289" spans="1:14" x14ac:dyDescent="0.3">
      <c r="A289">
        <v>2024</v>
      </c>
      <c r="B289">
        <v>1631100</v>
      </c>
      <c r="C289" t="s">
        <v>49</v>
      </c>
      <c r="D289">
        <v>15</v>
      </c>
      <c r="E289">
        <v>0.150641</v>
      </c>
      <c r="F289">
        <v>125.45</v>
      </c>
      <c r="G289">
        <v>8.3333300000000001</v>
      </c>
      <c r="H289" t="s">
        <v>126</v>
      </c>
      <c r="I289">
        <v>-4.6897700000000002</v>
      </c>
      <c r="J289">
        <v>-1.9526699999999999</v>
      </c>
      <c r="K289">
        <v>-6.6424399999999997</v>
      </c>
      <c r="L289">
        <v>-0.29450500000000002</v>
      </c>
      <c r="M289" s="9">
        <f>IF(ISNUMBER(MATCH(C289,'82 Injuries Table'!$A$2:$A$124,0)),0,K289*N289)</f>
        <v>-0.5742024627554746</v>
      </c>
      <c r="N289">
        <f t="shared" si="4"/>
        <v>8.6444508758148311E-2</v>
      </c>
    </row>
    <row r="290" spans="1:14" x14ac:dyDescent="0.3">
      <c r="A290">
        <v>2024</v>
      </c>
      <c r="B290">
        <v>201572</v>
      </c>
      <c r="C290" t="s">
        <v>389</v>
      </c>
      <c r="D290">
        <v>39</v>
      </c>
      <c r="E290">
        <v>0.15324199999999999</v>
      </c>
      <c r="F290">
        <v>1219.28</v>
      </c>
      <c r="G290">
        <v>31.256399999999999</v>
      </c>
      <c r="H290" t="s">
        <v>72</v>
      </c>
      <c r="I290">
        <v>-0.90402899999999997</v>
      </c>
      <c r="J290">
        <v>0.21759300000000001</v>
      </c>
      <c r="K290">
        <v>-0.68643699999999996</v>
      </c>
      <c r="L290">
        <v>1.8008900000000001</v>
      </c>
      <c r="M290" s="9">
        <f>IF(ISNUMBER(MATCH(C290,'82 Injuries Table'!$A$2:$A$124,0)),0,K290*N290)</f>
        <v>-0.57672779134796925</v>
      </c>
      <c r="N290">
        <f t="shared" si="4"/>
        <v>0.8401758520417304</v>
      </c>
    </row>
    <row r="291" spans="1:14" x14ac:dyDescent="0.3">
      <c r="A291">
        <v>2024</v>
      </c>
      <c r="B291">
        <v>1630573</v>
      </c>
      <c r="C291" t="s">
        <v>292</v>
      </c>
      <c r="D291">
        <v>38</v>
      </c>
      <c r="E291">
        <v>0.13841500000000001</v>
      </c>
      <c r="F291">
        <v>837.88300000000004</v>
      </c>
      <c r="G291">
        <v>22.026299999999999</v>
      </c>
      <c r="H291" t="s">
        <v>149</v>
      </c>
      <c r="I291">
        <v>-0.30390299999999998</v>
      </c>
      <c r="J291">
        <v>-0.69983799999999996</v>
      </c>
      <c r="K291">
        <v>-1.0037400000000001</v>
      </c>
      <c r="L291">
        <v>1.0640799999999999</v>
      </c>
      <c r="M291" s="9">
        <f>IF(ISNUMBER(MATCH(C291,'82 Injuries Table'!$A$2:$A$124,0)),0,K291*N291)</f>
        <v>-0.57952390569314094</v>
      </c>
      <c r="N291">
        <f t="shared" si="4"/>
        <v>0.57736456223039923</v>
      </c>
    </row>
    <row r="292" spans="1:14" x14ac:dyDescent="0.3">
      <c r="A292">
        <v>2024</v>
      </c>
      <c r="B292">
        <v>1628995</v>
      </c>
      <c r="C292" t="s">
        <v>721</v>
      </c>
      <c r="D292">
        <v>21</v>
      </c>
      <c r="E292">
        <v>0.167355</v>
      </c>
      <c r="F292">
        <v>392.733</v>
      </c>
      <c r="G292">
        <v>18.666699999999999</v>
      </c>
      <c r="H292" t="s">
        <v>94</v>
      </c>
      <c r="I292">
        <v>-0.93049199999999999</v>
      </c>
      <c r="J292">
        <v>-1.2533799999999999</v>
      </c>
      <c r="K292">
        <v>-2.1838700000000002</v>
      </c>
      <c r="L292">
        <v>0.156059</v>
      </c>
      <c r="M292" s="9">
        <f>IF(ISNUMBER(MATCH(C292,'82 Injuries Table'!$A$2:$A$124,0)),0,K292*N292)</f>
        <v>-0.59100468344565271</v>
      </c>
      <c r="N292">
        <f t="shared" si="4"/>
        <v>0.27062264853020218</v>
      </c>
    </row>
    <row r="293" spans="1:14" x14ac:dyDescent="0.3">
      <c r="A293">
        <v>2024</v>
      </c>
      <c r="B293">
        <v>203200</v>
      </c>
      <c r="C293" t="s">
        <v>306</v>
      </c>
      <c r="D293">
        <v>24</v>
      </c>
      <c r="E293">
        <v>9.6052600000000002E-2</v>
      </c>
      <c r="F293">
        <v>323.15100000000001</v>
      </c>
      <c r="G293">
        <v>13.458299999999999</v>
      </c>
      <c r="H293" t="s">
        <v>143</v>
      </c>
      <c r="I293">
        <v>-1.69024</v>
      </c>
      <c r="J293">
        <v>-1.00475</v>
      </c>
      <c r="K293">
        <v>-2.6949900000000002</v>
      </c>
      <c r="L293">
        <v>5.6527899999999999E-2</v>
      </c>
      <c r="M293" s="9">
        <f>IF(ISNUMBER(MATCH(C293,'82 Injuries Table'!$A$2:$A$124,0)),0,K293*N293)</f>
        <v>-0.60010798741059257</v>
      </c>
      <c r="N293">
        <f t="shared" si="4"/>
        <v>0.2226754041427213</v>
      </c>
    </row>
    <row r="294" spans="1:14" x14ac:dyDescent="0.3">
      <c r="A294">
        <v>2024</v>
      </c>
      <c r="B294">
        <v>1630526</v>
      </c>
      <c r="C294" t="s">
        <v>508</v>
      </c>
      <c r="D294">
        <v>17</v>
      </c>
      <c r="E294">
        <v>0.13519300000000001</v>
      </c>
      <c r="F294">
        <v>195.2</v>
      </c>
      <c r="G294">
        <v>11.470599999999999</v>
      </c>
      <c r="H294" t="s">
        <v>77</v>
      </c>
      <c r="I294">
        <v>-2.6620900000000001</v>
      </c>
      <c r="J294">
        <v>-1.84931</v>
      </c>
      <c r="K294">
        <v>-4.5114000000000001</v>
      </c>
      <c r="L294">
        <v>-0.178479</v>
      </c>
      <c r="M294" s="9">
        <f>IF(ISNUMBER(MATCH(C294,'82 Injuries Table'!$A$2:$A$124,0)),0,K294*N294)</f>
        <v>-0.60681721585975934</v>
      </c>
      <c r="N294">
        <f t="shared" si="4"/>
        <v>0.13450751781259904</v>
      </c>
    </row>
    <row r="295" spans="1:14" x14ac:dyDescent="0.3">
      <c r="A295">
        <v>2024</v>
      </c>
      <c r="B295">
        <v>1626153</v>
      </c>
      <c r="C295" t="s">
        <v>621</v>
      </c>
      <c r="D295">
        <v>17</v>
      </c>
      <c r="E295">
        <v>0.13180500000000001</v>
      </c>
      <c r="F295">
        <v>293.86700000000002</v>
      </c>
      <c r="G295">
        <v>17.235299999999999</v>
      </c>
      <c r="H295" t="s">
        <v>89</v>
      </c>
      <c r="I295">
        <v>-2.5236299999999998</v>
      </c>
      <c r="J295">
        <v>-0.50097400000000003</v>
      </c>
      <c r="K295">
        <v>-3.02461</v>
      </c>
      <c r="L295">
        <v>-1.39393E-2</v>
      </c>
      <c r="M295" s="9">
        <f>IF(ISNUMBER(MATCH(C295,'82 Injuries Table'!$A$2:$A$124,0)),0,K295*N295)</f>
        <v>-0.61247299986907566</v>
      </c>
      <c r="N295">
        <f t="shared" si="4"/>
        <v>0.20249652016923692</v>
      </c>
    </row>
    <row r="296" spans="1:14" x14ac:dyDescent="0.3">
      <c r="A296">
        <v>2024</v>
      </c>
      <c r="B296">
        <v>1630184</v>
      </c>
      <c r="C296" t="s">
        <v>383</v>
      </c>
      <c r="D296">
        <v>15</v>
      </c>
      <c r="E296">
        <v>0.18604699999999999</v>
      </c>
      <c r="F296">
        <v>143.56700000000001</v>
      </c>
      <c r="G296">
        <v>9.5333299999999994</v>
      </c>
      <c r="H296" t="s">
        <v>77</v>
      </c>
      <c r="I296">
        <v>-5.0437099999999999</v>
      </c>
      <c r="J296">
        <v>-1.1491</v>
      </c>
      <c r="K296">
        <v>-6.1928200000000002</v>
      </c>
      <c r="L296">
        <v>-0.31157400000000002</v>
      </c>
      <c r="M296" s="9">
        <f>IF(ISNUMBER(MATCH(C296,'82 Injuries Table'!$A$2:$A$124,0)),0,K296*N296)</f>
        <v>-0.61264631753972532</v>
      </c>
      <c r="N296">
        <f t="shared" si="4"/>
        <v>9.8928487755130176E-2</v>
      </c>
    </row>
    <row r="297" spans="1:14" x14ac:dyDescent="0.3">
      <c r="A297">
        <v>2024</v>
      </c>
      <c r="B297">
        <v>1629642</v>
      </c>
      <c r="C297" t="s">
        <v>385</v>
      </c>
      <c r="D297">
        <v>24</v>
      </c>
      <c r="E297">
        <v>0.12958700000000001</v>
      </c>
      <c r="F297">
        <v>364</v>
      </c>
      <c r="G297">
        <v>15.125</v>
      </c>
      <c r="H297" t="s">
        <v>697</v>
      </c>
      <c r="I297">
        <v>-2.92293</v>
      </c>
      <c r="J297">
        <v>0.47767300000000001</v>
      </c>
      <c r="K297">
        <v>-2.4452600000000002</v>
      </c>
      <c r="L297">
        <v>0.11681</v>
      </c>
      <c r="M297" s="9">
        <f>IF(ISNUMBER(MATCH(C297,'82 Injuries Table'!$A$2:$A$124,0)),0,K297*N297)</f>
        <v>-0.61332853736855897</v>
      </c>
      <c r="N297">
        <f t="shared" si="4"/>
        <v>0.25082344510136301</v>
      </c>
    </row>
    <row r="298" spans="1:14" x14ac:dyDescent="0.3">
      <c r="A298">
        <v>2024</v>
      </c>
      <c r="B298">
        <v>1630202</v>
      </c>
      <c r="C298" t="s">
        <v>490</v>
      </c>
      <c r="D298">
        <v>39</v>
      </c>
      <c r="E298">
        <v>0.153529</v>
      </c>
      <c r="F298">
        <v>813.15</v>
      </c>
      <c r="G298">
        <v>20.8462</v>
      </c>
      <c r="H298" t="s">
        <v>149</v>
      </c>
      <c r="I298">
        <v>0.88455399999999995</v>
      </c>
      <c r="J298">
        <v>-1.98001</v>
      </c>
      <c r="K298">
        <v>-1.09545</v>
      </c>
      <c r="L298">
        <v>0.98400699999999997</v>
      </c>
      <c r="M298" s="9">
        <f>IF(ISNUMBER(MATCH(C298,'82 Injuries Table'!$A$2:$A$124,0)),0,K298*N298)</f>
        <v>-0.61380436288088647</v>
      </c>
      <c r="N298">
        <f t="shared" si="4"/>
        <v>0.56032166039608056</v>
      </c>
    </row>
    <row r="299" spans="1:14" x14ac:dyDescent="0.3">
      <c r="A299">
        <v>2024</v>
      </c>
      <c r="B299">
        <v>1631288</v>
      </c>
      <c r="C299" t="s">
        <v>166</v>
      </c>
      <c r="D299">
        <v>14</v>
      </c>
      <c r="E299">
        <v>0.15991900000000001</v>
      </c>
      <c r="F299">
        <v>208.63300000000001</v>
      </c>
      <c r="G299">
        <v>14.857100000000001</v>
      </c>
      <c r="H299" t="s">
        <v>63</v>
      </c>
      <c r="I299">
        <v>-3.2012999999999998</v>
      </c>
      <c r="J299">
        <v>-1.07968</v>
      </c>
      <c r="K299">
        <v>-4.2809799999999996</v>
      </c>
      <c r="L299">
        <v>-0.17654800000000001</v>
      </c>
      <c r="M299" s="9">
        <f>IF(ISNUMBER(MATCH(C299,'82 Injuries Table'!$A$2:$A$124,0)),0,K299*N299)</f>
        <v>-0.61545024209975052</v>
      </c>
      <c r="N299">
        <f t="shared" si="4"/>
        <v>0.14376386764239743</v>
      </c>
    </row>
    <row r="300" spans="1:14" x14ac:dyDescent="0.3">
      <c r="A300">
        <v>2024</v>
      </c>
      <c r="B300">
        <v>1628418</v>
      </c>
      <c r="C300" t="s">
        <v>159</v>
      </c>
      <c r="D300">
        <v>20</v>
      </c>
      <c r="E300">
        <v>0.18251000000000001</v>
      </c>
      <c r="F300">
        <v>227.8</v>
      </c>
      <c r="G300">
        <v>11.35</v>
      </c>
      <c r="H300" t="s">
        <v>63</v>
      </c>
      <c r="I300">
        <v>-2.2168800000000002</v>
      </c>
      <c r="J300">
        <v>-1.7269300000000001</v>
      </c>
      <c r="K300">
        <v>-3.94381</v>
      </c>
      <c r="L300">
        <v>-0.14393500000000001</v>
      </c>
      <c r="M300" s="9">
        <f>IF(ISNUMBER(MATCH(C300,'82 Injuries Table'!$A$2:$A$124,0)),0,K300*N300)</f>
        <v>-0.61906528162511543</v>
      </c>
      <c r="N300">
        <f t="shared" si="4"/>
        <v>0.1569713758079409</v>
      </c>
    </row>
    <row r="301" spans="1:14" x14ac:dyDescent="0.3">
      <c r="A301">
        <v>2024</v>
      </c>
      <c r="B301">
        <v>1629060</v>
      </c>
      <c r="C301" t="s">
        <v>275</v>
      </c>
      <c r="D301">
        <v>26</v>
      </c>
      <c r="E301">
        <v>0.19972000000000001</v>
      </c>
      <c r="F301">
        <v>605.33299999999997</v>
      </c>
      <c r="G301">
        <v>23.269200000000001</v>
      </c>
      <c r="H301" t="s">
        <v>100</v>
      </c>
      <c r="I301">
        <v>-1.1397600000000001</v>
      </c>
      <c r="J301">
        <v>-0.35110599999999997</v>
      </c>
      <c r="K301">
        <v>-1.4908600000000001</v>
      </c>
      <c r="L301">
        <v>0.59111999999999998</v>
      </c>
      <c r="M301" s="9">
        <f>IF(ISNUMBER(MATCH(C301,'82 Injuries Table'!$A$2:$A$124,0)),0,K301*N301)</f>
        <v>-0.62186763990297811</v>
      </c>
      <c r="N301">
        <f t="shared" si="4"/>
        <v>0.41712007827896525</v>
      </c>
    </row>
    <row r="302" spans="1:14" x14ac:dyDescent="0.3">
      <c r="A302">
        <v>2024</v>
      </c>
      <c r="B302">
        <v>202693</v>
      </c>
      <c r="C302" t="s">
        <v>43</v>
      </c>
      <c r="D302">
        <v>16</v>
      </c>
      <c r="E302">
        <v>0.160665</v>
      </c>
      <c r="F302">
        <v>150.18299999999999</v>
      </c>
      <c r="G302">
        <v>9.375</v>
      </c>
      <c r="H302" t="s">
        <v>121</v>
      </c>
      <c r="I302">
        <v>-4.7095799999999999</v>
      </c>
      <c r="J302">
        <v>-1.34324</v>
      </c>
      <c r="K302">
        <v>-6.0528199999999996</v>
      </c>
      <c r="L302">
        <v>-0.31186199999999997</v>
      </c>
      <c r="M302" s="9">
        <f>IF(ISNUMBER(MATCH(C302,'82 Injuries Table'!$A$2:$A$124,0)),0,K302*N302)</f>
        <v>-0.6263906685822962</v>
      </c>
      <c r="N302">
        <f t="shared" si="4"/>
        <v>0.10348741059246702</v>
      </c>
    </row>
    <row r="303" spans="1:14" x14ac:dyDescent="0.3">
      <c r="A303">
        <v>2024</v>
      </c>
      <c r="B303">
        <v>201565</v>
      </c>
      <c r="C303" t="s">
        <v>512</v>
      </c>
      <c r="D303">
        <v>17</v>
      </c>
      <c r="E303">
        <v>0.221607</v>
      </c>
      <c r="F303">
        <v>304.5</v>
      </c>
      <c r="G303">
        <v>17.882400000000001</v>
      </c>
      <c r="H303" t="s">
        <v>61</v>
      </c>
      <c r="I303">
        <v>-1.6344000000000001</v>
      </c>
      <c r="J303">
        <v>-1.35771</v>
      </c>
      <c r="K303">
        <v>-2.9921199999999999</v>
      </c>
      <c r="L303">
        <v>-8.3684199999999997E-3</v>
      </c>
      <c r="M303" s="9">
        <f>IF(ISNUMBER(MATCH(C303,'82 Injuries Table'!$A$2:$A$124,0)),0,K303*N303)</f>
        <v>0</v>
      </c>
      <c r="N303">
        <f t="shared" si="4"/>
        <v>0.20982345888287096</v>
      </c>
    </row>
    <row r="304" spans="1:14" x14ac:dyDescent="0.3">
      <c r="A304">
        <v>2024</v>
      </c>
      <c r="B304">
        <v>1629026</v>
      </c>
      <c r="C304" t="s">
        <v>610</v>
      </c>
      <c r="D304">
        <v>27</v>
      </c>
      <c r="E304">
        <v>0.11987399999999999</v>
      </c>
      <c r="F304">
        <v>415.21699999999998</v>
      </c>
      <c r="G304">
        <v>15.3704</v>
      </c>
      <c r="H304" t="s">
        <v>116</v>
      </c>
      <c r="I304">
        <v>-1.6411</v>
      </c>
      <c r="J304">
        <v>-0.57573700000000005</v>
      </c>
      <c r="K304">
        <v>-2.2168299999999999</v>
      </c>
      <c r="L304">
        <v>0.193547</v>
      </c>
      <c r="M304" s="9">
        <f>IF(ISNUMBER(MATCH(C304,'82 Injuries Table'!$A$2:$A$124,0)),0,K304*N304)</f>
        <v>-0.63427013279171995</v>
      </c>
      <c r="N304">
        <f t="shared" si="4"/>
        <v>0.28611581979300171</v>
      </c>
    </row>
    <row r="305" spans="1:14" x14ac:dyDescent="0.3">
      <c r="A305">
        <v>2024</v>
      </c>
      <c r="B305">
        <v>1629643</v>
      </c>
      <c r="C305" t="s">
        <v>460</v>
      </c>
      <c r="D305">
        <v>22</v>
      </c>
      <c r="E305">
        <v>0.123558</v>
      </c>
      <c r="F305">
        <v>257.43299999999999</v>
      </c>
      <c r="G305">
        <v>11.681800000000001</v>
      </c>
      <c r="H305" t="s">
        <v>82</v>
      </c>
      <c r="I305">
        <v>-3.4108399999999999</v>
      </c>
      <c r="J305">
        <v>-0.190079</v>
      </c>
      <c r="K305">
        <v>-3.6009199999999999</v>
      </c>
      <c r="L305">
        <v>-0.10934099999999999</v>
      </c>
      <c r="M305" s="9">
        <f>IF(ISNUMBER(MATCH(C305,'82 Injuries Table'!$A$2:$A$124,0)),0,K305*N305)</f>
        <v>-0.63876988903129783</v>
      </c>
      <c r="N305">
        <f t="shared" si="4"/>
        <v>0.1773907470955472</v>
      </c>
    </row>
    <row r="306" spans="1:14" x14ac:dyDescent="0.3">
      <c r="A306">
        <v>2024</v>
      </c>
      <c r="B306">
        <v>203914</v>
      </c>
      <c r="C306" t="s">
        <v>284</v>
      </c>
      <c r="D306">
        <v>27</v>
      </c>
      <c r="E306">
        <v>0.12517200000000001</v>
      </c>
      <c r="F306">
        <v>615.56700000000001</v>
      </c>
      <c r="G306">
        <v>22.777799999999999</v>
      </c>
      <c r="H306" t="s">
        <v>82</v>
      </c>
      <c r="I306">
        <v>-1.5806199999999999</v>
      </c>
      <c r="J306">
        <v>6.3070299999999996E-2</v>
      </c>
      <c r="K306">
        <v>-1.51755</v>
      </c>
      <c r="L306">
        <v>0.57536699999999996</v>
      </c>
      <c r="M306" s="9">
        <f>IF(ISNUMBER(MATCH(C306,'82 Injuries Table'!$A$2:$A$124,0)),0,K306*N306)</f>
        <v>0</v>
      </c>
      <c r="N306">
        <f t="shared" si="4"/>
        <v>0.42417207590854589</v>
      </c>
    </row>
    <row r="307" spans="1:14" x14ac:dyDescent="0.3">
      <c r="A307">
        <v>2024</v>
      </c>
      <c r="B307">
        <v>1630231</v>
      </c>
      <c r="C307" t="s">
        <v>712</v>
      </c>
      <c r="D307">
        <v>25</v>
      </c>
      <c r="E307">
        <v>0.124413</v>
      </c>
      <c r="F307">
        <v>169.999</v>
      </c>
      <c r="G307">
        <v>6.76</v>
      </c>
      <c r="H307" t="s">
        <v>177</v>
      </c>
      <c r="I307">
        <v>-4.7102000000000004</v>
      </c>
      <c r="J307">
        <v>-0.91555200000000003</v>
      </c>
      <c r="K307">
        <v>-5.6257599999999996</v>
      </c>
      <c r="L307">
        <v>-0.28920200000000001</v>
      </c>
      <c r="M307" s="9">
        <f>IF(ISNUMBER(MATCH(C307,'82 Injuries Table'!$A$2:$A$124,0)),0,K307*N307)</f>
        <v>-0.65901350190873875</v>
      </c>
      <c r="N307">
        <f t="shared" si="4"/>
        <v>0.11714212869172144</v>
      </c>
    </row>
    <row r="308" spans="1:14" x14ac:dyDescent="0.3">
      <c r="A308">
        <v>2024</v>
      </c>
      <c r="B308">
        <v>1628971</v>
      </c>
      <c r="C308" t="s">
        <v>151</v>
      </c>
      <c r="D308">
        <v>33</v>
      </c>
      <c r="E308">
        <v>0.16278100000000001</v>
      </c>
      <c r="F308">
        <v>980.6</v>
      </c>
      <c r="G308">
        <v>29.696999999999999</v>
      </c>
      <c r="H308" t="s">
        <v>129</v>
      </c>
      <c r="I308">
        <v>-0.43162</v>
      </c>
      <c r="J308">
        <v>-0.547925</v>
      </c>
      <c r="K308">
        <v>-0.979545</v>
      </c>
      <c r="L308">
        <v>1.2607999999999999</v>
      </c>
      <c r="M308" s="9">
        <f>IF(ISNUMBER(MATCH(C308,'82 Injuries Table'!$A$2:$A$124,0)),0,K308*N308)</f>
        <v>-0.66188574234092701</v>
      </c>
      <c r="N308">
        <f t="shared" si="4"/>
        <v>0.67570733589669385</v>
      </c>
    </row>
    <row r="309" spans="1:14" x14ac:dyDescent="0.3">
      <c r="A309">
        <v>2024</v>
      </c>
      <c r="B309">
        <v>1630168</v>
      </c>
      <c r="C309" t="s">
        <v>462</v>
      </c>
      <c r="D309">
        <v>37</v>
      </c>
      <c r="E309">
        <v>0.128444</v>
      </c>
      <c r="F309">
        <v>912.18299999999999</v>
      </c>
      <c r="G309">
        <v>24.648599999999998</v>
      </c>
      <c r="H309" t="s">
        <v>126</v>
      </c>
      <c r="I309">
        <v>-0.316577</v>
      </c>
      <c r="J309">
        <v>-0.74414400000000003</v>
      </c>
      <c r="K309">
        <v>-1.0607200000000001</v>
      </c>
      <c r="L309">
        <v>1.0956900000000001</v>
      </c>
      <c r="M309" s="9">
        <f>IF(ISNUMBER(MATCH(C309,'82 Injuries Table'!$A$2:$A$124,0)),0,K309*N309)</f>
        <v>-0.6667292014718651</v>
      </c>
      <c r="N309">
        <f t="shared" si="4"/>
        <v>0.62856286434861697</v>
      </c>
    </row>
    <row r="310" spans="1:14" x14ac:dyDescent="0.3">
      <c r="A310">
        <v>2024</v>
      </c>
      <c r="B310">
        <v>1629013</v>
      </c>
      <c r="C310" t="s">
        <v>530</v>
      </c>
      <c r="D310">
        <v>22</v>
      </c>
      <c r="E310">
        <v>0.190191</v>
      </c>
      <c r="F310">
        <v>352.68400000000003</v>
      </c>
      <c r="G310">
        <v>16</v>
      </c>
      <c r="H310" t="s">
        <v>89</v>
      </c>
      <c r="I310">
        <v>-1.38218</v>
      </c>
      <c r="J310">
        <v>-1.3739600000000001</v>
      </c>
      <c r="K310">
        <v>-2.7561399999999998</v>
      </c>
      <c r="L310">
        <v>4.3468699999999999E-2</v>
      </c>
      <c r="M310" s="9">
        <f>IF(ISNUMBER(MATCH(C310,'82 Injuries Table'!$A$2:$A$124,0)),0,K310*N310)</f>
        <v>-0.66981331552762502</v>
      </c>
      <c r="N310">
        <f t="shared" si="4"/>
        <v>0.2430258678904646</v>
      </c>
    </row>
    <row r="311" spans="1:14" x14ac:dyDescent="0.3">
      <c r="A311">
        <v>2024</v>
      </c>
      <c r="B311">
        <v>1626168</v>
      </c>
      <c r="C311" t="s">
        <v>393</v>
      </c>
      <c r="D311">
        <v>24</v>
      </c>
      <c r="E311">
        <v>0.134404</v>
      </c>
      <c r="F311">
        <v>486.1</v>
      </c>
      <c r="G311">
        <v>20.25</v>
      </c>
      <c r="H311" t="s">
        <v>107</v>
      </c>
      <c r="I311">
        <v>-0.74448499999999995</v>
      </c>
      <c r="J311">
        <v>-1.26884</v>
      </c>
      <c r="K311">
        <v>-2.0133299999999998</v>
      </c>
      <c r="L311">
        <v>0.28948299999999999</v>
      </c>
      <c r="M311" s="9">
        <f>IF(ISNUMBER(MATCH(C311,'82 Injuries Table'!$A$2:$A$124,0)),0,K311*N311)</f>
        <v>-0.67438411336668458</v>
      </c>
      <c r="N311">
        <f t="shared" si="4"/>
        <v>0.33495955127410043</v>
      </c>
    </row>
    <row r="312" spans="1:14" x14ac:dyDescent="0.3">
      <c r="A312">
        <v>2024</v>
      </c>
      <c r="B312">
        <v>1631172</v>
      </c>
      <c r="C312" t="s">
        <v>213</v>
      </c>
      <c r="D312">
        <v>20</v>
      </c>
      <c r="E312">
        <v>0.15596299999999999</v>
      </c>
      <c r="F312">
        <v>232.96700000000001</v>
      </c>
      <c r="G312">
        <v>11.6</v>
      </c>
      <c r="H312" t="s">
        <v>116</v>
      </c>
      <c r="I312">
        <v>-2.09145</v>
      </c>
      <c r="J312">
        <v>-2.12778</v>
      </c>
      <c r="K312">
        <v>-4.2192299999999996</v>
      </c>
      <c r="L312">
        <v>-0.18799299999999999</v>
      </c>
      <c r="M312" s="9">
        <f>IF(ISNUMBER(MATCH(C312,'82 Injuries Table'!$A$2:$A$124,0)),0,K312*N312)</f>
        <v>-0.67732070630917429</v>
      </c>
      <c r="N312">
        <f t="shared" si="4"/>
        <v>0.16053182839266272</v>
      </c>
    </row>
    <row r="313" spans="1:14" x14ac:dyDescent="0.3">
      <c r="A313">
        <v>2024</v>
      </c>
      <c r="B313">
        <v>1627827</v>
      </c>
      <c r="C313" t="s">
        <v>237</v>
      </c>
      <c r="D313">
        <v>35</v>
      </c>
      <c r="E313">
        <v>0.13520399999999999</v>
      </c>
      <c r="F313">
        <v>992.76800000000003</v>
      </c>
      <c r="G313">
        <v>28.3429</v>
      </c>
      <c r="H313" t="s">
        <v>700</v>
      </c>
      <c r="I313">
        <v>-0.83318700000000001</v>
      </c>
      <c r="J313">
        <v>-0.16064400000000001</v>
      </c>
      <c r="K313">
        <v>-0.99383200000000005</v>
      </c>
      <c r="L313">
        <v>1.2346999999999999</v>
      </c>
      <c r="M313" s="9">
        <f>IF(ISNUMBER(MATCH(C313,'82 Injuries Table'!$A$2:$A$124,0)),0,K313*N313)</f>
        <v>-0.67987252585824354</v>
      </c>
      <c r="N313">
        <f t="shared" si="4"/>
        <v>0.68409200534722514</v>
      </c>
    </row>
    <row r="314" spans="1:14" x14ac:dyDescent="0.3">
      <c r="A314">
        <v>2024</v>
      </c>
      <c r="B314">
        <v>1631093</v>
      </c>
      <c r="C314" t="s">
        <v>323</v>
      </c>
      <c r="D314">
        <v>35</v>
      </c>
      <c r="E314">
        <v>0.227687</v>
      </c>
      <c r="F314">
        <v>904.81700000000001</v>
      </c>
      <c r="G314">
        <v>25.828600000000002</v>
      </c>
      <c r="H314" t="s">
        <v>94</v>
      </c>
      <c r="I314">
        <v>-0.37337700000000001</v>
      </c>
      <c r="J314">
        <v>-0.72372199999999998</v>
      </c>
      <c r="K314">
        <v>-1.0971</v>
      </c>
      <c r="L314">
        <v>1.09396</v>
      </c>
      <c r="M314" s="9">
        <f>IF(ISNUMBER(MATCH(C314,'82 Injuries Table'!$A$2:$A$124,0)),0,K314*N314)</f>
        <v>-0.68402773576714759</v>
      </c>
      <c r="N314">
        <f t="shared" si="4"/>
        <v>0.62348713496230757</v>
      </c>
    </row>
    <row r="315" spans="1:14" x14ac:dyDescent="0.3">
      <c r="A315">
        <v>2024</v>
      </c>
      <c r="B315">
        <v>1630208</v>
      </c>
      <c r="C315" t="s">
        <v>502</v>
      </c>
      <c r="D315">
        <v>30</v>
      </c>
      <c r="E315">
        <v>0.12782399999999999</v>
      </c>
      <c r="F315">
        <v>720.16700000000003</v>
      </c>
      <c r="G315">
        <v>24</v>
      </c>
      <c r="H315" t="s">
        <v>702</v>
      </c>
      <c r="I315">
        <v>-0.97397400000000001</v>
      </c>
      <c r="J315">
        <v>-0.40537200000000001</v>
      </c>
      <c r="K315">
        <v>-1.3793500000000001</v>
      </c>
      <c r="L315">
        <v>0.68130400000000002</v>
      </c>
      <c r="M315" s="9">
        <f>IF(ISNUMBER(MATCH(C315,'82 Injuries Table'!$A$2:$A$124,0)),0,K315*N315)</f>
        <v>-0.68450155830956028</v>
      </c>
      <c r="N315">
        <f t="shared" si="4"/>
        <v>0.49624936260525626</v>
      </c>
    </row>
    <row r="316" spans="1:14" x14ac:dyDescent="0.3">
      <c r="A316">
        <v>2024</v>
      </c>
      <c r="B316">
        <v>1630219</v>
      </c>
      <c r="C316" t="s">
        <v>409</v>
      </c>
      <c r="D316">
        <v>23</v>
      </c>
      <c r="E316">
        <v>0.188053</v>
      </c>
      <c r="F316">
        <v>377.78300000000002</v>
      </c>
      <c r="G316">
        <v>16.391300000000001</v>
      </c>
      <c r="H316" t="s">
        <v>100</v>
      </c>
      <c r="I316">
        <v>-1.6822699999999999</v>
      </c>
      <c r="J316">
        <v>-0.95621299999999998</v>
      </c>
      <c r="K316">
        <v>-2.6384799999999999</v>
      </c>
      <c r="L316">
        <v>7.2853899999999999E-2</v>
      </c>
      <c r="M316" s="9">
        <f>IF(ISNUMBER(MATCH(C316,'82 Injuries Table'!$A$2:$A$124,0)),0,K316*N316)</f>
        <v>-0.68685167641019285</v>
      </c>
      <c r="N316">
        <f t="shared" si="4"/>
        <v>0.26032097132068194</v>
      </c>
    </row>
    <row r="317" spans="1:14" x14ac:dyDescent="0.3">
      <c r="A317">
        <v>2024</v>
      </c>
      <c r="B317">
        <v>1628398</v>
      </c>
      <c r="C317" t="s">
        <v>370</v>
      </c>
      <c r="D317">
        <v>38</v>
      </c>
      <c r="E317">
        <v>0.31083499999999997</v>
      </c>
      <c r="F317">
        <v>1178.8</v>
      </c>
      <c r="G317">
        <v>31</v>
      </c>
      <c r="H317" t="s">
        <v>89</v>
      </c>
      <c r="I317">
        <v>1.20723</v>
      </c>
      <c r="J317">
        <v>-2.0551900000000001</v>
      </c>
      <c r="K317">
        <v>-0.84796000000000005</v>
      </c>
      <c r="L317">
        <v>1.5753999999999999</v>
      </c>
      <c r="M317" s="9">
        <f>IF(ISNUMBER(MATCH(C317,'82 Injuries Table'!$A$2:$A$124,0)),0,K317*N317)</f>
        <v>-0.68878271247639922</v>
      </c>
      <c r="N317">
        <f t="shared" si="4"/>
        <v>0.8122820799051832</v>
      </c>
    </row>
    <row r="318" spans="1:14" x14ac:dyDescent="0.3">
      <c r="A318">
        <v>2024</v>
      </c>
      <c r="B318">
        <v>1641765</v>
      </c>
      <c r="C318" t="s">
        <v>939</v>
      </c>
      <c r="D318">
        <v>23</v>
      </c>
      <c r="E318">
        <v>0.148699</v>
      </c>
      <c r="F318">
        <v>214.45</v>
      </c>
      <c r="G318">
        <v>9.3043499999999995</v>
      </c>
      <c r="H318" t="s">
        <v>121</v>
      </c>
      <c r="I318">
        <v>-3.09578</v>
      </c>
      <c r="J318">
        <v>-1.5747500000000001</v>
      </c>
      <c r="K318">
        <v>-4.6705300000000003</v>
      </c>
      <c r="L318">
        <v>-0.24693000000000001</v>
      </c>
      <c r="M318" s="9">
        <f>IF(ISNUMBER(MATCH(C318,'82 Injuries Table'!$A$2:$A$124,0)),0,K318*N318)</f>
        <v>-0.69017458310938384</v>
      </c>
      <c r="N318">
        <f t="shared" si="4"/>
        <v>0.14777221923622882</v>
      </c>
    </row>
    <row r="319" spans="1:14" x14ac:dyDescent="0.3">
      <c r="A319">
        <v>2024</v>
      </c>
      <c r="B319">
        <v>1629111</v>
      </c>
      <c r="C319" t="s">
        <v>372</v>
      </c>
      <c r="D319">
        <v>22</v>
      </c>
      <c r="E319">
        <v>0.123506</v>
      </c>
      <c r="F319">
        <v>195.18299999999999</v>
      </c>
      <c r="G319">
        <v>8.8636400000000002</v>
      </c>
      <c r="H319" t="s">
        <v>182</v>
      </c>
      <c r="I319">
        <v>-4.7318600000000002</v>
      </c>
      <c r="J319">
        <v>-0.45525500000000002</v>
      </c>
      <c r="K319">
        <v>-5.1871099999999997</v>
      </c>
      <c r="L319">
        <v>-0.27761200000000003</v>
      </c>
      <c r="M319" s="9">
        <f>IF(ISNUMBER(MATCH(C319,'82 Injuries Table'!$A$2:$A$124,0)),0,K319*N319)</f>
        <v>-0.69764452745276373</v>
      </c>
      <c r="N319">
        <f t="shared" si="4"/>
        <v>0.13449580353082233</v>
      </c>
    </row>
    <row r="320" spans="1:14" x14ac:dyDescent="0.3">
      <c r="A320">
        <v>2024</v>
      </c>
      <c r="B320">
        <v>1628988</v>
      </c>
      <c r="C320" t="s">
        <v>304</v>
      </c>
      <c r="D320">
        <v>36</v>
      </c>
      <c r="E320">
        <v>0.15485599999999999</v>
      </c>
      <c r="F320">
        <v>625.26800000000003</v>
      </c>
      <c r="G320">
        <v>17.3611</v>
      </c>
      <c r="H320" t="s">
        <v>182</v>
      </c>
      <c r="I320">
        <v>-2.0400999999999998</v>
      </c>
      <c r="J320">
        <v>0.410634</v>
      </c>
      <c r="K320">
        <v>-1.62947</v>
      </c>
      <c r="L320">
        <v>0.52495700000000001</v>
      </c>
      <c r="M320" s="9">
        <f>IF(ISNUMBER(MATCH(C320,'82 Injuries Table'!$A$2:$A$124,0)),0,K320*N320)</f>
        <v>-0.70206822394950463</v>
      </c>
      <c r="N320">
        <f t="shared" si="4"/>
        <v>0.43085679635065671</v>
      </c>
    </row>
    <row r="321" spans="1:14" x14ac:dyDescent="0.3">
      <c r="A321">
        <v>2024</v>
      </c>
      <c r="B321">
        <v>203469</v>
      </c>
      <c r="C321" t="s">
        <v>626</v>
      </c>
      <c r="D321">
        <v>27</v>
      </c>
      <c r="E321">
        <v>0.12057900000000001</v>
      </c>
      <c r="F321">
        <v>252.96700000000001</v>
      </c>
      <c r="G321">
        <v>9.3333300000000001</v>
      </c>
      <c r="H321" t="s">
        <v>77</v>
      </c>
      <c r="I321">
        <v>-2.83928</v>
      </c>
      <c r="J321">
        <v>-1.18984</v>
      </c>
      <c r="K321">
        <v>-4.0291199999999998</v>
      </c>
      <c r="L321">
        <v>-0.18269199999999999</v>
      </c>
      <c r="M321" s="9">
        <f>IF(ISNUMBER(MATCH(C321,'82 Injuries Table'!$A$2:$A$124,0)),0,K321*N321)</f>
        <v>-0.7023293498160168</v>
      </c>
      <c r="N321">
        <f t="shared" si="4"/>
        <v>0.17431333636526508</v>
      </c>
    </row>
    <row r="322" spans="1:14" x14ac:dyDescent="0.3">
      <c r="A322">
        <v>2024</v>
      </c>
      <c r="B322">
        <v>1628470</v>
      </c>
      <c r="C322" t="s">
        <v>194</v>
      </c>
      <c r="D322">
        <v>27</v>
      </c>
      <c r="E322">
        <v>0.122872</v>
      </c>
      <c r="F322">
        <v>572.31700000000001</v>
      </c>
      <c r="G322">
        <v>21.185199999999998</v>
      </c>
      <c r="H322" t="s">
        <v>124</v>
      </c>
      <c r="I322">
        <v>-2.0015100000000001</v>
      </c>
      <c r="J322">
        <v>0.18402299999999999</v>
      </c>
      <c r="K322">
        <v>-1.81749</v>
      </c>
      <c r="L322">
        <v>0.44461800000000001</v>
      </c>
      <c r="M322" s="9">
        <f>IF(ISNUMBER(MATCH(C322,'82 Injuries Table'!$A$2:$A$124,0)),0,K322*N322)</f>
        <v>0</v>
      </c>
      <c r="N322">
        <f t="shared" ref="N322:N385" si="5">F322/$R$1</f>
        <v>0.39436956491779329</v>
      </c>
    </row>
    <row r="323" spans="1:14" x14ac:dyDescent="0.3">
      <c r="A323">
        <v>2024</v>
      </c>
      <c r="B323">
        <v>203493</v>
      </c>
      <c r="C323" t="s">
        <v>945</v>
      </c>
      <c r="D323">
        <v>17</v>
      </c>
      <c r="E323">
        <v>0.105405</v>
      </c>
      <c r="F323">
        <v>157.917</v>
      </c>
      <c r="G323">
        <v>9.2352900000000009</v>
      </c>
      <c r="H323" t="s">
        <v>182</v>
      </c>
      <c r="I323">
        <v>-3.6915900000000001</v>
      </c>
      <c r="J323">
        <v>-2.9373399999999998</v>
      </c>
      <c r="K323">
        <v>-6.6289300000000004</v>
      </c>
      <c r="L323">
        <v>-0.369367</v>
      </c>
      <c r="M323" s="9">
        <f>IF(ISNUMBER(MATCH(C323,'82 Injuries Table'!$A$2:$A$124,0)),0,K323*N323)</f>
        <v>-0.72133841788977549</v>
      </c>
      <c r="N323">
        <f t="shared" si="5"/>
        <v>0.10881671972547236</v>
      </c>
    </row>
    <row r="324" spans="1:14" x14ac:dyDescent="0.3">
      <c r="A324">
        <v>2024</v>
      </c>
      <c r="B324">
        <v>202083</v>
      </c>
      <c r="C324" t="s">
        <v>407</v>
      </c>
      <c r="D324">
        <v>19</v>
      </c>
      <c r="E324">
        <v>0.10546899999999999</v>
      </c>
      <c r="F324">
        <v>213.21700000000001</v>
      </c>
      <c r="G324">
        <v>11.2105</v>
      </c>
      <c r="H324" t="s">
        <v>126</v>
      </c>
      <c r="I324">
        <v>-5.0931100000000002</v>
      </c>
      <c r="J324">
        <v>0.17269399999999999</v>
      </c>
      <c r="K324">
        <v>-4.92042</v>
      </c>
      <c r="L324">
        <v>-0.26710899999999999</v>
      </c>
      <c r="M324" s="9">
        <f>IF(ISNUMBER(MATCH(C324,'82 Injuries Table'!$A$2:$A$124,0)),0,K324*N324)</f>
        <v>0</v>
      </c>
      <c r="N324">
        <f t="shared" si="5"/>
        <v>0.14692258926971791</v>
      </c>
    </row>
    <row r="325" spans="1:14" x14ac:dyDescent="0.3">
      <c r="A325">
        <v>2024</v>
      </c>
      <c r="B325">
        <v>1630577</v>
      </c>
      <c r="C325" t="s">
        <v>176</v>
      </c>
      <c r="D325">
        <v>31</v>
      </c>
      <c r="E325">
        <v>0.15301500000000001</v>
      </c>
      <c r="F325">
        <v>462.56700000000001</v>
      </c>
      <c r="G325">
        <v>14.9032</v>
      </c>
      <c r="H325" t="s">
        <v>105</v>
      </c>
      <c r="I325">
        <v>-2.24336</v>
      </c>
      <c r="J325">
        <v>-5.17028E-2</v>
      </c>
      <c r="K325">
        <v>-2.2950599999999999</v>
      </c>
      <c r="L325">
        <v>0.19261200000000001</v>
      </c>
      <c r="M325" s="9">
        <f>IF(ISNUMBER(MATCH(C325,'82 Injuries Table'!$A$2:$A$124,0)),0,K325*N325)</f>
        <v>-0.73153554872452142</v>
      </c>
      <c r="N325">
        <f t="shared" si="5"/>
        <v>0.31874353991813786</v>
      </c>
    </row>
    <row r="326" spans="1:14" x14ac:dyDescent="0.3">
      <c r="A326">
        <v>2024</v>
      </c>
      <c r="B326">
        <v>1626174</v>
      </c>
      <c r="C326" t="s">
        <v>620</v>
      </c>
      <c r="D326">
        <v>34</v>
      </c>
      <c r="E326">
        <v>0.171485</v>
      </c>
      <c r="F326">
        <v>654.31700000000001</v>
      </c>
      <c r="G326">
        <v>19.235299999999999</v>
      </c>
      <c r="H326" t="s">
        <v>100</v>
      </c>
      <c r="I326">
        <v>-2.6647500000000002</v>
      </c>
      <c r="J326">
        <v>1.0349200000000001</v>
      </c>
      <c r="K326">
        <v>-1.62982</v>
      </c>
      <c r="L326">
        <v>0.57810300000000003</v>
      </c>
      <c r="M326" s="9">
        <f>IF(ISNUMBER(MATCH(C326,'82 Injuries Table'!$A$2:$A$124,0)),0,K326*N326)</f>
        <v>-0.73484305132233574</v>
      </c>
      <c r="N326">
        <f t="shared" si="5"/>
        <v>0.450873747605463</v>
      </c>
    </row>
    <row r="327" spans="1:14" x14ac:dyDescent="0.3">
      <c r="A327">
        <v>2024</v>
      </c>
      <c r="B327">
        <v>201568</v>
      </c>
      <c r="C327" t="s">
        <v>920</v>
      </c>
      <c r="D327">
        <v>26</v>
      </c>
      <c r="E327">
        <v>0.18312999999999999</v>
      </c>
      <c r="F327">
        <v>385.03300000000002</v>
      </c>
      <c r="G327">
        <v>14.807700000000001</v>
      </c>
      <c r="H327" t="s">
        <v>89</v>
      </c>
      <c r="I327">
        <v>-1.1534800000000001</v>
      </c>
      <c r="J327">
        <v>-1.6397999999999999</v>
      </c>
      <c r="K327">
        <v>-2.7932800000000002</v>
      </c>
      <c r="L327">
        <v>3.8365299999999998E-2</v>
      </c>
      <c r="M327" s="9">
        <f>IF(ISNUMBER(MATCH(C327,'82 Injuries Table'!$A$2:$A$124,0)),0,K327*N327)</f>
        <v>-0.74110402160940458</v>
      </c>
      <c r="N327">
        <f t="shared" si="5"/>
        <v>0.26531676796075027</v>
      </c>
    </row>
    <row r="328" spans="1:14" x14ac:dyDescent="0.3">
      <c r="A328">
        <v>2024</v>
      </c>
      <c r="B328">
        <v>1631367</v>
      </c>
      <c r="C328" t="s">
        <v>257</v>
      </c>
      <c r="D328">
        <v>22</v>
      </c>
      <c r="E328">
        <v>0.102163</v>
      </c>
      <c r="F328">
        <v>362.315</v>
      </c>
      <c r="G328">
        <v>16.454499999999999</v>
      </c>
      <c r="H328" t="s">
        <v>61</v>
      </c>
      <c r="I328">
        <v>-0.69907300000000006</v>
      </c>
      <c r="J328">
        <v>-2.27623</v>
      </c>
      <c r="K328">
        <v>-2.9752999999999998</v>
      </c>
      <c r="L328">
        <v>-5.9820899999999998E-3</v>
      </c>
      <c r="M328" s="9">
        <f>IF(ISNUMBER(MATCH(C328,'82 Injuries Table'!$A$2:$A$124,0)),0,K328*N328)</f>
        <v>-0.74282039904356334</v>
      </c>
      <c r="N328">
        <f t="shared" si="5"/>
        <v>0.24966235305467124</v>
      </c>
    </row>
    <row r="329" spans="1:14" x14ac:dyDescent="0.3">
      <c r="A329">
        <v>2024</v>
      </c>
      <c r="B329">
        <v>1641717</v>
      </c>
      <c r="C329" t="s">
        <v>909</v>
      </c>
      <c r="D329">
        <v>38</v>
      </c>
      <c r="E329">
        <v>0.120755</v>
      </c>
      <c r="F329">
        <v>814.48500000000001</v>
      </c>
      <c r="G329">
        <v>21.421099999999999</v>
      </c>
      <c r="H329" t="s">
        <v>116</v>
      </c>
      <c r="I329">
        <v>-2.0451100000000002</v>
      </c>
      <c r="J329">
        <v>0.711924</v>
      </c>
      <c r="K329">
        <v>-1.3331900000000001</v>
      </c>
      <c r="L329">
        <v>0.83724200000000004</v>
      </c>
      <c r="M329" s="9">
        <f>IF(ISNUMBER(MATCH(C329,'82 Injuries Table'!$A$2:$A$124,0)),0,K329*N329)</f>
        <v>-0.74824165677843479</v>
      </c>
      <c r="N329">
        <f t="shared" si="5"/>
        <v>0.56124157605325176</v>
      </c>
    </row>
    <row r="330" spans="1:14" x14ac:dyDescent="0.3">
      <c r="A330">
        <v>2024</v>
      </c>
      <c r="B330">
        <v>1629028</v>
      </c>
      <c r="C330" t="s">
        <v>90</v>
      </c>
      <c r="D330">
        <v>24</v>
      </c>
      <c r="E330">
        <v>0.18181800000000001</v>
      </c>
      <c r="F330">
        <v>760.16700000000003</v>
      </c>
      <c r="G330">
        <v>31.666699999999999</v>
      </c>
      <c r="H330" t="s">
        <v>87</v>
      </c>
      <c r="I330">
        <v>-1.69808</v>
      </c>
      <c r="J330">
        <v>0.26737899999999998</v>
      </c>
      <c r="K330">
        <v>-1.4307000000000001</v>
      </c>
      <c r="L330">
        <v>0.73427900000000002</v>
      </c>
      <c r="M330" s="9">
        <f>IF(ISNUMBER(MATCH(C330,'82 Injuries Table'!$A$2:$A$124,0)),0,K330*N330)</f>
        <v>0</v>
      </c>
      <c r="N330">
        <f t="shared" si="5"/>
        <v>0.52381237855046103</v>
      </c>
    </row>
    <row r="331" spans="1:14" x14ac:dyDescent="0.3">
      <c r="A331">
        <v>2024</v>
      </c>
      <c r="B331">
        <v>200782</v>
      </c>
      <c r="C331" t="s">
        <v>568</v>
      </c>
      <c r="D331">
        <v>15</v>
      </c>
      <c r="E331">
        <v>4.3399600000000003E-2</v>
      </c>
      <c r="F331">
        <v>239.06700000000001</v>
      </c>
      <c r="G331">
        <v>15.933299999999999</v>
      </c>
      <c r="H331" t="s">
        <v>114</v>
      </c>
      <c r="I331">
        <v>-4.7466699999999999</v>
      </c>
      <c r="J331">
        <v>0.184535</v>
      </c>
      <c r="K331">
        <v>-4.5621400000000003</v>
      </c>
      <c r="L331">
        <v>-0.23858799999999999</v>
      </c>
      <c r="M331" s="9">
        <f>IF(ISNUMBER(MATCH(C331,'82 Injuries Table'!$A$2:$A$124,0)),0,K331*N331)</f>
        <v>-0.75154499206185144</v>
      </c>
      <c r="N331">
        <f t="shared" si="5"/>
        <v>0.16473518832430645</v>
      </c>
    </row>
    <row r="332" spans="1:14" x14ac:dyDescent="0.3">
      <c r="A332">
        <v>2024</v>
      </c>
      <c r="B332">
        <v>203924</v>
      </c>
      <c r="C332" t="s">
        <v>263</v>
      </c>
      <c r="D332">
        <v>34</v>
      </c>
      <c r="E332">
        <v>0.252857</v>
      </c>
      <c r="F332">
        <v>1143.6199999999999</v>
      </c>
      <c r="G332">
        <v>33.617600000000003</v>
      </c>
      <c r="H332" t="s">
        <v>87</v>
      </c>
      <c r="I332">
        <v>-8.5776900000000003E-2</v>
      </c>
      <c r="J332">
        <v>-0.87343499999999996</v>
      </c>
      <c r="K332">
        <v>-0.95921100000000004</v>
      </c>
      <c r="L332">
        <v>1.4474800000000001</v>
      </c>
      <c r="M332" s="9">
        <f>IF(ISNUMBER(MATCH(C332,'82 Injuries Table'!$A$2:$A$124,0)),0,K332*N332)</f>
        <v>-0.75589702720469665</v>
      </c>
      <c r="N332">
        <f t="shared" si="5"/>
        <v>0.7880404073813756</v>
      </c>
    </row>
    <row r="333" spans="1:14" x14ac:dyDescent="0.3">
      <c r="A333">
        <v>2024</v>
      </c>
      <c r="B333">
        <v>1628997</v>
      </c>
      <c r="C333" t="s">
        <v>401</v>
      </c>
      <c r="D333">
        <v>21</v>
      </c>
      <c r="E333">
        <v>0.190551</v>
      </c>
      <c r="F333">
        <v>553.16800000000001</v>
      </c>
      <c r="G333">
        <v>26.333300000000001</v>
      </c>
      <c r="H333" t="s">
        <v>63</v>
      </c>
      <c r="I333">
        <v>-1.47373</v>
      </c>
      <c r="J333">
        <v>-0.53444599999999998</v>
      </c>
      <c r="K333">
        <v>-2.0081799999999999</v>
      </c>
      <c r="L333">
        <v>0.331233</v>
      </c>
      <c r="M333" s="9">
        <f>IF(ISNUMBER(MATCH(C333,'82 Injuries Table'!$A$2:$A$124,0)),0,K333*N333)</f>
        <v>-0.7654669273025454</v>
      </c>
      <c r="N333">
        <f t="shared" si="5"/>
        <v>0.38117446010942518</v>
      </c>
    </row>
    <row r="334" spans="1:14" x14ac:dyDescent="0.3">
      <c r="A334">
        <v>2024</v>
      </c>
      <c r="B334">
        <v>202711</v>
      </c>
      <c r="C334" t="s">
        <v>704</v>
      </c>
      <c r="D334">
        <v>19</v>
      </c>
      <c r="E334">
        <v>0.239816</v>
      </c>
      <c r="F334">
        <v>641.43299999999999</v>
      </c>
      <c r="G334">
        <v>33.736800000000002</v>
      </c>
      <c r="H334" t="s">
        <v>94</v>
      </c>
      <c r="I334">
        <v>0.79664699999999999</v>
      </c>
      <c r="J334">
        <v>-2.53051</v>
      </c>
      <c r="K334">
        <v>-1.73386</v>
      </c>
      <c r="L334">
        <v>0.50900800000000002</v>
      </c>
      <c r="M334" s="9">
        <f>IF(ISNUMBER(MATCH(C334,'82 Injuries Table'!$A$2:$A$124,0)),0,K334*N334)</f>
        <v>-0.76635866469591107</v>
      </c>
      <c r="N334">
        <f t="shared" si="5"/>
        <v>0.44199570016951256</v>
      </c>
    </row>
    <row r="335" spans="1:14" x14ac:dyDescent="0.3">
      <c r="A335">
        <v>2024</v>
      </c>
      <c r="B335">
        <v>1631133</v>
      </c>
      <c r="C335" t="s">
        <v>582</v>
      </c>
      <c r="D335">
        <v>34</v>
      </c>
      <c r="E335">
        <v>0.167494</v>
      </c>
      <c r="F335">
        <v>654.76700000000005</v>
      </c>
      <c r="G335">
        <v>19.235299999999999</v>
      </c>
      <c r="H335" t="s">
        <v>87</v>
      </c>
      <c r="I335">
        <v>-1.2330099999999999</v>
      </c>
      <c r="J335">
        <v>-0.46847100000000003</v>
      </c>
      <c r="K335">
        <v>-1.7014800000000001</v>
      </c>
      <c r="L335">
        <v>0.51974399999999998</v>
      </c>
      <c r="M335" s="9">
        <f>IF(ISNUMBER(MATCH(C335,'82 Injuries Table'!$A$2:$A$124,0)),0,K335*N335)</f>
        <v>-0.76768026567991088</v>
      </c>
      <c r="N335">
        <f t="shared" si="5"/>
        <v>0.45118383153484659</v>
      </c>
    </row>
    <row r="336" spans="1:14" x14ac:dyDescent="0.3">
      <c r="A336">
        <v>2024</v>
      </c>
      <c r="B336">
        <v>1630531</v>
      </c>
      <c r="C336" t="s">
        <v>546</v>
      </c>
      <c r="D336">
        <v>24</v>
      </c>
      <c r="E336">
        <v>0.183422</v>
      </c>
      <c r="F336">
        <v>237.33199999999999</v>
      </c>
      <c r="G336">
        <v>9.875</v>
      </c>
      <c r="H336" t="s">
        <v>177</v>
      </c>
      <c r="I336">
        <v>-4.7039400000000002</v>
      </c>
      <c r="J336">
        <v>-5.2578199999999999E-2</v>
      </c>
      <c r="K336">
        <v>-4.7565200000000001</v>
      </c>
      <c r="L336">
        <v>-0.26541599999999999</v>
      </c>
      <c r="M336" s="9">
        <f>IF(ISNUMBER(MATCH(C336,'82 Injuries Table'!$A$2:$A$124,0)),0,K336*N336)</f>
        <v>-0.7778795803806452</v>
      </c>
      <c r="N336">
        <f t="shared" si="5"/>
        <v>0.16353964250768319</v>
      </c>
    </row>
    <row r="337" spans="1:14" x14ac:dyDescent="0.3">
      <c r="A337">
        <v>2024</v>
      </c>
      <c r="B337">
        <v>1631200</v>
      </c>
      <c r="C337" t="s">
        <v>934</v>
      </c>
      <c r="D337">
        <v>22</v>
      </c>
      <c r="E337">
        <v>0.13170000000000001</v>
      </c>
      <c r="F337">
        <v>260.93299999999999</v>
      </c>
      <c r="G337">
        <v>11.818199999999999</v>
      </c>
      <c r="H337" t="s">
        <v>87</v>
      </c>
      <c r="I337">
        <v>-3.9482400000000002</v>
      </c>
      <c r="J337">
        <v>-0.37929200000000002</v>
      </c>
      <c r="K337">
        <v>-4.3275300000000003</v>
      </c>
      <c r="L337">
        <v>-0.22852800000000001</v>
      </c>
      <c r="M337" s="9">
        <f>IF(ISNUMBER(MATCH(C337,'82 Injuries Table'!$A$2:$A$124,0)),0,K337*N337)</f>
        <v>-0.77810076038781162</v>
      </c>
      <c r="N337">
        <f t="shared" si="5"/>
        <v>0.17980251099075259</v>
      </c>
    </row>
    <row r="338" spans="1:14" x14ac:dyDescent="0.3">
      <c r="A338">
        <v>2024</v>
      </c>
      <c r="B338">
        <v>1630192</v>
      </c>
      <c r="C338" t="s">
        <v>452</v>
      </c>
      <c r="D338">
        <v>34</v>
      </c>
      <c r="E338">
        <v>0.15612899999999999</v>
      </c>
      <c r="F338">
        <v>328.28300000000002</v>
      </c>
      <c r="G338">
        <v>9.6470599999999997</v>
      </c>
      <c r="H338" t="s">
        <v>143</v>
      </c>
      <c r="I338">
        <v>-3.3171400000000002</v>
      </c>
      <c r="J338">
        <v>-0.13026199999999999</v>
      </c>
      <c r="K338">
        <v>-3.4474</v>
      </c>
      <c r="L338">
        <v>-0.112012</v>
      </c>
      <c r="M338" s="9">
        <f>IF(ISNUMBER(MATCH(C338,'82 Injuries Table'!$A$2:$A$124,0)),0,K338*N338)</f>
        <v>-0.77984234933366414</v>
      </c>
      <c r="N338">
        <f t="shared" si="5"/>
        <v>0.22621173908849107</v>
      </c>
    </row>
    <row r="339" spans="1:14" x14ac:dyDescent="0.3">
      <c r="A339">
        <v>2024</v>
      </c>
      <c r="B339">
        <v>1630692</v>
      </c>
      <c r="C339" t="s">
        <v>259</v>
      </c>
      <c r="D339">
        <v>34</v>
      </c>
      <c r="E339">
        <v>0.17214399999999999</v>
      </c>
      <c r="F339">
        <v>538.01700000000005</v>
      </c>
      <c r="G339">
        <v>15.823499999999999</v>
      </c>
      <c r="H339" t="s">
        <v>697</v>
      </c>
      <c r="I339">
        <v>-2.3193700000000002</v>
      </c>
      <c r="J339">
        <v>0.194941</v>
      </c>
      <c r="K339">
        <v>-2.1244299999999998</v>
      </c>
      <c r="L339">
        <v>0.28239599999999998</v>
      </c>
      <c r="M339" s="9">
        <f>IF(ISNUMBER(MATCH(C339,'82 Injuries Table'!$A$2:$A$124,0)),0,K339*N339)</f>
        <v>-0.78759902379377345</v>
      </c>
      <c r="N339">
        <f t="shared" si="5"/>
        <v>0.37073427874478027</v>
      </c>
    </row>
    <row r="340" spans="1:14" x14ac:dyDescent="0.3">
      <c r="A340">
        <v>2024</v>
      </c>
      <c r="B340">
        <v>1630581</v>
      </c>
      <c r="C340" t="s">
        <v>254</v>
      </c>
      <c r="D340">
        <v>37</v>
      </c>
      <c r="E340">
        <v>0.23073399999999999</v>
      </c>
      <c r="F340">
        <v>927.55</v>
      </c>
      <c r="G340">
        <v>25.054099999999998</v>
      </c>
      <c r="H340" t="s">
        <v>116</v>
      </c>
      <c r="I340">
        <v>-0.38399</v>
      </c>
      <c r="J340">
        <v>-0.89580499999999996</v>
      </c>
      <c r="K340">
        <v>-1.2798</v>
      </c>
      <c r="L340">
        <v>0.98495299999999997</v>
      </c>
      <c r="M340" s="9">
        <f>IF(ISNUMBER(MATCH(C340,'82 Injuries Table'!$A$2:$A$124,0)),0,K340*N340)</f>
        <v>-0.81798658370198862</v>
      </c>
      <c r="N340">
        <f t="shared" si="5"/>
        <v>0.63915188599936601</v>
      </c>
    </row>
    <row r="341" spans="1:14" x14ac:dyDescent="0.3">
      <c r="A341">
        <v>2024</v>
      </c>
      <c r="B341">
        <v>202692</v>
      </c>
      <c r="C341" t="s">
        <v>161</v>
      </c>
      <c r="D341">
        <v>32</v>
      </c>
      <c r="E341">
        <v>0.226684</v>
      </c>
      <c r="F341">
        <v>625.83299999999997</v>
      </c>
      <c r="G341">
        <v>19.531199999999998</v>
      </c>
      <c r="H341" t="s">
        <v>94</v>
      </c>
      <c r="I341">
        <v>-0.60536999999999996</v>
      </c>
      <c r="J341">
        <v>-1.3059099999999999</v>
      </c>
      <c r="K341">
        <v>-1.9112800000000001</v>
      </c>
      <c r="L341">
        <v>0.424178</v>
      </c>
      <c r="M341" s="9">
        <f>IF(ISNUMBER(MATCH(C341,'82 Injuries Table'!$A$2:$A$124,0)),0,K341*N341)</f>
        <v>-0.82423209178484313</v>
      </c>
      <c r="N341">
        <f t="shared" si="5"/>
        <v>0.43124612395088269</v>
      </c>
    </row>
    <row r="342" spans="1:14" x14ac:dyDescent="0.3">
      <c r="A342">
        <v>2024</v>
      </c>
      <c r="B342">
        <v>1628464</v>
      </c>
      <c r="C342" t="s">
        <v>558</v>
      </c>
      <c r="D342">
        <v>28</v>
      </c>
      <c r="E342">
        <v>0.16326499999999999</v>
      </c>
      <c r="F342">
        <v>461.95</v>
      </c>
      <c r="G342">
        <v>16.464300000000001</v>
      </c>
      <c r="H342" t="s">
        <v>114</v>
      </c>
      <c r="I342">
        <v>-1.80802</v>
      </c>
      <c r="J342">
        <v>-0.78241099999999997</v>
      </c>
      <c r="K342">
        <v>-2.59043</v>
      </c>
      <c r="L342">
        <v>0.108385</v>
      </c>
      <c r="M342" s="9">
        <f>IF(ISNUMBER(MATCH(C342,'82 Injuries Table'!$A$2:$A$124,0)),0,K342*N342)</f>
        <v>-0.82458148213227478</v>
      </c>
      <c r="N342">
        <f t="shared" si="5"/>
        <v>0.31831838039718302</v>
      </c>
    </row>
    <row r="343" spans="1:14" x14ac:dyDescent="0.3">
      <c r="A343">
        <v>2024</v>
      </c>
      <c r="B343">
        <v>1631216</v>
      </c>
      <c r="C343" t="s">
        <v>311</v>
      </c>
      <c r="D343">
        <v>30</v>
      </c>
      <c r="E343">
        <v>0.12779299999999999</v>
      </c>
      <c r="F343">
        <v>478.084</v>
      </c>
      <c r="G343">
        <v>15.933299999999999</v>
      </c>
      <c r="H343" t="s">
        <v>82</v>
      </c>
      <c r="I343">
        <v>-1.1103799999999999</v>
      </c>
      <c r="J343">
        <v>-1.4232800000000001</v>
      </c>
      <c r="K343">
        <v>-2.5336699999999999</v>
      </c>
      <c r="L343">
        <v>0.12987799999999999</v>
      </c>
      <c r="M343" s="9">
        <f>IF(ISNUMBER(MATCH(C343,'82 Injuries Table'!$A$2:$A$124,0)),0,K343*N343)</f>
        <v>-0.83468191472002862</v>
      </c>
      <c r="N343">
        <f t="shared" si="5"/>
        <v>0.3294359228786814</v>
      </c>
    </row>
    <row r="344" spans="1:14" x14ac:dyDescent="0.3">
      <c r="A344">
        <v>2024</v>
      </c>
      <c r="B344">
        <v>1629631</v>
      </c>
      <c r="C344" t="s">
        <v>315</v>
      </c>
      <c r="D344">
        <v>24</v>
      </c>
      <c r="E344">
        <v>0.18423999999999999</v>
      </c>
      <c r="F344">
        <v>726.55</v>
      </c>
      <c r="G344">
        <v>30.25</v>
      </c>
      <c r="H344" t="s">
        <v>126</v>
      </c>
      <c r="I344">
        <v>-0.55298899999999995</v>
      </c>
      <c r="J344">
        <v>-1.1434599999999999</v>
      </c>
      <c r="K344">
        <v>-1.69645</v>
      </c>
      <c r="L344">
        <v>0.57904900000000004</v>
      </c>
      <c r="M344" s="9">
        <f>IF(ISNUMBER(MATCH(C344,'82 Injuries Table'!$A$2:$A$124,0)),0,K344*N344)</f>
        <v>0</v>
      </c>
      <c r="N344">
        <f t="shared" si="5"/>
        <v>0.50064773087471226</v>
      </c>
    </row>
    <row r="345" spans="1:14" x14ac:dyDescent="0.3">
      <c r="A345">
        <v>2024</v>
      </c>
      <c r="B345">
        <v>202709</v>
      </c>
      <c r="C345" t="s">
        <v>349</v>
      </c>
      <c r="D345">
        <v>20</v>
      </c>
      <c r="E345">
        <v>0.114232</v>
      </c>
      <c r="F345">
        <v>218.11500000000001</v>
      </c>
      <c r="G345">
        <v>10.9</v>
      </c>
      <c r="H345" t="s">
        <v>96</v>
      </c>
      <c r="I345">
        <v>-4.4905099999999996</v>
      </c>
      <c r="J345">
        <v>-1.1679900000000001</v>
      </c>
      <c r="K345">
        <v>-5.6585000000000001</v>
      </c>
      <c r="L345">
        <v>-0.38548300000000002</v>
      </c>
      <c r="M345" s="9">
        <f>IF(ISNUMBER(MATCH(C345,'82 Injuries Table'!$A$2:$A$124,0)),0,K345*N345)</f>
        <v>-0.85045942551784015</v>
      </c>
      <c r="N345">
        <f t="shared" si="5"/>
        <v>0.15029768057220821</v>
      </c>
    </row>
    <row r="346" spans="1:14" x14ac:dyDescent="0.3">
      <c r="A346">
        <v>2024</v>
      </c>
      <c r="B346">
        <v>1628963</v>
      </c>
      <c r="C346" t="s">
        <v>93</v>
      </c>
      <c r="D346">
        <v>26</v>
      </c>
      <c r="E346">
        <v>0.21155599999999999</v>
      </c>
      <c r="F346">
        <v>478.4</v>
      </c>
      <c r="G346">
        <v>18.384599999999999</v>
      </c>
      <c r="H346" t="s">
        <v>94</v>
      </c>
      <c r="I346">
        <v>2.7990599999999999E-3</v>
      </c>
      <c r="J346">
        <v>-2.5884299999999998</v>
      </c>
      <c r="K346">
        <v>-2.5856400000000002</v>
      </c>
      <c r="L346">
        <v>0.11374099999999999</v>
      </c>
      <c r="M346" s="9">
        <f>IF(ISNUMBER(MATCH(C346,'82 Injuries Table'!$A$2:$A$124,0)),0,K346*N346)</f>
        <v>-0.85236571712076725</v>
      </c>
      <c r="N346">
        <f t="shared" si="5"/>
        <v>0.32965367070464846</v>
      </c>
    </row>
    <row r="347" spans="1:14" x14ac:dyDescent="0.3">
      <c r="A347">
        <v>2024</v>
      </c>
      <c r="B347">
        <v>1629667</v>
      </c>
      <c r="C347" t="s">
        <v>415</v>
      </c>
      <c r="D347">
        <v>24</v>
      </c>
      <c r="E347">
        <v>0.172794</v>
      </c>
      <c r="F347">
        <v>226.36600000000001</v>
      </c>
      <c r="G347">
        <v>9.4166699999999999</v>
      </c>
      <c r="H347" t="s">
        <v>59</v>
      </c>
      <c r="I347">
        <v>-4.5383599999999999</v>
      </c>
      <c r="J347">
        <v>-0.93527199999999999</v>
      </c>
      <c r="K347">
        <v>-5.47363</v>
      </c>
      <c r="L347">
        <v>-0.37275700000000001</v>
      </c>
      <c r="M347" s="9">
        <f>IF(ISNUMBER(MATCH(C347,'82 Injuries Table'!$A$2:$A$124,0)),0,K347*N347)</f>
        <v>-0.85379455119141134</v>
      </c>
      <c r="N347">
        <f t="shared" si="5"/>
        <v>0.15598324168630531</v>
      </c>
    </row>
    <row r="348" spans="1:14" x14ac:dyDescent="0.3">
      <c r="A348">
        <v>2024</v>
      </c>
      <c r="B348">
        <v>1641710</v>
      </c>
      <c r="C348" t="s">
        <v>911</v>
      </c>
      <c r="D348">
        <v>37</v>
      </c>
      <c r="E348">
        <v>0.11371199999999999</v>
      </c>
      <c r="F348">
        <v>742.23500000000001</v>
      </c>
      <c r="G348">
        <v>20.054099999999998</v>
      </c>
      <c r="H348" t="s">
        <v>82</v>
      </c>
      <c r="I348">
        <v>-3.5577299999999998</v>
      </c>
      <c r="J348">
        <v>1.8852500000000001</v>
      </c>
      <c r="K348">
        <v>-1.67248</v>
      </c>
      <c r="L348">
        <v>0.618726</v>
      </c>
      <c r="M348" s="9">
        <f>IF(ISNUMBER(MATCH(C348,'82 Injuries Table'!$A$2:$A$124,0)),0,K348*N348)</f>
        <v>-0.85539972767740247</v>
      </c>
      <c r="N348">
        <f t="shared" si="5"/>
        <v>0.51145587850222574</v>
      </c>
    </row>
    <row r="349" spans="1:14" x14ac:dyDescent="0.3">
      <c r="A349">
        <v>2024</v>
      </c>
      <c r="B349">
        <v>1631119</v>
      </c>
      <c r="C349" t="s">
        <v>608</v>
      </c>
      <c r="D349">
        <v>31</v>
      </c>
      <c r="E349">
        <v>0.13911999999999999</v>
      </c>
      <c r="F349">
        <v>363.66699999999997</v>
      </c>
      <c r="G349">
        <v>11.7097</v>
      </c>
      <c r="H349" t="s">
        <v>116</v>
      </c>
      <c r="I349">
        <v>-2.1504400000000001</v>
      </c>
      <c r="J349">
        <v>-1.2702800000000001</v>
      </c>
      <c r="K349">
        <v>-3.4207200000000002</v>
      </c>
      <c r="L349">
        <v>-0.108837</v>
      </c>
      <c r="M349" s="9">
        <f>IF(ISNUMBER(MATCH(C349,'82 Injuries Table'!$A$2:$A$124,0)),0,K349*N349)</f>
        <v>-0.85721184950593288</v>
      </c>
      <c r="N349">
        <f t="shared" si="5"/>
        <v>0.25059398299361912</v>
      </c>
    </row>
    <row r="350" spans="1:14" x14ac:dyDescent="0.3">
      <c r="A350">
        <v>2024</v>
      </c>
      <c r="B350">
        <v>1629312</v>
      </c>
      <c r="C350" t="s">
        <v>300</v>
      </c>
      <c r="D350">
        <v>24</v>
      </c>
      <c r="E350">
        <v>0.130328</v>
      </c>
      <c r="F350">
        <v>526.95000000000005</v>
      </c>
      <c r="G350">
        <v>21.916699999999999</v>
      </c>
      <c r="H350" t="s">
        <v>63</v>
      </c>
      <c r="I350">
        <v>-1.95461</v>
      </c>
      <c r="J350">
        <v>-0.40662199999999998</v>
      </c>
      <c r="K350">
        <v>-2.3612299999999999</v>
      </c>
      <c r="L350">
        <v>0.19725200000000001</v>
      </c>
      <c r="M350" s="9">
        <f>IF(ISNUMBER(MATCH(C350,'82 Injuries Table'!$A$2:$A$124,0)),0,K350*N350)</f>
        <v>-0.85738216707322124</v>
      </c>
      <c r="N350">
        <f t="shared" si="5"/>
        <v>0.36310828130814077</v>
      </c>
    </row>
    <row r="351" spans="1:14" x14ac:dyDescent="0.3">
      <c r="A351">
        <v>2024</v>
      </c>
      <c r="B351">
        <v>1628975</v>
      </c>
      <c r="C351" t="s">
        <v>172</v>
      </c>
      <c r="D351">
        <v>39</v>
      </c>
      <c r="E351">
        <v>0.182087</v>
      </c>
      <c r="F351">
        <v>569.36699999999996</v>
      </c>
      <c r="G351">
        <v>14.589700000000001</v>
      </c>
      <c r="H351" t="s">
        <v>124</v>
      </c>
      <c r="I351">
        <v>-3.1327600000000002</v>
      </c>
      <c r="J351">
        <v>0.92934099999999997</v>
      </c>
      <c r="K351">
        <v>-2.2034199999999999</v>
      </c>
      <c r="L351">
        <v>0.29159200000000002</v>
      </c>
      <c r="M351" s="9">
        <f>IF(ISNUMBER(MATCH(C351,'82 Injuries Table'!$A$2:$A$124,0)),0,K351*N351)</f>
        <v>-0.86448273531235775</v>
      </c>
      <c r="N351">
        <f t="shared" si="5"/>
        <v>0.3923367924918344</v>
      </c>
    </row>
    <row r="352" spans="1:14" x14ac:dyDescent="0.3">
      <c r="A352">
        <v>2024</v>
      </c>
      <c r="B352">
        <v>1628426</v>
      </c>
      <c r="C352" t="s">
        <v>923</v>
      </c>
      <c r="D352">
        <v>29</v>
      </c>
      <c r="E352">
        <v>0.167406</v>
      </c>
      <c r="F352">
        <v>377.55</v>
      </c>
      <c r="G352">
        <v>13</v>
      </c>
      <c r="H352" t="s">
        <v>107</v>
      </c>
      <c r="I352">
        <v>-1.7775000000000001</v>
      </c>
      <c r="J352">
        <v>-1.59893</v>
      </c>
      <c r="K352">
        <v>-3.37643</v>
      </c>
      <c r="L352">
        <v>-0.10236099999999999</v>
      </c>
      <c r="M352" s="9">
        <f>IF(ISNUMBER(MATCH(C352,'82 Injuries Table'!$A$2:$A$124,0)),0,K352*N352)</f>
        <v>-0.87841343593666021</v>
      </c>
      <c r="N352">
        <f t="shared" si="5"/>
        <v>0.2601604167528011</v>
      </c>
    </row>
    <row r="353" spans="1:14" x14ac:dyDescent="0.3">
      <c r="A353">
        <v>2024</v>
      </c>
      <c r="B353">
        <v>1641733</v>
      </c>
      <c r="C353" t="s">
        <v>931</v>
      </c>
      <c r="D353">
        <v>21</v>
      </c>
      <c r="E353">
        <v>0.21337100000000001</v>
      </c>
      <c r="F353">
        <v>309.483</v>
      </c>
      <c r="G353">
        <v>14.7143</v>
      </c>
      <c r="H353" t="s">
        <v>702</v>
      </c>
      <c r="I353">
        <v>-1.6547499999999999</v>
      </c>
      <c r="J353">
        <v>-2.4716800000000001</v>
      </c>
      <c r="K353">
        <v>-4.12643</v>
      </c>
      <c r="L353">
        <v>-0.21929599999999999</v>
      </c>
      <c r="M353" s="9">
        <f>IF(ISNUMBER(MATCH(C353,'82 Injuries Table'!$A$2:$A$124,0)),0,K353*N353)</f>
        <v>-0.87999058426013976</v>
      </c>
      <c r="N353">
        <f t="shared" si="5"/>
        <v>0.21325712159424484</v>
      </c>
    </row>
    <row r="354" spans="1:14" x14ac:dyDescent="0.3">
      <c r="A354">
        <v>2024</v>
      </c>
      <c r="B354">
        <v>1641708</v>
      </c>
      <c r="C354" t="s">
        <v>938</v>
      </c>
      <c r="D354">
        <v>19</v>
      </c>
      <c r="E354">
        <v>0.18219199999999999</v>
      </c>
      <c r="F354">
        <v>296.93700000000001</v>
      </c>
      <c r="G354">
        <v>15.578900000000001</v>
      </c>
      <c r="H354" t="s">
        <v>182</v>
      </c>
      <c r="I354">
        <v>-4.1130000000000004</v>
      </c>
      <c r="J354">
        <v>-0.28363899999999997</v>
      </c>
      <c r="K354">
        <v>-4.3966399999999997</v>
      </c>
      <c r="L354">
        <v>-0.27310699999999999</v>
      </c>
      <c r="M354" s="9">
        <f>IF(ISNUMBER(MATCH(C354,'82 Injuries Table'!$A$2:$A$124,0)),0,K354*N354)</f>
        <v>-0.89960522297101742</v>
      </c>
      <c r="N354">
        <f t="shared" si="5"/>
        <v>0.20461198164303138</v>
      </c>
    </row>
    <row r="355" spans="1:14" x14ac:dyDescent="0.3">
      <c r="A355">
        <v>2024</v>
      </c>
      <c r="B355">
        <v>1629002</v>
      </c>
      <c r="C355" t="s">
        <v>423</v>
      </c>
      <c r="D355">
        <v>28</v>
      </c>
      <c r="E355">
        <v>0.182143</v>
      </c>
      <c r="F355">
        <v>366.983</v>
      </c>
      <c r="G355">
        <v>13.071400000000001</v>
      </c>
      <c r="H355" t="s">
        <v>697</v>
      </c>
      <c r="I355">
        <v>-1.6362699999999999</v>
      </c>
      <c r="J355">
        <v>-1.9528799999999999</v>
      </c>
      <c r="K355">
        <v>-3.5891500000000001</v>
      </c>
      <c r="L355">
        <v>-0.14912700000000001</v>
      </c>
      <c r="M355" s="9">
        <f>IF(ISNUMBER(MATCH(C355,'82 Injuries Table'!$A$2:$A$124,0)),0,K355*N355)</f>
        <v>-0.90762050857209797</v>
      </c>
      <c r="N355">
        <f t="shared" si="5"/>
        <v>0.25287895701547664</v>
      </c>
    </row>
    <row r="356" spans="1:14" x14ac:dyDescent="0.3">
      <c r="A356">
        <v>2024</v>
      </c>
      <c r="B356">
        <v>202704</v>
      </c>
      <c r="C356" t="s">
        <v>329</v>
      </c>
      <c r="D356">
        <v>41</v>
      </c>
      <c r="E356">
        <v>0.22148000000000001</v>
      </c>
      <c r="F356">
        <v>955.9</v>
      </c>
      <c r="G356">
        <v>23.2927</v>
      </c>
      <c r="H356" t="s">
        <v>143</v>
      </c>
      <c r="I356">
        <v>0.19891</v>
      </c>
      <c r="J356">
        <v>-1.57863</v>
      </c>
      <c r="K356">
        <v>-1.3797200000000001</v>
      </c>
      <c r="L356">
        <v>1.0296700000000001</v>
      </c>
      <c r="M356" s="9">
        <f>IF(ISNUMBER(MATCH(C356,'82 Injuries Table'!$A$2:$A$124,0)),0,K356*N356)</f>
        <v>-0.90880386709113714</v>
      </c>
      <c r="N356">
        <f t="shared" si="5"/>
        <v>0.65868717355052986</v>
      </c>
    </row>
    <row r="357" spans="1:14" x14ac:dyDescent="0.3">
      <c r="A357">
        <v>2024</v>
      </c>
      <c r="B357">
        <v>1630537</v>
      </c>
      <c r="C357" t="s">
        <v>225</v>
      </c>
      <c r="D357">
        <v>34</v>
      </c>
      <c r="E357">
        <v>0.14444399999999999</v>
      </c>
      <c r="F357">
        <v>458.41699999999997</v>
      </c>
      <c r="G357">
        <v>13.470599999999999</v>
      </c>
      <c r="H357" t="s">
        <v>107</v>
      </c>
      <c r="I357">
        <v>-3.8181400000000001</v>
      </c>
      <c r="J357">
        <v>0.91226499999999999</v>
      </c>
      <c r="K357">
        <v>-2.9058700000000002</v>
      </c>
      <c r="L357">
        <v>1.2860399999999999E-2</v>
      </c>
      <c r="M357" s="9">
        <f>IF(ISNUMBER(MATCH(C357,'82 Injuries Table'!$A$2:$A$124,0)),0,K357*N357)</f>
        <v>-0.91791748169815734</v>
      </c>
      <c r="N357">
        <f t="shared" si="5"/>
        <v>0.31588387701382281</v>
      </c>
    </row>
    <row r="358" spans="1:14" x14ac:dyDescent="0.3">
      <c r="A358">
        <v>2024</v>
      </c>
      <c r="B358">
        <v>1641877</v>
      </c>
      <c r="C358" t="s">
        <v>951</v>
      </c>
      <c r="D358">
        <v>12</v>
      </c>
      <c r="E358">
        <v>8.0604499999999996E-2</v>
      </c>
      <c r="F358">
        <v>168.749</v>
      </c>
      <c r="G358">
        <v>14</v>
      </c>
      <c r="H358" t="s">
        <v>702</v>
      </c>
      <c r="I358">
        <v>-5.8416199999999998</v>
      </c>
      <c r="J358">
        <v>-2.11808</v>
      </c>
      <c r="K358">
        <v>-7.9596900000000002</v>
      </c>
      <c r="L358">
        <v>-0.198018</v>
      </c>
      <c r="M358" s="9">
        <f>IF(ISNUMBER(MATCH(C358,'82 Injuries Table'!$A$2:$A$124,0)),0,K358*N358)</f>
        <v>-0.92555899712655565</v>
      </c>
      <c r="N358">
        <f t="shared" si="5"/>
        <v>0.1162807844434338</v>
      </c>
    </row>
    <row r="359" spans="1:14" x14ac:dyDescent="0.3">
      <c r="A359">
        <v>2024</v>
      </c>
      <c r="B359">
        <v>201145</v>
      </c>
      <c r="C359" t="s">
        <v>271</v>
      </c>
      <c r="D359">
        <v>37</v>
      </c>
      <c r="E359">
        <v>0.14957899999999999</v>
      </c>
      <c r="F359">
        <v>604.01800000000003</v>
      </c>
      <c r="G359">
        <v>16.324300000000001</v>
      </c>
      <c r="H359" t="s">
        <v>182</v>
      </c>
      <c r="I359">
        <v>-1.5147200000000001</v>
      </c>
      <c r="J359">
        <v>-0.70922700000000005</v>
      </c>
      <c r="K359">
        <v>-2.2239499999999999</v>
      </c>
      <c r="L359">
        <v>0.27882200000000001</v>
      </c>
      <c r="M359" s="9">
        <f>IF(ISNUMBER(MATCH(C359,'82 Injuries Table'!$A$2:$A$124,0)),0,K359*N359)</f>
        <v>-0.92563900104739461</v>
      </c>
      <c r="N359">
        <f t="shared" si="5"/>
        <v>0.4162139441297667</v>
      </c>
    </row>
    <row r="360" spans="1:14" x14ac:dyDescent="0.3">
      <c r="A360">
        <v>2024</v>
      </c>
      <c r="B360">
        <v>1627863</v>
      </c>
      <c r="C360" t="s">
        <v>310</v>
      </c>
      <c r="D360">
        <v>23</v>
      </c>
      <c r="E360">
        <v>0.119149</v>
      </c>
      <c r="F360">
        <v>286.517</v>
      </c>
      <c r="G360">
        <v>12.434799999999999</v>
      </c>
      <c r="H360" t="s">
        <v>177</v>
      </c>
      <c r="I360">
        <v>-4.2988</v>
      </c>
      <c r="J360">
        <v>-0.43677199999999999</v>
      </c>
      <c r="K360">
        <v>-4.7355700000000001</v>
      </c>
      <c r="L360">
        <v>-0.31670300000000001</v>
      </c>
      <c r="M360" s="9">
        <f>IF(ISNUMBER(MATCH(C360,'82 Injuries Table'!$A$2:$A$124,0)),0,K360*N360)</f>
        <v>-0.93495218484447562</v>
      </c>
      <c r="N360">
        <f t="shared" si="5"/>
        <v>0.19743181598930554</v>
      </c>
    </row>
    <row r="361" spans="1:14" x14ac:dyDescent="0.3">
      <c r="A361">
        <v>2024</v>
      </c>
      <c r="B361">
        <v>1630180</v>
      </c>
      <c r="C361" t="s">
        <v>125</v>
      </c>
      <c r="D361">
        <v>38</v>
      </c>
      <c r="E361">
        <v>0.154893</v>
      </c>
      <c r="F361">
        <v>1229.82</v>
      </c>
      <c r="G361">
        <v>32.342100000000002</v>
      </c>
      <c r="H361" t="s">
        <v>126</v>
      </c>
      <c r="I361">
        <v>-9.1630799999999998E-2</v>
      </c>
      <c r="J361">
        <v>-1.01203</v>
      </c>
      <c r="K361">
        <v>-1.1036699999999999</v>
      </c>
      <c r="L361">
        <v>1.44364</v>
      </c>
      <c r="M361" s="9">
        <f>IF(ISNUMBER(MATCH(C361,'82 Injuries Table'!$A$2:$A$124,0)),0,K361*N361)</f>
        <v>-0.93529267747136879</v>
      </c>
      <c r="N361">
        <f t="shared" si="5"/>
        <v>0.8474387067432918</v>
      </c>
    </row>
    <row r="362" spans="1:14" x14ac:dyDescent="0.3">
      <c r="A362">
        <v>2024</v>
      </c>
      <c r="B362">
        <v>1630177</v>
      </c>
      <c r="C362" t="s">
        <v>724</v>
      </c>
      <c r="D362">
        <v>13</v>
      </c>
      <c r="E362">
        <v>0.168297</v>
      </c>
      <c r="F362">
        <v>200.083</v>
      </c>
      <c r="G362">
        <v>15.384600000000001</v>
      </c>
      <c r="H362" t="s">
        <v>697</v>
      </c>
      <c r="I362">
        <v>-4.9816700000000003</v>
      </c>
      <c r="J362">
        <v>-1.9742999999999999</v>
      </c>
      <c r="K362">
        <v>-6.9559699999999998</v>
      </c>
      <c r="L362">
        <v>-0.48277700000000001</v>
      </c>
      <c r="M362" s="9">
        <f>IF(ISNUMBER(MATCH(C362,'82 Injuries Table'!$A$2:$A$124,0)),0,K362*N362)</f>
        <v>-0.95903539470927912</v>
      </c>
      <c r="N362">
        <f t="shared" si="5"/>
        <v>0.13787227298410992</v>
      </c>
    </row>
    <row r="363" spans="1:14" x14ac:dyDescent="0.3">
      <c r="A363">
        <v>2024</v>
      </c>
      <c r="B363">
        <v>1629726</v>
      </c>
      <c r="C363" t="s">
        <v>405</v>
      </c>
      <c r="D363">
        <v>24</v>
      </c>
      <c r="E363">
        <v>9.4674599999999998E-2</v>
      </c>
      <c r="F363">
        <v>285.017</v>
      </c>
      <c r="G363">
        <v>11.875</v>
      </c>
      <c r="H363" t="s">
        <v>126</v>
      </c>
      <c r="I363">
        <v>-3.2120299999999999</v>
      </c>
      <c r="J363">
        <v>-1.7034400000000001</v>
      </c>
      <c r="K363">
        <v>-4.91547</v>
      </c>
      <c r="L363">
        <v>-0.35615999999999998</v>
      </c>
      <c r="M363" s="9">
        <f>IF(ISNUMBER(MATCH(C363,'82 Injuries Table'!$A$2:$A$124,0)),0,K363*N363)</f>
        <v>-0.96538947436639511</v>
      </c>
      <c r="N363">
        <f t="shared" si="5"/>
        <v>0.19639820289136037</v>
      </c>
    </row>
    <row r="364" spans="1:14" x14ac:dyDescent="0.3">
      <c r="A364">
        <v>2024</v>
      </c>
      <c r="B364">
        <v>1630173</v>
      </c>
      <c r="C364" t="s">
        <v>57</v>
      </c>
      <c r="D364">
        <v>32</v>
      </c>
      <c r="E364">
        <v>0.197411</v>
      </c>
      <c r="F364">
        <v>518.90099999999995</v>
      </c>
      <c r="G364">
        <v>16.1875</v>
      </c>
      <c r="H364" t="s">
        <v>86</v>
      </c>
      <c r="I364">
        <v>-2.2527699999999999</v>
      </c>
      <c r="J364">
        <v>-0.46840399999999999</v>
      </c>
      <c r="K364">
        <v>-2.7211699999999999</v>
      </c>
      <c r="L364">
        <v>7.7479199999999998E-2</v>
      </c>
      <c r="M364" s="9">
        <f>IF(ISNUMBER(MATCH(C364,'82 Injuries Table'!$A$2:$A$124,0)),0,K364*N364)</f>
        <v>-0.97298675195352868</v>
      </c>
      <c r="N364">
        <f t="shared" si="5"/>
        <v>0.35756191342456689</v>
      </c>
    </row>
    <row r="365" spans="1:14" x14ac:dyDescent="0.3">
      <c r="A365">
        <v>2024</v>
      </c>
      <c r="B365">
        <v>1641738</v>
      </c>
      <c r="C365" t="s">
        <v>942</v>
      </c>
      <c r="D365">
        <v>25</v>
      </c>
      <c r="E365">
        <v>0.102349</v>
      </c>
      <c r="F365">
        <v>249.733</v>
      </c>
      <c r="G365">
        <v>9.9600000000000009</v>
      </c>
      <c r="H365" t="s">
        <v>114</v>
      </c>
      <c r="I365">
        <v>-3.9672200000000002</v>
      </c>
      <c r="J365">
        <v>-1.7359500000000001</v>
      </c>
      <c r="K365">
        <v>-5.7031700000000001</v>
      </c>
      <c r="L365">
        <v>-0.437137</v>
      </c>
      <c r="M365" s="9">
        <f>IF(ISNUMBER(MATCH(C365,'82 Injuries Table'!$A$2:$A$124,0)),0,K365*N365)</f>
        <v>-0.98142924822563082</v>
      </c>
      <c r="N365">
        <f t="shared" si="5"/>
        <v>0.17208486652609528</v>
      </c>
    </row>
    <row r="366" spans="1:14" x14ac:dyDescent="0.3">
      <c r="A366">
        <v>2024</v>
      </c>
      <c r="B366">
        <v>1628972</v>
      </c>
      <c r="C366" t="s">
        <v>157</v>
      </c>
      <c r="D366">
        <v>33</v>
      </c>
      <c r="E366">
        <v>0.15301699999999999</v>
      </c>
      <c r="F366">
        <v>392.18299999999999</v>
      </c>
      <c r="G366">
        <v>11.8788</v>
      </c>
      <c r="H366" t="s">
        <v>70</v>
      </c>
      <c r="I366">
        <v>-1.26694</v>
      </c>
      <c r="J366">
        <v>-2.4453499999999999</v>
      </c>
      <c r="K366">
        <v>-3.7122799999999998</v>
      </c>
      <c r="L366">
        <v>-0.19006999999999999</v>
      </c>
      <c r="M366" s="9">
        <f>IF(ISNUMBER(MATCH(C366,'82 Injuries Table'!$A$2:$A$124,0)),0,K366*N366)</f>
        <v>-1.0032201232342441</v>
      </c>
      <c r="N366">
        <f t="shared" si="5"/>
        <v>0.2702436570609556</v>
      </c>
    </row>
    <row r="367" spans="1:14" x14ac:dyDescent="0.3">
      <c r="A367">
        <v>2024</v>
      </c>
      <c r="B367">
        <v>1629611</v>
      </c>
      <c r="C367" t="s">
        <v>396</v>
      </c>
      <c r="D367">
        <v>32</v>
      </c>
      <c r="E367">
        <v>0.12925500000000001</v>
      </c>
      <c r="F367">
        <v>810.70100000000002</v>
      </c>
      <c r="G367">
        <v>25.3125</v>
      </c>
      <c r="H367" t="s">
        <v>114</v>
      </c>
      <c r="I367">
        <v>-1.7767900000000001</v>
      </c>
      <c r="J367">
        <v>-2.23626E-2</v>
      </c>
      <c r="K367">
        <v>-1.79915</v>
      </c>
      <c r="L367">
        <v>0.59318000000000004</v>
      </c>
      <c r="M367" s="9">
        <f>IF(ISNUMBER(MATCH(C367,'82 Injuries Table'!$A$2:$A$124,0)),0,K367*N367)</f>
        <v>-1.0050665675431705</v>
      </c>
      <c r="N367">
        <f t="shared" si="5"/>
        <v>0.55863411474483537</v>
      </c>
    </row>
    <row r="368" spans="1:14" x14ac:dyDescent="0.3">
      <c r="A368">
        <v>2024</v>
      </c>
      <c r="B368">
        <v>1641748</v>
      </c>
      <c r="C368" t="s">
        <v>930</v>
      </c>
      <c r="D368">
        <v>33</v>
      </c>
      <c r="E368">
        <v>0.100115</v>
      </c>
      <c r="F368">
        <v>362.58100000000002</v>
      </c>
      <c r="G368">
        <v>10.9697</v>
      </c>
      <c r="H368" t="s">
        <v>72</v>
      </c>
      <c r="I368">
        <v>-2.08582</v>
      </c>
      <c r="J368">
        <v>-1.93998</v>
      </c>
      <c r="K368">
        <v>-4.0258000000000003</v>
      </c>
      <c r="L368">
        <v>-0.25452200000000003</v>
      </c>
      <c r="M368" s="9">
        <f>IF(ISNUMBER(MATCH(C368,'82 Injuries Table'!$A$2:$A$124,0)),0,K368*N368)</f>
        <v>-1.0058286061382837</v>
      </c>
      <c r="N368">
        <f t="shared" si="5"/>
        <v>0.24984564711070686</v>
      </c>
    </row>
    <row r="369" spans="1:14" x14ac:dyDescent="0.3">
      <c r="A369">
        <v>2024</v>
      </c>
      <c r="B369">
        <v>1629599</v>
      </c>
      <c r="C369" t="s">
        <v>186</v>
      </c>
      <c r="D369">
        <v>26</v>
      </c>
      <c r="E369">
        <v>0.102145</v>
      </c>
      <c r="F369">
        <v>407.1</v>
      </c>
      <c r="G369">
        <v>15.6538</v>
      </c>
      <c r="H369" t="s">
        <v>114</v>
      </c>
      <c r="I369">
        <v>-2.9319199999999999</v>
      </c>
      <c r="J369">
        <v>-0.67302300000000004</v>
      </c>
      <c r="K369">
        <v>-3.60494</v>
      </c>
      <c r="L369">
        <v>-0.169517</v>
      </c>
      <c r="M369" s="9">
        <f>IF(ISNUMBER(MATCH(C369,'82 Injuries Table'!$A$2:$A$124,0)),0,K369*N369)</f>
        <v>-1.0112671228345806</v>
      </c>
      <c r="N369">
        <f t="shared" si="5"/>
        <v>0.28052259478232111</v>
      </c>
    </row>
    <row r="370" spans="1:14" x14ac:dyDescent="0.3">
      <c r="A370">
        <v>2024</v>
      </c>
      <c r="B370">
        <v>1628960</v>
      </c>
      <c r="C370" t="s">
        <v>71</v>
      </c>
      <c r="D370">
        <v>33</v>
      </c>
      <c r="E370">
        <v>0.14469599999999999</v>
      </c>
      <c r="F370">
        <v>1098.6199999999999</v>
      </c>
      <c r="G370">
        <v>33.2727</v>
      </c>
      <c r="H370" t="s">
        <v>697</v>
      </c>
      <c r="I370">
        <v>0.59026299999999998</v>
      </c>
      <c r="J370">
        <v>-1.9269799999999999</v>
      </c>
      <c r="K370">
        <v>-1.3367100000000001</v>
      </c>
      <c r="L370">
        <v>1.1268499999999999</v>
      </c>
      <c r="M370" s="9">
        <f>IF(ISNUMBER(MATCH(C370,'82 Injuries Table'!$A$2:$A$124,0)),0,K370*N370)</f>
        <v>-1.0119322640261297</v>
      </c>
      <c r="N370">
        <f t="shared" si="5"/>
        <v>0.75703201444302026</v>
      </c>
    </row>
    <row r="371" spans="1:14" x14ac:dyDescent="0.3">
      <c r="A371">
        <v>2024</v>
      </c>
      <c r="B371">
        <v>1631204</v>
      </c>
      <c r="C371" t="s">
        <v>919</v>
      </c>
      <c r="D371">
        <v>35</v>
      </c>
      <c r="E371">
        <v>0.174905</v>
      </c>
      <c r="F371">
        <v>540.13199999999995</v>
      </c>
      <c r="G371">
        <v>15.428599999999999</v>
      </c>
      <c r="H371" t="s">
        <v>94</v>
      </c>
      <c r="I371">
        <v>-0.71937499999999999</v>
      </c>
      <c r="J371">
        <v>-2.00237</v>
      </c>
      <c r="K371">
        <v>-2.7217500000000001</v>
      </c>
      <c r="L371">
        <v>8.0445600000000006E-2</v>
      </c>
      <c r="M371" s="9">
        <f>IF(ISNUMBER(MATCH(C371,'82 Injuries Table'!$A$2:$A$124,0)),0,K371*N371)</f>
        <v>-1.0130126865671643</v>
      </c>
      <c r="N371">
        <f t="shared" si="5"/>
        <v>0.37219167321288293</v>
      </c>
    </row>
    <row r="372" spans="1:14" x14ac:dyDescent="0.3">
      <c r="A372">
        <v>2024</v>
      </c>
      <c r="B372">
        <v>1629020</v>
      </c>
      <c r="C372" t="s">
        <v>572</v>
      </c>
      <c r="D372">
        <v>19</v>
      </c>
      <c r="E372">
        <v>9.1124300000000005E-2</v>
      </c>
      <c r="F372">
        <v>354.69799999999998</v>
      </c>
      <c r="G372">
        <v>18.631599999999999</v>
      </c>
      <c r="H372" t="s">
        <v>100</v>
      </c>
      <c r="I372">
        <v>-4.6804399999999999</v>
      </c>
      <c r="J372">
        <v>0.50295400000000001</v>
      </c>
      <c r="K372">
        <v>-4.1774899999999997</v>
      </c>
      <c r="L372">
        <v>-0.29137999999999997</v>
      </c>
      <c r="M372" s="9">
        <f>IF(ISNUMBER(MATCH(C372,'82 Injuries Table'!$A$2:$A$124,0)),0,K372*N372)</f>
        <v>-1.0210356445060016</v>
      </c>
      <c r="N372">
        <f t="shared" si="5"/>
        <v>0.24441366574330561</v>
      </c>
    </row>
    <row r="373" spans="1:14" x14ac:dyDescent="0.3">
      <c r="A373">
        <v>2024</v>
      </c>
      <c r="B373">
        <v>1629629</v>
      </c>
      <c r="C373" t="s">
        <v>497</v>
      </c>
      <c r="D373">
        <v>33</v>
      </c>
      <c r="E373">
        <v>0.13078999999999999</v>
      </c>
      <c r="F373">
        <v>777.59900000000005</v>
      </c>
      <c r="G373">
        <v>23.545500000000001</v>
      </c>
      <c r="H373" t="s">
        <v>100</v>
      </c>
      <c r="I373">
        <v>-3.6444299999999998</v>
      </c>
      <c r="J373">
        <v>1.73814</v>
      </c>
      <c r="K373">
        <v>-1.90629</v>
      </c>
      <c r="L373">
        <v>0.54315100000000005</v>
      </c>
      <c r="M373" s="9">
        <f>IF(ISNUMBER(MATCH(C373,'82 Injuries Table'!$A$2:$A$124,0)),0,K373*N373)</f>
        <v>0</v>
      </c>
      <c r="N373">
        <f t="shared" si="5"/>
        <v>0.53582434089938125</v>
      </c>
    </row>
    <row r="374" spans="1:14" x14ac:dyDescent="0.3">
      <c r="A374">
        <v>2024</v>
      </c>
      <c r="B374">
        <v>1628966</v>
      </c>
      <c r="C374" t="s">
        <v>112</v>
      </c>
      <c r="D374">
        <v>28</v>
      </c>
      <c r="E374">
        <v>0.12815699999999999</v>
      </c>
      <c r="F374">
        <v>463.83300000000003</v>
      </c>
      <c r="G374">
        <v>16.535699999999999</v>
      </c>
      <c r="H374" t="s">
        <v>697</v>
      </c>
      <c r="I374">
        <v>-3.7653699999999999</v>
      </c>
      <c r="J374">
        <v>0.41100999999999999</v>
      </c>
      <c r="K374">
        <v>-3.3543599999999998</v>
      </c>
      <c r="L374">
        <v>-0.119245</v>
      </c>
      <c r="M374" s="9">
        <f>IF(ISNUMBER(MATCH(C374,'82 Injuries Table'!$A$2:$A$124,0)),0,K374*N374)</f>
        <v>-1.0721068217637575</v>
      </c>
      <c r="N374">
        <f t="shared" si="5"/>
        <v>0.3196159093728036</v>
      </c>
    </row>
    <row r="375" spans="1:14" x14ac:dyDescent="0.3">
      <c r="A375">
        <v>2024</v>
      </c>
      <c r="B375">
        <v>203926</v>
      </c>
      <c r="C375" t="s">
        <v>416</v>
      </c>
      <c r="D375">
        <v>33</v>
      </c>
      <c r="E375">
        <v>0.14182700000000001</v>
      </c>
      <c r="F375">
        <v>520.43299999999999</v>
      </c>
      <c r="G375">
        <v>15.7576</v>
      </c>
      <c r="H375" t="s">
        <v>105</v>
      </c>
      <c r="I375">
        <v>-0.78453200000000001</v>
      </c>
      <c r="J375">
        <v>-2.2507999999999999</v>
      </c>
      <c r="K375">
        <v>-3.0353300000000001</v>
      </c>
      <c r="L375">
        <v>-2.8233600000000001E-2</v>
      </c>
      <c r="M375" s="9">
        <f>IF(ISNUMBER(MATCH(C375,'82 Injuries Table'!$A$2:$A$124,0)),0,K375*N375)</f>
        <v>0</v>
      </c>
      <c r="N375">
        <f t="shared" si="5"/>
        <v>0.35861757693526825</v>
      </c>
    </row>
    <row r="376" spans="1:14" x14ac:dyDescent="0.3">
      <c r="A376">
        <v>2024</v>
      </c>
      <c r="B376">
        <v>1626181</v>
      </c>
      <c r="C376" t="s">
        <v>486</v>
      </c>
      <c r="D376">
        <v>38</v>
      </c>
      <c r="E376">
        <v>0.183196</v>
      </c>
      <c r="F376">
        <v>971.19899999999996</v>
      </c>
      <c r="G376">
        <v>25.552600000000002</v>
      </c>
      <c r="H376" t="s">
        <v>114</v>
      </c>
      <c r="I376">
        <v>-0.42925400000000002</v>
      </c>
      <c r="J376">
        <v>-1.20157</v>
      </c>
      <c r="K376">
        <v>-1.63083</v>
      </c>
      <c r="L376">
        <v>0.81455100000000003</v>
      </c>
      <c r="M376" s="9">
        <f>IF(ISNUMBER(MATCH(C376,'82 Injuries Table'!$A$2:$A$124,0)),0,K376*N376)</f>
        <v>-1.0913992814115021</v>
      </c>
      <c r="N376">
        <f t="shared" si="5"/>
        <v>0.66922933807417206</v>
      </c>
    </row>
    <row r="377" spans="1:14" x14ac:dyDescent="0.3">
      <c r="A377">
        <v>2024</v>
      </c>
      <c r="B377">
        <v>1626166</v>
      </c>
      <c r="C377" t="s">
        <v>471</v>
      </c>
      <c r="D377">
        <v>37</v>
      </c>
      <c r="E377">
        <v>0.159193</v>
      </c>
      <c r="F377">
        <v>571.26700000000005</v>
      </c>
      <c r="G377">
        <v>15.432399999999999</v>
      </c>
      <c r="H377" t="s">
        <v>72</v>
      </c>
      <c r="I377">
        <v>-0.67211500000000002</v>
      </c>
      <c r="J377">
        <v>-2.12791</v>
      </c>
      <c r="K377">
        <v>-2.80002</v>
      </c>
      <c r="L377">
        <v>5.5905299999999998E-2</v>
      </c>
      <c r="M377" s="9">
        <f>IF(ISNUMBER(MATCH(C377,'82 Injuries Table'!$A$2:$A$124,0)),0,K377*N377)</f>
        <v>-1.1022167730185639</v>
      </c>
      <c r="N377">
        <f t="shared" si="5"/>
        <v>0.39364603574923174</v>
      </c>
    </row>
    <row r="378" spans="1:14" x14ac:dyDescent="0.3">
      <c r="A378">
        <v>2024</v>
      </c>
      <c r="B378">
        <v>203552</v>
      </c>
      <c r="C378" t="s">
        <v>198</v>
      </c>
      <c r="D378">
        <v>30</v>
      </c>
      <c r="E378">
        <v>0.147923</v>
      </c>
      <c r="F378">
        <v>411.733</v>
      </c>
      <c r="G378">
        <v>13.7</v>
      </c>
      <c r="H378" t="s">
        <v>121</v>
      </c>
      <c r="I378">
        <v>-3.0364399999999998</v>
      </c>
      <c r="J378">
        <v>-0.92042599999999997</v>
      </c>
      <c r="K378">
        <v>-3.9568599999999998</v>
      </c>
      <c r="L378">
        <v>-0.27744099999999999</v>
      </c>
      <c r="M378" s="9">
        <f>IF(ISNUMBER(MATCH(C378,'82 Injuries Table'!$A$2:$A$124,0)),0,K378*N378)</f>
        <v>-1.1226208558178636</v>
      </c>
      <c r="N378">
        <f t="shared" si="5"/>
        <v>0.28371508110417443</v>
      </c>
    </row>
    <row r="379" spans="1:14" x14ac:dyDescent="0.3">
      <c r="A379">
        <v>2024</v>
      </c>
      <c r="B379">
        <v>1629637</v>
      </c>
      <c r="C379" t="s">
        <v>293</v>
      </c>
      <c r="D379">
        <v>32</v>
      </c>
      <c r="E379">
        <v>0.119895</v>
      </c>
      <c r="F379">
        <v>328.35</v>
      </c>
      <c r="G379">
        <v>10.25</v>
      </c>
      <c r="H379" t="s">
        <v>100</v>
      </c>
      <c r="I379">
        <v>-4.3309699999999998</v>
      </c>
      <c r="J379">
        <v>-0.64792899999999998</v>
      </c>
      <c r="K379">
        <v>-4.9789000000000003</v>
      </c>
      <c r="L379">
        <v>-0.44584299999999999</v>
      </c>
      <c r="M379" s="9">
        <f>IF(ISNUMBER(MATCH(C379,'82 Injuries Table'!$A$2:$A$124,0)),0,K379*N379)</f>
        <v>-1.1265154938603383</v>
      </c>
      <c r="N379">
        <f t="shared" si="5"/>
        <v>0.2262579071401993</v>
      </c>
    </row>
    <row r="380" spans="1:14" x14ac:dyDescent="0.3">
      <c r="A380">
        <v>2024</v>
      </c>
      <c r="B380">
        <v>201569</v>
      </c>
      <c r="C380" t="s">
        <v>261</v>
      </c>
      <c r="D380">
        <v>32</v>
      </c>
      <c r="E380">
        <v>0.17539299999999999</v>
      </c>
      <c r="F380">
        <v>990.98299999999995</v>
      </c>
      <c r="G380">
        <v>30.9375</v>
      </c>
      <c r="H380" t="s">
        <v>697</v>
      </c>
      <c r="I380">
        <v>-0.17980699999999999</v>
      </c>
      <c r="J380">
        <v>-1.4753799999999999</v>
      </c>
      <c r="K380">
        <v>-1.6551800000000001</v>
      </c>
      <c r="L380">
        <v>0.81579900000000005</v>
      </c>
      <c r="M380" s="9">
        <f>IF(ISNUMBER(MATCH(C380,'82 Injuries Table'!$A$2:$A$124,0)),0,K380*N380)</f>
        <v>-1.1302595346949462</v>
      </c>
      <c r="N380">
        <f t="shared" si="5"/>
        <v>0.68286200576067024</v>
      </c>
    </row>
    <row r="381" spans="1:14" x14ac:dyDescent="0.3">
      <c r="A381">
        <v>2024</v>
      </c>
      <c r="B381">
        <v>1626220</v>
      </c>
      <c r="C381" t="s">
        <v>459</v>
      </c>
      <c r="D381">
        <v>37</v>
      </c>
      <c r="E381">
        <v>0.13126399999999999</v>
      </c>
      <c r="F381">
        <v>933.65</v>
      </c>
      <c r="G381">
        <v>25.216200000000001</v>
      </c>
      <c r="H381" t="s">
        <v>700</v>
      </c>
      <c r="I381">
        <v>-2.0328499999999998</v>
      </c>
      <c r="J381">
        <v>0.26946399999999998</v>
      </c>
      <c r="K381">
        <v>-1.76339</v>
      </c>
      <c r="L381">
        <v>0.70437099999999997</v>
      </c>
      <c r="M381" s="9">
        <f>IF(ISNUMBER(MATCH(C381,'82 Injuries Table'!$A$2:$A$124,0)),0,K381*N381)</f>
        <v>-1.1344862071222834</v>
      </c>
      <c r="N381">
        <f t="shared" si="5"/>
        <v>0.64335524593100979</v>
      </c>
    </row>
    <row r="382" spans="1:14" x14ac:dyDescent="0.3">
      <c r="A382">
        <v>2024</v>
      </c>
      <c r="B382">
        <v>1630209</v>
      </c>
      <c r="C382" t="s">
        <v>50</v>
      </c>
      <c r="D382">
        <v>23</v>
      </c>
      <c r="E382">
        <v>0.162939</v>
      </c>
      <c r="F382">
        <v>253.583</v>
      </c>
      <c r="G382">
        <v>11</v>
      </c>
      <c r="H382" t="s">
        <v>66</v>
      </c>
      <c r="I382">
        <v>-3.2151000000000001</v>
      </c>
      <c r="J382">
        <v>-3.31453</v>
      </c>
      <c r="K382">
        <v>-6.52963</v>
      </c>
      <c r="L382">
        <v>-0.62268400000000002</v>
      </c>
      <c r="M382" s="9">
        <f>IF(ISNUMBER(MATCH(C382,'82 Injuries Table'!$A$2:$A$124,0)),0,K382*N382)</f>
        <v>-1.1409732254861427</v>
      </c>
      <c r="N382">
        <f t="shared" si="5"/>
        <v>0.17473780681082124</v>
      </c>
    </row>
    <row r="383" spans="1:14" x14ac:dyDescent="0.3">
      <c r="A383">
        <v>2024</v>
      </c>
      <c r="B383">
        <v>1627752</v>
      </c>
      <c r="C383" t="s">
        <v>489</v>
      </c>
      <c r="D383">
        <v>38</v>
      </c>
      <c r="E383">
        <v>0.13106400000000001</v>
      </c>
      <c r="F383">
        <v>1175.43</v>
      </c>
      <c r="G383">
        <v>30.921099999999999</v>
      </c>
      <c r="H383" t="s">
        <v>100</v>
      </c>
      <c r="I383">
        <v>-1.8</v>
      </c>
      <c r="J383">
        <v>0.34580100000000003</v>
      </c>
      <c r="K383">
        <v>-1.4541999999999999</v>
      </c>
      <c r="L383">
        <v>1.1766799999999999</v>
      </c>
      <c r="M383" s="9">
        <f>IF(ISNUMBER(MATCH(C383,'82 Injuries Table'!$A$2:$A$124,0)),0,K383*N383)</f>
        <v>-1.1778436804895192</v>
      </c>
      <c r="N383">
        <f t="shared" si="5"/>
        <v>0.80995989581179972</v>
      </c>
    </row>
    <row r="384" spans="1:14" x14ac:dyDescent="0.3">
      <c r="A384">
        <v>2024</v>
      </c>
      <c r="B384">
        <v>1630175</v>
      </c>
      <c r="C384" t="s">
        <v>81</v>
      </c>
      <c r="D384">
        <v>38</v>
      </c>
      <c r="E384">
        <v>0.236819</v>
      </c>
      <c r="F384">
        <v>943.09900000000005</v>
      </c>
      <c r="G384">
        <v>24.815799999999999</v>
      </c>
      <c r="H384" t="s">
        <v>82</v>
      </c>
      <c r="I384">
        <v>-0.39197300000000002</v>
      </c>
      <c r="J384">
        <v>-1.4434899999999999</v>
      </c>
      <c r="K384">
        <v>-1.8354600000000001</v>
      </c>
      <c r="L384">
        <v>0.68587100000000001</v>
      </c>
      <c r="M384" s="9">
        <f>IF(ISNUMBER(MATCH(C384,'82 Injuries Table'!$A$2:$A$124,0)),0,K384*N384)</f>
        <v>-1.1928036345557533</v>
      </c>
      <c r="N384">
        <f t="shared" si="5"/>
        <v>0.64986631937266581</v>
      </c>
    </row>
    <row r="385" spans="1:14" x14ac:dyDescent="0.3">
      <c r="A385">
        <v>2024</v>
      </c>
      <c r="B385">
        <v>1641711</v>
      </c>
      <c r="C385" t="s">
        <v>948</v>
      </c>
      <c r="D385">
        <v>20</v>
      </c>
      <c r="E385">
        <v>0.149254</v>
      </c>
      <c r="F385">
        <v>246.833</v>
      </c>
      <c r="G385">
        <v>12.3</v>
      </c>
      <c r="H385" t="s">
        <v>59</v>
      </c>
      <c r="I385">
        <v>-5.0126600000000003</v>
      </c>
      <c r="J385">
        <v>-2.06955</v>
      </c>
      <c r="K385">
        <v>-7.0822099999999999</v>
      </c>
      <c r="L385">
        <v>-0.665543</v>
      </c>
      <c r="M385" s="9">
        <f>IF(ISNUMBER(MATCH(C385,'82 Injuries Table'!$A$2:$A$124,0)),0,K385*N385)</f>
        <v>-1.2045886501908738</v>
      </c>
      <c r="N385">
        <f t="shared" si="5"/>
        <v>0.17008654787006794</v>
      </c>
    </row>
    <row r="386" spans="1:14" x14ac:dyDescent="0.3">
      <c r="A386">
        <v>2024</v>
      </c>
      <c r="B386">
        <v>1628380</v>
      </c>
      <c r="C386" t="s">
        <v>188</v>
      </c>
      <c r="D386">
        <v>31</v>
      </c>
      <c r="E386">
        <v>0.213953</v>
      </c>
      <c r="F386">
        <v>811.88300000000004</v>
      </c>
      <c r="G386">
        <v>26.161300000000001</v>
      </c>
      <c r="H386" t="s">
        <v>105</v>
      </c>
      <c r="I386">
        <v>-0.54649400000000004</v>
      </c>
      <c r="J386">
        <v>-1.63287</v>
      </c>
      <c r="K386">
        <v>-2.17936</v>
      </c>
      <c r="L386">
        <v>0.397789</v>
      </c>
      <c r="M386" s="9">
        <f>IF(ISNUMBER(MATCH(C386,'82 Injuries Table'!$A$2:$A$124,0)),0,K386*N386)</f>
        <v>0</v>
      </c>
      <c r="N386">
        <f t="shared" ref="N386:N444" si="6">F386/$R$1</f>
        <v>0.55944860186601619</v>
      </c>
    </row>
    <row r="387" spans="1:14" x14ac:dyDescent="0.3">
      <c r="A387">
        <v>2024</v>
      </c>
      <c r="B387">
        <v>202687</v>
      </c>
      <c r="C387" t="s">
        <v>130</v>
      </c>
      <c r="D387">
        <v>30</v>
      </c>
      <c r="E387">
        <v>0.10620499999999999</v>
      </c>
      <c r="F387">
        <v>718.08299999999997</v>
      </c>
      <c r="G387">
        <v>23.933299999999999</v>
      </c>
      <c r="H387" t="s">
        <v>61</v>
      </c>
      <c r="I387">
        <v>-2.8617400000000002</v>
      </c>
      <c r="J387">
        <v>0.360321</v>
      </c>
      <c r="K387">
        <v>-2.50142</v>
      </c>
      <c r="L387">
        <v>0.172462</v>
      </c>
      <c r="M387" s="9">
        <f>IF(ISNUMBER(MATCH(C387,'82 Injuries Table'!$A$2:$A$124,0)),0,K387*N387)</f>
        <v>-1.2377359586141314</v>
      </c>
      <c r="N387">
        <f t="shared" si="6"/>
        <v>0.49481332947451107</v>
      </c>
    </row>
    <row r="388" spans="1:14" x14ac:dyDescent="0.3">
      <c r="A388">
        <v>2024</v>
      </c>
      <c r="B388">
        <v>1629234</v>
      </c>
      <c r="C388" t="s">
        <v>235</v>
      </c>
      <c r="D388">
        <v>33</v>
      </c>
      <c r="E388">
        <v>0.14843799999999999</v>
      </c>
      <c r="F388">
        <v>536.96699999999998</v>
      </c>
      <c r="G388">
        <v>16.2424</v>
      </c>
      <c r="H388" t="s">
        <v>697</v>
      </c>
      <c r="I388">
        <v>-2.9147599999999998</v>
      </c>
      <c r="J388">
        <v>-0.47450500000000001</v>
      </c>
      <c r="K388">
        <v>-3.3892600000000002</v>
      </c>
      <c r="L388">
        <v>-0.14996200000000001</v>
      </c>
      <c r="M388" s="9">
        <f>IF(ISNUMBER(MATCH(C388,'82 Injuries Table'!$A$2:$A$124,0)),0,K388*N388)</f>
        <v>-1.2540626331086948</v>
      </c>
      <c r="N388">
        <f t="shared" si="6"/>
        <v>0.3700107495762186</v>
      </c>
    </row>
    <row r="389" spans="1:14" x14ac:dyDescent="0.3">
      <c r="A389">
        <v>2024</v>
      </c>
      <c r="B389">
        <v>1629139</v>
      </c>
      <c r="C389" t="s">
        <v>591</v>
      </c>
      <c r="D389">
        <v>25</v>
      </c>
      <c r="E389">
        <v>0.131185</v>
      </c>
      <c r="F389">
        <v>365.41699999999997</v>
      </c>
      <c r="G389">
        <v>14.6</v>
      </c>
      <c r="H389" t="s">
        <v>697</v>
      </c>
      <c r="I389">
        <v>-4.4142000000000001</v>
      </c>
      <c r="J389">
        <v>-0.59370299999999998</v>
      </c>
      <c r="K389">
        <v>-5.0079000000000002</v>
      </c>
      <c r="L389">
        <v>-0.47810200000000003</v>
      </c>
      <c r="M389" s="9">
        <f>IF(ISNUMBER(MATCH(C389,'82 Injuries Table'!$A$2:$A$124,0)),0,K389*N389)</f>
        <v>-1.260988543639145</v>
      </c>
      <c r="N389">
        <f t="shared" si="6"/>
        <v>0.25179986494122186</v>
      </c>
    </row>
    <row r="390" spans="1:14" x14ac:dyDescent="0.3">
      <c r="A390">
        <v>2024</v>
      </c>
      <c r="B390">
        <v>1629680</v>
      </c>
      <c r="C390" t="s">
        <v>561</v>
      </c>
      <c r="D390">
        <v>37</v>
      </c>
      <c r="E390">
        <v>0.100648</v>
      </c>
      <c r="F390">
        <v>842.13300000000004</v>
      </c>
      <c r="G390">
        <v>22.756799999999998</v>
      </c>
      <c r="H390" t="s">
        <v>87</v>
      </c>
      <c r="I390">
        <v>-3.0328200000000001</v>
      </c>
      <c r="J390">
        <v>0.856993</v>
      </c>
      <c r="K390">
        <v>-2.1758199999999999</v>
      </c>
      <c r="L390">
        <v>0.41450500000000001</v>
      </c>
      <c r="M390" s="9">
        <f>IF(ISNUMBER(MATCH(C390,'82 Injuries Table'!$A$2:$A$124,0)),0,K390*N390)</f>
        <v>-1.2626134039359986</v>
      </c>
      <c r="N390">
        <f t="shared" si="6"/>
        <v>0.58029313267457727</v>
      </c>
    </row>
    <row r="391" spans="1:14" x14ac:dyDescent="0.3">
      <c r="A391">
        <v>2024</v>
      </c>
      <c r="B391">
        <v>202694</v>
      </c>
      <c r="C391" t="s">
        <v>715</v>
      </c>
      <c r="D391">
        <v>29</v>
      </c>
      <c r="E391">
        <v>0.150977</v>
      </c>
      <c r="F391">
        <v>466.23200000000003</v>
      </c>
      <c r="G391">
        <v>16.068999999999999</v>
      </c>
      <c r="H391" t="s">
        <v>177</v>
      </c>
      <c r="I391">
        <v>-2.1678700000000002</v>
      </c>
      <c r="J391">
        <v>-1.78288</v>
      </c>
      <c r="K391">
        <v>-3.9507599999999998</v>
      </c>
      <c r="L391">
        <v>-0.29664699999999999</v>
      </c>
      <c r="M391" s="9">
        <f>IF(ISNUMBER(MATCH(C391,'82 Injuries Table'!$A$2:$A$124,0)),0,K391*N391)</f>
        <v>-1.2692567193947162</v>
      </c>
      <c r="N391">
        <f t="shared" si="6"/>
        <v>0.32126900125411723</v>
      </c>
    </row>
    <row r="392" spans="1:14" x14ac:dyDescent="0.3">
      <c r="A392">
        <v>2024</v>
      </c>
      <c r="B392">
        <v>1629018</v>
      </c>
      <c r="C392" t="s">
        <v>567</v>
      </c>
      <c r="D392">
        <v>35</v>
      </c>
      <c r="E392">
        <v>0.184471</v>
      </c>
      <c r="F392">
        <v>898.33399999999995</v>
      </c>
      <c r="G392">
        <v>25.6571</v>
      </c>
      <c r="H392" t="s">
        <v>59</v>
      </c>
      <c r="I392">
        <v>-1.42835</v>
      </c>
      <c r="J392">
        <v>-0.648976</v>
      </c>
      <c r="K392">
        <v>-2.0773299999999999</v>
      </c>
      <c r="L392">
        <v>0.51153800000000005</v>
      </c>
      <c r="M392" s="9">
        <f>IF(ISNUMBER(MATCH(C392,'82 Injuries Table'!$A$2:$A$124,0)),0,K392*N392)</f>
        <v>-1.2859085240142776</v>
      </c>
      <c r="N392">
        <f t="shared" si="6"/>
        <v>0.61901985915298852</v>
      </c>
    </row>
    <row r="393" spans="1:14" x14ac:dyDescent="0.3">
      <c r="A393">
        <v>2024</v>
      </c>
      <c r="B393">
        <v>1626224</v>
      </c>
      <c r="C393" t="s">
        <v>468</v>
      </c>
      <c r="D393">
        <v>38</v>
      </c>
      <c r="E393">
        <v>0.156359</v>
      </c>
      <c r="F393">
        <v>703.28300000000002</v>
      </c>
      <c r="G393">
        <v>18.5</v>
      </c>
      <c r="H393" t="s">
        <v>105</v>
      </c>
      <c r="I393">
        <v>-1.4196</v>
      </c>
      <c r="J393">
        <v>-1.2389600000000001</v>
      </c>
      <c r="K393">
        <v>-2.65856</v>
      </c>
      <c r="L393">
        <v>0.13031100000000001</v>
      </c>
      <c r="M393" s="9">
        <f>IF(ISNUMBER(MATCH(C393,'82 Injuries Table'!$A$2:$A$124,0)),0,K393*N393)</f>
        <v>-1.2883780904893813</v>
      </c>
      <c r="N393">
        <f t="shared" si="6"/>
        <v>0.48461501357478537</v>
      </c>
    </row>
    <row r="394" spans="1:14" x14ac:dyDescent="0.3">
      <c r="A394">
        <v>2024</v>
      </c>
      <c r="B394">
        <v>1630256</v>
      </c>
      <c r="C394" t="s">
        <v>553</v>
      </c>
      <c r="D394">
        <v>36</v>
      </c>
      <c r="E394">
        <v>0.10637000000000001</v>
      </c>
      <c r="F394">
        <v>689.06600000000003</v>
      </c>
      <c r="G394">
        <v>19.1389</v>
      </c>
      <c r="H394" t="s">
        <v>182</v>
      </c>
      <c r="I394">
        <v>-2.9442300000000001</v>
      </c>
      <c r="J394">
        <v>0.19383500000000001</v>
      </c>
      <c r="K394">
        <v>-2.7504</v>
      </c>
      <c r="L394">
        <v>8.7444099999999997E-2</v>
      </c>
      <c r="M394" s="9">
        <f>IF(ISNUMBER(MATCH(C394,'82 Injuries Table'!$A$2:$A$124,0)),0,K394*N394)</f>
        <v>-1.3059406061107206</v>
      </c>
      <c r="N394">
        <f t="shared" si="6"/>
        <v>0.47481842863246099</v>
      </c>
    </row>
    <row r="395" spans="1:14" x14ac:dyDescent="0.3">
      <c r="A395">
        <v>2024</v>
      </c>
      <c r="B395">
        <v>1629023</v>
      </c>
      <c r="C395" t="s">
        <v>589</v>
      </c>
      <c r="D395">
        <v>30</v>
      </c>
      <c r="E395">
        <v>0.20215900000000001</v>
      </c>
      <c r="F395">
        <v>859.38300000000004</v>
      </c>
      <c r="G395">
        <v>28.633299999999998</v>
      </c>
      <c r="H395" t="s">
        <v>702</v>
      </c>
      <c r="I395">
        <v>-1.2873300000000001</v>
      </c>
      <c r="J395">
        <v>-0.94056499999999998</v>
      </c>
      <c r="K395">
        <v>-2.2279</v>
      </c>
      <c r="L395">
        <v>0.373776</v>
      </c>
      <c r="M395" s="9">
        <f>IF(ISNUMBER(MATCH(C395,'82 Injuries Table'!$A$2:$A$124,0)),0,K395*N395)</f>
        <v>-1.3193171164261794</v>
      </c>
      <c r="N395">
        <f t="shared" si="6"/>
        <v>0.59217968330094684</v>
      </c>
    </row>
    <row r="396" spans="1:14" x14ac:dyDescent="0.3">
      <c r="A396">
        <v>2024</v>
      </c>
      <c r="B396">
        <v>1630164</v>
      </c>
      <c r="C396" t="s">
        <v>619</v>
      </c>
      <c r="D396">
        <v>27</v>
      </c>
      <c r="E396">
        <v>0.150202</v>
      </c>
      <c r="F396">
        <v>404.38200000000001</v>
      </c>
      <c r="G396">
        <v>14.962999999999999</v>
      </c>
      <c r="H396" t="s">
        <v>94</v>
      </c>
      <c r="I396">
        <v>-2.0219200000000002</v>
      </c>
      <c r="J396">
        <v>-2.7183600000000001</v>
      </c>
      <c r="K396">
        <v>-4.7402800000000003</v>
      </c>
      <c r="L396">
        <v>-0.47239199999999998</v>
      </c>
      <c r="M396" s="9">
        <f>IF(ISNUMBER(MATCH(C396,'82 Injuries Table'!$A$2:$A$124,0)),0,K396*N396)</f>
        <v>-1.3208775423161203</v>
      </c>
      <c r="N396">
        <f t="shared" si="6"/>
        <v>0.27864968784884442</v>
      </c>
    </row>
    <row r="397" spans="1:14" x14ac:dyDescent="0.3">
      <c r="A397">
        <v>2024</v>
      </c>
      <c r="B397">
        <v>203488</v>
      </c>
      <c r="C397" t="s">
        <v>445</v>
      </c>
      <c r="D397">
        <v>24</v>
      </c>
      <c r="E397">
        <v>0.14646500000000001</v>
      </c>
      <c r="F397">
        <v>337.58300000000003</v>
      </c>
      <c r="G397">
        <v>14.041700000000001</v>
      </c>
      <c r="H397" t="s">
        <v>89</v>
      </c>
      <c r="I397">
        <v>-3.9650699999999999</v>
      </c>
      <c r="J397">
        <v>-1.8169</v>
      </c>
      <c r="K397">
        <v>-5.7819700000000003</v>
      </c>
      <c r="L397">
        <v>-0.60782499999999995</v>
      </c>
      <c r="M397" s="9">
        <f>IF(ISNUMBER(MATCH(C397,'82 Injuries Table'!$A$2:$A$124,0)),0,K397*N397)</f>
        <v>-1.3450026725858244</v>
      </c>
      <c r="N397">
        <f t="shared" si="6"/>
        <v>0.23262014029575118</v>
      </c>
    </row>
    <row r="398" spans="1:14" x14ac:dyDescent="0.3">
      <c r="A398">
        <v>2024</v>
      </c>
      <c r="B398">
        <v>1630702</v>
      </c>
      <c r="C398" t="s">
        <v>281</v>
      </c>
      <c r="D398">
        <v>35</v>
      </c>
      <c r="E398">
        <v>0.23238400000000001</v>
      </c>
      <c r="F398">
        <v>550.33299999999997</v>
      </c>
      <c r="G398">
        <v>15.7143</v>
      </c>
      <c r="H398" t="s">
        <v>121</v>
      </c>
      <c r="I398">
        <v>-2.3916499999999998</v>
      </c>
      <c r="J398">
        <v>-1.17523</v>
      </c>
      <c r="K398">
        <v>-3.5668899999999999</v>
      </c>
      <c r="L398">
        <v>-0.22720399999999999</v>
      </c>
      <c r="M398" s="9">
        <f>IF(ISNUMBER(MATCH(C398,'82 Injuries Table'!$A$2:$A$124,0)),0,K398*N398)</f>
        <v>-1.3526393478383705</v>
      </c>
      <c r="N398">
        <f t="shared" si="6"/>
        <v>0.37922093135430879</v>
      </c>
    </row>
    <row r="399" spans="1:14" x14ac:dyDescent="0.3">
      <c r="A399">
        <v>2024</v>
      </c>
      <c r="B399">
        <v>203084</v>
      </c>
      <c r="C399" t="s">
        <v>106</v>
      </c>
      <c r="D399">
        <v>38</v>
      </c>
      <c r="E399">
        <v>0.13335900000000001</v>
      </c>
      <c r="F399">
        <v>1103.8699999999999</v>
      </c>
      <c r="G399">
        <v>29.026299999999999</v>
      </c>
      <c r="H399" t="s">
        <v>107</v>
      </c>
      <c r="I399">
        <v>-1.06026</v>
      </c>
      <c r="J399">
        <v>-0.73040799999999995</v>
      </c>
      <c r="K399">
        <v>-1.79067</v>
      </c>
      <c r="L399">
        <v>0.81364300000000001</v>
      </c>
      <c r="M399" s="9">
        <f>IF(ISNUMBER(MATCH(C399,'82 Injuries Table'!$A$2:$A$124,0)),0,K399*N399)</f>
        <v>-1.3620725271840242</v>
      </c>
      <c r="N399">
        <f t="shared" si="6"/>
        <v>0.76064966028582837</v>
      </c>
    </row>
    <row r="400" spans="1:14" x14ac:dyDescent="0.3">
      <c r="A400">
        <v>2024</v>
      </c>
      <c r="B400">
        <v>1641709</v>
      </c>
      <c r="C400" t="s">
        <v>914</v>
      </c>
      <c r="D400">
        <v>39</v>
      </c>
      <c r="E400">
        <v>0.168241</v>
      </c>
      <c r="F400">
        <v>921.28200000000004</v>
      </c>
      <c r="G400">
        <v>23.615400000000001</v>
      </c>
      <c r="H400" t="s">
        <v>94</v>
      </c>
      <c r="I400">
        <v>-3.5493800000000002</v>
      </c>
      <c r="J400">
        <v>1.4004099999999999</v>
      </c>
      <c r="K400">
        <v>-2.1489699999999998</v>
      </c>
      <c r="L400">
        <v>0.48153600000000002</v>
      </c>
      <c r="M400" s="9">
        <f>IF(ISNUMBER(MATCH(C400,'82 Injuries Table'!$A$2:$A$124,0)),0,K400*N400)</f>
        <v>-1.3642365592673751</v>
      </c>
      <c r="N400">
        <f t="shared" si="6"/>
        <v>0.63483276140075251</v>
      </c>
    </row>
    <row r="401" spans="1:14" x14ac:dyDescent="0.3">
      <c r="A401">
        <v>2024</v>
      </c>
      <c r="B401">
        <v>203501</v>
      </c>
      <c r="C401" t="s">
        <v>279</v>
      </c>
      <c r="D401">
        <v>37</v>
      </c>
      <c r="E401">
        <v>0.233295</v>
      </c>
      <c r="F401">
        <v>1087.07</v>
      </c>
      <c r="G401">
        <v>29.378399999999999</v>
      </c>
      <c r="H401" t="s">
        <v>121</v>
      </c>
      <c r="I401">
        <v>0.85467400000000004</v>
      </c>
      <c r="J401">
        <v>-2.67638</v>
      </c>
      <c r="K401">
        <v>-1.8217099999999999</v>
      </c>
      <c r="L401">
        <v>0.82084699999999999</v>
      </c>
      <c r="M401" s="9">
        <f>IF(ISNUMBER(MATCH(C401,'82 Injuries Table'!$A$2:$A$124,0)),0,K401*N401)</f>
        <v>-1.36459412749273</v>
      </c>
      <c r="N401">
        <f t="shared" si="6"/>
        <v>0.74907319358884239</v>
      </c>
    </row>
    <row r="402" spans="1:14" x14ac:dyDescent="0.3">
      <c r="A402">
        <v>2024</v>
      </c>
      <c r="B402">
        <v>1631124</v>
      </c>
      <c r="C402" t="s">
        <v>937</v>
      </c>
      <c r="D402">
        <v>33</v>
      </c>
      <c r="E402">
        <v>0.19039</v>
      </c>
      <c r="F402">
        <v>457.88299999999998</v>
      </c>
      <c r="G402">
        <v>13.8485</v>
      </c>
      <c r="H402" t="s">
        <v>143</v>
      </c>
      <c r="I402">
        <v>-2.5526800000000001</v>
      </c>
      <c r="J402">
        <v>-1.7987899999999999</v>
      </c>
      <c r="K402">
        <v>-4.3514799999999996</v>
      </c>
      <c r="L402">
        <v>-0.44019999999999998</v>
      </c>
      <c r="M402" s="9">
        <f>IF(ISNUMBER(MATCH(C402,'82 Injuries Table'!$A$2:$A$124,0)),0,K402*N402)</f>
        <v>0</v>
      </c>
      <c r="N402">
        <f t="shared" si="6"/>
        <v>0.31551591075095436</v>
      </c>
    </row>
    <row r="403" spans="1:14" x14ac:dyDescent="0.3">
      <c r="A403">
        <v>2024</v>
      </c>
      <c r="B403">
        <v>1630533</v>
      </c>
      <c r="C403" t="s">
        <v>615</v>
      </c>
      <c r="D403">
        <v>37</v>
      </c>
      <c r="E403">
        <v>0.19414600000000001</v>
      </c>
      <c r="F403">
        <v>699.80100000000004</v>
      </c>
      <c r="G403">
        <v>18.8919</v>
      </c>
      <c r="H403" t="s">
        <v>61</v>
      </c>
      <c r="I403">
        <v>-3.0109400000000002</v>
      </c>
      <c r="J403">
        <v>0.15063699999999999</v>
      </c>
      <c r="K403">
        <v>-2.8603000000000001</v>
      </c>
      <c r="L403">
        <v>4.0959599999999999E-2</v>
      </c>
      <c r="M403" s="9">
        <f>IF(ISNUMBER(MATCH(C403,'82 Injuries Table'!$A$2:$A$124,0)),0,K403*N403)</f>
        <v>-1.3792814323810312</v>
      </c>
      <c r="N403">
        <f t="shared" si="6"/>
        <v>0.48221565303675529</v>
      </c>
    </row>
    <row r="404" spans="1:14" x14ac:dyDescent="0.3">
      <c r="A404">
        <v>2024</v>
      </c>
      <c r="B404">
        <v>1630558</v>
      </c>
      <c r="C404" t="s">
        <v>429</v>
      </c>
      <c r="D404">
        <v>31</v>
      </c>
      <c r="E404">
        <v>0.153584</v>
      </c>
      <c r="F404">
        <v>374.43299999999999</v>
      </c>
      <c r="G404">
        <v>12.064500000000001</v>
      </c>
      <c r="H404" t="s">
        <v>107</v>
      </c>
      <c r="I404">
        <v>-4.3042899999999999</v>
      </c>
      <c r="J404">
        <v>-1.0583</v>
      </c>
      <c r="K404">
        <v>-5.36259</v>
      </c>
      <c r="L404">
        <v>-0.57433699999999999</v>
      </c>
      <c r="M404" s="9">
        <f>IF(ISNUMBER(MATCH(C404,'82 Injuries Table'!$A$2:$A$124,0)),0,K404*N404)</f>
        <v>-1.3836156209740769</v>
      </c>
      <c r="N404">
        <f t="shared" si="6"/>
        <v>0.25801256873527101</v>
      </c>
    </row>
    <row r="405" spans="1:14" x14ac:dyDescent="0.3">
      <c r="A405">
        <v>2024</v>
      </c>
      <c r="B405">
        <v>1630224</v>
      </c>
      <c r="C405" t="s">
        <v>268</v>
      </c>
      <c r="D405">
        <v>38</v>
      </c>
      <c r="E405">
        <v>0.26250899999999999</v>
      </c>
      <c r="F405">
        <v>1154.1300000000001</v>
      </c>
      <c r="G405">
        <v>30.368400000000001</v>
      </c>
      <c r="H405" t="s">
        <v>182</v>
      </c>
      <c r="I405">
        <v>-0.76105500000000004</v>
      </c>
      <c r="J405">
        <v>-0.98529199999999995</v>
      </c>
      <c r="K405">
        <v>-1.7463500000000001</v>
      </c>
      <c r="L405">
        <v>0.88321300000000003</v>
      </c>
      <c r="M405" s="9">
        <f>IF(ISNUMBER(MATCH(C405,'82 Injuries Table'!$A$2:$A$124,0)),0,K405*N405)</f>
        <v>-1.3888417507338655</v>
      </c>
      <c r="N405">
        <f t="shared" si="6"/>
        <v>0.79528258982097833</v>
      </c>
    </row>
    <row r="406" spans="1:14" x14ac:dyDescent="0.3">
      <c r="A406">
        <v>2024</v>
      </c>
      <c r="B406">
        <v>1630201</v>
      </c>
      <c r="C406" t="s">
        <v>238</v>
      </c>
      <c r="D406">
        <v>35</v>
      </c>
      <c r="E406">
        <v>0.15609300000000001</v>
      </c>
      <c r="F406">
        <v>490.03300000000002</v>
      </c>
      <c r="G406">
        <v>14</v>
      </c>
      <c r="H406" t="s">
        <v>86</v>
      </c>
      <c r="I406">
        <v>-2.41445</v>
      </c>
      <c r="J406">
        <v>-1.70295</v>
      </c>
      <c r="K406">
        <v>-4.1173999999999999</v>
      </c>
      <c r="L406">
        <v>-0.37328</v>
      </c>
      <c r="M406" s="9">
        <f>IF(ISNUMBER(MATCH(C406,'82 Injuries Table'!$A$2:$A$124,0)),0,K406*N406)</f>
        <v>-1.3903211602651562</v>
      </c>
      <c r="N406">
        <f t="shared" si="6"/>
        <v>0.33766968481691267</v>
      </c>
    </row>
    <row r="407" spans="1:14" x14ac:dyDescent="0.3">
      <c r="A407">
        <v>2024</v>
      </c>
      <c r="B407">
        <v>1641739</v>
      </c>
      <c r="C407" t="s">
        <v>916</v>
      </c>
      <c r="D407">
        <v>37</v>
      </c>
      <c r="E407">
        <v>0.137462</v>
      </c>
      <c r="F407">
        <v>930.46799999999996</v>
      </c>
      <c r="G407">
        <v>25.135100000000001</v>
      </c>
      <c r="H407" t="s">
        <v>87</v>
      </c>
      <c r="I407">
        <v>-3.37487</v>
      </c>
      <c r="J407">
        <v>1.10042</v>
      </c>
      <c r="K407">
        <v>-2.2744499999999999</v>
      </c>
      <c r="L407">
        <v>0.39963700000000002</v>
      </c>
      <c r="M407" s="9">
        <f>IF(ISNUMBER(MATCH(C407,'82 Injuries Table'!$A$2:$A$124,0)),0,K407*N407)</f>
        <v>-1.4582922937941869</v>
      </c>
      <c r="N407">
        <f t="shared" si="6"/>
        <v>0.64116260801256875</v>
      </c>
    </row>
    <row r="408" spans="1:14" x14ac:dyDescent="0.3">
      <c r="A408">
        <v>2024</v>
      </c>
      <c r="B408">
        <v>1626171</v>
      </c>
      <c r="C408" t="s">
        <v>482</v>
      </c>
      <c r="D408">
        <v>39</v>
      </c>
      <c r="E408">
        <v>0.20782200000000001</v>
      </c>
      <c r="F408">
        <v>913.54899999999998</v>
      </c>
      <c r="G408">
        <v>23.410299999999999</v>
      </c>
      <c r="H408" t="s">
        <v>72</v>
      </c>
      <c r="I408">
        <v>-0.36081200000000002</v>
      </c>
      <c r="J408">
        <v>-1.9591000000000001</v>
      </c>
      <c r="K408">
        <v>-2.3199100000000001</v>
      </c>
      <c r="L408">
        <v>0.37559700000000001</v>
      </c>
      <c r="M408" s="9">
        <f>IF(ISNUMBER(MATCH(C408,'82 Injuries Table'!$A$2:$A$124,0)),0,K408*N408)</f>
        <v>-1.4603929525433772</v>
      </c>
      <c r="N408">
        <f t="shared" si="6"/>
        <v>0.6295041413431457</v>
      </c>
    </row>
    <row r="409" spans="1:14" x14ac:dyDescent="0.3">
      <c r="A409">
        <v>2024</v>
      </c>
      <c r="B409">
        <v>203937</v>
      </c>
      <c r="C409" t="s">
        <v>78</v>
      </c>
      <c r="D409">
        <v>38</v>
      </c>
      <c r="E409">
        <v>0.14444399999999999</v>
      </c>
      <c r="F409">
        <v>868.13499999999999</v>
      </c>
      <c r="G409">
        <v>22.842099999999999</v>
      </c>
      <c r="H409" t="s">
        <v>70</v>
      </c>
      <c r="I409">
        <v>-3.9451499999999999</v>
      </c>
      <c r="J409">
        <v>1.4944299999999999</v>
      </c>
      <c r="K409">
        <v>-2.45072</v>
      </c>
      <c r="L409">
        <v>0.27557599999999999</v>
      </c>
      <c r="M409" s="9">
        <f>IF(ISNUMBER(MATCH(C409,'82 Injuries Table'!$A$2:$A$124,0)),0,K409*N409)</f>
        <v>-1.4660463659541627</v>
      </c>
      <c r="N409">
        <f t="shared" si="6"/>
        <v>0.59821047118975756</v>
      </c>
    </row>
    <row r="410" spans="1:14" x14ac:dyDescent="0.3">
      <c r="A410">
        <v>2024</v>
      </c>
      <c r="B410">
        <v>1631121</v>
      </c>
      <c r="C410" t="s">
        <v>418</v>
      </c>
      <c r="D410">
        <v>31</v>
      </c>
      <c r="E410">
        <v>0.133386</v>
      </c>
      <c r="F410">
        <v>556.91700000000003</v>
      </c>
      <c r="G410">
        <v>17.935500000000001</v>
      </c>
      <c r="H410" t="s">
        <v>702</v>
      </c>
      <c r="I410">
        <v>-3.2245499999999998</v>
      </c>
      <c r="J410">
        <v>-0.64263300000000001</v>
      </c>
      <c r="K410">
        <v>-3.8671799999999998</v>
      </c>
      <c r="L410">
        <v>-0.30766199999999999</v>
      </c>
      <c r="M410" s="9">
        <f>IF(ISNUMBER(MATCH(C410,'82 Injuries Table'!$A$2:$A$124,0)),0,K410*N410)</f>
        <v>-1.484060503617646</v>
      </c>
      <c r="N410">
        <f t="shared" si="6"/>
        <v>0.38375780377888952</v>
      </c>
    </row>
    <row r="411" spans="1:14" x14ac:dyDescent="0.3">
      <c r="A411">
        <v>2024</v>
      </c>
      <c r="B411">
        <v>1630182</v>
      </c>
      <c r="C411" t="s">
        <v>272</v>
      </c>
      <c r="D411">
        <v>28</v>
      </c>
      <c r="E411">
        <v>0.122083</v>
      </c>
      <c r="F411">
        <v>709.83299999999997</v>
      </c>
      <c r="G411">
        <v>25.321400000000001</v>
      </c>
      <c r="H411" t="s">
        <v>121</v>
      </c>
      <c r="I411">
        <v>-2.3234699999999999</v>
      </c>
      <c r="J411">
        <v>-0.77433799999999997</v>
      </c>
      <c r="K411">
        <v>-3.09781</v>
      </c>
      <c r="L411">
        <v>-7.0218199999999995E-2</v>
      </c>
      <c r="M411" s="9">
        <f>IF(ISNUMBER(MATCH(C411,'82 Injuries Table'!$A$2:$A$124,0)),0,K411*N411)</f>
        <v>-1.5152270267292345</v>
      </c>
      <c r="N411">
        <f t="shared" si="6"/>
        <v>0.48912845743581257</v>
      </c>
    </row>
    <row r="412" spans="1:14" x14ac:dyDescent="0.3">
      <c r="A412">
        <v>2024</v>
      </c>
      <c r="B412">
        <v>1630557</v>
      </c>
      <c r="C412" t="s">
        <v>359</v>
      </c>
      <c r="D412">
        <v>37</v>
      </c>
      <c r="E412">
        <v>0.19377900000000001</v>
      </c>
      <c r="F412">
        <v>816.88300000000004</v>
      </c>
      <c r="G412">
        <v>22.054099999999998</v>
      </c>
      <c r="H412" t="s">
        <v>89</v>
      </c>
      <c r="I412">
        <v>-0.36277199999999998</v>
      </c>
      <c r="J412">
        <v>-2.36557</v>
      </c>
      <c r="K412">
        <v>-2.7283499999999998</v>
      </c>
      <c r="L412">
        <v>0.115118</v>
      </c>
      <c r="M412" s="9">
        <f>IF(ISNUMBER(MATCH(C412,'82 Injuries Table'!$A$2:$A$124,0)),0,K412*N412)</f>
        <v>-1.5357717872204077</v>
      </c>
      <c r="N412">
        <f t="shared" si="6"/>
        <v>0.56289397885916681</v>
      </c>
    </row>
    <row r="413" spans="1:14" x14ac:dyDescent="0.3">
      <c r="A413">
        <v>2024</v>
      </c>
      <c r="B413">
        <v>1629003</v>
      </c>
      <c r="C413" t="s">
        <v>426</v>
      </c>
      <c r="D413">
        <v>32</v>
      </c>
      <c r="E413">
        <v>0.17857100000000001</v>
      </c>
      <c r="F413">
        <v>429.7</v>
      </c>
      <c r="G413">
        <v>13.4062</v>
      </c>
      <c r="H413" t="s">
        <v>70</v>
      </c>
      <c r="I413">
        <v>-4.2770900000000003</v>
      </c>
      <c r="J413">
        <v>-1.0974699999999999</v>
      </c>
      <c r="K413">
        <v>-5.3745599999999998</v>
      </c>
      <c r="L413">
        <v>-0.66237999999999997</v>
      </c>
      <c r="M413" s="9">
        <f>IF(ISNUMBER(MATCH(C413,'82 Injuries Table'!$A$2:$A$124,0)),0,K413*N413)</f>
        <v>-1.591384098896101</v>
      </c>
      <c r="N413">
        <f t="shared" si="6"/>
        <v>0.29609569879136172</v>
      </c>
    </row>
    <row r="414" spans="1:14" x14ac:dyDescent="0.3">
      <c r="A414">
        <v>2024</v>
      </c>
      <c r="B414">
        <v>1631108</v>
      </c>
      <c r="C414" t="s">
        <v>180</v>
      </c>
      <c r="D414">
        <v>30</v>
      </c>
      <c r="E414">
        <v>0.14003199999999999</v>
      </c>
      <c r="F414">
        <v>533.71699999999998</v>
      </c>
      <c r="G414">
        <v>17.7667</v>
      </c>
      <c r="H414" t="s">
        <v>100</v>
      </c>
      <c r="I414">
        <v>-4.24634</v>
      </c>
      <c r="J414">
        <v>-0.173537</v>
      </c>
      <c r="K414">
        <v>-4.41988</v>
      </c>
      <c r="L414">
        <v>-0.52502199999999999</v>
      </c>
      <c r="M414" s="9">
        <f>IF(ISNUMBER(MATCH(C414,'82 Injuries Table'!$A$2:$A$124,0)),0,K414*N414)</f>
        <v>-1.6255048124750209</v>
      </c>
      <c r="N414">
        <f t="shared" si="6"/>
        <v>0.36777125453067072</v>
      </c>
    </row>
    <row r="415" spans="1:14" x14ac:dyDescent="0.3">
      <c r="A415">
        <v>2024</v>
      </c>
      <c r="B415">
        <v>1630699</v>
      </c>
      <c r="C415" t="s">
        <v>119</v>
      </c>
      <c r="D415">
        <v>33</v>
      </c>
      <c r="E415">
        <v>0.13436500000000001</v>
      </c>
      <c r="F415">
        <v>510.91800000000001</v>
      </c>
      <c r="G415">
        <v>15.454499999999999</v>
      </c>
      <c r="H415" t="s">
        <v>72</v>
      </c>
      <c r="I415">
        <v>-3.1389</v>
      </c>
      <c r="J415">
        <v>-1.48817</v>
      </c>
      <c r="K415">
        <v>-4.6270699999999998</v>
      </c>
      <c r="L415">
        <v>-0.55910400000000005</v>
      </c>
      <c r="M415" s="9">
        <f>IF(ISNUMBER(MATCH(C415,'82 Injuries Table'!$A$2:$A$124,0)),0,K415*N415)</f>
        <v>-1.6290110047132758</v>
      </c>
      <c r="N415">
        <f t="shared" si="6"/>
        <v>0.3520610245173027</v>
      </c>
    </row>
    <row r="416" spans="1:14" x14ac:dyDescent="0.3">
      <c r="A416">
        <v>2024</v>
      </c>
      <c r="B416">
        <v>1641722</v>
      </c>
      <c r="C416" t="s">
        <v>921</v>
      </c>
      <c r="D416">
        <v>35</v>
      </c>
      <c r="E416">
        <v>0.19544</v>
      </c>
      <c r="F416">
        <v>771.41600000000005</v>
      </c>
      <c r="G416">
        <v>22.028600000000001</v>
      </c>
      <c r="H416" t="s">
        <v>77</v>
      </c>
      <c r="I416">
        <v>-0.31329000000000001</v>
      </c>
      <c r="J416">
        <v>-2.8060900000000002</v>
      </c>
      <c r="K416">
        <v>-3.11938</v>
      </c>
      <c r="L416">
        <v>-8.7444599999999997E-2</v>
      </c>
      <c r="M416" s="9">
        <f>IF(ISNUMBER(MATCH(C416,'82 Injuries Table'!$A$2:$A$124,0)),0,K416*N416)</f>
        <v>-1.6581494481057317</v>
      </c>
      <c r="N416">
        <f t="shared" si="6"/>
        <v>0.53156378770965118</v>
      </c>
    </row>
    <row r="417" spans="1:14" x14ac:dyDescent="0.3">
      <c r="A417">
        <v>2024</v>
      </c>
      <c r="B417">
        <v>1628381</v>
      </c>
      <c r="C417" t="s">
        <v>187</v>
      </c>
      <c r="D417">
        <v>37</v>
      </c>
      <c r="E417">
        <v>0.193574</v>
      </c>
      <c r="F417">
        <v>1039.6500000000001</v>
      </c>
      <c r="G417">
        <v>28.081099999999999</v>
      </c>
      <c r="H417" t="s">
        <v>66</v>
      </c>
      <c r="I417">
        <v>-0.41123500000000002</v>
      </c>
      <c r="J417">
        <v>-1.9272899999999999</v>
      </c>
      <c r="K417">
        <v>-2.33853</v>
      </c>
      <c r="L417">
        <v>0.436087</v>
      </c>
      <c r="M417" s="9">
        <f>IF(ISNUMBER(MATCH(C417,'82 Injuries Table'!$A$2:$A$124,0)),0,K417*N417)</f>
        <v>-1.6753164334146444</v>
      </c>
      <c r="N417">
        <f t="shared" si="6"/>
        <v>0.71639723818580237</v>
      </c>
    </row>
    <row r="418" spans="1:14" x14ac:dyDescent="0.3">
      <c r="A418">
        <v>2024</v>
      </c>
      <c r="B418">
        <v>1641706</v>
      </c>
      <c r="C418" t="s">
        <v>918</v>
      </c>
      <c r="D418">
        <v>32</v>
      </c>
      <c r="E418">
        <v>0.210756</v>
      </c>
      <c r="F418">
        <v>967.51700000000005</v>
      </c>
      <c r="G418">
        <v>30.218800000000002</v>
      </c>
      <c r="H418" t="s">
        <v>702</v>
      </c>
      <c r="I418">
        <v>-1.63144</v>
      </c>
      <c r="J418">
        <v>-0.89225299999999996</v>
      </c>
      <c r="K418">
        <v>-2.5236900000000002</v>
      </c>
      <c r="L418">
        <v>0.24843499999999999</v>
      </c>
      <c r="M418" s="9">
        <f>IF(ISNUMBER(MATCH(C418,'82 Injuries Table'!$A$2:$A$124,0)),0,K418*N418)</f>
        <v>0</v>
      </c>
      <c r="N418">
        <f t="shared" si="6"/>
        <v>0.66669216245641605</v>
      </c>
    </row>
    <row r="419" spans="1:14" x14ac:dyDescent="0.3">
      <c r="A419">
        <v>2024</v>
      </c>
      <c r="B419">
        <v>1631101</v>
      </c>
      <c r="C419" t="s">
        <v>532</v>
      </c>
      <c r="D419">
        <v>32</v>
      </c>
      <c r="E419">
        <v>0.22059400000000001</v>
      </c>
      <c r="F419">
        <v>1059.03</v>
      </c>
      <c r="G419">
        <v>33.093800000000002</v>
      </c>
      <c r="H419" t="s">
        <v>87</v>
      </c>
      <c r="I419">
        <v>-1.5475000000000001</v>
      </c>
      <c r="J419">
        <v>-0.77420699999999998</v>
      </c>
      <c r="K419">
        <v>-2.3217099999999999</v>
      </c>
      <c r="L419">
        <v>0.423039</v>
      </c>
      <c r="M419" s="9">
        <f>IF(ISNUMBER(MATCH(C419,'82 Injuries Table'!$A$2:$A$124,0)),0,K419*N419)</f>
        <v>0</v>
      </c>
      <c r="N419">
        <f t="shared" si="6"/>
        <v>0.72975151941125393</v>
      </c>
    </row>
    <row r="420" spans="1:14" x14ac:dyDescent="0.3">
      <c r="A420">
        <v>2024</v>
      </c>
      <c r="B420">
        <v>1629723</v>
      </c>
      <c r="C420" t="s">
        <v>365</v>
      </c>
      <c r="D420">
        <v>31</v>
      </c>
      <c r="E420">
        <v>9.3543000000000001E-2</v>
      </c>
      <c r="F420">
        <v>500.85300000000001</v>
      </c>
      <c r="G420">
        <v>16.129000000000001</v>
      </c>
      <c r="H420" t="s">
        <v>61</v>
      </c>
      <c r="I420">
        <v>-4.2340200000000001</v>
      </c>
      <c r="J420">
        <v>-0.90415900000000005</v>
      </c>
      <c r="K420">
        <v>-5.1381800000000002</v>
      </c>
      <c r="L420">
        <v>-0.71512500000000001</v>
      </c>
      <c r="M420" s="9">
        <f>IF(ISNUMBER(MATCH(C420,'82 Injuries Table'!$A$2:$A$124,0)),0,K420*N420)</f>
        <v>-1.7733168420639185</v>
      </c>
      <c r="N420">
        <f t="shared" si="6"/>
        <v>0.34512548063009052</v>
      </c>
    </row>
    <row r="421" spans="1:14" x14ac:dyDescent="0.3">
      <c r="A421">
        <v>2024</v>
      </c>
      <c r="B421">
        <v>1630534</v>
      </c>
      <c r="C421" t="s">
        <v>64</v>
      </c>
      <c r="D421">
        <v>41</v>
      </c>
      <c r="E421">
        <v>0.124385</v>
      </c>
      <c r="F421">
        <v>832.11699999999996</v>
      </c>
      <c r="G421">
        <v>20.2927</v>
      </c>
      <c r="H421" t="s">
        <v>66</v>
      </c>
      <c r="I421">
        <v>-3.2640400000000001</v>
      </c>
      <c r="J421">
        <v>0.154914</v>
      </c>
      <c r="K421">
        <v>-3.1091199999999999</v>
      </c>
      <c r="L421">
        <v>-9.0830300000000003E-2</v>
      </c>
      <c r="M421" s="9">
        <f>IF(ISNUMBER(MATCH(C421,'82 Injuries Table'!$A$2:$A$124,0)),0,K421*N421)</f>
        <v>-1.7827425249376385</v>
      </c>
      <c r="N421">
        <f t="shared" si="6"/>
        <v>0.57339135348189796</v>
      </c>
    </row>
    <row r="422" spans="1:14" x14ac:dyDescent="0.3">
      <c r="A422">
        <v>2024</v>
      </c>
      <c r="B422">
        <v>1631170</v>
      </c>
      <c r="C422" t="s">
        <v>915</v>
      </c>
      <c r="D422">
        <v>38</v>
      </c>
      <c r="E422">
        <v>0.18897900000000001</v>
      </c>
      <c r="F422">
        <v>1164.3800000000001</v>
      </c>
      <c r="G422">
        <v>30.631599999999999</v>
      </c>
      <c r="H422" t="s">
        <v>63</v>
      </c>
      <c r="I422">
        <v>-1.19801</v>
      </c>
      <c r="J422">
        <v>-1.0598399999999999</v>
      </c>
      <c r="K422">
        <v>-2.2578499999999999</v>
      </c>
      <c r="L422">
        <v>0.51239299999999999</v>
      </c>
      <c r="M422" s="9">
        <f>IF(ISNUMBER(MATCH(C422,'82 Injuries Table'!$A$2:$A$124,0)),0,K422*N422)</f>
        <v>-1.8115760415374651</v>
      </c>
      <c r="N422">
        <f t="shared" si="6"/>
        <v>0.80234561265693694</v>
      </c>
    </row>
    <row r="423" spans="1:14" x14ac:dyDescent="0.3">
      <c r="A423">
        <v>2024</v>
      </c>
      <c r="B423">
        <v>1630560</v>
      </c>
      <c r="C423" t="s">
        <v>559</v>
      </c>
      <c r="D423">
        <v>29</v>
      </c>
      <c r="E423">
        <v>0.30084499999999997</v>
      </c>
      <c r="F423">
        <v>831.1</v>
      </c>
      <c r="G423">
        <v>28.655200000000001</v>
      </c>
      <c r="H423" t="s">
        <v>700</v>
      </c>
      <c r="I423">
        <v>-0.58973600000000004</v>
      </c>
      <c r="J423">
        <v>-2.6293500000000001</v>
      </c>
      <c r="K423">
        <v>-3.2190799999999999</v>
      </c>
      <c r="L423">
        <v>-0.142182</v>
      </c>
      <c r="M423" s="9">
        <f>IF(ISNUMBER(MATCH(C423,'82 Injuries Table'!$A$2:$A$124,0)),0,K423*N423)</f>
        <v>-1.8435367401221043</v>
      </c>
      <c r="N423">
        <f t="shared" si="6"/>
        <v>0.57269056380149119</v>
      </c>
    </row>
    <row r="424" spans="1:14" x14ac:dyDescent="0.3">
      <c r="A424">
        <v>2024</v>
      </c>
      <c r="B424">
        <v>1627777</v>
      </c>
      <c r="C424" t="s">
        <v>450</v>
      </c>
      <c r="D424">
        <v>37</v>
      </c>
      <c r="E424">
        <v>0.17042499999999999</v>
      </c>
      <c r="F424">
        <v>815.45</v>
      </c>
      <c r="G424">
        <v>22.027000000000001</v>
      </c>
      <c r="H424" t="s">
        <v>74</v>
      </c>
      <c r="I424">
        <v>-2.60148</v>
      </c>
      <c r="J424">
        <v>-0.68669100000000005</v>
      </c>
      <c r="K424">
        <v>-3.28817</v>
      </c>
      <c r="L424">
        <v>-0.170709</v>
      </c>
      <c r="M424" s="9">
        <f>IF(ISNUMBER(MATCH(C424,'82 Injuries Table'!$A$2:$A$124,0)),0,K424*N424)</f>
        <v>-1.8476442072876615</v>
      </c>
      <c r="N424">
        <f t="shared" si="6"/>
        <v>0.56190653381292988</v>
      </c>
    </row>
    <row r="425" spans="1:14" x14ac:dyDescent="0.3">
      <c r="A425">
        <v>2024</v>
      </c>
      <c r="B425">
        <v>1631128</v>
      </c>
      <c r="C425" t="s">
        <v>142</v>
      </c>
      <c r="D425">
        <v>41</v>
      </c>
      <c r="E425">
        <v>0.16994200000000001</v>
      </c>
      <c r="F425">
        <v>799.96699999999998</v>
      </c>
      <c r="G425">
        <v>19.4878</v>
      </c>
      <c r="H425" t="s">
        <v>143</v>
      </c>
      <c r="I425">
        <v>-3.0238999999999998</v>
      </c>
      <c r="J425">
        <v>-0.41690300000000002</v>
      </c>
      <c r="K425">
        <v>-3.4408099999999999</v>
      </c>
      <c r="L425">
        <v>-0.26933400000000002</v>
      </c>
      <c r="M425" s="9">
        <f>IF(ISNUMBER(MATCH(C425,'82 Injuries Table'!$A$2:$A$124,0)),0,K425*N425)</f>
        <v>-1.8967037756301592</v>
      </c>
      <c r="N425">
        <f t="shared" si="6"/>
        <v>0.55123757941593965</v>
      </c>
    </row>
    <row r="426" spans="1:14" x14ac:dyDescent="0.3">
      <c r="A426">
        <v>2024</v>
      </c>
      <c r="B426">
        <v>1630165</v>
      </c>
      <c r="C426" t="s">
        <v>294</v>
      </c>
      <c r="D426">
        <v>34</v>
      </c>
      <c r="E426">
        <v>0.16012100000000001</v>
      </c>
      <c r="F426">
        <v>844.40099999999995</v>
      </c>
      <c r="G426">
        <v>24.823499999999999</v>
      </c>
      <c r="H426" t="s">
        <v>94</v>
      </c>
      <c r="I426">
        <v>-2.5638899999999998</v>
      </c>
      <c r="J426">
        <v>-0.698438</v>
      </c>
      <c r="K426">
        <v>-3.26233</v>
      </c>
      <c r="L426">
        <v>-0.17208899999999999</v>
      </c>
      <c r="M426" s="9">
        <f>IF(ISNUMBER(MATCH(C426,'82 Injuries Table'!$A$2:$A$124,0)),0,K426*N426)</f>
        <v>-1.8982061398891965</v>
      </c>
      <c r="N426">
        <f t="shared" si="6"/>
        <v>0.58185595567867032</v>
      </c>
    </row>
    <row r="427" spans="1:14" x14ac:dyDescent="0.3">
      <c r="A427">
        <v>2024</v>
      </c>
      <c r="B427">
        <v>1630550</v>
      </c>
      <c r="C427" t="s">
        <v>45</v>
      </c>
      <c r="D427">
        <v>30</v>
      </c>
      <c r="E427">
        <v>0.109403</v>
      </c>
      <c r="F427">
        <v>453.53300000000002</v>
      </c>
      <c r="G427">
        <v>15.1</v>
      </c>
      <c r="H427" t="s">
        <v>702</v>
      </c>
      <c r="I427">
        <v>-4.9985299999999997</v>
      </c>
      <c r="J427">
        <v>-1.1221099999999999</v>
      </c>
      <c r="K427">
        <v>-6.1206399999999999</v>
      </c>
      <c r="L427">
        <v>-0.86613099999999998</v>
      </c>
      <c r="M427" s="9">
        <f>IF(ISNUMBER(MATCH(C427,'82 Injuries Table'!$A$2:$A$124,0)),0,K427*N427)</f>
        <v>-1.9128128203304806</v>
      </c>
      <c r="N427">
        <f t="shared" si="6"/>
        <v>0.31251843276691338</v>
      </c>
    </row>
    <row r="428" spans="1:14" x14ac:dyDescent="0.3">
      <c r="A428">
        <v>2024</v>
      </c>
      <c r="B428">
        <v>1631223</v>
      </c>
      <c r="C428" t="s">
        <v>510</v>
      </c>
      <c r="D428">
        <v>36</v>
      </c>
      <c r="E428">
        <v>0.16525400000000001</v>
      </c>
      <c r="F428">
        <v>798.25199999999995</v>
      </c>
      <c r="G428">
        <v>22.166699999999999</v>
      </c>
      <c r="H428" t="s">
        <v>61</v>
      </c>
      <c r="I428">
        <v>-3.4101599999999999</v>
      </c>
      <c r="J428">
        <v>-9.4828800000000005E-2</v>
      </c>
      <c r="K428">
        <v>-3.5049899999999998</v>
      </c>
      <c r="L428">
        <v>-0.28907899999999997</v>
      </c>
      <c r="M428" s="9">
        <f>IF(ISNUMBER(MATCH(C428,'82 Injuries Table'!$A$2:$A$124,0)),0,K428*N428)</f>
        <v>-1.9279401313928966</v>
      </c>
      <c r="N428">
        <f t="shared" si="6"/>
        <v>0.55005581510728896</v>
      </c>
    </row>
    <row r="429" spans="1:14" x14ac:dyDescent="0.3">
      <c r="A429">
        <v>2024</v>
      </c>
      <c r="B429">
        <v>1630587</v>
      </c>
      <c r="C429" t="s">
        <v>386</v>
      </c>
      <c r="D429">
        <v>23</v>
      </c>
      <c r="E429">
        <v>0.12302299999999999</v>
      </c>
      <c r="F429">
        <v>469.36900000000003</v>
      </c>
      <c r="G429">
        <v>20.391300000000001</v>
      </c>
      <c r="H429" t="s">
        <v>94</v>
      </c>
      <c r="I429">
        <v>-4.4121100000000002</v>
      </c>
      <c r="J429">
        <v>-1.5687800000000001</v>
      </c>
      <c r="K429">
        <v>-5.9809000000000001</v>
      </c>
      <c r="L429">
        <v>-0.92827099999999996</v>
      </c>
      <c r="M429" s="9">
        <f>IF(ISNUMBER(MATCH(C429,'82 Injuries Table'!$A$2:$A$124,0)),0,K429*N429)</f>
        <v>-1.9344062596298288</v>
      </c>
      <c r="N429">
        <f t="shared" si="6"/>
        <v>0.32343063077961992</v>
      </c>
    </row>
    <row r="430" spans="1:14" x14ac:dyDescent="0.3">
      <c r="A430">
        <v>2024</v>
      </c>
      <c r="B430">
        <v>1630245</v>
      </c>
      <c r="C430" t="s">
        <v>219</v>
      </c>
      <c r="D430">
        <v>39</v>
      </c>
      <c r="E430">
        <v>0.153257</v>
      </c>
      <c r="F430">
        <v>892.55</v>
      </c>
      <c r="G430">
        <v>22.8718</v>
      </c>
      <c r="H430" t="s">
        <v>124</v>
      </c>
      <c r="I430">
        <v>-2.1541600000000001</v>
      </c>
      <c r="J430">
        <v>-1.1439600000000001</v>
      </c>
      <c r="K430">
        <v>-3.2981099999999999</v>
      </c>
      <c r="L430">
        <v>-0.213139</v>
      </c>
      <c r="M430" s="9">
        <f>IF(ISNUMBER(MATCH(C430,'82 Injuries Table'!$A$2:$A$124,0)),0,K430*N430)</f>
        <v>0</v>
      </c>
      <c r="N430">
        <f t="shared" si="6"/>
        <v>0.61503424704731191</v>
      </c>
    </row>
    <row r="431" spans="1:14" x14ac:dyDescent="0.3">
      <c r="A431">
        <v>2024</v>
      </c>
      <c r="B431">
        <v>1628404</v>
      </c>
      <c r="C431" t="s">
        <v>289</v>
      </c>
      <c r="D431">
        <v>39</v>
      </c>
      <c r="E431">
        <v>0.118182</v>
      </c>
      <c r="F431">
        <v>1101.3800000000001</v>
      </c>
      <c r="G431">
        <v>28.230799999999999</v>
      </c>
      <c r="H431" t="s">
        <v>86</v>
      </c>
      <c r="I431">
        <v>-2.8526500000000001</v>
      </c>
      <c r="J431">
        <v>0.109915</v>
      </c>
      <c r="K431">
        <v>-2.74274</v>
      </c>
      <c r="L431">
        <v>0.148953</v>
      </c>
      <c r="M431" s="9">
        <f>IF(ISNUMBER(MATCH(C431,'82 Injuries Table'!$A$2:$A$124,0)),0,K431*N431)</f>
        <v>-2.0815582621518449</v>
      </c>
      <c r="N431">
        <f t="shared" si="6"/>
        <v>0.75893386254323958</v>
      </c>
    </row>
    <row r="432" spans="1:14" x14ac:dyDescent="0.3">
      <c r="A432">
        <v>2024</v>
      </c>
      <c r="B432">
        <v>1629673</v>
      </c>
      <c r="C432" t="s">
        <v>478</v>
      </c>
      <c r="D432">
        <v>37</v>
      </c>
      <c r="E432">
        <v>0.26303500000000002</v>
      </c>
      <c r="F432">
        <v>1073.82</v>
      </c>
      <c r="G432">
        <v>29</v>
      </c>
      <c r="H432" t="s">
        <v>89</v>
      </c>
      <c r="I432">
        <v>-0.73975999999999997</v>
      </c>
      <c r="J432">
        <v>-2.1568999999999998</v>
      </c>
      <c r="K432">
        <v>-2.8966599999999998</v>
      </c>
      <c r="L432">
        <v>3.64178E-2</v>
      </c>
      <c r="M432" s="9">
        <f>IF(ISNUMBER(MATCH(C432,'82 Injuries Table'!$A$2:$A$124,0)),0,K432*N432)</f>
        <v>-2.1433631297804605</v>
      </c>
      <c r="N432">
        <f t="shared" si="6"/>
        <v>0.73994294455699339</v>
      </c>
    </row>
    <row r="433" spans="1:14" x14ac:dyDescent="0.3">
      <c r="A433">
        <v>2024</v>
      </c>
      <c r="B433">
        <v>202397</v>
      </c>
      <c r="C433" t="s">
        <v>47</v>
      </c>
      <c r="D433">
        <v>30</v>
      </c>
      <c r="E433">
        <v>0.12959899999999999</v>
      </c>
      <c r="F433">
        <v>508.233</v>
      </c>
      <c r="G433">
        <v>16.933299999999999</v>
      </c>
      <c r="H433" t="s">
        <v>702</v>
      </c>
      <c r="I433">
        <v>-5.0726100000000001</v>
      </c>
      <c r="J433">
        <v>-1.28731</v>
      </c>
      <c r="K433">
        <v>-6.3599199999999998</v>
      </c>
      <c r="L433">
        <v>-1.0438400000000001</v>
      </c>
      <c r="M433" s="9">
        <f>IF(ISNUMBER(MATCH(C433,'82 Injuries Table'!$A$2:$A$124,0)),0,K433*N433)</f>
        <v>-2.227313034109232</v>
      </c>
      <c r="N433">
        <f t="shared" si="6"/>
        <v>0.3502108570719808</v>
      </c>
    </row>
    <row r="434" spans="1:14" x14ac:dyDescent="0.3">
      <c r="A434">
        <v>2024</v>
      </c>
      <c r="B434">
        <v>1626196</v>
      </c>
      <c r="C434" t="s">
        <v>503</v>
      </c>
      <c r="D434">
        <v>29</v>
      </c>
      <c r="E434">
        <v>0.154782</v>
      </c>
      <c r="F434">
        <v>790.46799999999996</v>
      </c>
      <c r="G434">
        <v>27.241399999999999</v>
      </c>
      <c r="H434" t="s">
        <v>63</v>
      </c>
      <c r="I434">
        <v>-1.8877699999999999</v>
      </c>
      <c r="J434">
        <v>-2.21407</v>
      </c>
      <c r="K434">
        <v>-4.1018499999999998</v>
      </c>
      <c r="L434">
        <v>-0.578878</v>
      </c>
      <c r="M434" s="9">
        <f>IF(ISNUMBER(MATCH(C434,'82 Injuries Table'!$A$2:$A$124,0)),0,K434*N434)</f>
        <v>-2.2342450943344216</v>
      </c>
      <c r="N434">
        <f t="shared" si="6"/>
        <v>0.54469205220435213</v>
      </c>
    </row>
    <row r="435" spans="1:14" x14ac:dyDescent="0.3">
      <c r="A435">
        <v>2024</v>
      </c>
      <c r="B435">
        <v>1631110</v>
      </c>
      <c r="C435" t="s">
        <v>545</v>
      </c>
      <c r="D435">
        <v>38</v>
      </c>
      <c r="E435">
        <v>0.18340899999999999</v>
      </c>
      <c r="F435">
        <v>1105.03</v>
      </c>
      <c r="G435">
        <v>29.078900000000001</v>
      </c>
      <c r="H435" t="s">
        <v>105</v>
      </c>
      <c r="I435">
        <v>-2.1821100000000002</v>
      </c>
      <c r="J435">
        <v>-0.75650499999999998</v>
      </c>
      <c r="K435">
        <v>-2.9386199999999998</v>
      </c>
      <c r="L435">
        <v>7.9954099999999997E-3</v>
      </c>
      <c r="M435" s="9">
        <f>IF(ISNUMBER(MATCH(C435,'82 Injuries Table'!$A$2:$A$124,0)),0,K435*N435)</f>
        <v>-2.2376092243767309</v>
      </c>
      <c r="N435">
        <f t="shared" si="6"/>
        <v>0.76144898774823933</v>
      </c>
    </row>
    <row r="436" spans="1:14" x14ac:dyDescent="0.3">
      <c r="A436">
        <v>2024</v>
      </c>
      <c r="B436">
        <v>1630559</v>
      </c>
      <c r="C436" t="s">
        <v>496</v>
      </c>
      <c r="D436">
        <v>40</v>
      </c>
      <c r="E436">
        <v>0.20155300000000001</v>
      </c>
      <c r="F436">
        <v>1201.05</v>
      </c>
      <c r="G436">
        <v>30.024999999999999</v>
      </c>
      <c r="H436" t="s">
        <v>100</v>
      </c>
      <c r="I436">
        <v>0.61616800000000005</v>
      </c>
      <c r="J436">
        <v>-3.3730500000000001</v>
      </c>
      <c r="K436">
        <v>-2.7568899999999998</v>
      </c>
      <c r="L436">
        <v>0.155224</v>
      </c>
      <c r="M436" s="9">
        <f>IF(ISNUMBER(MATCH(C436,'82 Injuries Table'!$A$2:$A$124,0)),0,K436*N436)</f>
        <v>-2.281640781204779</v>
      </c>
      <c r="N436">
        <f t="shared" si="6"/>
        <v>0.82761400752470327</v>
      </c>
    </row>
    <row r="437" spans="1:14" x14ac:dyDescent="0.3">
      <c r="A437">
        <v>2024</v>
      </c>
      <c r="B437">
        <v>1629684</v>
      </c>
      <c r="C437" t="s">
        <v>606</v>
      </c>
      <c r="D437">
        <v>36</v>
      </c>
      <c r="E437">
        <v>0.133244</v>
      </c>
      <c r="F437">
        <v>962.452</v>
      </c>
      <c r="G437">
        <v>26.722200000000001</v>
      </c>
      <c r="H437" t="s">
        <v>121</v>
      </c>
      <c r="I437">
        <v>-2.6086</v>
      </c>
      <c r="J437">
        <v>-0.87866999999999995</v>
      </c>
      <c r="K437">
        <v>-3.4872700000000001</v>
      </c>
      <c r="L437">
        <v>-0.34606100000000001</v>
      </c>
      <c r="M437" s="9">
        <f>IF(ISNUMBER(MATCH(C437,'82 Injuries Table'!$A$2:$A$124,0)),0,K437*N437)</f>
        <v>-2.3127644230647317</v>
      </c>
      <c r="N437">
        <f t="shared" si="6"/>
        <v>0.66320199556235437</v>
      </c>
    </row>
    <row r="438" spans="1:14" x14ac:dyDescent="0.3">
      <c r="A438">
        <v>2024</v>
      </c>
      <c r="B438">
        <v>1631097</v>
      </c>
      <c r="C438" t="s">
        <v>406</v>
      </c>
      <c r="D438">
        <v>39</v>
      </c>
      <c r="E438">
        <v>0.22550200000000001</v>
      </c>
      <c r="F438">
        <v>994.76599999999996</v>
      </c>
      <c r="G438">
        <v>25.487200000000001</v>
      </c>
      <c r="H438" t="s">
        <v>129</v>
      </c>
      <c r="I438">
        <v>-1.1573100000000001</v>
      </c>
      <c r="J438">
        <v>-2.2250700000000001</v>
      </c>
      <c r="K438">
        <v>-3.3823799999999999</v>
      </c>
      <c r="L438">
        <v>-0.28066000000000002</v>
      </c>
      <c r="M438" s="9">
        <f>IF(ISNUMBER(MATCH(C438,'82 Injuries Table'!$A$2:$A$124,0)),0,K438*N438)</f>
        <v>-2.3185158853102905</v>
      </c>
      <c r="N438">
        <f t="shared" si="6"/>
        <v>0.68546877799368799</v>
      </c>
    </row>
    <row r="439" spans="1:14" x14ac:dyDescent="0.3">
      <c r="A439">
        <v>2024</v>
      </c>
      <c r="B439">
        <v>1641718</v>
      </c>
      <c r="C439" t="s">
        <v>926</v>
      </c>
      <c r="D439">
        <v>35</v>
      </c>
      <c r="E439">
        <v>0.20854900000000001</v>
      </c>
      <c r="F439">
        <v>874.89800000000002</v>
      </c>
      <c r="G439">
        <v>24.971399999999999</v>
      </c>
      <c r="H439" t="s">
        <v>66</v>
      </c>
      <c r="I439">
        <v>-1.5541100000000001</v>
      </c>
      <c r="J439">
        <v>-2.3993000000000002</v>
      </c>
      <c r="K439">
        <v>-3.9534099999999999</v>
      </c>
      <c r="L439">
        <v>-0.60220600000000002</v>
      </c>
      <c r="M439" s="9">
        <f>IF(ISNUMBER(MATCH(C439,'82 Injuries Table'!$A$2:$A$124,0)),0,K439*N439)</f>
        <v>-2.3833950070836951</v>
      </c>
      <c r="N439">
        <f t="shared" si="6"/>
        <v>0.60287068811069311</v>
      </c>
    </row>
    <row r="440" spans="1:14" x14ac:dyDescent="0.3">
      <c r="A440">
        <v>2024</v>
      </c>
      <c r="B440">
        <v>1626192</v>
      </c>
      <c r="C440" t="s">
        <v>191</v>
      </c>
      <c r="D440">
        <v>33</v>
      </c>
      <c r="E440">
        <v>9.8695400000000003E-2</v>
      </c>
      <c r="F440">
        <v>721.5</v>
      </c>
      <c r="G440">
        <v>21.848500000000001</v>
      </c>
      <c r="H440" t="s">
        <v>72</v>
      </c>
      <c r="I440">
        <v>-2.9575</v>
      </c>
      <c r="J440">
        <v>-2.7105100000000002</v>
      </c>
      <c r="K440">
        <v>-5.6680000000000001</v>
      </c>
      <c r="L440">
        <v>-1.2796000000000001</v>
      </c>
      <c r="M440" s="9">
        <f>IF(ISNUMBER(MATCH(C440,'82 Injuries Table'!$A$2:$A$124,0)),0,K440*N440)</f>
        <v>-2.8179476578327201</v>
      </c>
      <c r="N440">
        <f t="shared" si="6"/>
        <v>0.4971679001116302</v>
      </c>
    </row>
    <row r="441" spans="1:14" x14ac:dyDescent="0.3">
      <c r="A441">
        <v>2024</v>
      </c>
      <c r="B441">
        <v>1641731</v>
      </c>
      <c r="C441" t="s">
        <v>935</v>
      </c>
      <c r="D441">
        <v>37</v>
      </c>
      <c r="E441">
        <v>0.137069</v>
      </c>
      <c r="F441">
        <v>981.04899999999998</v>
      </c>
      <c r="G441">
        <v>26.513500000000001</v>
      </c>
      <c r="H441" t="s">
        <v>89</v>
      </c>
      <c r="I441">
        <v>-3.6875</v>
      </c>
      <c r="J441">
        <v>-0.65782799999999997</v>
      </c>
      <c r="K441">
        <v>-4.3453299999999997</v>
      </c>
      <c r="L441">
        <v>-0.87031199999999997</v>
      </c>
      <c r="M441" s="9">
        <f>IF(ISNUMBER(MATCH(C441,'82 Injuries Table'!$A$2:$A$124,0)),0,K441*N441)</f>
        <v>-2.9375157806328462</v>
      </c>
      <c r="N441">
        <f t="shared" si="6"/>
        <v>0.6760167307506787</v>
      </c>
    </row>
    <row r="442" spans="1:14" x14ac:dyDescent="0.3">
      <c r="A442">
        <v>2024</v>
      </c>
      <c r="B442">
        <v>203952</v>
      </c>
      <c r="C442" t="s">
        <v>602</v>
      </c>
      <c r="D442">
        <v>35</v>
      </c>
      <c r="E442">
        <v>0.21260200000000001</v>
      </c>
      <c r="F442">
        <v>916.73199999999997</v>
      </c>
      <c r="G442">
        <v>26.171399999999998</v>
      </c>
      <c r="H442" t="s">
        <v>96</v>
      </c>
      <c r="I442">
        <v>-2.60093</v>
      </c>
      <c r="J442">
        <v>-2.3332000000000002</v>
      </c>
      <c r="K442">
        <v>-4.9341299999999997</v>
      </c>
      <c r="L442">
        <v>-1.1868700000000001</v>
      </c>
      <c r="M442" s="9">
        <f>IF(ISNUMBER(MATCH(C442,'82 Injuries Table'!$A$2:$A$124,0)),0,K442*N442)</f>
        <v>-3.1168774294455694</v>
      </c>
      <c r="N442">
        <f t="shared" si="6"/>
        <v>0.63169746833698537</v>
      </c>
    </row>
    <row r="443" spans="1:14" x14ac:dyDescent="0.3">
      <c r="A443">
        <v>2024</v>
      </c>
      <c r="B443">
        <v>1631103</v>
      </c>
      <c r="C443" t="s">
        <v>48</v>
      </c>
      <c r="D443">
        <v>37</v>
      </c>
      <c r="E443">
        <v>0.18718199999999999</v>
      </c>
      <c r="F443">
        <v>814.26700000000005</v>
      </c>
      <c r="G443">
        <v>22</v>
      </c>
      <c r="H443" t="s">
        <v>105</v>
      </c>
      <c r="I443">
        <v>-2.61185</v>
      </c>
      <c r="J443">
        <v>-3.4392200000000002</v>
      </c>
      <c r="K443">
        <v>-6.0510700000000002</v>
      </c>
      <c r="L443">
        <v>-1.60541</v>
      </c>
      <c r="M443" s="9">
        <f>IF(ISNUMBER(MATCH(C443,'82 Injuries Table'!$A$2:$A$124,0)),0,K443*N443)</f>
        <v>-3.3952030813315699</v>
      </c>
      <c r="N443">
        <f t="shared" si="6"/>
        <v>0.56109135761635043</v>
      </c>
    </row>
    <row r="444" spans="1:14" x14ac:dyDescent="0.3">
      <c r="A444">
        <v>2024</v>
      </c>
      <c r="B444">
        <v>1630703</v>
      </c>
      <c r="C444" t="s">
        <v>947</v>
      </c>
      <c r="D444">
        <v>29</v>
      </c>
      <c r="E444">
        <v>0.24580199999999999</v>
      </c>
      <c r="F444">
        <v>807.4</v>
      </c>
      <c r="G444">
        <v>27.8276</v>
      </c>
      <c r="H444" t="s">
        <v>87</v>
      </c>
      <c r="I444">
        <v>-4.20078</v>
      </c>
      <c r="J444">
        <v>-2.4755500000000001</v>
      </c>
      <c r="K444">
        <v>-6.6763300000000001</v>
      </c>
      <c r="L444">
        <v>-1.9128400000000001</v>
      </c>
      <c r="M444" s="9">
        <f>IF(ISNUMBER(MATCH(C444,'82 Injuries Table'!$A$2:$A$124,0)),0,K444*N444)</f>
        <v>-3.7144394661043814</v>
      </c>
      <c r="N444">
        <f t="shared" si="6"/>
        <v>0.55635947685395737</v>
      </c>
    </row>
  </sheetData>
  <autoFilter ref="A1:N444" xr:uid="{0B49E24B-2A16-4692-AF65-BBB86A74B6E4}">
    <sortState xmlns:xlrd2="http://schemas.microsoft.com/office/spreadsheetml/2017/richdata2" ref="A2:N444">
      <sortCondition descending="1" ref="M1:M444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964AA-000F-4DA2-86B0-E90B65C20A01}">
  <dimension ref="A1:D83"/>
  <sheetViews>
    <sheetView topLeftCell="A31" workbookViewId="0">
      <selection activeCell="B9" sqref="B9"/>
    </sheetView>
  </sheetViews>
  <sheetFormatPr defaultRowHeight="14.4" x14ac:dyDescent="0.3"/>
  <cols>
    <col min="1" max="1" width="20.77734375" bestFit="1" customWidth="1"/>
    <col min="2" max="2" width="40.33203125" customWidth="1"/>
    <col min="3" max="3" width="10.33203125" bestFit="1" customWidth="1"/>
    <col min="4" max="4" width="80.88671875" bestFit="1" customWidth="1"/>
  </cols>
  <sheetData>
    <row r="1" spans="1:4" x14ac:dyDescent="0.3">
      <c r="A1" t="s">
        <v>42</v>
      </c>
      <c r="B1" t="s">
        <v>730</v>
      </c>
      <c r="C1" t="s">
        <v>958</v>
      </c>
      <c r="D1" t="s">
        <v>959</v>
      </c>
    </row>
    <row r="2" spans="1:4" x14ac:dyDescent="0.3">
      <c r="A2" t="s">
        <v>960</v>
      </c>
      <c r="B2" t="s">
        <v>12</v>
      </c>
      <c r="C2" s="1">
        <v>45242</v>
      </c>
      <c r="D2" t="s">
        <v>961</v>
      </c>
    </row>
    <row r="3" spans="1:4" x14ac:dyDescent="0.3">
      <c r="A3" t="s">
        <v>315</v>
      </c>
      <c r="B3" t="s">
        <v>12</v>
      </c>
      <c r="C3" s="1">
        <v>45285</v>
      </c>
      <c r="D3" t="s">
        <v>962</v>
      </c>
    </row>
    <row r="4" spans="1:4" x14ac:dyDescent="0.3">
      <c r="A4" t="s">
        <v>368</v>
      </c>
      <c r="B4" t="s">
        <v>12</v>
      </c>
      <c r="C4" s="1">
        <v>45305</v>
      </c>
      <c r="D4" t="s">
        <v>963</v>
      </c>
    </row>
    <row r="5" spans="1:4" x14ac:dyDescent="0.3">
      <c r="A5" t="s">
        <v>407</v>
      </c>
      <c r="B5" t="s">
        <v>12</v>
      </c>
      <c r="C5" s="1">
        <v>45305</v>
      </c>
      <c r="D5" t="s">
        <v>964</v>
      </c>
    </row>
    <row r="6" spans="1:4" x14ac:dyDescent="0.3">
      <c r="A6" t="s">
        <v>153</v>
      </c>
      <c r="B6" t="s">
        <v>4</v>
      </c>
      <c r="C6" s="1">
        <v>45305</v>
      </c>
      <c r="D6" t="s">
        <v>965</v>
      </c>
    </row>
    <row r="7" spans="1:4" x14ac:dyDescent="0.3">
      <c r="A7" t="s">
        <v>531</v>
      </c>
      <c r="B7" t="s">
        <v>14</v>
      </c>
      <c r="C7" s="1">
        <v>45300</v>
      </c>
      <c r="D7" t="s">
        <v>966</v>
      </c>
    </row>
    <row r="8" spans="1:4" x14ac:dyDescent="0.3">
      <c r="A8" t="s">
        <v>535</v>
      </c>
      <c r="B8" t="s">
        <v>14</v>
      </c>
      <c r="C8" s="1">
        <v>45280</v>
      </c>
      <c r="D8" t="s">
        <v>967</v>
      </c>
    </row>
    <row r="9" spans="1:4" x14ac:dyDescent="0.3">
      <c r="A9" t="s">
        <v>295</v>
      </c>
      <c r="B9" t="s">
        <v>24</v>
      </c>
      <c r="C9" s="1">
        <v>45288</v>
      </c>
      <c r="D9" t="s">
        <v>968</v>
      </c>
    </row>
    <row r="10" spans="1:4" x14ac:dyDescent="0.3">
      <c r="A10" t="s">
        <v>918</v>
      </c>
      <c r="B10" t="s">
        <v>24</v>
      </c>
      <c r="C10" s="1">
        <v>45305</v>
      </c>
      <c r="D10" t="s">
        <v>969</v>
      </c>
    </row>
    <row r="11" spans="1:4" x14ac:dyDescent="0.3">
      <c r="A11" t="s">
        <v>455</v>
      </c>
      <c r="B11" t="s">
        <v>24</v>
      </c>
      <c r="C11" s="1">
        <v>45305</v>
      </c>
      <c r="D11" t="s">
        <v>970</v>
      </c>
    </row>
    <row r="12" spans="1:4" x14ac:dyDescent="0.3">
      <c r="A12" t="s">
        <v>611</v>
      </c>
      <c r="B12" t="s">
        <v>24</v>
      </c>
      <c r="C12" s="1">
        <v>45298</v>
      </c>
      <c r="D12" t="s">
        <v>971</v>
      </c>
    </row>
    <row r="13" spans="1:4" x14ac:dyDescent="0.3">
      <c r="A13" t="s">
        <v>972</v>
      </c>
      <c r="B13" t="s">
        <v>18</v>
      </c>
      <c r="C13" s="1">
        <v>45237</v>
      </c>
      <c r="D13" t="s">
        <v>973</v>
      </c>
    </row>
    <row r="14" spans="1:4" x14ac:dyDescent="0.3">
      <c r="A14" t="s">
        <v>194</v>
      </c>
      <c r="B14" t="s">
        <v>18</v>
      </c>
      <c r="C14" s="1">
        <v>45279</v>
      </c>
      <c r="D14" t="s">
        <v>974</v>
      </c>
    </row>
    <row r="15" spans="1:4" x14ac:dyDescent="0.3">
      <c r="A15" t="s">
        <v>219</v>
      </c>
      <c r="B15" t="s">
        <v>18</v>
      </c>
      <c r="C15" s="1">
        <v>45305</v>
      </c>
      <c r="D15" t="s">
        <v>975</v>
      </c>
    </row>
    <row r="16" spans="1:4" x14ac:dyDescent="0.3">
      <c r="A16" t="s">
        <v>557</v>
      </c>
      <c r="B16" t="s">
        <v>18</v>
      </c>
      <c r="C16" s="1">
        <v>45305</v>
      </c>
      <c r="D16" t="s">
        <v>976</v>
      </c>
    </row>
    <row r="17" spans="1:4" x14ac:dyDescent="0.3">
      <c r="A17" t="s">
        <v>612</v>
      </c>
      <c r="B17" t="s">
        <v>18</v>
      </c>
      <c r="C17" s="1">
        <v>45305</v>
      </c>
      <c r="D17" t="s">
        <v>977</v>
      </c>
    </row>
    <row r="18" spans="1:4" x14ac:dyDescent="0.3">
      <c r="A18" t="s">
        <v>248</v>
      </c>
      <c r="B18" t="s">
        <v>20</v>
      </c>
      <c r="C18" s="1">
        <v>45275</v>
      </c>
      <c r="D18" t="s">
        <v>978</v>
      </c>
    </row>
    <row r="19" spans="1:4" x14ac:dyDescent="0.3">
      <c r="A19" t="s">
        <v>331</v>
      </c>
      <c r="B19" t="s">
        <v>20</v>
      </c>
      <c r="C19" s="1">
        <v>45242</v>
      </c>
      <c r="D19" t="s">
        <v>979</v>
      </c>
    </row>
    <row r="20" spans="1:4" x14ac:dyDescent="0.3">
      <c r="A20" t="s">
        <v>431</v>
      </c>
      <c r="B20" t="s">
        <v>20</v>
      </c>
      <c r="C20" s="1">
        <v>45275</v>
      </c>
      <c r="D20" t="s">
        <v>980</v>
      </c>
    </row>
    <row r="21" spans="1:4" x14ac:dyDescent="0.3">
      <c r="A21" t="s">
        <v>216</v>
      </c>
      <c r="B21" t="s">
        <v>28</v>
      </c>
      <c r="C21" s="1">
        <v>45305</v>
      </c>
      <c r="D21" t="s">
        <v>981</v>
      </c>
    </row>
    <row r="22" spans="1:4" x14ac:dyDescent="0.3">
      <c r="A22" t="s">
        <v>902</v>
      </c>
      <c r="B22" t="s">
        <v>28</v>
      </c>
      <c r="C22" s="1">
        <v>45305</v>
      </c>
      <c r="D22" t="s">
        <v>982</v>
      </c>
    </row>
    <row r="23" spans="1:4" x14ac:dyDescent="0.3">
      <c r="A23" t="s">
        <v>901</v>
      </c>
      <c r="B23" t="s">
        <v>28</v>
      </c>
      <c r="C23" s="1">
        <v>45305</v>
      </c>
      <c r="D23" t="s">
        <v>983</v>
      </c>
    </row>
    <row r="24" spans="1:4" x14ac:dyDescent="0.3">
      <c r="A24" t="s">
        <v>169</v>
      </c>
      <c r="B24" t="s">
        <v>26</v>
      </c>
      <c r="C24" s="1">
        <v>45155</v>
      </c>
      <c r="D24" t="s">
        <v>984</v>
      </c>
    </row>
    <row r="25" spans="1:4" x14ac:dyDescent="0.3">
      <c r="A25" t="s">
        <v>937</v>
      </c>
      <c r="B25" t="s">
        <v>26</v>
      </c>
      <c r="C25" s="1">
        <v>45298</v>
      </c>
      <c r="D25" t="s">
        <v>985</v>
      </c>
    </row>
    <row r="26" spans="1:4" x14ac:dyDescent="0.3">
      <c r="A26" t="s">
        <v>133</v>
      </c>
      <c r="B26" t="s">
        <v>8</v>
      </c>
      <c r="C26" s="1">
        <v>45305</v>
      </c>
      <c r="D26" t="s">
        <v>986</v>
      </c>
    </row>
    <row r="27" spans="1:4" x14ac:dyDescent="0.3">
      <c r="A27" t="s">
        <v>197</v>
      </c>
      <c r="B27" t="s">
        <v>8</v>
      </c>
      <c r="C27" s="1">
        <v>45300</v>
      </c>
      <c r="D27" t="s">
        <v>987</v>
      </c>
    </row>
    <row r="28" spans="1:4" x14ac:dyDescent="0.3">
      <c r="A28" t="s">
        <v>440</v>
      </c>
      <c r="B28" t="s">
        <v>8</v>
      </c>
      <c r="C28" s="1">
        <v>45251</v>
      </c>
      <c r="D28" t="s">
        <v>988</v>
      </c>
    </row>
    <row r="29" spans="1:4" x14ac:dyDescent="0.3">
      <c r="A29" t="s">
        <v>435</v>
      </c>
      <c r="B29" t="s">
        <v>6</v>
      </c>
      <c r="C29" s="1">
        <v>45305</v>
      </c>
      <c r="D29" t="s">
        <v>989</v>
      </c>
    </row>
    <row r="30" spans="1:4" x14ac:dyDescent="0.3">
      <c r="A30" t="s">
        <v>470</v>
      </c>
      <c r="B30" t="s">
        <v>6</v>
      </c>
      <c r="C30" s="1">
        <v>45300</v>
      </c>
      <c r="D30" t="s">
        <v>990</v>
      </c>
    </row>
    <row r="31" spans="1:4" x14ac:dyDescent="0.3">
      <c r="A31" t="s">
        <v>472</v>
      </c>
      <c r="B31" t="s">
        <v>6</v>
      </c>
      <c r="C31" s="1">
        <v>45294</v>
      </c>
      <c r="D31" t="s">
        <v>991</v>
      </c>
    </row>
    <row r="32" spans="1:4" x14ac:dyDescent="0.3">
      <c r="A32" t="s">
        <v>230</v>
      </c>
      <c r="B32" t="s">
        <v>11</v>
      </c>
      <c r="C32" s="1">
        <v>45301</v>
      </c>
      <c r="D32" t="s">
        <v>992</v>
      </c>
    </row>
    <row r="33" spans="1:4" x14ac:dyDescent="0.3">
      <c r="A33" t="s">
        <v>465</v>
      </c>
      <c r="B33" t="s">
        <v>11</v>
      </c>
      <c r="C33" s="1">
        <v>45223</v>
      </c>
      <c r="D33" t="s">
        <v>993</v>
      </c>
    </row>
    <row r="34" spans="1:4" x14ac:dyDescent="0.3">
      <c r="A34" t="s">
        <v>276</v>
      </c>
      <c r="B34" t="s">
        <v>10</v>
      </c>
      <c r="C34" s="1">
        <v>45300</v>
      </c>
      <c r="D34" t="s">
        <v>994</v>
      </c>
    </row>
    <row r="35" spans="1:4" x14ac:dyDescent="0.3">
      <c r="A35" t="s">
        <v>448</v>
      </c>
      <c r="B35" t="s">
        <v>10</v>
      </c>
      <c r="C35" s="1">
        <v>45304</v>
      </c>
      <c r="D35" t="s">
        <v>995</v>
      </c>
    </row>
    <row r="36" spans="1:4" x14ac:dyDescent="0.3">
      <c r="A36" t="s">
        <v>209</v>
      </c>
      <c r="B36" t="s">
        <v>33</v>
      </c>
      <c r="C36" s="1">
        <v>45278</v>
      </c>
      <c r="D36" t="s">
        <v>996</v>
      </c>
    </row>
    <row r="37" spans="1:4" x14ac:dyDescent="0.3">
      <c r="A37" t="s">
        <v>330</v>
      </c>
      <c r="B37" t="s">
        <v>5</v>
      </c>
      <c r="C37" s="1">
        <v>45305</v>
      </c>
      <c r="D37" t="s">
        <v>997</v>
      </c>
    </row>
    <row r="38" spans="1:4" x14ac:dyDescent="0.3">
      <c r="A38" t="s">
        <v>497</v>
      </c>
      <c r="B38" t="s">
        <v>5</v>
      </c>
      <c r="C38" s="1">
        <v>45304</v>
      </c>
      <c r="D38" t="s">
        <v>998</v>
      </c>
    </row>
    <row r="39" spans="1:4" x14ac:dyDescent="0.3">
      <c r="A39" t="s">
        <v>575</v>
      </c>
      <c r="B39" t="s">
        <v>5</v>
      </c>
      <c r="C39" s="1">
        <v>45285</v>
      </c>
      <c r="D39" t="s">
        <v>999</v>
      </c>
    </row>
    <row r="40" spans="1:4" x14ac:dyDescent="0.3">
      <c r="A40" t="s">
        <v>60</v>
      </c>
      <c r="B40" t="s">
        <v>16</v>
      </c>
      <c r="C40" s="1">
        <v>45223</v>
      </c>
      <c r="D40" t="s">
        <v>1000</v>
      </c>
    </row>
    <row r="41" spans="1:4" x14ac:dyDescent="0.3">
      <c r="A41" t="s">
        <v>67</v>
      </c>
      <c r="B41" t="s">
        <v>16</v>
      </c>
      <c r="C41" s="1">
        <v>45304</v>
      </c>
      <c r="D41" t="s">
        <v>1001</v>
      </c>
    </row>
    <row r="42" spans="1:4" x14ac:dyDescent="0.3">
      <c r="A42" t="s">
        <v>102</v>
      </c>
      <c r="B42" t="s">
        <v>16</v>
      </c>
      <c r="C42" s="1">
        <v>45304</v>
      </c>
      <c r="D42" t="s">
        <v>1002</v>
      </c>
    </row>
    <row r="43" spans="1:4" x14ac:dyDescent="0.3">
      <c r="A43" t="s">
        <v>183</v>
      </c>
      <c r="B43" t="s">
        <v>16</v>
      </c>
      <c r="C43" s="1">
        <v>45280</v>
      </c>
      <c r="D43" t="s">
        <v>1003</v>
      </c>
    </row>
    <row r="44" spans="1:4" x14ac:dyDescent="0.3">
      <c r="A44" t="s">
        <v>326</v>
      </c>
      <c r="B44" t="s">
        <v>16</v>
      </c>
      <c r="C44" s="1">
        <v>45304</v>
      </c>
      <c r="D44" t="s">
        <v>1004</v>
      </c>
    </row>
    <row r="45" spans="1:4" x14ac:dyDescent="0.3">
      <c r="A45" t="s">
        <v>374</v>
      </c>
      <c r="B45" t="s">
        <v>16</v>
      </c>
      <c r="C45" s="1">
        <v>45304</v>
      </c>
      <c r="D45" t="s">
        <v>1005</v>
      </c>
    </row>
    <row r="46" spans="1:4" x14ac:dyDescent="0.3">
      <c r="A46" t="s">
        <v>438</v>
      </c>
      <c r="B46" t="s">
        <v>16</v>
      </c>
      <c r="C46" s="1">
        <v>45299</v>
      </c>
      <c r="D46" t="s">
        <v>1006</v>
      </c>
    </row>
    <row r="47" spans="1:4" x14ac:dyDescent="0.3">
      <c r="A47" t="s">
        <v>512</v>
      </c>
      <c r="B47" t="s">
        <v>16</v>
      </c>
      <c r="C47" s="1">
        <v>45294</v>
      </c>
      <c r="D47" t="s">
        <v>1007</v>
      </c>
    </row>
    <row r="48" spans="1:4" x14ac:dyDescent="0.3">
      <c r="A48" t="s">
        <v>539</v>
      </c>
      <c r="B48" t="s">
        <v>16</v>
      </c>
      <c r="C48" s="1">
        <v>45302</v>
      </c>
      <c r="D48" t="s">
        <v>1008</v>
      </c>
    </row>
    <row r="49" spans="1:4" x14ac:dyDescent="0.3">
      <c r="A49" t="s">
        <v>164</v>
      </c>
      <c r="B49" t="s">
        <v>19</v>
      </c>
      <c r="C49" s="1">
        <v>45305</v>
      </c>
      <c r="D49" t="s">
        <v>1009</v>
      </c>
    </row>
    <row r="50" spans="1:4" x14ac:dyDescent="0.3">
      <c r="A50" t="s">
        <v>391</v>
      </c>
      <c r="B50" t="s">
        <v>19</v>
      </c>
      <c r="C50" s="1">
        <v>45305</v>
      </c>
      <c r="D50" t="s">
        <v>1010</v>
      </c>
    </row>
    <row r="51" spans="1:4" x14ac:dyDescent="0.3">
      <c r="A51" t="s">
        <v>541</v>
      </c>
      <c r="B51" t="s">
        <v>19</v>
      </c>
      <c r="C51" s="1">
        <v>45254</v>
      </c>
      <c r="D51" t="s">
        <v>1011</v>
      </c>
    </row>
    <row r="52" spans="1:4" x14ac:dyDescent="0.3">
      <c r="A52" t="s">
        <v>79</v>
      </c>
      <c r="B52" t="s">
        <v>32</v>
      </c>
      <c r="C52" s="1">
        <v>45305</v>
      </c>
      <c r="D52" t="s">
        <v>1012</v>
      </c>
    </row>
    <row r="53" spans="1:4" x14ac:dyDescent="0.3">
      <c r="A53" t="s">
        <v>195</v>
      </c>
      <c r="B53" t="s">
        <v>32</v>
      </c>
      <c r="C53" s="1">
        <v>45243</v>
      </c>
      <c r="D53" t="s">
        <v>1013</v>
      </c>
    </row>
    <row r="54" spans="1:4" x14ac:dyDescent="0.3">
      <c r="A54" t="s">
        <v>1014</v>
      </c>
      <c r="B54" t="s">
        <v>32</v>
      </c>
      <c r="C54" s="1">
        <v>45305</v>
      </c>
      <c r="D54" t="s">
        <v>1015</v>
      </c>
    </row>
    <row r="55" spans="1:4" x14ac:dyDescent="0.3">
      <c r="A55" t="s">
        <v>424</v>
      </c>
      <c r="B55" t="s">
        <v>32</v>
      </c>
      <c r="C55" s="1">
        <v>45305</v>
      </c>
      <c r="D55" t="s">
        <v>1016</v>
      </c>
    </row>
    <row r="56" spans="1:4" x14ac:dyDescent="0.3">
      <c r="A56" t="s">
        <v>1017</v>
      </c>
      <c r="B56" t="s">
        <v>23</v>
      </c>
      <c r="C56" s="1">
        <v>45223</v>
      </c>
      <c r="D56" t="s">
        <v>1018</v>
      </c>
    </row>
    <row r="57" spans="1:4" x14ac:dyDescent="0.3">
      <c r="A57" t="s">
        <v>320</v>
      </c>
      <c r="B57" t="s">
        <v>13</v>
      </c>
      <c r="C57" s="1">
        <v>45305</v>
      </c>
      <c r="D57" t="s">
        <v>1019</v>
      </c>
    </row>
    <row r="58" spans="1:4" x14ac:dyDescent="0.3">
      <c r="A58" t="s">
        <v>412</v>
      </c>
      <c r="B58" t="s">
        <v>13</v>
      </c>
      <c r="C58" s="1">
        <v>45305</v>
      </c>
      <c r="D58" t="s">
        <v>1020</v>
      </c>
    </row>
    <row r="59" spans="1:4" x14ac:dyDescent="0.3">
      <c r="A59" t="s">
        <v>517</v>
      </c>
      <c r="B59" t="s">
        <v>13</v>
      </c>
      <c r="C59" s="1">
        <v>45270</v>
      </c>
      <c r="D59" t="s">
        <v>1021</v>
      </c>
    </row>
    <row r="60" spans="1:4" x14ac:dyDescent="0.3">
      <c r="A60" t="s">
        <v>158</v>
      </c>
      <c r="B60" t="s">
        <v>15</v>
      </c>
      <c r="C60" s="1">
        <v>45305</v>
      </c>
      <c r="D60" t="s">
        <v>1022</v>
      </c>
    </row>
    <row r="61" spans="1:4" x14ac:dyDescent="0.3">
      <c r="A61" t="s">
        <v>506</v>
      </c>
      <c r="B61" t="s">
        <v>15</v>
      </c>
      <c r="C61" s="1">
        <v>45280</v>
      </c>
      <c r="D61" t="s">
        <v>1023</v>
      </c>
    </row>
    <row r="62" spans="1:4" x14ac:dyDescent="0.3">
      <c r="A62" t="s">
        <v>255</v>
      </c>
      <c r="B62" t="s">
        <v>22</v>
      </c>
      <c r="C62" s="1">
        <v>45305</v>
      </c>
      <c r="D62" t="s">
        <v>1024</v>
      </c>
    </row>
    <row r="63" spans="1:4" x14ac:dyDescent="0.3">
      <c r="A63" t="s">
        <v>173</v>
      </c>
      <c r="B63" t="s">
        <v>7</v>
      </c>
      <c r="C63" s="1">
        <v>45305</v>
      </c>
      <c r="D63" t="s">
        <v>1025</v>
      </c>
    </row>
    <row r="64" spans="1:4" x14ac:dyDescent="0.3">
      <c r="A64" t="s">
        <v>284</v>
      </c>
      <c r="B64" t="s">
        <v>7</v>
      </c>
      <c r="C64" s="1">
        <v>45305</v>
      </c>
      <c r="D64" t="s">
        <v>1026</v>
      </c>
    </row>
    <row r="65" spans="1:4" x14ac:dyDescent="0.3">
      <c r="A65" t="s">
        <v>579</v>
      </c>
      <c r="B65" t="s">
        <v>7</v>
      </c>
      <c r="C65" s="1">
        <v>45305</v>
      </c>
      <c r="D65" t="s">
        <v>1027</v>
      </c>
    </row>
    <row r="66" spans="1:4" x14ac:dyDescent="0.3">
      <c r="A66" t="s">
        <v>193</v>
      </c>
      <c r="B66" t="s">
        <v>3</v>
      </c>
      <c r="C66" s="1">
        <v>45303</v>
      </c>
      <c r="D66" t="s">
        <v>1028</v>
      </c>
    </row>
    <row r="67" spans="1:4" x14ac:dyDescent="0.3">
      <c r="A67" t="s">
        <v>234</v>
      </c>
      <c r="B67" t="s">
        <v>3</v>
      </c>
      <c r="C67" s="1">
        <v>45303</v>
      </c>
      <c r="D67" t="s">
        <v>1029</v>
      </c>
    </row>
    <row r="68" spans="1:4" x14ac:dyDescent="0.3">
      <c r="A68" t="s">
        <v>387</v>
      </c>
      <c r="B68" t="s">
        <v>3</v>
      </c>
      <c r="C68" s="1">
        <v>45303</v>
      </c>
      <c r="D68" t="s">
        <v>1030</v>
      </c>
    </row>
    <row r="69" spans="1:4" x14ac:dyDescent="0.3">
      <c r="A69" t="s">
        <v>134</v>
      </c>
      <c r="B69" t="s">
        <v>29</v>
      </c>
      <c r="C69" s="1">
        <v>45305</v>
      </c>
      <c r="D69" t="s">
        <v>1031</v>
      </c>
    </row>
    <row r="70" spans="1:4" x14ac:dyDescent="0.3">
      <c r="A70" t="s">
        <v>377</v>
      </c>
      <c r="B70" t="s">
        <v>29</v>
      </c>
      <c r="C70" s="1">
        <v>45200</v>
      </c>
      <c r="D70" t="s">
        <v>1032</v>
      </c>
    </row>
    <row r="71" spans="1:4" x14ac:dyDescent="0.3">
      <c r="A71" t="s">
        <v>90</v>
      </c>
      <c r="B71" t="s">
        <v>30</v>
      </c>
      <c r="C71" s="1">
        <v>45304</v>
      </c>
      <c r="D71" t="s">
        <v>1033</v>
      </c>
    </row>
    <row r="72" spans="1:4" x14ac:dyDescent="0.3">
      <c r="A72" t="s">
        <v>941</v>
      </c>
      <c r="B72" t="s">
        <v>30</v>
      </c>
      <c r="C72" s="1">
        <v>45304</v>
      </c>
      <c r="D72" t="s">
        <v>1034</v>
      </c>
    </row>
    <row r="73" spans="1:4" x14ac:dyDescent="0.3">
      <c r="A73" t="s">
        <v>155</v>
      </c>
      <c r="B73" t="s">
        <v>30</v>
      </c>
      <c r="C73" s="1">
        <v>45299</v>
      </c>
      <c r="D73" t="s">
        <v>1035</v>
      </c>
    </row>
    <row r="74" spans="1:4" x14ac:dyDescent="0.3">
      <c r="A74" t="s">
        <v>532</v>
      </c>
      <c r="B74" t="s">
        <v>30</v>
      </c>
      <c r="C74" s="1">
        <v>45304</v>
      </c>
      <c r="D74" t="s">
        <v>1036</v>
      </c>
    </row>
    <row r="75" spans="1:4" x14ac:dyDescent="0.3">
      <c r="A75" t="s">
        <v>613</v>
      </c>
      <c r="B75" t="s">
        <v>30</v>
      </c>
      <c r="C75" s="1">
        <v>45240</v>
      </c>
      <c r="D75" t="s">
        <v>1037</v>
      </c>
    </row>
    <row r="76" spans="1:4" x14ac:dyDescent="0.3">
      <c r="A76" t="s">
        <v>111</v>
      </c>
      <c r="B76" t="s">
        <v>25</v>
      </c>
      <c r="C76" s="1">
        <v>45272</v>
      </c>
      <c r="D76" t="s">
        <v>1038</v>
      </c>
    </row>
    <row r="77" spans="1:4" x14ac:dyDescent="0.3">
      <c r="A77" t="s">
        <v>1039</v>
      </c>
      <c r="B77" t="s">
        <v>25</v>
      </c>
      <c r="C77" s="1">
        <v>45305</v>
      </c>
      <c r="D77" t="s">
        <v>1040</v>
      </c>
    </row>
    <row r="78" spans="1:4" x14ac:dyDescent="0.3">
      <c r="A78" t="s">
        <v>188</v>
      </c>
      <c r="B78" t="s">
        <v>25</v>
      </c>
      <c r="C78" s="1">
        <v>45291</v>
      </c>
      <c r="D78" t="s">
        <v>1041</v>
      </c>
    </row>
    <row r="79" spans="1:4" x14ac:dyDescent="0.3">
      <c r="A79" t="s">
        <v>416</v>
      </c>
      <c r="B79" t="s">
        <v>25</v>
      </c>
      <c r="C79" s="1">
        <v>45305</v>
      </c>
      <c r="D79" t="s">
        <v>1042</v>
      </c>
    </row>
    <row r="80" spans="1:4" x14ac:dyDescent="0.3">
      <c r="A80" t="s">
        <v>364</v>
      </c>
      <c r="B80" t="s">
        <v>21</v>
      </c>
      <c r="C80" s="1">
        <v>45240</v>
      </c>
      <c r="D80" t="s">
        <v>1043</v>
      </c>
    </row>
    <row r="81" spans="1:4" x14ac:dyDescent="0.3">
      <c r="A81" t="s">
        <v>476</v>
      </c>
      <c r="B81" t="s">
        <v>21</v>
      </c>
      <c r="C81" s="1">
        <v>45300</v>
      </c>
      <c r="D81" t="s">
        <v>1044</v>
      </c>
    </row>
    <row r="82" spans="1:4" x14ac:dyDescent="0.3">
      <c r="A82" t="s">
        <v>481</v>
      </c>
      <c r="B82" t="s">
        <v>21</v>
      </c>
      <c r="C82" s="1">
        <v>45303</v>
      </c>
      <c r="D82" t="s">
        <v>1045</v>
      </c>
    </row>
    <row r="83" spans="1:4" x14ac:dyDescent="0.3">
      <c r="A83" t="s">
        <v>202</v>
      </c>
      <c r="B83" t="s">
        <v>9</v>
      </c>
      <c r="C83" s="1">
        <v>45305</v>
      </c>
      <c r="D83" t="s">
        <v>1046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6150F-0890-4705-B944-558B8DED73F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a 9 1 9 3 1 c - a 3 6 d - 4 2 c 3 - a 3 0 3 - b d 5 9 a e c b 8 e f b "   x m l n s = " h t t p : / / s c h e m a s . m i c r o s o f t . c o m / D a t a M a s h u p " > A A A A A J Q E A A B Q S w M E F A A C A A g A x o A u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x o A u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A L l j s r X 3 6 j g E A A N 8 E A A A T A B w A R m 9 y b X V s Y X M v U 2 V j d G l v b j E u b S C i G A A o o B Q A A A A A A A A A A A A A A A A A A A A A A A A A A A C 1 l M F u g k A Q h u 8 m v A N Z 0 0 Q T C 1 Z N Y 9 r 0 A N q a p l q J o B 6 a x i w 4 I h U W s 7 t o j f H d C 6 I H y 9 h b u T D 5 Z u f / h 8 k O A j w Z x E y 1 8 / f d o 1 J S S m J J O c z V M j H m G 8 q 8 N H S o G w J R n 9 Q Q p F J S 0 8 e O E + 5 B S q b g a h b 1 o Z I F n Z h J Y F J U y F L K t X j Q 9 e 1 2 q 7 l U r E C 6 N A x v O S y A Q 6 q p e X G k h 0 D 9 B I T + b h q z R r 3 R n N G T o b a U U U i q 1 V p u 1 q W S 1 l O v 3 H R f P 3 x k 5 P O U L Z P O k j I / a 3 O 3 P n Z 5 b F d z O G V i E f O o E 4 d J x L K k q B y l a v s 9 G a 1 I T X 1 l 8 r 6 l Z Z l D T d 0 T K 6 Q 7 4 C m X K V E l f M s c x 6 L A D B + K 9 U 5 U O N c r n h p Y i P P z 6 F z K k s g F n u v Z N w h t W g Z H 8 I u D 0 e H I x D S 6 O H Z w b N g O h m 2 n j 2 G z / 4 Z q D y c Y H t s 9 D B c G O Z z a 2 H e g 9 A r U W 2 2 E N 4 p W p j X A v H C M 0 8 l w Z P 3 C h 6 p S C h h 6 Z y / X r t 1 I r 8 d X w g M Q / 7 V 5 C x 5 s 9 O B k o i 0 8 P / j f b b u y W Q 7 Q 4 s q M 1 3 M q 4 Y y z O B 8 / C I 8 H 6 + w 3 d V H y 1 1 h / A F B L A Q I t A B Q A A g A I A M a A L l i k d y k C p A A A A P Y A A A A S A A A A A A A A A A A A A A A A A A A A A A B D b 2 5 m a W c v U G F j a 2 F n Z S 5 4 b W x Q S w E C L Q A U A A I A C A D G g C 5 Y D 8 r p q 6 Q A A A D p A A A A E w A A A A A A A A A A A A A A A A D w A A A A W 0 N v b n R l b n R f V H l w Z X N d L n h t b F B L A Q I t A B Q A A g A I A M a A L l j s r X 3 6 j g E A A N 8 E A A A T A A A A A A A A A A A A A A A A A O E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U i A A A A A A A A k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z E w Y 2 Y 3 M i 0 1 M G F k L T R i O T Q t Y m J i N y 1 m Y j g 2 Z T d l N W Y 1 Z D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F Q y M T o 1 M z o 0 N y 4 z O D k 1 N j Q 0 W i I g L z 4 8 R W 5 0 c n k g V H l w Z T 0 i R m l s b E N v b H V t b l R 5 c G V z I i B W Y W x 1 Z T 0 i c 0 F 3 W U d B d 1 l E Q X d V R k J R V U Z C U V V G Q l F V R k J R W U Z C U V V G Q m d V R k J R V T 0 i I C 8 + P E V u d H J 5 I F R 5 c G U 9 I k Z p b G x D b 2 x 1 b W 5 O Y W 1 l c y I g V m F s d W U 9 I n N b J n F 1 b 3 Q 7 U m s m c X V v d D s s J n F 1 b 3 Q 7 U G x h e W V y J n F 1 b 3 Q 7 L C Z x d W 9 0 O 1 B v c y Z x d W 9 0 O y w m c X V v d D t B Z 2 U m c X V v d D s s J n F 1 b 3 Q 7 V G 0 m c X V v d D s s J n F 1 b 3 Q 7 R y Z x d W 9 0 O y w m c X V v d D t N U C Z x d W 9 0 O y w m c X V v d D t Q R V I m c X V v d D s s J n F 1 b 3 Q 7 V F M l J n F 1 b 3 Q 7 L C Z x d W 9 0 O z N Q Q X I m c X V v d D s s J n F 1 b 3 Q 7 R l R y J n F 1 b 3 Q 7 L C Z x d W 9 0 O 0 9 S Q i U m c X V v d D s s J n F 1 b 3 Q 7 R F J C J S Z x d W 9 0 O y w m c X V v d D t U U k I l J n F 1 b 3 Q 7 L C Z x d W 9 0 O 0 F T V C U m c X V v d D s s J n F 1 b 3 Q 7 U 1 R M J S Z x d W 9 0 O y w m c X V v d D t C T E s l J n F 1 b 3 Q 7 L C Z x d W 9 0 O 1 R P V i U m c X V v d D s s J n F 1 b 3 Q 7 V V N H J S Z x d W 9 0 O y w m c X V v d D t D b 2 x 1 b W 4 x J n F 1 b 3 Q 7 L C Z x d W 9 0 O 0 9 X U y Z x d W 9 0 O y w m c X V v d D t E V 1 M m c X V v d D s s J n F 1 b 3 Q 7 V 1 M m c X V v d D s s J n F 1 b 3 Q 7 V 1 M v N D g m c X V v d D s s J n F 1 b 3 Q 7 M i Z x d W 9 0 O y w m c X V v d D t P Q l B N J n F 1 b 3 Q 7 L C Z x d W 9 0 O 0 R C U E 0 m c X V v d D s s J n F 1 b 3 Q 7 Q l B N J n F 1 b 3 Q 7 L C Z x d W 9 0 O 1 Z P U l A m c X V v d D t d I i A v P j x F b n R y e S B U e X B l P S J G a W x s U 3 R h d H V z I i B W Y W x 1 Z T 0 i c 0 N v b X B s Z X R l I i A v P j x F b n R y e S B U e X B l P S J G a W x s V G F y Z 2 V 0 I i B W Y W x 1 Z T 0 i c 0 F k d m F u Y 2 V k X 1 R h Y m x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R 2 Y W 5 j Z W Q g V G F i b G U v Q X V 0 b 1 J l b W 9 2 Z W R D b 2 x 1 b W 5 z M S 5 7 U m s s M H 0 m c X V v d D s s J n F 1 b 3 Q 7 U 2 V j d G l v b j E v Q W R 2 Y W 5 j Z W Q g V G F i b G U v Q X V 0 b 1 J l b W 9 2 Z W R D b 2 x 1 b W 5 z M S 5 7 U G x h e W V y L D F 9 J n F 1 b 3 Q 7 L C Z x d W 9 0 O 1 N l Y 3 R p b 2 4 x L 0 F k d m F u Y 2 V k I F R h Y m x l L 0 F 1 d G 9 S Z W 1 v d m V k Q 2 9 s d W 1 u c z E u e 1 B v c y w y f S Z x d W 9 0 O y w m c X V v d D t T Z W N 0 a W 9 u M S 9 B Z H Z h b m N l Z C B U Y W J s Z S 9 B d X R v U m V t b 3 Z l Z E N v b H V t b n M x L n t B Z 2 U s M 3 0 m c X V v d D s s J n F 1 b 3 Q 7 U 2 V j d G l v b j E v Q W R 2 Y W 5 j Z W Q g V G F i b G U v Q X V 0 b 1 J l b W 9 2 Z W R D b 2 x 1 b W 5 z M S 5 7 V G 0 s N H 0 m c X V v d D s s J n F 1 b 3 Q 7 U 2 V j d G l v b j E v Q W R 2 Y W 5 j Z W Q g V G F i b G U v Q X V 0 b 1 J l b W 9 2 Z W R D b 2 x 1 b W 5 z M S 5 7 R y w 1 f S Z x d W 9 0 O y w m c X V v d D t T Z W N 0 a W 9 u M S 9 B Z H Z h b m N l Z C B U Y W J s Z S 9 B d X R v U m V t b 3 Z l Z E N v b H V t b n M x L n t N U C w 2 f S Z x d W 9 0 O y w m c X V v d D t T Z W N 0 a W 9 u M S 9 B Z H Z h b m N l Z C B U Y W J s Z S 9 B d X R v U m V t b 3 Z l Z E N v b H V t b n M x L n t Q R V I s N 3 0 m c X V v d D s s J n F 1 b 3 Q 7 U 2 V j d G l v b j E v Q W R 2 Y W 5 j Z W Q g V G F i b G U v Q X V 0 b 1 J l b W 9 2 Z W R D b 2 x 1 b W 5 z M S 5 7 V F M l L D h 9 J n F 1 b 3 Q 7 L C Z x d W 9 0 O 1 N l Y 3 R p b 2 4 x L 0 F k d m F u Y 2 V k I F R h Y m x l L 0 F 1 d G 9 S Z W 1 v d m V k Q 2 9 s d W 1 u c z E u e z N Q Q X I s O X 0 m c X V v d D s s J n F 1 b 3 Q 7 U 2 V j d G l v b j E v Q W R 2 Y W 5 j Z W Q g V G F i b G U v Q X V 0 b 1 J l b W 9 2 Z W R D b 2 x 1 b W 5 z M S 5 7 R l R y L D E w f S Z x d W 9 0 O y w m c X V v d D t T Z W N 0 a W 9 u M S 9 B Z H Z h b m N l Z C B U Y W J s Z S 9 B d X R v U m V t b 3 Z l Z E N v b H V t b n M x L n t P U k I l L D E x f S Z x d W 9 0 O y w m c X V v d D t T Z W N 0 a W 9 u M S 9 B Z H Z h b m N l Z C B U Y W J s Z S 9 B d X R v U m V t b 3 Z l Z E N v b H V t b n M x L n t E U k I l L D E y f S Z x d W 9 0 O y w m c X V v d D t T Z W N 0 a W 9 u M S 9 B Z H Z h b m N l Z C B U Y W J s Z S 9 B d X R v U m V t b 3 Z l Z E N v b H V t b n M x L n t U U k I l L D E z f S Z x d W 9 0 O y w m c X V v d D t T Z W N 0 a W 9 u M S 9 B Z H Z h b m N l Z C B U Y W J s Z S 9 B d X R v U m V t b 3 Z l Z E N v b H V t b n M x L n t B U 1 Q l L D E 0 f S Z x d W 9 0 O y w m c X V v d D t T Z W N 0 a W 9 u M S 9 B Z H Z h b m N l Z C B U Y W J s Z S 9 B d X R v U m V t b 3 Z l Z E N v b H V t b n M x L n t T V E w l L D E 1 f S Z x d W 9 0 O y w m c X V v d D t T Z W N 0 a W 9 u M S 9 B Z H Z h b m N l Z C B U Y W J s Z S 9 B d X R v U m V t b 3 Z l Z E N v b H V t b n M x L n t C T E s l L D E 2 f S Z x d W 9 0 O y w m c X V v d D t T Z W N 0 a W 9 u M S 9 B Z H Z h b m N l Z C B U Y W J s Z S 9 B d X R v U m V t b 3 Z l Z E N v b H V t b n M x L n t U T 1 Y l L D E 3 f S Z x d W 9 0 O y w m c X V v d D t T Z W N 0 a W 9 u M S 9 B Z H Z h b m N l Z C B U Y W J s Z S 9 B d X R v U m V t b 3 Z l Z E N v b H V t b n M x L n t V U 0 c l L D E 4 f S Z x d W 9 0 O y w m c X V v d D t T Z W N 0 a W 9 u M S 9 B Z H Z h b m N l Z C B U Y W J s Z S 9 B d X R v U m V t b 3 Z l Z E N v b H V t b n M x L n t D b 2 x 1 b W 4 x L D E 5 f S Z x d W 9 0 O y w m c X V v d D t T Z W N 0 a W 9 u M S 9 B Z H Z h b m N l Z C B U Y W J s Z S 9 B d X R v U m V t b 3 Z l Z E N v b H V t b n M x L n t P V 1 M s M j B 9 J n F 1 b 3 Q 7 L C Z x d W 9 0 O 1 N l Y 3 R p b 2 4 x L 0 F k d m F u Y 2 V k I F R h Y m x l L 0 F 1 d G 9 S Z W 1 v d m V k Q 2 9 s d W 1 u c z E u e 0 R X U y w y M X 0 m c X V v d D s s J n F 1 b 3 Q 7 U 2 V j d G l v b j E v Q W R 2 Y W 5 j Z W Q g V G F i b G U v Q X V 0 b 1 J l b W 9 2 Z W R D b 2 x 1 b W 5 z M S 5 7 V 1 M s M j J 9 J n F 1 b 3 Q 7 L C Z x d W 9 0 O 1 N l Y 3 R p b 2 4 x L 0 F k d m F u Y 2 V k I F R h Y m x l L 0 F 1 d G 9 S Z W 1 v d m V k Q 2 9 s d W 1 u c z E u e 1 d T L z Q 4 L D I z f S Z x d W 9 0 O y w m c X V v d D t T Z W N 0 a W 9 u M S 9 B Z H Z h b m N l Z C B U Y W J s Z S 9 B d X R v U m V t b 3 Z l Z E N v b H V t b n M x L n s y L D I 0 f S Z x d W 9 0 O y w m c X V v d D t T Z W N 0 a W 9 u M S 9 B Z H Z h b m N l Z C B U Y W J s Z S 9 B d X R v U m V t b 3 Z l Z E N v b H V t b n M x L n t P Q l B N L D I 1 f S Z x d W 9 0 O y w m c X V v d D t T Z W N 0 a W 9 u M S 9 B Z H Z h b m N l Z C B U Y W J s Z S 9 B d X R v U m V t b 3 Z l Z E N v b H V t b n M x L n t E Q l B N L D I 2 f S Z x d W 9 0 O y w m c X V v d D t T Z W N 0 a W 9 u M S 9 B Z H Z h b m N l Z C B U Y W J s Z S 9 B d X R v U m V t b 3 Z l Z E N v b H V t b n M x L n t C U E 0 s M j d 9 J n F 1 b 3 Q 7 L C Z x d W 9 0 O 1 N l Y 3 R p b 2 4 x L 0 F k d m F u Y 2 V k I F R h Y m x l L 0 F 1 d G 9 S Z W 1 v d m V k Q 2 9 s d W 1 u c z E u e 1 Z P U l A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B Z H Z h b m N l Z C B U Y W J s Z S 9 B d X R v U m V t b 3 Z l Z E N v b H V t b n M x L n t S a y w w f S Z x d W 9 0 O y w m c X V v d D t T Z W N 0 a W 9 u M S 9 B Z H Z h b m N l Z C B U Y W J s Z S 9 B d X R v U m V t b 3 Z l Z E N v b H V t b n M x L n t Q b G F 5 Z X I s M X 0 m c X V v d D s s J n F 1 b 3 Q 7 U 2 V j d G l v b j E v Q W R 2 Y W 5 j Z W Q g V G F i b G U v Q X V 0 b 1 J l b W 9 2 Z W R D b 2 x 1 b W 5 z M S 5 7 U G 9 z L D J 9 J n F 1 b 3 Q 7 L C Z x d W 9 0 O 1 N l Y 3 R p b 2 4 x L 0 F k d m F u Y 2 V k I F R h Y m x l L 0 F 1 d G 9 S Z W 1 v d m V k Q 2 9 s d W 1 u c z E u e 0 F n Z S w z f S Z x d W 9 0 O y w m c X V v d D t T Z W N 0 a W 9 u M S 9 B Z H Z h b m N l Z C B U Y W J s Z S 9 B d X R v U m V t b 3 Z l Z E N v b H V t b n M x L n t U b S w 0 f S Z x d W 9 0 O y w m c X V v d D t T Z W N 0 a W 9 u M S 9 B Z H Z h b m N l Z C B U Y W J s Z S 9 B d X R v U m V t b 3 Z l Z E N v b H V t b n M x L n t H L D V 9 J n F 1 b 3 Q 7 L C Z x d W 9 0 O 1 N l Y 3 R p b 2 4 x L 0 F k d m F u Y 2 V k I F R h Y m x l L 0 F 1 d G 9 S Z W 1 v d m V k Q 2 9 s d W 1 u c z E u e 0 1 Q L D Z 9 J n F 1 b 3 Q 7 L C Z x d W 9 0 O 1 N l Y 3 R p b 2 4 x L 0 F k d m F u Y 2 V k I F R h Y m x l L 0 F 1 d G 9 S Z W 1 v d m V k Q 2 9 s d W 1 u c z E u e 1 B F U i w 3 f S Z x d W 9 0 O y w m c X V v d D t T Z W N 0 a W 9 u M S 9 B Z H Z h b m N l Z C B U Y W J s Z S 9 B d X R v U m V t b 3 Z l Z E N v b H V t b n M x L n t U U y U s O H 0 m c X V v d D s s J n F 1 b 3 Q 7 U 2 V j d G l v b j E v Q W R 2 Y W 5 j Z W Q g V G F i b G U v Q X V 0 b 1 J l b W 9 2 Z W R D b 2 x 1 b W 5 z M S 5 7 M 1 B B c i w 5 f S Z x d W 9 0 O y w m c X V v d D t T Z W N 0 a W 9 u M S 9 B Z H Z h b m N l Z C B U Y W J s Z S 9 B d X R v U m V t b 3 Z l Z E N v b H V t b n M x L n t G V H I s M T B 9 J n F 1 b 3 Q 7 L C Z x d W 9 0 O 1 N l Y 3 R p b 2 4 x L 0 F k d m F u Y 2 V k I F R h Y m x l L 0 F 1 d G 9 S Z W 1 v d m V k Q 2 9 s d W 1 u c z E u e 0 9 S Q i U s M T F 9 J n F 1 b 3 Q 7 L C Z x d W 9 0 O 1 N l Y 3 R p b 2 4 x L 0 F k d m F u Y 2 V k I F R h Y m x l L 0 F 1 d G 9 S Z W 1 v d m V k Q 2 9 s d W 1 u c z E u e 0 R S Q i U s M T J 9 J n F 1 b 3 Q 7 L C Z x d W 9 0 O 1 N l Y 3 R p b 2 4 x L 0 F k d m F u Y 2 V k I F R h Y m x l L 0 F 1 d G 9 S Z W 1 v d m V k Q 2 9 s d W 1 u c z E u e 1 R S Q i U s M T N 9 J n F 1 b 3 Q 7 L C Z x d W 9 0 O 1 N l Y 3 R p b 2 4 x L 0 F k d m F u Y 2 V k I F R h Y m x l L 0 F 1 d G 9 S Z W 1 v d m V k Q 2 9 s d W 1 u c z E u e 0 F T V C U s M T R 9 J n F 1 b 3 Q 7 L C Z x d W 9 0 O 1 N l Y 3 R p b 2 4 x L 0 F k d m F u Y 2 V k I F R h Y m x l L 0 F 1 d G 9 S Z W 1 v d m V k Q 2 9 s d W 1 u c z E u e 1 N U T C U s M T V 9 J n F 1 b 3 Q 7 L C Z x d W 9 0 O 1 N l Y 3 R p b 2 4 x L 0 F k d m F u Y 2 V k I F R h Y m x l L 0 F 1 d G 9 S Z W 1 v d m V k Q 2 9 s d W 1 u c z E u e 0 J M S y U s M T Z 9 J n F 1 b 3 Q 7 L C Z x d W 9 0 O 1 N l Y 3 R p b 2 4 x L 0 F k d m F u Y 2 V k I F R h Y m x l L 0 F 1 d G 9 S Z W 1 v d m V k Q 2 9 s d W 1 u c z E u e 1 R P V i U s M T d 9 J n F 1 b 3 Q 7 L C Z x d W 9 0 O 1 N l Y 3 R p b 2 4 x L 0 F k d m F u Y 2 V k I F R h Y m x l L 0 F 1 d G 9 S Z W 1 v d m V k Q 2 9 s d W 1 u c z E u e 1 V T R y U s M T h 9 J n F 1 b 3 Q 7 L C Z x d W 9 0 O 1 N l Y 3 R p b 2 4 x L 0 F k d m F u Y 2 V k I F R h Y m x l L 0 F 1 d G 9 S Z W 1 v d m V k Q 2 9 s d W 1 u c z E u e 0 N v b H V t b j E s M T l 9 J n F 1 b 3 Q 7 L C Z x d W 9 0 O 1 N l Y 3 R p b 2 4 x L 0 F k d m F u Y 2 V k I F R h Y m x l L 0 F 1 d G 9 S Z W 1 v d m V k Q 2 9 s d W 1 u c z E u e 0 9 X U y w y M H 0 m c X V v d D s s J n F 1 b 3 Q 7 U 2 V j d G l v b j E v Q W R 2 Y W 5 j Z W Q g V G F i b G U v Q X V 0 b 1 J l b W 9 2 Z W R D b 2 x 1 b W 5 z M S 5 7 R F d T L D I x f S Z x d W 9 0 O y w m c X V v d D t T Z W N 0 a W 9 u M S 9 B Z H Z h b m N l Z C B U Y W J s Z S 9 B d X R v U m V t b 3 Z l Z E N v b H V t b n M x L n t X U y w y M n 0 m c X V v d D s s J n F 1 b 3 Q 7 U 2 V j d G l v b j E v Q W R 2 Y W 5 j Z W Q g V G F i b G U v Q X V 0 b 1 J l b W 9 2 Z W R D b 2 x 1 b W 5 z M S 5 7 V 1 M v N D g s M j N 9 J n F 1 b 3 Q 7 L C Z x d W 9 0 O 1 N l Y 3 R p b 2 4 x L 0 F k d m F u Y 2 V k I F R h Y m x l L 0 F 1 d G 9 S Z W 1 v d m V k Q 2 9 s d W 1 u c z E u e z I s M j R 9 J n F 1 b 3 Q 7 L C Z x d W 9 0 O 1 N l Y 3 R p b 2 4 x L 0 F k d m F u Y 2 V k I F R h Y m x l L 0 F 1 d G 9 S Z W 1 v d m V k Q 2 9 s d W 1 u c z E u e 0 9 C U E 0 s M j V 9 J n F 1 b 3 Q 7 L C Z x d W 9 0 O 1 N l Y 3 R p b 2 4 x L 0 F k d m F u Y 2 V k I F R h Y m x l L 0 F 1 d G 9 S Z W 1 v d m V k Q 2 9 s d W 1 u c z E u e 0 R C U E 0 s M j Z 9 J n F 1 b 3 Q 7 L C Z x d W 9 0 O 1 N l Y 3 R p b 2 4 x L 0 F k d m F u Y 2 V k I F R h Y m x l L 0 F 1 d G 9 S Z W 1 v d m V k Q 2 9 s d W 1 u c z E u e 0 J Q T S w y N 3 0 m c X V v d D s s J n F 1 b 3 Q 7 U 2 V j d G l v b j E v Q W R 2 Y W 5 j Z W Q g V G F i b G U v Q X V 0 b 1 J l b W 9 2 Z W R D b 2 x 1 b W 5 z M S 5 7 V k 9 S U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k d m F u Y 2 V k J T I w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Y W 5 j Z W Q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d m F u Y 2 V k J T I w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4 M i U y M E l u a n V y a W V z J T I w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T F k M T M 4 Y i 0 0 Y z N i L T Q 5 M D g t O W R h N y 0 y N D g x O T c w Z j I z N W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g y X 0 l u a n V y a W V z X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1 V D A w O j A 2 O j E z L j Q 5 N T M y O T l a I i A v P j x F b n R y e S B U e X B l P S J G a W x s Q 2 9 s d W 1 u V H l w Z X M i I F Z h b H V l P S J z Q m d Z S k J n P T 0 i I C 8 + P E V u d H J 5 I F R 5 c G U 9 I k Z p b G x D b 2 x 1 b W 5 O Y W 1 l c y I g V m F s d W U 9 I n N b J n F 1 b 3 Q 7 U G x h e W V y J n F 1 b 3 Q 7 L C Z x d W 9 0 O 1 R l Y W 0 m c X V v d D s s J n F 1 b 3 Q 7 V X B k Y X R l J n F 1 b 3 Q 7 L C Z x d W 9 0 O 0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O D I g S W 5 q d X J p Z X M g V G F i b G U v Q X V 0 b 1 J l b W 9 2 Z W R D b 2 x 1 b W 5 z M S 5 7 U G x h e W V y L D B 9 J n F 1 b 3 Q 7 L C Z x d W 9 0 O 1 N l Y 3 R p b 2 4 x L z g y I E l u a n V y a W V z I F R h Y m x l L 0 F 1 d G 9 S Z W 1 v d m V k Q 2 9 s d W 1 u c z E u e 1 R l Y W 0 s M X 0 m c X V v d D s s J n F 1 b 3 Q 7 U 2 V j d G l v b j E v O D I g S W 5 q d X J p Z X M g V G F i b G U v Q X V 0 b 1 J l b W 9 2 Z W R D b 2 x 1 b W 5 z M S 5 7 V X B k Y X R l L D J 9 J n F 1 b 3 Q 7 L C Z x d W 9 0 O 1 N l Y 3 R p b 2 4 x L z g y I E l u a n V y a W V z I F R h Y m x l L 0 F 1 d G 9 S Z W 1 v d m V k Q 2 9 s d W 1 u c z E u e 0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g y I E l u a n V y a W V z I F R h Y m x l L 0 F 1 d G 9 S Z W 1 v d m V k Q 2 9 s d W 1 u c z E u e 1 B s Y X l l c i w w f S Z x d W 9 0 O y w m c X V v d D t T Z W N 0 a W 9 u M S 8 4 M i B J b m p 1 c m l l c y B U Y W J s Z S 9 B d X R v U m V t b 3 Z l Z E N v b H V t b n M x L n t U Z W F t L D F 9 J n F 1 b 3 Q 7 L C Z x d W 9 0 O 1 N l Y 3 R p b 2 4 x L z g y I E l u a n V y a W V z I F R h Y m x l L 0 F 1 d G 9 S Z W 1 v d m V k Q 2 9 s d W 1 u c z E u e 1 V w Z G F 0 Z S w y f S Z x d W 9 0 O y w m c X V v d D t T Z W N 0 a W 9 u M S 8 4 M i B J b m p 1 c m l l c y B U Y W J s Z S 9 B d X R v U m V t b 3 Z l Z E N v b H V t b n M x L n t E Z X N j c m l w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D I l M j B J b m p 1 c m l l c y U y M F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g y J T I w S W 5 q d X J p Z X M l M j B U Y W J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P B s r F G w U Q I q M Z B H r 5 F 2 0 A A A A A A I A A A A A A B B m A A A A A Q A A I A A A A J W e s M e e z L s A J F f f o j Z v l O F K 9 c Z a s n T p / Q S o T r L x A 5 C E A A A A A A 6 A A A A A A g A A I A A A A C Z H 8 N j 9 i U X v A J / u r 9 c R d V u G D 3 r M 8 g z g I J o s N n C Z S d x m U A A A A M 6 9 o 0 t F O U T s 7 A w K X b R e f f H 2 o y B o X i O + n 9 8 F v W D 7 3 W x S y X 6 M Y I u + C 9 Z M K d V E H y g / z A q m P d P w U 0 S 6 X J Z B F p Z J p W E Y + j c c T J W h C i C H k F s 6 k v P r Q A A A A B q Y a 2 / G w y F C z + J u 1 N g x r k f k o 0 M q k J 4 F b q + k J P e 6 M g 3 C Y Q q s J 0 p 9 R J x + e R Y 5 Y 1 D P r l U F u w u L G 5 N m 2 Y K z 0 5 a 0 u H E = < / D a t a M a s h u p > 
</file>

<file path=customXml/itemProps1.xml><?xml version="1.0" encoding="utf-8"?>
<ds:datastoreItem xmlns:ds="http://schemas.openxmlformats.org/officeDocument/2006/customXml" ds:itemID="{E15BFF4E-FBC0-4ED3-80B3-7B186E9E6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2022reg</vt:lpstr>
      <vt:lpstr>mlreg.</vt:lpstr>
      <vt:lpstr>test</vt:lpstr>
      <vt:lpstr>NEW</vt:lpstr>
      <vt:lpstr>2022AdvancedTable</vt:lpstr>
      <vt:lpstr>2023schedule</vt:lpstr>
      <vt:lpstr>2023EPM</vt:lpstr>
      <vt:lpstr>82 Injuries Table</vt:lpstr>
      <vt:lpstr>Sheet12</vt:lpstr>
      <vt:lpstr>2022EPMdata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van den brink</dc:creator>
  <cp:lastModifiedBy>adam van den brink</cp:lastModifiedBy>
  <dcterms:created xsi:type="dcterms:W3CDTF">2024-01-13T03:14:16Z</dcterms:created>
  <dcterms:modified xsi:type="dcterms:W3CDTF">2024-01-15T02:11:24Z</dcterms:modified>
</cp:coreProperties>
</file>