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DB4F7C6B-CA77-443D-8DAB-BAF741A8FDE3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7" i="1" l="1"/>
  <c r="Q37" i="1" s="1"/>
  <c r="K65" i="1"/>
  <c r="K66" i="1" s="1"/>
  <c r="K67" i="1" s="1"/>
  <c r="K68" i="1" s="1"/>
  <c r="K69" i="1" s="1"/>
  <c r="K70" i="1" s="1"/>
  <c r="G70" i="1"/>
  <c r="G69" i="1"/>
  <c r="G68" i="1"/>
  <c r="G67" i="1"/>
  <c r="G66" i="1"/>
  <c r="G65" i="1"/>
  <c r="R36" i="1" l="1"/>
  <c r="K60" i="1"/>
  <c r="G61" i="1"/>
  <c r="G62" i="1"/>
  <c r="G63" i="1"/>
  <c r="G64" i="1"/>
  <c r="R35" i="1"/>
  <c r="K59" i="1"/>
  <c r="G59" i="1"/>
  <c r="R34" i="1"/>
  <c r="G53" i="1"/>
  <c r="G54" i="1"/>
  <c r="G55" i="1"/>
  <c r="G56" i="1"/>
  <c r="G57" i="1"/>
  <c r="G58" i="1"/>
  <c r="K52" i="1"/>
  <c r="K53" i="1"/>
  <c r="G52" i="1"/>
  <c r="O33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61" i="1" l="1"/>
  <c r="K62" i="1"/>
  <c r="K63" i="1" s="1"/>
  <c r="K64" i="1" s="1"/>
  <c r="M2" i="1" s="1" a="1"/>
  <c r="M2" i="1" s="1"/>
  <c r="K54" i="1"/>
  <c r="K55" i="1" s="1"/>
  <c r="K56" i="1" s="1"/>
  <c r="K57" i="1" s="1"/>
  <c r="K58" i="1" s="1"/>
  <c r="R33" i="1"/>
  <c r="K2" i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  <c r="Q33" i="1" s="1"/>
  <c r="Q34" i="1" s="1"/>
  <c r="Q35" i="1" s="1"/>
  <c r="Q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<sst xmlns="http://schemas.openxmlformats.org/spreadsheetml/2006/main" count="156" uniqueCount="66">
  <si>
    <t>Date</t>
  </si>
  <si>
    <t xml:space="preserve">Team 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</si>
  <si>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</si>
  <si>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</si>
  <si>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</si>
  <si>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</si>
  <si>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</si>
  <si>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</si>
  <si>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</si>
  <si>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</si>
  <si>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</si>
  <si>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</si>
  <si>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</si>
  <si>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</si>
  <si>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</si>
  <si>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</si>
  <si>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</si>
  <si>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</si>
  <si>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</si>
  <si>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</si>
  <si>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</si>
  <si>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</si>
  <si>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</si>
  <si>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</si>
  <si>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</si>
  <si>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</si>
  <si>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</si>
  <si>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</si>
  <si>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</si>
  <si>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</si>
  <si>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</si>
  <si>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</si>
  <si>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</si>
  <si>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</si>
  <si>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</si>
  <si>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</si>
  <si>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</si>
  <si>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</si>
  <si>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</si>
  <si>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</si>
  <si>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</si>
  <si>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</si>
  <si>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</si>
  <si>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</si>
  <si>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</si>
  <si>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</si>
  <si>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</si>
  <si>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</si>
  <si>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</si>
  <si>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</si>
  <si>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</si>
  <si>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</si>
  <si>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</si>
  <si>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</si>
  <si>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</si>
  <si>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</si>
  <si>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</si>
  <si>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</si>
  <si>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Canucks</t>
  </si>
  <si>
    <t>Kraken Under 6</t>
  </si>
  <si>
    <t xml:space="preserve">Devils </t>
  </si>
  <si>
    <t>Panthers under 6.5</t>
  </si>
  <si>
    <t>Colorado Over 6.5</t>
  </si>
  <si>
    <t>Colorado and Over</t>
  </si>
  <si>
    <t>Ranger over 5.5</t>
  </si>
  <si>
    <t xml:space="preserve">Oilers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</si>
</sst>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R70"/>
  <sheetViews>
    <sheetView tabSelected="1" topLeftCell="A22" workbookViewId="0">
      <selection activeCell="N38" sqref="N38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</cols>
  <sheetData>
    <row r="1" spans="1:18" x14ac:dyDescent="0.3">
      <c r="A1" s="3" t="s">
        <v>1</v>
      </c>
      <c r="B1" s="3" t="s">
        <v>3</v>
      </c>
      <c r="C1" s="3" t="s">
        <v>4</v>
      </c>
      <c r="D1" s="3" t="s">
        <v>6</v>
      </c>
      <c r="E1" s="3" t="s">
        <v>5</v>
      </c>
      <c r="F1" s="3" t="s">
        <v>9</v>
      </c>
      <c r="G1" s="3" t="s">
        <v>8</v>
      </c>
      <c r="H1" s="3" t="s">
        <v>51</v>
      </c>
      <c r="I1" s="3" t="s">
        <v>10</v>
      </c>
      <c r="J1" s="3" t="s">
        <v>28</v>
      </c>
      <c r="K1" s="3" t="s">
        <v>41</v>
      </c>
      <c r="L1">
        <v>1</v>
      </c>
      <c r="M1" s="3" t="s">
        <v>49</v>
      </c>
      <c r="O1" s="3" t="s">
        <v>0</v>
      </c>
      <c r="P1" s="3" t="s">
        <v>52</v>
      </c>
      <c r="Q1" s="3" t="s">
        <v>53</v>
      </c>
      <c r="R1" s="3" t="s">
        <v>50</v>
      </c>
    </row>
    <row r="2" spans="1:18" x14ac:dyDescent="0.3">
      <c r="A2" t="s">
        <v>12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11</v>
      </c>
      <c r="G2">
        <f t="shared" ref="G2:G40" si="1">IF(F2="Y",(C2*B2)-C2,-C2)</f>
        <v>-15</v>
      </c>
      <c r="H2" s="1">
        <v>45273</v>
      </c>
      <c r="I2" t="s">
        <v>14</v>
      </c>
      <c r="J2">
        <v>250</v>
      </c>
      <c r="K2" s="6">
        <f>J2+G2</f>
        <v>235</v>
      </c>
      <c r="M2" s="7" cm="1">
        <f t="array" ref="M2">((LOOKUP(2,1/(ISNUMBER(K2:K359)),K2:K359))/250)-1</f>
        <v>0.83204000000000011</v>
      </c>
      <c r="O2" s="1">
        <v>45272</v>
      </c>
      <c r="P2" s="2">
        <v>250</v>
      </c>
      <c r="Q2">
        <v>250</v>
      </c>
    </row>
    <row r="3" spans="1:18" x14ac:dyDescent="0.3">
      <c r="A3" t="s">
        <v>13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17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3" si="3">SUMIF(H2:H126, O3, G2:G126)</f>
        <v>1.6199999999999974</v>
      </c>
    </row>
    <row r="4" spans="1:18" x14ac:dyDescent="0.3">
      <c r="A4" t="s">
        <v>15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17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</row>
    <row r="5" spans="1:18" x14ac:dyDescent="0.3">
      <c r="A5" t="s">
        <v>16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17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</row>
    <row r="6" spans="1:18" x14ac:dyDescent="0.3">
      <c r="A6" t="s">
        <v>18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11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</row>
    <row r="7" spans="1:18" x14ac:dyDescent="0.3">
      <c r="A7" t="s">
        <v>19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17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</row>
    <row r="8" spans="1:18" x14ac:dyDescent="0.3">
      <c r="A8" t="s">
        <v>7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11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18" x14ac:dyDescent="0.3">
      <c r="A9" t="s">
        <v>20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11</v>
      </c>
      <c r="G9">
        <f t="shared" si="1"/>
        <v>-15</v>
      </c>
      <c r="H9" s="1">
        <v>45274</v>
      </c>
      <c r="I9" t="s">
        <v>21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18" x14ac:dyDescent="0.3">
      <c r="A10" t="s">
        <v>22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11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18" x14ac:dyDescent="0.3">
      <c r="A11" t="s">
        <v>23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17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18" x14ac:dyDescent="0.3">
      <c r="A12" t="s">
        <v>24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17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18" x14ac:dyDescent="0.3">
      <c r="A13" t="s">
        <v>25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17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18" x14ac:dyDescent="0.3">
      <c r="A14" t="s">
        <v>2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17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18" x14ac:dyDescent="0.3">
      <c r="A15" t="s">
        <v>19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17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18" x14ac:dyDescent="0.3">
      <c r="A16" t="s">
        <v>26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11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22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11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27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11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23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17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19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11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12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11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22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11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29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17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25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17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24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11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30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17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12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17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29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17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2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11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16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17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31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17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15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17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32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17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19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11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ref="R34" si="11">SUMIF(H33:H157, O34, G33:G157)</f>
        <v>76.8</v>
      </c>
    </row>
    <row r="35" spans="1:18" x14ac:dyDescent="0.3">
      <c r="A35" t="s">
        <v>33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11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2">Q34+R35</f>
        <v>441.36999999999995</v>
      </c>
      <c r="R35">
        <f t="shared" ref="R35" si="13">SUMIF(H34:H158, O35, G34:G158)</f>
        <v>25.5</v>
      </c>
    </row>
    <row r="36" spans="1:18" x14ac:dyDescent="0.3">
      <c r="A36" t="s">
        <v>35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17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4">Q35+R36</f>
        <v>391.36999999999995</v>
      </c>
      <c r="R36">
        <f t="shared" ref="R36" si="15">SUMIF(H35:H159, O36, G35:G159)</f>
        <v>-50</v>
      </c>
    </row>
    <row r="37" spans="1:18" x14ac:dyDescent="0.3">
      <c r="A37" t="s">
        <v>34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17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" si="16">Q36+R37</f>
        <v>458.00999999999993</v>
      </c>
      <c r="R37">
        <f t="shared" ref="R37" si="17">SUMIF(H36:H160, O37, G36:G160)</f>
        <v>66.639999999999986</v>
      </c>
    </row>
    <row r="38" spans="1:18" x14ac:dyDescent="0.3">
      <c r="A38" t="s">
        <v>36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17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/>
      <c r="P38" s="2"/>
      <c r="Q38" s="2"/>
    </row>
    <row r="39" spans="1:18" x14ac:dyDescent="0.3">
      <c r="A39" t="s">
        <v>37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17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/>
      <c r="P39" s="2"/>
      <c r="Q39" s="2"/>
    </row>
    <row r="40" spans="1:18" x14ac:dyDescent="0.3">
      <c r="A40" t="s">
        <v>29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17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/>
      <c r="P40" s="2"/>
      <c r="Q40" s="2"/>
    </row>
    <row r="41" spans="1:18" x14ac:dyDescent="0.3">
      <c r="A41" t="s">
        <v>38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40</v>
      </c>
      <c r="G41">
        <v>0</v>
      </c>
      <c r="H41" s="1">
        <v>45300</v>
      </c>
      <c r="J41">
        <v>250</v>
      </c>
      <c r="K41" s="6">
        <f t="shared" si="2"/>
        <v>335.67</v>
      </c>
      <c r="O41" s="1"/>
      <c r="P41" s="2"/>
      <c r="Q41" s="2"/>
    </row>
    <row r="42" spans="1:18" x14ac:dyDescent="0.3">
      <c r="A42" t="s">
        <v>39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17</v>
      </c>
      <c r="G42">
        <f t="shared" ref="G42:G70" si="18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8" x14ac:dyDescent="0.3">
      <c r="A43" t="s">
        <v>42</v>
      </c>
      <c r="B43">
        <v>2.5</v>
      </c>
      <c r="C43">
        <v>10</v>
      </c>
      <c r="D43" s="4"/>
      <c r="E43" s="2"/>
      <c r="F43" t="s">
        <v>11</v>
      </c>
      <c r="G43">
        <f t="shared" si="18"/>
        <v>-10</v>
      </c>
      <c r="H43" s="1">
        <v>45301</v>
      </c>
      <c r="J43">
        <v>250</v>
      </c>
      <c r="K43" s="6">
        <f t="shared" ref="K43" si="19">K42+G43</f>
        <v>331.92</v>
      </c>
      <c r="O43" s="1"/>
      <c r="P43" s="2"/>
      <c r="Q43" s="2"/>
    </row>
    <row r="44" spans="1:18" x14ac:dyDescent="0.3">
      <c r="A44" t="s">
        <v>44</v>
      </c>
      <c r="B44">
        <v>2</v>
      </c>
      <c r="C44">
        <v>10</v>
      </c>
      <c r="D44" s="4"/>
      <c r="E44" s="2"/>
      <c r="F44" t="s">
        <v>17</v>
      </c>
      <c r="G44">
        <f t="shared" si="18"/>
        <v>10</v>
      </c>
      <c r="H44" s="1">
        <v>45301</v>
      </c>
      <c r="J44">
        <v>250</v>
      </c>
      <c r="K44" s="6">
        <f t="shared" ref="K44" si="20">K43+G44</f>
        <v>341.92</v>
      </c>
      <c r="O44" s="1"/>
      <c r="P44" s="2"/>
      <c r="Q44" s="2"/>
    </row>
    <row r="45" spans="1:18" x14ac:dyDescent="0.3">
      <c r="A45" t="s">
        <v>29</v>
      </c>
      <c r="B45">
        <v>1.87</v>
      </c>
      <c r="C45">
        <v>25</v>
      </c>
      <c r="D45" s="4"/>
      <c r="E45" s="2"/>
      <c r="F45" t="s">
        <v>17</v>
      </c>
      <c r="G45">
        <f t="shared" si="18"/>
        <v>21.75</v>
      </c>
      <c r="H45" s="1">
        <v>45302</v>
      </c>
      <c r="J45">
        <v>250</v>
      </c>
      <c r="K45" s="6">
        <f t="shared" ref="K45:K51" si="21">K44+G45</f>
        <v>363.67</v>
      </c>
      <c r="O45" s="1"/>
      <c r="P45" s="2"/>
      <c r="Q45" s="2"/>
    </row>
    <row r="46" spans="1:18" x14ac:dyDescent="0.3">
      <c r="A46" t="s">
        <v>31</v>
      </c>
      <c r="B46">
        <v>2.2000000000000002</v>
      </c>
      <c r="C46">
        <v>15</v>
      </c>
      <c r="D46" s="4"/>
      <c r="E46" s="2"/>
      <c r="F46" t="s">
        <v>11</v>
      </c>
      <c r="G46">
        <f t="shared" si="18"/>
        <v>-15</v>
      </c>
      <c r="H46" s="1">
        <v>45302</v>
      </c>
      <c r="J46">
        <v>250</v>
      </c>
      <c r="K46" s="6">
        <f t="shared" si="21"/>
        <v>348.67</v>
      </c>
      <c r="O46" s="1"/>
      <c r="P46" s="2"/>
      <c r="Q46" s="2"/>
    </row>
    <row r="47" spans="1:18" x14ac:dyDescent="0.3">
      <c r="A47" t="s">
        <v>43</v>
      </c>
      <c r="B47">
        <v>1.8</v>
      </c>
      <c r="C47">
        <v>15</v>
      </c>
      <c r="D47" s="4"/>
      <c r="E47" s="2"/>
      <c r="F47" t="s">
        <v>17</v>
      </c>
      <c r="G47">
        <f t="shared" si="18"/>
        <v>12</v>
      </c>
      <c r="H47" s="1">
        <v>45302</v>
      </c>
      <c r="J47">
        <v>250</v>
      </c>
      <c r="K47" s="6">
        <f t="shared" si="21"/>
        <v>360.67</v>
      </c>
      <c r="O47" s="1"/>
      <c r="P47" s="2"/>
      <c r="Q47" s="2"/>
    </row>
    <row r="48" spans="1:18" x14ac:dyDescent="0.3">
      <c r="A48" t="s">
        <v>45</v>
      </c>
      <c r="B48">
        <v>1.86</v>
      </c>
      <c r="C48">
        <v>15</v>
      </c>
      <c r="D48" s="4"/>
      <c r="E48" s="2"/>
      <c r="F48" t="s">
        <v>17</v>
      </c>
      <c r="G48">
        <f t="shared" si="18"/>
        <v>12.900000000000002</v>
      </c>
      <c r="H48" s="1">
        <v>45302</v>
      </c>
      <c r="J48">
        <v>250</v>
      </c>
      <c r="K48" s="6">
        <f t="shared" si="21"/>
        <v>373.57</v>
      </c>
      <c r="O48" s="1"/>
      <c r="P48" s="2"/>
      <c r="Q48" s="2"/>
    </row>
    <row r="49" spans="1:17" x14ac:dyDescent="0.3">
      <c r="A49" t="s">
        <v>46</v>
      </c>
      <c r="B49">
        <v>1.9</v>
      </c>
      <c r="C49">
        <v>15</v>
      </c>
      <c r="F49" t="s">
        <v>11</v>
      </c>
      <c r="G49">
        <f t="shared" si="18"/>
        <v>-15</v>
      </c>
      <c r="H49" s="1">
        <v>45302</v>
      </c>
      <c r="J49">
        <v>250</v>
      </c>
      <c r="K49" s="6">
        <f t="shared" si="21"/>
        <v>358.57</v>
      </c>
      <c r="O49" s="1"/>
      <c r="P49" s="2"/>
      <c r="Q49" s="2"/>
    </row>
    <row r="50" spans="1:17" x14ac:dyDescent="0.3">
      <c r="A50" t="s">
        <v>47</v>
      </c>
      <c r="B50">
        <v>2.0499999999999998</v>
      </c>
      <c r="C50">
        <v>10</v>
      </c>
      <c r="F50" t="s">
        <v>17</v>
      </c>
      <c r="G50">
        <f t="shared" si="18"/>
        <v>10.5</v>
      </c>
      <c r="H50" s="1">
        <v>45302</v>
      </c>
      <c r="J50">
        <v>250</v>
      </c>
      <c r="K50" s="6">
        <f t="shared" si="21"/>
        <v>369.07</v>
      </c>
      <c r="O50" s="1"/>
      <c r="P50" s="2"/>
      <c r="Q50" s="2"/>
    </row>
    <row r="51" spans="1:17" x14ac:dyDescent="0.3">
      <c r="A51" t="s">
        <v>48</v>
      </c>
      <c r="B51">
        <v>2.0499999999999998</v>
      </c>
      <c r="C51">
        <v>15</v>
      </c>
      <c r="F51" t="s">
        <v>11</v>
      </c>
      <c r="G51">
        <f t="shared" si="18"/>
        <v>-15</v>
      </c>
      <c r="H51" s="1">
        <v>45302</v>
      </c>
      <c r="J51">
        <v>250</v>
      </c>
      <c r="K51" s="6">
        <f t="shared" si="21"/>
        <v>354.07</v>
      </c>
      <c r="O51" s="1"/>
      <c r="P51" s="2"/>
      <c r="Q51" s="2"/>
    </row>
    <row r="52" spans="1:17" x14ac:dyDescent="0.3">
      <c r="A52" t="s">
        <v>54</v>
      </c>
      <c r="B52">
        <v>1.9</v>
      </c>
      <c r="C52">
        <v>15</v>
      </c>
      <c r="F52" t="s">
        <v>11</v>
      </c>
      <c r="G52">
        <f t="shared" si="18"/>
        <v>-15</v>
      </c>
      <c r="H52" s="1">
        <v>45303</v>
      </c>
      <c r="J52">
        <v>250</v>
      </c>
      <c r="K52" s="6">
        <f t="shared" ref="K52:K59" si="22">K51+G52</f>
        <v>339.07</v>
      </c>
      <c r="O52" s="1"/>
      <c r="P52" s="2"/>
      <c r="Q52" s="2"/>
    </row>
    <row r="53" spans="1:17" x14ac:dyDescent="0.3">
      <c r="A53" t="s">
        <v>55</v>
      </c>
      <c r="B53">
        <v>2</v>
      </c>
      <c r="C53">
        <v>15</v>
      </c>
      <c r="F53" t="s">
        <v>11</v>
      </c>
      <c r="G53">
        <f t="shared" si="18"/>
        <v>-15</v>
      </c>
      <c r="H53" s="1">
        <v>45304</v>
      </c>
      <c r="J53">
        <v>250</v>
      </c>
      <c r="K53" s="6">
        <f t="shared" si="22"/>
        <v>324.07</v>
      </c>
    </row>
    <row r="54" spans="1:17" x14ac:dyDescent="0.3">
      <c r="A54" t="s">
        <v>56</v>
      </c>
      <c r="B54">
        <v>1.8</v>
      </c>
      <c r="C54">
        <v>30</v>
      </c>
      <c r="F54" t="s">
        <v>17</v>
      </c>
      <c r="G54">
        <f t="shared" si="18"/>
        <v>24</v>
      </c>
      <c r="H54" s="1">
        <v>45304</v>
      </c>
      <c r="J54">
        <v>250</v>
      </c>
      <c r="K54" s="6">
        <f t="shared" si="22"/>
        <v>348.07</v>
      </c>
    </row>
    <row r="55" spans="1:17" x14ac:dyDescent="0.3">
      <c r="A55" t="s">
        <v>57</v>
      </c>
      <c r="B55">
        <v>1.9</v>
      </c>
      <c r="C55">
        <v>15</v>
      </c>
      <c r="F55" t="s">
        <v>17</v>
      </c>
      <c r="G55">
        <f t="shared" si="18"/>
        <v>13.5</v>
      </c>
      <c r="H55" s="1">
        <v>45304</v>
      </c>
      <c r="J55">
        <v>250</v>
      </c>
      <c r="K55" s="6">
        <f t="shared" si="22"/>
        <v>361.57</v>
      </c>
    </row>
    <row r="56" spans="1:17" x14ac:dyDescent="0.3">
      <c r="A56" t="s">
        <v>48</v>
      </c>
      <c r="B56">
        <v>2.2000000000000002</v>
      </c>
      <c r="C56">
        <v>15</v>
      </c>
      <c r="F56" t="s">
        <v>17</v>
      </c>
      <c r="G56">
        <f t="shared" si="18"/>
        <v>18</v>
      </c>
      <c r="H56" s="1">
        <v>45304</v>
      </c>
      <c r="J56">
        <v>250</v>
      </c>
      <c r="K56" s="6">
        <f t="shared" si="22"/>
        <v>379.57</v>
      </c>
    </row>
    <row r="57" spans="1:17" x14ac:dyDescent="0.3">
      <c r="A57" t="s">
        <v>38</v>
      </c>
      <c r="B57">
        <v>2</v>
      </c>
      <c r="C57">
        <v>15</v>
      </c>
      <c r="F57" t="s">
        <v>17</v>
      </c>
      <c r="G57">
        <f t="shared" si="18"/>
        <v>15</v>
      </c>
      <c r="H57" s="1">
        <v>45304</v>
      </c>
      <c r="J57">
        <v>250</v>
      </c>
      <c r="K57" s="6">
        <f t="shared" si="22"/>
        <v>394.57</v>
      </c>
    </row>
    <row r="58" spans="1:17" x14ac:dyDescent="0.3">
      <c r="A58" t="s">
        <v>58</v>
      </c>
      <c r="B58">
        <v>1.71</v>
      </c>
      <c r="C58">
        <v>30</v>
      </c>
      <c r="F58" t="s">
        <v>17</v>
      </c>
      <c r="G58">
        <f t="shared" si="18"/>
        <v>21.299999999999997</v>
      </c>
      <c r="H58" s="1">
        <v>45304</v>
      </c>
      <c r="J58">
        <v>250</v>
      </c>
      <c r="K58" s="6">
        <f t="shared" si="22"/>
        <v>415.87</v>
      </c>
    </row>
    <row r="59" spans="1:17" x14ac:dyDescent="0.3">
      <c r="A59" t="s">
        <v>20</v>
      </c>
      <c r="B59">
        <v>2.7</v>
      </c>
      <c r="C59">
        <v>15</v>
      </c>
      <c r="F59" t="s">
        <v>17</v>
      </c>
      <c r="G59">
        <f t="shared" si="18"/>
        <v>25.5</v>
      </c>
      <c r="H59" s="1">
        <v>45305</v>
      </c>
      <c r="J59">
        <v>250</v>
      </c>
      <c r="K59" s="6">
        <f t="shared" si="22"/>
        <v>441.37</v>
      </c>
    </row>
    <row r="60" spans="1:17" x14ac:dyDescent="0.3">
      <c r="A60" t="s">
        <v>54</v>
      </c>
      <c r="B60">
        <v>2</v>
      </c>
      <c r="C60">
        <v>20</v>
      </c>
      <c r="F60" t="s">
        <v>40</v>
      </c>
      <c r="G60">
        <v>0</v>
      </c>
      <c r="H60" s="1">
        <v>45306</v>
      </c>
      <c r="J60">
        <v>250</v>
      </c>
      <c r="K60" s="6">
        <f t="shared" ref="K60:K64" si="23">K59+G60</f>
        <v>441.37</v>
      </c>
    </row>
    <row r="61" spans="1:17" x14ac:dyDescent="0.3">
      <c r="A61" t="s">
        <v>59</v>
      </c>
      <c r="B61">
        <v>2</v>
      </c>
      <c r="C61">
        <v>20</v>
      </c>
      <c r="F61" t="s">
        <v>17</v>
      </c>
      <c r="G61">
        <f t="shared" si="18"/>
        <v>20</v>
      </c>
      <c r="H61" s="1">
        <v>45306</v>
      </c>
      <c r="J61">
        <v>250</v>
      </c>
      <c r="K61" s="6">
        <f t="shared" si="23"/>
        <v>461.37</v>
      </c>
    </row>
    <row r="62" spans="1:17" x14ac:dyDescent="0.3">
      <c r="A62" t="s">
        <v>29</v>
      </c>
      <c r="B62">
        <v>2.25</v>
      </c>
      <c r="C62">
        <v>20</v>
      </c>
      <c r="F62" t="s">
        <v>11</v>
      </c>
      <c r="G62">
        <f t="shared" si="18"/>
        <v>-20</v>
      </c>
      <c r="H62" s="1">
        <v>45306</v>
      </c>
      <c r="J62">
        <v>250</v>
      </c>
      <c r="K62" s="6">
        <f t="shared" si="23"/>
        <v>441.37</v>
      </c>
    </row>
    <row r="63" spans="1:17" x14ac:dyDescent="0.3">
      <c r="A63" t="s">
        <v>60</v>
      </c>
      <c r="B63">
        <v>2.5499999999999998</v>
      </c>
      <c r="C63">
        <v>20</v>
      </c>
      <c r="F63" t="s">
        <v>11</v>
      </c>
      <c r="G63">
        <f t="shared" si="18"/>
        <v>-20</v>
      </c>
      <c r="H63" s="1">
        <v>45306</v>
      </c>
      <c r="J63">
        <v>250</v>
      </c>
      <c r="K63" s="6">
        <f t="shared" si="23"/>
        <v>421.37</v>
      </c>
    </row>
    <row r="64" spans="1:17" x14ac:dyDescent="0.3">
      <c r="A64" t="s">
        <v>61</v>
      </c>
      <c r="B64">
        <v>2</v>
      </c>
      <c r="C64">
        <v>30</v>
      </c>
      <c r="F64" t="s">
        <v>11</v>
      </c>
      <c r="G64">
        <f t="shared" si="18"/>
        <v>-30</v>
      </c>
      <c r="H64" s="1">
        <v>45306</v>
      </c>
      <c r="J64">
        <v>250</v>
      </c>
      <c r="K64" s="6">
        <f t="shared" si="23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17</v>
      </c>
      <c r="G65">
        <f t="shared" si="18"/>
        <v>13.799999999999997</v>
      </c>
      <c r="H65" s="1">
        <v>45307</v>
      </c>
      <c r="J65">
        <v>250</v>
      </c>
      <c r="K65" s="6">
        <f t="shared" ref="K65:K70" si="24">K64+G65</f>
        <v>405.17</v>
      </c>
    </row>
    <row r="66" spans="1:11" x14ac:dyDescent="0.3">
      <c r="A66" t="s">
        <v>62</v>
      </c>
      <c r="B66">
        <v>1.76</v>
      </c>
      <c r="C66">
        <v>10</v>
      </c>
      <c r="F66" t="s">
        <v>17</v>
      </c>
      <c r="G66">
        <f t="shared" si="18"/>
        <v>7.6000000000000014</v>
      </c>
      <c r="H66" s="1">
        <v>45307</v>
      </c>
      <c r="J66">
        <v>250</v>
      </c>
      <c r="K66" s="6">
        <f t="shared" si="24"/>
        <v>412.77000000000004</v>
      </c>
    </row>
    <row r="67" spans="1:11" x14ac:dyDescent="0.3">
      <c r="A67" t="s">
        <v>16</v>
      </c>
      <c r="B67">
        <v>1.74</v>
      </c>
      <c r="C67">
        <v>10</v>
      </c>
      <c r="F67" t="s">
        <v>17</v>
      </c>
      <c r="G67">
        <f t="shared" si="18"/>
        <v>7.3999999999999986</v>
      </c>
      <c r="H67" s="1">
        <v>45307</v>
      </c>
      <c r="J67">
        <v>250</v>
      </c>
      <c r="K67" s="6">
        <f t="shared" si="24"/>
        <v>420.17</v>
      </c>
    </row>
    <row r="68" spans="1:11" x14ac:dyDescent="0.3">
      <c r="A68" t="s">
        <v>63</v>
      </c>
      <c r="B68">
        <v>3.0619999999999998</v>
      </c>
      <c r="C68">
        <v>20</v>
      </c>
      <c r="F68" t="s">
        <v>17</v>
      </c>
      <c r="G68">
        <f t="shared" si="18"/>
        <v>41.239999999999995</v>
      </c>
      <c r="H68" s="1">
        <v>45307</v>
      </c>
      <c r="J68">
        <v>250</v>
      </c>
      <c r="K68" s="6">
        <f t="shared" si="24"/>
        <v>461.41</v>
      </c>
    </row>
    <row r="69" spans="1:11" x14ac:dyDescent="0.3">
      <c r="A69" t="s">
        <v>48</v>
      </c>
      <c r="B69">
        <v>2.4500000000000002</v>
      </c>
      <c r="C69">
        <v>20</v>
      </c>
      <c r="F69" t="s">
        <v>11</v>
      </c>
      <c r="G69">
        <f t="shared" si="18"/>
        <v>-20</v>
      </c>
      <c r="H69" s="1">
        <v>45307</v>
      </c>
      <c r="J69">
        <v>250</v>
      </c>
      <c r="K69" s="6">
        <f t="shared" si="24"/>
        <v>441.41</v>
      </c>
    </row>
    <row r="70" spans="1:11" x14ac:dyDescent="0.3">
      <c r="A70" t="s">
        <v>64</v>
      </c>
      <c r="B70">
        <v>1.83</v>
      </c>
      <c r="C70">
        <v>20</v>
      </c>
      <c r="F70" t="s">
        <v>17</v>
      </c>
      <c r="G70">
        <f t="shared" si="18"/>
        <v>16.600000000000001</v>
      </c>
      <c r="H70" s="1">
        <v>45307</v>
      </c>
      <c r="J70">
        <v>250</v>
      </c>
      <c r="K70" s="6">
        <f t="shared" si="24"/>
        <v>458.01000000000005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2024-01-17T19:34:26Z</dcterms:modified>
</cp:coreProperties>
</file>