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jacob\Documents\Programming Projects\InterpolationDraping\InterpolationDraping\Supreme System Blue Book\"/>
    </mc:Choice>
  </mc:AlternateContent>
  <xr:revisionPtr revIDLastSave="0" documentId="13_ncr:1_{194F705F-26CF-4C5C-BE6B-90EDC6A3E2B3}" xr6:coauthVersionLast="47" xr6:coauthVersionMax="47" xr10:uidLastSave="{00000000-0000-0000-0000-000000000000}"/>
  <bookViews>
    <workbookView xWindow="-108" yWindow="-108" windowWidth="23256" windowHeight="13176" activeTab="4" xr2:uid="{00000000-000D-0000-FFFF-FFFF00000000}"/>
  </bookViews>
  <sheets>
    <sheet name="Home" sheetId="1" r:id="rId1"/>
    <sheet name="Select Pattern" sheetId="6" r:id="rId2"/>
    <sheet name="Output" sheetId="2" r:id="rId3"/>
    <sheet name="Logic Page" sheetId="5" r:id="rId4"/>
    <sheet name="Coat Equations" sheetId="4" r:id="rId5"/>
  </sheets>
  <definedNames>
    <definedName name="Measurements1">Home!$B$23:$C$31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l="1" a="1"/>
  <c r="A2" i="4" s="1"/>
  <c r="M623" i="6" a="1"/>
  <c r="M623" i="6"/>
  <c r="K623" i="6" a="1"/>
  <c r="K623" i="6" s="1"/>
  <c r="L623" i="6" s="1" a="1"/>
  <c r="L623" i="6" s="1"/>
  <c r="I623" i="6" a="1"/>
  <c r="I623" i="6" s="1"/>
  <c r="J623" i="6" s="1" a="1"/>
  <c r="J623" i="6" s="1"/>
  <c r="H623" i="6" a="1"/>
  <c r="H623"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<sst xmlns="http://schemas.openxmlformats.org/spreadsheetml/2006/main" count="196" uniqueCount="154">
  <si>
    <t>Document Source: Link</t>
  </si>
  <si>
    <t>Book Details:</t>
  </si>
  <si>
    <t>Control Points</t>
  </si>
  <si>
    <t>x</t>
  </si>
  <si>
    <t>y</t>
  </si>
  <si>
    <t>Name</t>
  </si>
  <si>
    <t>Connections</t>
  </si>
  <si>
    <t>User Inputs</t>
  </si>
  <si>
    <t>Selected Pattern</t>
  </si>
  <si>
    <t>Length of Coat</t>
  </si>
  <si>
    <t>Width of Back</t>
  </si>
  <si>
    <t>Breast</t>
  </si>
  <si>
    <t>Waist</t>
  </si>
  <si>
    <t>Seat</t>
  </si>
  <si>
    <t>Sleeve Length</t>
  </si>
  <si>
    <t>Height</t>
  </si>
  <si>
    <t>Weight</t>
  </si>
  <si>
    <t>Regulation Sack Coat</t>
  </si>
  <si>
    <t>How to Use</t>
  </si>
  <si>
    <t>Frock Coats</t>
  </si>
  <si>
    <t>Sack Coats</t>
  </si>
  <si>
    <t>Outlines</t>
  </si>
  <si>
    <t>Sack Coat (Corpulent)</t>
  </si>
  <si>
    <t>Sack Coat (Exaggerated)</t>
  </si>
  <si>
    <t>Three Button Frock Coat</t>
  </si>
  <si>
    <t>Double Breasted Frock Coat</t>
  </si>
  <si>
    <t>Frock Coat (Corpulent)</t>
  </si>
  <si>
    <t>Frock Coat (Stout)</t>
  </si>
  <si>
    <t>Measurements:</t>
  </si>
  <si>
    <t>Shoulders</t>
  </si>
  <si>
    <t>Shoulder Blades</t>
  </si>
  <si>
    <t>Sloping to Model to Square</t>
  </si>
  <si>
    <t>Large to Model to Small</t>
  </si>
  <si>
    <t>Stooping to Model to Erect</t>
  </si>
  <si>
    <t>Overall, this is an attempt to do the math for the book automatically. The burden is on the user to pick the correct designs, although warnings may be provided.
This will be a work in progress, and an interpreted reading of the book. I advise someone repeatedly check the machine, especially with untested figures in the equation. 
 - Jacob Jones</t>
  </si>
  <si>
    <t>Posture</t>
  </si>
  <si>
    <t>Head Position</t>
  </si>
  <si>
    <t>Neck Length</t>
  </si>
  <si>
    <t>Forward to Model to Backward</t>
  </si>
  <si>
    <t>Long to Model to Short</t>
  </si>
  <si>
    <t>Slope of Shoulder</t>
  </si>
  <si>
    <t>Depth of Scye</t>
  </si>
  <si>
    <t>Waist Length</t>
  </si>
  <si>
    <t>Length to Seat</t>
  </si>
  <si>
    <t>Blade Measure</t>
  </si>
  <si>
    <t>Front Measure</t>
  </si>
  <si>
    <t>Strap Measure</t>
  </si>
  <si>
    <t>Over Shoulder Measure</t>
  </si>
  <si>
    <t># Notes</t>
  </si>
  <si>
    <t>I will use c as a leader for my construction points.</t>
  </si>
  <si>
    <t>Ex cA, cB, cC, c16</t>
  </si>
  <si>
    <t>Mainly so that exaggerations and other modification can use another indicator</t>
  </si>
  <si>
    <t>Also, r as reference</t>
  </si>
  <si>
    <t>rA, rB, rC</t>
  </si>
  <si>
    <t>Sleeves</t>
  </si>
  <si>
    <t>Hunchback</t>
  </si>
  <si>
    <t>Overcoats</t>
  </si>
  <si>
    <t>Inverness</t>
  </si>
  <si>
    <t>Evening Dress</t>
  </si>
  <si>
    <t>Full Dress Coat</t>
  </si>
  <si>
    <t>Tuxedo or Dinner Coat</t>
  </si>
  <si>
    <t>Cassock</t>
  </si>
  <si>
    <t>Coats</t>
  </si>
  <si>
    <t>Vests</t>
  </si>
  <si>
    <t>Incline</t>
  </si>
  <si>
    <t>Vest Particulars</t>
  </si>
  <si>
    <t>Opening</t>
  </si>
  <si>
    <t>Full Length</t>
  </si>
  <si>
    <t>Exaggerations</t>
  </si>
  <si>
    <t>Stout</t>
  </si>
  <si>
    <t>Double Breasted Vest With Separate Lapel</t>
  </si>
  <si>
    <t>Full Dress Vest</t>
  </si>
  <si>
    <t>Notch Collar Vest for Corpulent Figure</t>
  </si>
  <si>
    <t>Clerical Vest</t>
  </si>
  <si>
    <t>Trousers</t>
  </si>
  <si>
    <t>Length to Side</t>
  </si>
  <si>
    <t>Sleeve Particulars</t>
  </si>
  <si>
    <t>Armhole circumference</t>
  </si>
  <si>
    <t>Armpit to hand</t>
  </si>
  <si>
    <t>Trouser Particulars</t>
  </si>
  <si>
    <t>Outside seam</t>
  </si>
  <si>
    <t>Inseam</t>
  </si>
  <si>
    <t>Knee</t>
  </si>
  <si>
    <t>Bottom</t>
  </si>
  <si>
    <t>Proportionate Trousers</t>
  </si>
  <si>
    <t>Peg Top</t>
  </si>
  <si>
    <t>Dress</t>
  </si>
  <si>
    <t>Corpulent</t>
  </si>
  <si>
    <t>Long Front</t>
  </si>
  <si>
    <t>Short Front</t>
  </si>
  <si>
    <t xml:space="preserve">Open </t>
  </si>
  <si>
    <t>Closed</t>
  </si>
  <si>
    <t>Large Seat</t>
  </si>
  <si>
    <t>Flat Seat</t>
  </si>
  <si>
    <t>Bow Leg</t>
  </si>
  <si>
    <t>Knock Knee</t>
  </si>
  <si>
    <t># Overall Variations</t>
  </si>
  <si>
    <t>Knickers w Cuff Attached</t>
  </si>
  <si>
    <t>Riding Breeches</t>
  </si>
  <si>
    <t>Spring Bottom Trousers</t>
  </si>
  <si>
    <t>Broad Falls</t>
  </si>
  <si>
    <t>Split Falls</t>
  </si>
  <si>
    <t>Over Gaiters</t>
  </si>
  <si>
    <t>Leggings</t>
  </si>
  <si>
    <t>Coat Particulars</t>
  </si>
  <si>
    <t>Fashionable waist</t>
  </si>
  <si>
    <t>Capes</t>
  </si>
  <si>
    <t>Military Uniforms and Sporting Costumes</t>
  </si>
  <si>
    <t>Clerical Chaplain and Kight Templar Coat</t>
  </si>
  <si>
    <t>Regular and Military</t>
  </si>
  <si>
    <t>Coachman's Coat</t>
  </si>
  <si>
    <t>Footman's Coat</t>
  </si>
  <si>
    <t>Automobile Coat</t>
  </si>
  <si>
    <t>Chauffeur's Sack Coat</t>
  </si>
  <si>
    <t>Policemen's Blouse</t>
  </si>
  <si>
    <t>Policemen s Coat</t>
  </si>
  <si>
    <t>Norfolk Jacket</t>
  </si>
  <si>
    <t>Golf Coat</t>
  </si>
  <si>
    <t>Riding Coat</t>
  </si>
  <si>
    <t>Hunting Sack</t>
  </si>
  <si>
    <t>Garment Type</t>
  </si>
  <si>
    <t>Full  Bress Vest With Small Waisted Effect</t>
  </si>
  <si>
    <t>General Measurement</t>
  </si>
  <si>
    <t>Value</t>
  </si>
  <si>
    <t>Direct Measurement</t>
  </si>
  <si>
    <t>A to B with line</t>
  </si>
  <si>
    <t>B to C with curve</t>
  </si>
  <si>
    <t>Double Breasted Sack Overcoat</t>
  </si>
  <si>
    <t>Single Breasted Sack Overcoat</t>
  </si>
  <si>
    <t>Pattern</t>
  </si>
  <si>
    <t>Single Breasted Box Coat</t>
  </si>
  <si>
    <t>Double Breasted Box Coat</t>
  </si>
  <si>
    <t>Double Breasted Surtout</t>
  </si>
  <si>
    <t>Single Breasted Box Newmarket</t>
  </si>
  <si>
    <t>Full Dress Coat without strap or lapel seam</t>
  </si>
  <si>
    <t>Frederick T. Croonborg</t>
  </si>
  <si>
    <t>Author</t>
  </si>
  <si>
    <t>Title:</t>
  </si>
  <si>
    <t>Blue Book of Men's Tayloring, Grand Edition of Supreme System For Producing Men's Garments</t>
  </si>
  <si>
    <t>Publish Date:</t>
  </si>
  <si>
    <t>Forms</t>
  </si>
  <si>
    <t>Garmet Type</t>
  </si>
  <si>
    <t>Outline</t>
  </si>
  <si>
    <t>Variations</t>
  </si>
  <si>
    <t>Proportionate Single Breasted</t>
  </si>
  <si>
    <t>Logic</t>
  </si>
  <si>
    <t>Outlines (Unique)</t>
  </si>
  <si>
    <t>Proportional Sack Coat Outline</t>
  </si>
  <si>
    <t>Corpulent Sack Coat Outline</t>
  </si>
  <si>
    <t>Exaggerated Sack Coat Outline</t>
  </si>
  <si>
    <t>Pattern (Unique)</t>
  </si>
  <si>
    <t>Images</t>
  </si>
  <si>
    <t>Look at page</t>
  </si>
  <si>
    <t>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</si>
</sst>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7">
    <border>
      <left/>
      <right/>
      <top/>
      <bottom/>
      <diagonal/>
    </border>
    <border>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2" fillId="0" borderId="0" xfId="0" applyFont="1"/>
    <xf numFmtId="0" fontId="0" fillId="0" borderId="1" xfId="0" applyBorder="1"/>
    <xf numFmtId="0" fontId="0" fillId="0" borderId="0" xfId="0" applyAlignment="1">
      <alignment horizontal="left" vertical="top"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14ACA0-1751-4531-945E-AE7168624D2D}" name="Table2" displayName="Table2" ref="B622:E642" totalsRowShown="0">
  <autoFilter ref="B622:E642" xr:uid="{3F14ACA0-1751-4531-945E-AE7168624D2D}"/>
  <tableColumns count="4">
    <tableColumn id="1" xr3:uid="{381ACB01-24B8-4CBD-B9FA-97009DC39C24}" name="Garment Type"/>
    <tableColumn id="2" xr3:uid="{E996B481-6B7A-46E6-B9B9-55EBA3B5C0CB}" name="Outlines"/>
    <tableColumn id="3" xr3:uid="{BEA3EB20-8013-496C-9661-4F3FABD31610}" name="Pattern"/>
    <tableColumn id="4" xr3:uid="{14472289-C9CF-4321-99B6-CD2C4D472EC8}" name="P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a803409.us.archive.org/17/items/grandeditionofsu00croo/grandeditionofsu00croo.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67"/>
  <sheetViews>
    <sheetView topLeftCell="A10" zoomScaleNormal="100" workbookViewId="0">
      <selection activeCell="B23" sqref="B23:C31"/>
    </sheetView>
  </sheetViews>
  <sheetFormatPr defaultRowHeight="14.4" x14ac:dyDescent="0.3"/>
  <cols>
    <col min="1" max="1" width="4.77734375" customWidth="1"/>
    <col min="2" max="2" width="21.5546875" customWidth="1"/>
    <col min="3" max="3" width="24.6640625" customWidth="1"/>
    <col min="4" max="4" width="27.77734375" customWidth="1"/>
    <col min="5" max="10" width="20.77734375" customWidth="1"/>
  </cols>
  <sheetData>
    <row r="2" spans="2:4" x14ac:dyDescent="0.3">
      <c r="B2" s="1" t="s">
        <v>0</v>
      </c>
      <c r="D2" s="1"/>
    </row>
    <row r="3" spans="2:4" x14ac:dyDescent="0.3">
      <c r="B3" t="s">
        <v>1</v>
      </c>
    </row>
    <row r="4" spans="2:4" x14ac:dyDescent="0.3">
      <c r="B4" t="s">
        <v>136</v>
      </c>
      <c r="C4" t="s">
        <v>135</v>
      </c>
    </row>
    <row r="5" spans="2:4" x14ac:dyDescent="0.3">
      <c r="B5" t="s">
        <v>137</v>
      </c>
      <c r="C5" t="s">
        <v>138</v>
      </c>
    </row>
    <row r="6" spans="2:4" x14ac:dyDescent="0.3">
      <c r="B6" t="s">
        <v>139</v>
      </c>
      <c r="C6">
        <v>1907</v>
      </c>
    </row>
    <row r="8" spans="2:4" x14ac:dyDescent="0.3">
      <c r="B8" t="s">
        <v>18</v>
      </c>
    </row>
    <row r="9" spans="2:4" x14ac:dyDescent="0.3">
      <c r="B9" s="4" t="s">
        <v>34</v>
      </c>
      <c r="C9" s="4"/>
      <c r="D9" s="4"/>
    </row>
    <row r="10" spans="2:4" x14ac:dyDescent="0.3">
      <c r="B10" s="4"/>
      <c r="C10" s="4"/>
      <c r="D10" s="4"/>
    </row>
    <row r="11" spans="2:4" x14ac:dyDescent="0.3">
      <c r="B11" s="4"/>
      <c r="C11" s="4"/>
      <c r="D11" s="4"/>
    </row>
    <row r="12" spans="2:4" x14ac:dyDescent="0.3">
      <c r="B12" s="4"/>
      <c r="C12" s="4"/>
      <c r="D12" s="4"/>
    </row>
    <row r="13" spans="2:4" x14ac:dyDescent="0.3">
      <c r="B13" s="4"/>
      <c r="C13" s="4"/>
      <c r="D13" s="4"/>
    </row>
    <row r="14" spans="2:4" x14ac:dyDescent="0.3">
      <c r="B14" s="4"/>
      <c r="C14" s="4"/>
      <c r="D14" s="4"/>
    </row>
    <row r="15" spans="2:4" ht="14.4" customHeight="1" x14ac:dyDescent="0.3">
      <c r="B15" s="4"/>
      <c r="C15" s="4"/>
      <c r="D15" s="4"/>
    </row>
    <row r="16" spans="2:4" x14ac:dyDescent="0.3">
      <c r="B16" s="4"/>
      <c r="C16" s="4"/>
      <c r="D16" s="4"/>
    </row>
    <row r="17" spans="2:4" x14ac:dyDescent="0.3">
      <c r="B17" s="4"/>
      <c r="C17" s="4"/>
      <c r="D17" s="4"/>
    </row>
    <row r="18" spans="2:4" x14ac:dyDescent="0.3">
      <c r="B18" s="4"/>
      <c r="C18" s="4"/>
      <c r="D18" s="4"/>
    </row>
    <row r="21" spans="2:4" x14ac:dyDescent="0.3">
      <c r="B21" s="2" t="s">
        <v>7</v>
      </c>
    </row>
    <row r="22" spans="2:4" x14ac:dyDescent="0.3">
      <c r="B22" t="s">
        <v>28</v>
      </c>
    </row>
    <row r="23" spans="2:4" x14ac:dyDescent="0.3">
      <c r="B23" s="11" t="s">
        <v>122</v>
      </c>
      <c r="C23" s="12" t="s">
        <v>123</v>
      </c>
    </row>
    <row r="24" spans="2:4" x14ac:dyDescent="0.3">
      <c r="B24" s="13" t="s">
        <v>9</v>
      </c>
      <c r="C24" s="6">
        <v>45</v>
      </c>
    </row>
    <row r="25" spans="2:4" x14ac:dyDescent="0.3">
      <c r="B25" s="14" t="s">
        <v>10</v>
      </c>
      <c r="C25" s="8">
        <v>23</v>
      </c>
    </row>
    <row r="26" spans="2:4" x14ac:dyDescent="0.3">
      <c r="B26" s="14" t="s">
        <v>11</v>
      </c>
      <c r="C26" s="8">
        <v>43</v>
      </c>
    </row>
    <row r="27" spans="2:4" x14ac:dyDescent="0.3">
      <c r="B27" s="14" t="s">
        <v>12</v>
      </c>
      <c r="C27" s="8">
        <v>23</v>
      </c>
    </row>
    <row r="28" spans="2:4" x14ac:dyDescent="0.3">
      <c r="B28" s="14" t="s">
        <v>13</v>
      </c>
      <c r="C28" s="8">
        <v>12</v>
      </c>
    </row>
    <row r="29" spans="2:4" x14ac:dyDescent="0.3">
      <c r="B29" s="14" t="s">
        <v>14</v>
      </c>
      <c r="C29" s="8">
        <v>32</v>
      </c>
    </row>
    <row r="30" spans="2:4" x14ac:dyDescent="0.3">
      <c r="B30" s="14" t="s">
        <v>15</v>
      </c>
      <c r="C30" s="8">
        <v>12</v>
      </c>
    </row>
    <row r="31" spans="2:4" x14ac:dyDescent="0.3">
      <c r="B31" s="15" t="s">
        <v>16</v>
      </c>
      <c r="C31" s="10">
        <v>43</v>
      </c>
    </row>
    <row r="33" spans="2:4" x14ac:dyDescent="0.3">
      <c r="B33" s="11" t="s">
        <v>124</v>
      </c>
      <c r="C33" s="12" t="s">
        <v>123</v>
      </c>
    </row>
    <row r="34" spans="2:4" x14ac:dyDescent="0.3">
      <c r="B34" s="13" t="s">
        <v>64</v>
      </c>
      <c r="C34" s="8"/>
    </row>
    <row r="35" spans="2:4" x14ac:dyDescent="0.3">
      <c r="B35" s="14" t="s">
        <v>40</v>
      </c>
      <c r="C35" s="8"/>
    </row>
    <row r="36" spans="2:4" x14ac:dyDescent="0.3">
      <c r="B36" s="14" t="s">
        <v>41</v>
      </c>
      <c r="C36" s="8"/>
    </row>
    <row r="37" spans="2:4" x14ac:dyDescent="0.3">
      <c r="B37" s="14" t="s">
        <v>42</v>
      </c>
      <c r="C37" s="8"/>
    </row>
    <row r="38" spans="2:4" x14ac:dyDescent="0.3">
      <c r="B38" s="14" t="s">
        <v>43</v>
      </c>
      <c r="C38" s="8"/>
    </row>
    <row r="39" spans="2:4" x14ac:dyDescent="0.3">
      <c r="B39" s="14" t="s">
        <v>44</v>
      </c>
      <c r="C39" s="8"/>
    </row>
    <row r="40" spans="2:4" x14ac:dyDescent="0.3">
      <c r="B40" s="14" t="s">
        <v>45</v>
      </c>
      <c r="C40" s="8"/>
    </row>
    <row r="41" spans="2:4" x14ac:dyDescent="0.3">
      <c r="B41" s="14" t="s">
        <v>46</v>
      </c>
      <c r="C41" s="8"/>
    </row>
    <row r="42" spans="2:4" x14ac:dyDescent="0.3">
      <c r="B42" s="15" t="s">
        <v>47</v>
      </c>
      <c r="C42" s="10"/>
    </row>
    <row r="44" spans="2:4" x14ac:dyDescent="0.3">
      <c r="B44" s="5" t="s">
        <v>140</v>
      </c>
      <c r="C44" s="6"/>
    </row>
    <row r="45" spans="2:4" x14ac:dyDescent="0.3">
      <c r="B45" s="7" t="s">
        <v>29</v>
      </c>
      <c r="C45" s="8"/>
      <c r="D45" t="s">
        <v>31</v>
      </c>
    </row>
    <row r="46" spans="2:4" x14ac:dyDescent="0.3">
      <c r="B46" s="7" t="s">
        <v>30</v>
      </c>
      <c r="C46" s="8"/>
      <c r="D46" t="s">
        <v>32</v>
      </c>
    </row>
    <row r="47" spans="2:4" x14ac:dyDescent="0.3">
      <c r="B47" s="7" t="s">
        <v>35</v>
      </c>
      <c r="C47" s="8"/>
      <c r="D47" t="s">
        <v>33</v>
      </c>
    </row>
    <row r="48" spans="2:4" x14ac:dyDescent="0.3">
      <c r="B48" s="7" t="s">
        <v>36</v>
      </c>
      <c r="C48" s="8"/>
      <c r="D48" t="s">
        <v>38</v>
      </c>
    </row>
    <row r="49" spans="2:4" x14ac:dyDescent="0.3">
      <c r="B49" s="9" t="s">
        <v>37</v>
      </c>
      <c r="C49" s="10"/>
      <c r="D49" t="s">
        <v>39</v>
      </c>
    </row>
    <row r="51" spans="2:4" x14ac:dyDescent="0.3">
      <c r="B51" t="s">
        <v>104</v>
      </c>
    </row>
    <row r="52" spans="2:4" x14ac:dyDescent="0.3">
      <c r="B52" t="s">
        <v>105</v>
      </c>
    </row>
    <row r="54" spans="2:4" x14ac:dyDescent="0.3">
      <c r="B54" t="s">
        <v>76</v>
      </c>
    </row>
    <row r="55" spans="2:4" x14ac:dyDescent="0.3">
      <c r="B55" t="s">
        <v>77</v>
      </c>
    </row>
    <row r="56" spans="2:4" x14ac:dyDescent="0.3">
      <c r="B56" t="s">
        <v>78</v>
      </c>
    </row>
    <row r="58" spans="2:4" x14ac:dyDescent="0.3">
      <c r="B58" t="s">
        <v>65</v>
      </c>
    </row>
    <row r="59" spans="2:4" x14ac:dyDescent="0.3">
      <c r="B59" t="s">
        <v>66</v>
      </c>
    </row>
    <row r="60" spans="2:4" x14ac:dyDescent="0.3">
      <c r="B60" t="s">
        <v>67</v>
      </c>
    </row>
    <row r="61" spans="2:4" x14ac:dyDescent="0.3">
      <c r="B61" t="s">
        <v>75</v>
      </c>
    </row>
    <row r="63" spans="2:4" x14ac:dyDescent="0.3">
      <c r="B63" t="s">
        <v>79</v>
      </c>
    </row>
    <row r="64" spans="2:4" x14ac:dyDescent="0.3">
      <c r="B64" t="s">
        <v>80</v>
      </c>
    </row>
    <row r="65" spans="2:2" x14ac:dyDescent="0.3">
      <c r="B65" t="s">
        <v>81</v>
      </c>
    </row>
    <row r="66" spans="2:2" x14ac:dyDescent="0.3">
      <c r="B66" t="s">
        <v>82</v>
      </c>
    </row>
    <row r="67" spans="2:2" x14ac:dyDescent="0.3">
      <c r="B67" t="s">
        <v>83</v>
      </c>
    </row>
  </sheetData>
  <mergeCells count="1">
    <mergeCell ref="B9:D18"/>
  </mergeCells>
  <hyperlinks>
    <hyperlink ref="B2" r:id="rId1" xr:uid="{2B785BE4-00EF-42C7-8667-09F73CFA3C4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06AD-9F73-49BA-8719-7C69FD6CEEB8}">
  <sheetPr codeName="Sheet1"/>
  <dimension ref="A1:M705"/>
  <sheetViews>
    <sheetView zoomScale="98" zoomScaleNormal="98" workbookViewId="0">
      <pane ySplit="3" topLeftCell="A4" activePane="bottomLeft" state="frozen"/>
      <selection pane="bottomLeft" activeCell="C3" sqref="C3"/>
    </sheetView>
  </sheetViews>
  <sheetFormatPr defaultRowHeight="14.4" x14ac:dyDescent="0.3"/>
  <cols>
    <col min="2" max="2" width="14.77734375" customWidth="1"/>
    <col min="3" max="3" width="14" customWidth="1"/>
    <col min="4" max="4" width="24" customWidth="1"/>
    <col min="7" max="7" width="13.33203125" customWidth="1"/>
    <col min="8" max="8" width="12.88671875" customWidth="1"/>
    <col min="9" max="9" width="18.5546875" customWidth="1"/>
  </cols>
  <sheetData>
    <row r="1" spans="1:10" x14ac:dyDescent="0.3">
      <c r="A1" t="s">
        <v>8</v>
      </c>
    </row>
    <row r="2" spans="1:10" ht="15" thickBot="1" x14ac:dyDescent="0.35">
      <c r="B2" s="17" t="s">
        <v>141</v>
      </c>
      <c r="C2" s="16" t="s">
        <v>142</v>
      </c>
      <c r="D2" s="18" t="s">
        <v>129</v>
      </c>
      <c r="E2" s="20" t="s">
        <v>152</v>
      </c>
      <c r="H2" t="s">
        <v>68</v>
      </c>
      <c r="I2" t="s">
        <v>140</v>
      </c>
      <c r="J2" t="s">
        <v>143</v>
      </c>
    </row>
    <row r="3" spans="1:10" x14ac:dyDescent="0.3">
      <c r="B3" s="9" t="s">
        <v>62</v>
      </c>
      <c r="C3" s="19" t="s">
        <v>20</v>
      </c>
      <c r="D3" s="10" t="s">
        <v>147</v>
      </c>
    </row>
    <row r="4" spans="1:10" x14ac:dyDescent="0.3">
      <c r="A4" t="s">
        <v>151</v>
      </c>
    </row>
    <row r="621" spans="2:13" ht="15" thickBot="1" x14ac:dyDescent="0.35">
      <c r="H621" t="s">
        <v>145</v>
      </c>
    </row>
    <row r="622" spans="2:13" x14ac:dyDescent="0.3">
      <c r="B622" t="s">
        <v>120</v>
      </c>
      <c r="C622" s="3" t="s">
        <v>21</v>
      </c>
      <c r="D622" t="s">
        <v>129</v>
      </c>
      <c r="E622" t="s">
        <v>153</v>
      </c>
      <c r="H622" t="s">
        <v>120</v>
      </c>
      <c r="I622" t="s">
        <v>21</v>
      </c>
      <c r="J622" t="s">
        <v>146</v>
      </c>
      <c r="L622" t="s">
        <v>150</v>
      </c>
    </row>
    <row r="623" spans="2:13" x14ac:dyDescent="0.3">
      <c r="B623" t="s">
        <v>62</v>
      </c>
      <c r="C623" t="s">
        <v>20</v>
      </c>
      <c r="D623" t="s">
        <v>147</v>
      </c>
      <c r="E623">
        <v>16</v>
      </c>
      <c r="H623" t="str" cm="1">
        <f t="array" ref="H623:H624">_xlfn.UNIQUE(Table2[Garment Type],FALSE)</f>
        <v>Coats</v>
      </c>
      <c r="I623" t="str" cm="1">
        <f t="array" ref="I623:I640">_xlfn._xlws.FILTER(Table2[Outlines],Table2[Garment Type]=B3)</f>
        <v>Sack Coats</v>
      </c>
      <c r="J623" t="str" cm="1">
        <f t="array" ref="J623:J627">_xlfn.UNIQUE(_xlfn.ANCHORARRAY(I623))</f>
        <v>Sack Coats</v>
      </c>
      <c r="K623" t="str" cm="1">
        <f t="array" ref="K623:K628">_xlfn._xlws.FILTER(Table2[Pattern],Table2[Outlines]=C3)</f>
        <v>Proportional Sack Coat Outline</v>
      </c>
      <c r="L623" t="str" cm="1">
        <f t="array" ref="L623:L628">_xlfn.UNIQUE(_xlfn.ANCHORARRAY(K623))</f>
        <v>Proportional Sack Coat Outline</v>
      </c>
      <c r="M623" t="e" cm="1">
        <f t="array" ref="M623">filt</f>
        <v>#NAME?</v>
      </c>
    </row>
    <row r="624" spans="2:13" x14ac:dyDescent="0.3">
      <c r="B624" t="s">
        <v>62</v>
      </c>
      <c r="C624" t="s">
        <v>20</v>
      </c>
      <c r="D624" t="s">
        <v>148</v>
      </c>
      <c r="H624" t="str">
        <v>Vests</v>
      </c>
      <c r="I624" t="str">
        <v>Sack Coats</v>
      </c>
      <c r="J624" t="str">
        <v>Frock Coats</v>
      </c>
      <c r="K624" t="str">
        <v>Corpulent Sack Coat Outline</v>
      </c>
      <c r="L624" t="str">
        <v>Corpulent Sack Coat Outline</v>
      </c>
    </row>
    <row r="625" spans="2:12" x14ac:dyDescent="0.3">
      <c r="B625" t="s">
        <v>62</v>
      </c>
      <c r="C625" t="s">
        <v>20</v>
      </c>
      <c r="D625" t="s">
        <v>149</v>
      </c>
      <c r="I625" t="str">
        <v>Sack Coats</v>
      </c>
      <c r="J625" t="str">
        <v>Sleeves</v>
      </c>
      <c r="K625" t="str">
        <v>Exaggerated Sack Coat Outline</v>
      </c>
      <c r="L625" t="str">
        <v>Exaggerated Sack Coat Outline</v>
      </c>
    </row>
    <row r="626" spans="2:12" x14ac:dyDescent="0.3">
      <c r="B626" t="s">
        <v>62</v>
      </c>
      <c r="C626" t="s">
        <v>20</v>
      </c>
      <c r="D626" t="s">
        <v>17</v>
      </c>
      <c r="I626" t="str">
        <v>Sack Coats</v>
      </c>
      <c r="J626" t="str">
        <v>Overcoats</v>
      </c>
      <c r="K626" t="str">
        <v>Regulation Sack Coat</v>
      </c>
      <c r="L626" t="str">
        <v>Regulation Sack Coat</v>
      </c>
    </row>
    <row r="627" spans="2:12" x14ac:dyDescent="0.3">
      <c r="B627" t="s">
        <v>62</v>
      </c>
      <c r="C627" t="s">
        <v>20</v>
      </c>
      <c r="D627" t="s">
        <v>128</v>
      </c>
      <c r="I627" t="str">
        <v>Sack Coats</v>
      </c>
      <c r="J627" t="str">
        <v>Evening Dress</v>
      </c>
      <c r="K627" t="str">
        <v>Single Breasted Sack Overcoat</v>
      </c>
      <c r="L627" t="str">
        <v>Single Breasted Sack Overcoat</v>
      </c>
    </row>
    <row r="628" spans="2:12" x14ac:dyDescent="0.3">
      <c r="B628" t="s">
        <v>62</v>
      </c>
      <c r="C628" t="s">
        <v>20</v>
      </c>
      <c r="D628" t="s">
        <v>127</v>
      </c>
      <c r="I628" t="str">
        <v>Sack Coats</v>
      </c>
      <c r="K628" t="str">
        <v>Double Breasted Sack Overcoat</v>
      </c>
      <c r="L628" t="str">
        <v>Double Breasted Sack Overcoat</v>
      </c>
    </row>
    <row r="629" spans="2:12" x14ac:dyDescent="0.3">
      <c r="B629" t="s">
        <v>62</v>
      </c>
      <c r="C629" t="s">
        <v>19</v>
      </c>
      <c r="D629" t="s">
        <v>24</v>
      </c>
      <c r="I629" t="str">
        <v>Frock Coats</v>
      </c>
    </row>
    <row r="630" spans="2:12" x14ac:dyDescent="0.3">
      <c r="B630" t="s">
        <v>62</v>
      </c>
      <c r="C630" t="s">
        <v>19</v>
      </c>
      <c r="D630" t="s">
        <v>25</v>
      </c>
      <c r="I630" t="str">
        <v>Frock Coats</v>
      </c>
    </row>
    <row r="631" spans="2:12" x14ac:dyDescent="0.3">
      <c r="B631" t="s">
        <v>62</v>
      </c>
      <c r="C631" t="s">
        <v>54</v>
      </c>
      <c r="D631" t="s">
        <v>54</v>
      </c>
      <c r="I631" t="str">
        <v>Sleeves</v>
      </c>
    </row>
    <row r="632" spans="2:12" x14ac:dyDescent="0.3">
      <c r="B632" t="s">
        <v>62</v>
      </c>
      <c r="C632" t="s">
        <v>56</v>
      </c>
      <c r="D632" t="s">
        <v>130</v>
      </c>
      <c r="I632" t="str">
        <v>Overcoats</v>
      </c>
    </row>
    <row r="633" spans="2:12" x14ac:dyDescent="0.3">
      <c r="B633" t="s">
        <v>62</v>
      </c>
      <c r="C633" t="s">
        <v>56</v>
      </c>
      <c r="D633" t="s">
        <v>131</v>
      </c>
      <c r="I633" t="str">
        <v>Overcoats</v>
      </c>
    </row>
    <row r="634" spans="2:12" x14ac:dyDescent="0.3">
      <c r="B634" t="s">
        <v>62</v>
      </c>
      <c r="C634" t="s">
        <v>56</v>
      </c>
      <c r="D634" t="s">
        <v>133</v>
      </c>
      <c r="I634" t="str">
        <v>Overcoats</v>
      </c>
    </row>
    <row r="635" spans="2:12" x14ac:dyDescent="0.3">
      <c r="B635" t="s">
        <v>62</v>
      </c>
      <c r="C635" t="s">
        <v>56</v>
      </c>
      <c r="D635" t="s">
        <v>132</v>
      </c>
      <c r="I635" t="str">
        <v>Overcoats</v>
      </c>
    </row>
    <row r="636" spans="2:12" x14ac:dyDescent="0.3">
      <c r="B636" t="s">
        <v>62</v>
      </c>
      <c r="C636" t="s">
        <v>56</v>
      </c>
      <c r="D636" t="s">
        <v>57</v>
      </c>
      <c r="I636" t="str">
        <v>Overcoats</v>
      </c>
    </row>
    <row r="637" spans="2:12" x14ac:dyDescent="0.3">
      <c r="B637" t="s">
        <v>62</v>
      </c>
      <c r="C637" t="s">
        <v>58</v>
      </c>
      <c r="D637" t="s">
        <v>59</v>
      </c>
      <c r="I637" t="str">
        <v>Evening Dress</v>
      </c>
    </row>
    <row r="638" spans="2:12" x14ac:dyDescent="0.3">
      <c r="B638" t="s">
        <v>62</v>
      </c>
      <c r="C638" t="s">
        <v>58</v>
      </c>
      <c r="D638" t="s">
        <v>134</v>
      </c>
      <c r="I638" t="str">
        <v>Evening Dress</v>
      </c>
    </row>
    <row r="639" spans="2:12" x14ac:dyDescent="0.3">
      <c r="B639" t="s">
        <v>62</v>
      </c>
      <c r="C639" t="s">
        <v>58</v>
      </c>
      <c r="D639" t="s">
        <v>60</v>
      </c>
      <c r="I639" t="str">
        <v>Evening Dress</v>
      </c>
    </row>
    <row r="640" spans="2:12" x14ac:dyDescent="0.3">
      <c r="B640" t="s">
        <v>62</v>
      </c>
      <c r="C640" t="s">
        <v>58</v>
      </c>
      <c r="D640" t="s">
        <v>61</v>
      </c>
      <c r="I640" t="str">
        <v>Evening Dress</v>
      </c>
    </row>
    <row r="641" spans="2:4" x14ac:dyDescent="0.3">
      <c r="B641" t="s">
        <v>63</v>
      </c>
      <c r="C641" t="s">
        <v>144</v>
      </c>
      <c r="D641" t="s">
        <v>142</v>
      </c>
    </row>
    <row r="642" spans="2:4" x14ac:dyDescent="0.3">
      <c r="B642" t="s">
        <v>63</v>
      </c>
      <c r="C642" t="s">
        <v>69</v>
      </c>
    </row>
    <row r="654" spans="2:4" x14ac:dyDescent="0.3">
      <c r="D654" t="s">
        <v>70</v>
      </c>
    </row>
    <row r="655" spans="2:4" x14ac:dyDescent="0.3">
      <c r="D655" t="s">
        <v>121</v>
      </c>
    </row>
    <row r="661" spans="2:9" x14ac:dyDescent="0.3">
      <c r="D661" t="s">
        <v>70</v>
      </c>
      <c r="I661" t="s">
        <v>22</v>
      </c>
    </row>
    <row r="662" spans="2:9" x14ac:dyDescent="0.3">
      <c r="D662" t="s">
        <v>71</v>
      </c>
      <c r="I662" t="s">
        <v>23</v>
      </c>
    </row>
    <row r="663" spans="2:9" x14ac:dyDescent="0.3">
      <c r="D663" t="s">
        <v>72</v>
      </c>
      <c r="I663" t="s">
        <v>26</v>
      </c>
    </row>
    <row r="664" spans="2:9" x14ac:dyDescent="0.3">
      <c r="D664" t="s">
        <v>73</v>
      </c>
      <c r="I664" t="s">
        <v>27</v>
      </c>
    </row>
    <row r="665" spans="2:9" x14ac:dyDescent="0.3">
      <c r="I665" t="s">
        <v>55</v>
      </c>
    </row>
    <row r="666" spans="2:9" x14ac:dyDescent="0.3">
      <c r="B666" t="s">
        <v>74</v>
      </c>
    </row>
    <row r="667" spans="2:9" x14ac:dyDescent="0.3">
      <c r="C667" t="s">
        <v>84</v>
      </c>
    </row>
    <row r="668" spans="2:9" x14ac:dyDescent="0.3">
      <c r="D668" t="s">
        <v>85</v>
      </c>
    </row>
    <row r="669" spans="2:9" x14ac:dyDescent="0.3">
      <c r="D669" t="s">
        <v>86</v>
      </c>
    </row>
    <row r="670" spans="2:9" x14ac:dyDescent="0.3">
      <c r="D670" t="s">
        <v>87</v>
      </c>
      <c r="E670" t="s">
        <v>96</v>
      </c>
    </row>
    <row r="671" spans="2:9" x14ac:dyDescent="0.3">
      <c r="E671" t="s">
        <v>88</v>
      </c>
    </row>
    <row r="672" spans="2:9" x14ac:dyDescent="0.3">
      <c r="E672" t="s">
        <v>89</v>
      </c>
    </row>
    <row r="673" spans="2:5" x14ac:dyDescent="0.3">
      <c r="E673" t="s">
        <v>90</v>
      </c>
    </row>
    <row r="674" spans="2:5" x14ac:dyDescent="0.3">
      <c r="E674" t="s">
        <v>91</v>
      </c>
    </row>
    <row r="675" spans="2:5" x14ac:dyDescent="0.3">
      <c r="E675" t="s">
        <v>92</v>
      </c>
    </row>
    <row r="676" spans="2:5" x14ac:dyDescent="0.3">
      <c r="E676" t="s">
        <v>93</v>
      </c>
    </row>
    <row r="677" spans="2:5" x14ac:dyDescent="0.3">
      <c r="E677" t="s">
        <v>94</v>
      </c>
    </row>
    <row r="678" spans="2:5" x14ac:dyDescent="0.3">
      <c r="E678" t="s">
        <v>95</v>
      </c>
    </row>
    <row r="679" spans="2:5" x14ac:dyDescent="0.3">
      <c r="D679" t="s">
        <v>97</v>
      </c>
    </row>
    <row r="680" spans="2:5" x14ac:dyDescent="0.3">
      <c r="D680" t="s">
        <v>98</v>
      </c>
    </row>
    <row r="681" spans="2:5" x14ac:dyDescent="0.3">
      <c r="D681" t="s">
        <v>99</v>
      </c>
    </row>
    <row r="682" spans="2:5" x14ac:dyDescent="0.3">
      <c r="D682" t="s">
        <v>100</v>
      </c>
    </row>
    <row r="683" spans="2:5" x14ac:dyDescent="0.3">
      <c r="D683" t="s">
        <v>101</v>
      </c>
    </row>
    <row r="684" spans="2:5" x14ac:dyDescent="0.3">
      <c r="C684" t="s">
        <v>102</v>
      </c>
    </row>
    <row r="685" spans="2:5" x14ac:dyDescent="0.3">
      <c r="C685" t="s">
        <v>103</v>
      </c>
    </row>
    <row r="686" spans="2:5" x14ac:dyDescent="0.3">
      <c r="B686" t="s">
        <v>107</v>
      </c>
    </row>
    <row r="693" spans="3:4" x14ac:dyDescent="0.3">
      <c r="C693" t="s">
        <v>106</v>
      </c>
    </row>
    <row r="694" spans="3:4" x14ac:dyDescent="0.3">
      <c r="D694" t="s">
        <v>109</v>
      </c>
    </row>
    <row r="695" spans="3:4" x14ac:dyDescent="0.3">
      <c r="C695" t="s">
        <v>108</v>
      </c>
    </row>
    <row r="696" spans="3:4" x14ac:dyDescent="0.3">
      <c r="C696" t="s">
        <v>110</v>
      </c>
    </row>
    <row r="697" spans="3:4" x14ac:dyDescent="0.3">
      <c r="C697" t="s">
        <v>111</v>
      </c>
    </row>
    <row r="698" spans="3:4" x14ac:dyDescent="0.3">
      <c r="C698" t="s">
        <v>112</v>
      </c>
    </row>
    <row r="699" spans="3:4" x14ac:dyDescent="0.3">
      <c r="C699" t="s">
        <v>113</v>
      </c>
    </row>
    <row r="700" spans="3:4" x14ac:dyDescent="0.3">
      <c r="C700" t="s">
        <v>114</v>
      </c>
    </row>
    <row r="701" spans="3:4" x14ac:dyDescent="0.3">
      <c r="C701" t="s">
        <v>115</v>
      </c>
    </row>
    <row r="702" spans="3:4" x14ac:dyDescent="0.3">
      <c r="C702" t="s">
        <v>116</v>
      </c>
    </row>
    <row r="703" spans="3:4" x14ac:dyDescent="0.3">
      <c r="C703" t="s">
        <v>117</v>
      </c>
    </row>
    <row r="704" spans="3:4" x14ac:dyDescent="0.3">
      <c r="C704" t="s">
        <v>118</v>
      </c>
    </row>
    <row r="705" spans="3:3" x14ac:dyDescent="0.3">
      <c r="C705" t="s">
        <v>119</v>
      </c>
    </row>
  </sheetData>
  <dataValidations count="3">
    <dataValidation type="list" allowBlank="1" showInputMessage="1" showErrorMessage="1" sqref="B3" xr:uid="{01FA6342-0DFF-4988-B438-79542CCF5F3A}">
      <formula1>_xlfn.ANCHORARRAY($H$623)</formula1>
    </dataValidation>
    <dataValidation type="list" allowBlank="1" showInputMessage="1" showErrorMessage="1" sqref="C3" xr:uid="{5F1E44D2-D830-42D1-BF55-9BC2460F848B}">
      <formula1>_xlfn.ANCHORARRAY($J$623)</formula1>
    </dataValidation>
    <dataValidation type="list" allowBlank="1" showInputMessage="1" showErrorMessage="1" sqref="D3" xr:uid="{57DBD1F5-FAA2-48FA-B499-417EF70480DE}">
      <formula1>_xlfn.ANCHORARRAY($L$623)</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BA6B4-1C3B-4C79-BB98-CDE3786229FE}">
  <dimension ref="A1:I6"/>
  <sheetViews>
    <sheetView workbookViewId="0">
      <selection activeCell="J15" sqref="J15"/>
    </sheetView>
  </sheetViews>
  <sheetFormatPr defaultRowHeight="14.4" x14ac:dyDescent="0.3"/>
  <sheetData>
    <row r="1" spans="1:9" x14ac:dyDescent="0.3">
      <c r="A1" t="s">
        <v>2</v>
      </c>
      <c r="E1" t="s">
        <v>6</v>
      </c>
      <c r="I1" t="s">
        <v>48</v>
      </c>
    </row>
    <row r="2" spans="1:9" x14ac:dyDescent="0.3">
      <c r="A2" t="s">
        <v>5</v>
      </c>
      <c r="B2" t="s">
        <v>3</v>
      </c>
      <c r="C2" t="s">
        <v>4</v>
      </c>
      <c r="E2" t="s">
        <v>125</v>
      </c>
      <c r="I2" t="s">
        <v>49</v>
      </c>
    </row>
    <row r="3" spans="1:9" x14ac:dyDescent="0.3">
      <c r="E3" t="s">
        <v>126</v>
      </c>
      <c r="I3" t="s">
        <v>50</v>
      </c>
    </row>
    <row r="4" spans="1:9" x14ac:dyDescent="0.3">
      <c r="I4" t="s">
        <v>51</v>
      </c>
    </row>
    <row r="5" spans="1:9" x14ac:dyDescent="0.3">
      <c r="I5" t="s">
        <v>52</v>
      </c>
    </row>
    <row r="6" spans="1:9" x14ac:dyDescent="0.3">
      <c r="I6"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F2492-3815-4CB4-AB07-85E2012E1B25}">
  <dimension ref="A1"/>
  <sheetViews>
    <sheetView workbookViewId="0">
      <selection activeCell="A11" sqref="A11:A15"/>
    </sheetView>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D73-498E-414D-A33D-744DBB5FBF62}">
  <dimension ref="A2:B10"/>
  <sheetViews>
    <sheetView tabSelected="1" workbookViewId="0">
      <selection activeCell="F3" sqref="F3"/>
    </sheetView>
  </sheetViews>
  <sheetFormatPr defaultRowHeight="14.4" x14ac:dyDescent="0.3"/>
  <sheetData>
    <row r="2" spans="1:2" x14ac:dyDescent="0.3">
      <c r="A2" t="str" cm="1">
        <f t="array" ref="A2:B10">Measurements1</f>
        <v>General Measurement</v>
      </c>
      <c r="B2" t="str">
        <v>Value</v>
      </c>
    </row>
    <row r="3" spans="1:2" x14ac:dyDescent="0.3">
      <c r="A3" t="str">
        <v>Length of Coat</v>
      </c>
      <c r="B3">
        <v>45</v>
      </c>
    </row>
    <row r="4" spans="1:2" x14ac:dyDescent="0.3">
      <c r="A4" t="str">
        <v>Width of Back</v>
      </c>
      <c r="B4">
        <v>23</v>
      </c>
    </row>
    <row r="5" spans="1:2" x14ac:dyDescent="0.3">
      <c r="A5" t="str">
        <v>Breast</v>
      </c>
      <c r="B5">
        <v>43</v>
      </c>
    </row>
    <row r="6" spans="1:2" x14ac:dyDescent="0.3">
      <c r="A6" t="str">
        <v>Waist</v>
      </c>
      <c r="B6">
        <v>23</v>
      </c>
    </row>
    <row r="7" spans="1:2" x14ac:dyDescent="0.3">
      <c r="A7" t="str">
        <v>Seat</v>
      </c>
      <c r="B7">
        <v>12</v>
      </c>
    </row>
    <row r="8" spans="1:2" x14ac:dyDescent="0.3">
      <c r="A8" t="str">
        <v>Sleeve Length</v>
      </c>
      <c r="B8">
        <v>32</v>
      </c>
    </row>
    <row r="9" spans="1:2" x14ac:dyDescent="0.3">
      <c r="A9" t="str">
        <v>Height</v>
      </c>
      <c r="B9">
        <v>12</v>
      </c>
    </row>
    <row r="10" spans="1:2" x14ac:dyDescent="0.3">
      <c r="A10" t="str">
        <v>Weight</v>
      </c>
      <c r="B10">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AB2E2-694D-44E5-9EEA-28360E3228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Home</vt:lpstr>
      <vt:lpstr>Select Pattern</vt:lpstr>
      <vt:lpstr>Output</vt:lpstr>
      <vt:lpstr>Logic Page</vt:lpstr>
      <vt:lpstr>Coat Equations</vt:lpstr>
      <vt:lpstr>Measurements1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Jones, Jacob</cp:lastModifiedBy>
  <dcterms:created xsi:type="dcterms:W3CDTF">2015-06-05T18:17:20Z</dcterms:created>
  <dcterms:modified xsi:type="dcterms:W3CDTF">2025-03-11T04:39:49Z</dcterms:modified>
</cp:coreProperties>
</file>