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mith/Box/My_Stuff/Python_Codes/mds_pkgs/Data_Fitting-main/"/>
    </mc:Choice>
  </mc:AlternateContent>
  <xr:revisionPtr revIDLastSave="0" documentId="8_{664E0901-2928-0B4E-BC43-CF28C442A28B}" xr6:coauthVersionLast="47" xr6:coauthVersionMax="47" xr10:uidLastSave="{00000000-0000-0000-0000-000000000000}"/>
  <bookViews>
    <workbookView xWindow="7660" yWindow="2540" windowWidth="28040" windowHeight="17440" activeTab="2" xr2:uid="{76924DD2-6456-9F4C-99F4-1E72ADCC153A}"/>
  </bookViews>
  <sheets>
    <sheet name="Experimental Results" sheetId="2" r:id="rId1"/>
    <sheet name="RAW DATA" sheetId="3" r:id="rId2"/>
    <sheet name="ERROR BAR" sheetId="6" r:id="rId3"/>
    <sheet name="AXES LABE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6" i="2"/>
  <c r="G15" i="2"/>
  <c r="H16" i="2"/>
  <c r="I16" i="2"/>
  <c r="H17" i="2"/>
  <c r="I17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I15" i="2"/>
  <c r="H15" i="2"/>
  <c r="B16" i="2"/>
  <c r="C16" i="2"/>
  <c r="D16" i="2"/>
  <c r="C17" i="2"/>
  <c r="D17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D15" i="2"/>
  <c r="C15" i="2"/>
  <c r="B17" i="2" l="1"/>
  <c r="B18" i="2"/>
  <c r="B15" i="2"/>
</calcChain>
</file>

<file path=xl/sharedStrings.xml><?xml version="1.0" encoding="utf-8"?>
<sst xmlns="http://schemas.openxmlformats.org/spreadsheetml/2006/main" count="27" uniqueCount="14">
  <si>
    <t>Concentration</t>
  </si>
  <si>
    <t>Ab1</t>
  </si>
  <si>
    <t>Ab2</t>
  </si>
  <si>
    <t>Ab3</t>
  </si>
  <si>
    <t>Ab1.1</t>
  </si>
  <si>
    <t>Ab1.2</t>
  </si>
  <si>
    <t>Ab2.1</t>
  </si>
  <si>
    <t>Ab2.2</t>
  </si>
  <si>
    <t>Ab3.1</t>
  </si>
  <si>
    <t>Ab3.2</t>
  </si>
  <si>
    <t>Averages</t>
  </si>
  <si>
    <t>St dev</t>
  </si>
  <si>
    <t>Antigen Concentration (nM)</t>
  </si>
  <si>
    <t>Antibody Binding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</si>
</sst>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9D38-FCD4-B34E-8942-96BACC28E88A}">
  <dimension ref="A1:I23"/>
  <sheetViews>
    <sheetView workbookViewId="0">
      <selection activeCell="F14" sqref="F14:I23"/>
    </sheetView>
  </sheetViews>
  <sheetFormatPr baseColWidth="10" defaultRowHeight="16" x14ac:dyDescent="0.2"/>
  <cols>
    <col min="1" max="1" width="12.5" bestFit="1" customWidth="1"/>
  </cols>
  <sheetData>
    <row r="1" spans="1:9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2">
      <c r="A2">
        <v>0.1</v>
      </c>
      <c r="B2">
        <v>10.776672940600688</v>
      </c>
      <c r="C2">
        <v>11.639681974958368</v>
      </c>
      <c r="D2">
        <v>10.23896203777541</v>
      </c>
      <c r="E2">
        <v>5.6178969100107228</v>
      </c>
      <c r="F2">
        <v>-4.08473877982202</v>
      </c>
      <c r="G2">
        <v>3.0544662272121856</v>
      </c>
    </row>
    <row r="3" spans="1:9" x14ac:dyDescent="0.2">
      <c r="A3">
        <v>0.3</v>
      </c>
      <c r="B3">
        <v>8.4922280910285615</v>
      </c>
      <c r="C3">
        <v>9.9626561205182789</v>
      </c>
      <c r="D3">
        <v>8.8001096788543229</v>
      </c>
      <c r="E3">
        <v>3.2693111791519964</v>
      </c>
      <c r="F3">
        <v>2.952865297538549</v>
      </c>
      <c r="G3">
        <v>-4.240577332119452</v>
      </c>
    </row>
    <row r="4" spans="1:9" x14ac:dyDescent="0.2">
      <c r="A4">
        <v>1</v>
      </c>
      <c r="B4">
        <v>12.246868129160626</v>
      </c>
      <c r="C4">
        <v>14.790041927838335</v>
      </c>
      <c r="D4">
        <v>11.244823276951141</v>
      </c>
      <c r="E4">
        <v>17.083510310652493</v>
      </c>
      <c r="F4">
        <v>-2.5199940116109016</v>
      </c>
      <c r="G4">
        <v>-0.84505471028104973</v>
      </c>
    </row>
    <row r="5" spans="1:9" x14ac:dyDescent="0.2">
      <c r="A5">
        <v>3</v>
      </c>
      <c r="B5">
        <v>15.378953659802441</v>
      </c>
      <c r="C5">
        <v>15.561365230256841</v>
      </c>
      <c r="D5">
        <v>26.98304790847995</v>
      </c>
      <c r="E5">
        <v>23.960018343004773</v>
      </c>
      <c r="F5">
        <v>5.8365914845942779</v>
      </c>
      <c r="G5">
        <v>-1.0843271139021131</v>
      </c>
    </row>
    <row r="6" spans="1:9" x14ac:dyDescent="0.2">
      <c r="A6">
        <v>10</v>
      </c>
      <c r="B6">
        <v>33.487363994387479</v>
      </c>
      <c r="C6">
        <v>30.33713877086403</v>
      </c>
      <c r="D6">
        <v>50.900237524790214</v>
      </c>
      <c r="E6">
        <v>48.766827979695115</v>
      </c>
      <c r="F6">
        <v>6.9200299764303583</v>
      </c>
      <c r="G6">
        <v>11.42384796302008</v>
      </c>
    </row>
    <row r="7" spans="1:9" x14ac:dyDescent="0.2">
      <c r="A7">
        <v>30</v>
      </c>
      <c r="B7">
        <v>49.54306065068122</v>
      </c>
      <c r="C7">
        <v>58.368015908271673</v>
      </c>
      <c r="D7">
        <v>73.361976982956932</v>
      </c>
      <c r="E7">
        <v>76.714035933105649</v>
      </c>
      <c r="F7">
        <v>28.056929872651445</v>
      </c>
      <c r="G7">
        <v>24.084804936197532</v>
      </c>
    </row>
    <row r="8" spans="1:9" x14ac:dyDescent="0.2">
      <c r="A8">
        <v>100</v>
      </c>
      <c r="B8">
        <v>82.683505161544787</v>
      </c>
      <c r="C8">
        <v>63.672700776601936</v>
      </c>
      <c r="D8">
        <v>91.759867249075043</v>
      </c>
      <c r="E8">
        <v>97.259123743934623</v>
      </c>
      <c r="F8">
        <v>55.425353271934021</v>
      </c>
      <c r="G8">
        <v>51.031919397576168</v>
      </c>
    </row>
    <row r="9" spans="1:9" x14ac:dyDescent="0.2">
      <c r="A9">
        <v>300</v>
      </c>
      <c r="B9">
        <v>94.458021563674535</v>
      </c>
      <c r="C9">
        <v>81.210893331625471</v>
      </c>
      <c r="D9">
        <v>96.625750898793981</v>
      </c>
      <c r="E9">
        <v>97.054480028601432</v>
      </c>
      <c r="F9">
        <v>76.643497457924624</v>
      </c>
      <c r="G9">
        <v>77.462181930650772</v>
      </c>
    </row>
    <row r="10" spans="1:9" x14ac:dyDescent="0.2">
      <c r="A10">
        <v>1000</v>
      </c>
      <c r="B10">
        <v>101.80375956631426</v>
      </c>
      <c r="C10">
        <v>101.3246426752553</v>
      </c>
      <c r="D10">
        <v>104.25625363797242</v>
      </c>
      <c r="E10">
        <v>105.72307317111751</v>
      </c>
      <c r="F10">
        <v>89.756003585840517</v>
      </c>
      <c r="G10">
        <v>88.191453199305073</v>
      </c>
    </row>
    <row r="13" spans="1:9" x14ac:dyDescent="0.2">
      <c r="A13" t="s">
        <v>10</v>
      </c>
      <c r="F13" t="s">
        <v>11</v>
      </c>
    </row>
    <row r="14" spans="1:9" x14ac:dyDescent="0.2">
      <c r="A14" t="s">
        <v>0</v>
      </c>
      <c r="B14" t="s">
        <v>1</v>
      </c>
      <c r="C14" t="s">
        <v>2</v>
      </c>
      <c r="D14" t="s">
        <v>3</v>
      </c>
      <c r="F14" t="s">
        <v>0</v>
      </c>
      <c r="G14" t="s">
        <v>1</v>
      </c>
      <c r="H14" t="s">
        <v>2</v>
      </c>
      <c r="I14" t="s">
        <v>3</v>
      </c>
    </row>
    <row r="15" spans="1:9" x14ac:dyDescent="0.2">
      <c r="A15">
        <v>0.1</v>
      </c>
      <c r="B15">
        <f>AVERAGE(B2:C2)</f>
        <v>11.208177457779527</v>
      </c>
      <c r="C15">
        <f>AVERAGE(D2:E2)</f>
        <v>7.9284294738930665</v>
      </c>
      <c r="D15">
        <f>AVERAGE(F2:G2)</f>
        <v>-0.51513627630491721</v>
      </c>
      <c r="F15">
        <v>0.1</v>
      </c>
      <c r="G15">
        <f>STDEV(B2:C2)</f>
        <v>0.61023954041956918</v>
      </c>
      <c r="H15">
        <f>STDEV(D2:E2)</f>
        <v>3.2675864881470931</v>
      </c>
      <c r="I15">
        <f>STDEV(F2:G2)</f>
        <v>5.0481802727548413</v>
      </c>
    </row>
    <row r="16" spans="1:9" x14ac:dyDescent="0.2">
      <c r="A16">
        <v>0.3</v>
      </c>
      <c r="B16">
        <f t="shared" ref="B16:B23" si="0">AVERAGE(B3:C3)</f>
        <v>9.2274421057734202</v>
      </c>
      <c r="C16">
        <f t="shared" ref="C16:C23" si="1">AVERAGE(D3:E3)</f>
        <v>6.0347104290031597</v>
      </c>
      <c r="D16">
        <f t="shared" ref="D16:D23" si="2">AVERAGE(F3:G3)</f>
        <v>-0.6438560172904515</v>
      </c>
      <c r="F16">
        <v>0.3</v>
      </c>
      <c r="G16">
        <f t="shared" ref="G16:G23" si="3">STDEV(B3:C3)</f>
        <v>1.039749630898952</v>
      </c>
      <c r="H16">
        <f t="shared" ref="H16:H23" si="4">STDEV(D3:E3)</f>
        <v>3.9108651245158996</v>
      </c>
      <c r="I16">
        <f t="shared" ref="I16:I23" si="5">STDEV(F3:G3)</f>
        <v>5.0865320635075628</v>
      </c>
    </row>
    <row r="17" spans="1:9" x14ac:dyDescent="0.2">
      <c r="A17">
        <v>1</v>
      </c>
      <c r="B17">
        <f t="shared" si="0"/>
        <v>13.518455028499481</v>
      </c>
      <c r="C17">
        <f t="shared" si="1"/>
        <v>14.164166793801817</v>
      </c>
      <c r="D17">
        <f t="shared" si="2"/>
        <v>-1.6825243609459757</v>
      </c>
      <c r="F17">
        <v>1</v>
      </c>
      <c r="G17">
        <f t="shared" si="3"/>
        <v>1.7982954387809591</v>
      </c>
      <c r="H17">
        <f t="shared" si="4"/>
        <v>4.1285751947561904</v>
      </c>
      <c r="I17">
        <f t="shared" si="5"/>
        <v>1.1843609380461964</v>
      </c>
    </row>
    <row r="18" spans="1:9" x14ac:dyDescent="0.2">
      <c r="A18">
        <v>3</v>
      </c>
      <c r="B18">
        <f t="shared" si="0"/>
        <v>15.47015944502964</v>
      </c>
      <c r="C18">
        <f t="shared" si="1"/>
        <v>25.471533125742361</v>
      </c>
      <c r="D18">
        <f t="shared" si="2"/>
        <v>2.3761321853460826</v>
      </c>
      <c r="F18">
        <v>3</v>
      </c>
      <c r="G18">
        <f t="shared" si="3"/>
        <v>0.1289844584351941</v>
      </c>
      <c r="H18">
        <f t="shared" si="4"/>
        <v>2.1376047054749199</v>
      </c>
      <c r="I18">
        <f t="shared" si="5"/>
        <v>4.8938284730368942</v>
      </c>
    </row>
    <row r="19" spans="1:9" x14ac:dyDescent="0.2">
      <c r="A19">
        <v>10</v>
      </c>
      <c r="B19">
        <f t="shared" si="0"/>
        <v>31.912251382625755</v>
      </c>
      <c r="C19">
        <f t="shared" si="1"/>
        <v>49.833532752242661</v>
      </c>
      <c r="D19">
        <f t="shared" si="2"/>
        <v>9.1719389697252183</v>
      </c>
      <c r="F19">
        <v>10</v>
      </c>
      <c r="G19">
        <f t="shared" si="3"/>
        <v>2.2275456178183384</v>
      </c>
      <c r="H19">
        <f t="shared" si="4"/>
        <v>1.5085483563848514</v>
      </c>
      <c r="I19">
        <f t="shared" si="5"/>
        <v>3.1846802395475433</v>
      </c>
    </row>
    <row r="20" spans="1:9" x14ac:dyDescent="0.2">
      <c r="A20">
        <v>30</v>
      </c>
      <c r="B20">
        <f t="shared" si="0"/>
        <v>53.955538279476443</v>
      </c>
      <c r="C20">
        <f t="shared" si="1"/>
        <v>75.03800645803129</v>
      </c>
      <c r="D20">
        <f t="shared" si="2"/>
        <v>26.07086740442449</v>
      </c>
      <c r="F20">
        <v>30</v>
      </c>
      <c r="G20">
        <f t="shared" si="3"/>
        <v>6.2401857063100845</v>
      </c>
      <c r="H20">
        <f t="shared" si="4"/>
        <v>2.3702636145872167</v>
      </c>
      <c r="I20">
        <f t="shared" si="5"/>
        <v>2.8087164782867458</v>
      </c>
    </row>
    <row r="21" spans="1:9" x14ac:dyDescent="0.2">
      <c r="A21">
        <v>100</v>
      </c>
      <c r="B21">
        <f t="shared" si="0"/>
        <v>73.178102969073365</v>
      </c>
      <c r="C21">
        <f t="shared" si="1"/>
        <v>94.509495496504826</v>
      </c>
      <c r="D21">
        <f t="shared" si="2"/>
        <v>53.228636334755095</v>
      </c>
      <c r="F21">
        <v>100</v>
      </c>
      <c r="G21">
        <f t="shared" si="3"/>
        <v>13.442668696403985</v>
      </c>
      <c r="H21">
        <f t="shared" si="4"/>
        <v>3.8885615589993732</v>
      </c>
      <c r="I21">
        <f t="shared" si="5"/>
        <v>3.1066268852531245</v>
      </c>
    </row>
    <row r="22" spans="1:9" x14ac:dyDescent="0.2">
      <c r="A22">
        <v>300</v>
      </c>
      <c r="B22">
        <f t="shared" si="0"/>
        <v>87.83445744765001</v>
      </c>
      <c r="C22">
        <f t="shared" si="1"/>
        <v>96.840115463697714</v>
      </c>
      <c r="D22">
        <f t="shared" si="2"/>
        <v>77.052839694287698</v>
      </c>
      <c r="F22">
        <v>300</v>
      </c>
      <c r="G22">
        <f t="shared" si="3"/>
        <v>9.3671342041296537</v>
      </c>
      <c r="H22">
        <f t="shared" si="4"/>
        <v>0.30315727497905598</v>
      </c>
      <c r="I22">
        <f t="shared" si="5"/>
        <v>0.57889734231679191</v>
      </c>
    </row>
    <row r="23" spans="1:9" x14ac:dyDescent="0.2">
      <c r="A23">
        <v>1000</v>
      </c>
      <c r="B23">
        <f t="shared" si="0"/>
        <v>101.56420112078479</v>
      </c>
      <c r="C23">
        <f t="shared" si="1"/>
        <v>104.98966340454496</v>
      </c>
      <c r="D23">
        <f t="shared" si="2"/>
        <v>88.973728392572795</v>
      </c>
      <c r="F23">
        <v>1000</v>
      </c>
      <c r="G23">
        <f t="shared" si="3"/>
        <v>0.33878680264880023</v>
      </c>
      <c r="H23">
        <f t="shared" si="4"/>
        <v>1.0371980386637751</v>
      </c>
      <c r="I23">
        <f t="shared" si="5"/>
        <v>1.1063041878272466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CBA8-35C6-6541-A1E9-E60646EC5B05}">
  <dimension ref="A1:D10"/>
  <sheetViews>
    <sheetView workbookViewId="0">
      <selection activeCell="E1" sqref="E1:G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v>11.208177457779527</v>
      </c>
      <c r="C2">
        <v>7.9284294738930665</v>
      </c>
      <c r="D2">
        <v>-0.51513627630491721</v>
      </c>
    </row>
    <row r="3" spans="1:4" x14ac:dyDescent="0.2">
      <c r="A3">
        <v>0.3</v>
      </c>
      <c r="B3">
        <v>9.2274421057734202</v>
      </c>
      <c r="C3">
        <v>6.0347104290031597</v>
      </c>
      <c r="D3">
        <v>-0.6438560172904515</v>
      </c>
    </row>
    <row r="4" spans="1:4" x14ac:dyDescent="0.2">
      <c r="A4">
        <v>1</v>
      </c>
      <c r="B4">
        <v>13.518455028499481</v>
      </c>
      <c r="C4">
        <v>14.164166793801817</v>
      </c>
      <c r="D4">
        <v>-1.6825243609459757</v>
      </c>
    </row>
    <row r="5" spans="1:4" x14ac:dyDescent="0.2">
      <c r="A5">
        <v>3</v>
      </c>
      <c r="B5">
        <v>15.47015944502964</v>
      </c>
      <c r="C5">
        <v>25.471533125742361</v>
      </c>
      <c r="D5">
        <v>2.3761321853460826</v>
      </c>
    </row>
    <row r="6" spans="1:4" x14ac:dyDescent="0.2">
      <c r="A6">
        <v>10</v>
      </c>
      <c r="B6">
        <v>31.912251382625755</v>
      </c>
      <c r="C6">
        <v>49.833532752242661</v>
      </c>
      <c r="D6">
        <v>9.1719389697252183</v>
      </c>
    </row>
    <row r="7" spans="1:4" x14ac:dyDescent="0.2">
      <c r="A7">
        <v>30</v>
      </c>
      <c r="B7">
        <v>53.955538279476443</v>
      </c>
      <c r="C7">
        <v>75.03800645803129</v>
      </c>
      <c r="D7">
        <v>26.07086740442449</v>
      </c>
    </row>
    <row r="8" spans="1:4" x14ac:dyDescent="0.2">
      <c r="A8">
        <v>100</v>
      </c>
      <c r="B8">
        <v>73.178102969073365</v>
      </c>
      <c r="C8">
        <v>94.509495496504826</v>
      </c>
      <c r="D8">
        <v>53.228636334755095</v>
      </c>
    </row>
    <row r="9" spans="1:4" x14ac:dyDescent="0.2">
      <c r="A9">
        <v>300</v>
      </c>
      <c r="B9">
        <v>87.83445744765001</v>
      </c>
      <c r="C9">
        <v>96.840115463697714</v>
      </c>
      <c r="D9">
        <v>77.052839694287698</v>
      </c>
    </row>
    <row r="10" spans="1:4" x14ac:dyDescent="0.2">
      <c r="A10">
        <v>1000</v>
      </c>
      <c r="B10">
        <v>101.56420112078479</v>
      </c>
      <c r="C10">
        <v>104.98966340454496</v>
      </c>
      <c r="D10">
        <v>88.973728392572795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2CB7-919A-844B-9D9B-6CD804C12C99}">
  <dimension ref="A1:D10"/>
  <sheetViews>
    <sheetView tabSelected="1" workbookViewId="0">
      <selection sqref="A1: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v>0.61023954041956918</v>
      </c>
      <c r="C2">
        <v>3.2675864881470931</v>
      </c>
      <c r="D2">
        <v>5.0481802727548413</v>
      </c>
    </row>
    <row r="3" spans="1:4" x14ac:dyDescent="0.2">
      <c r="A3">
        <v>0.3</v>
      </c>
      <c r="B3">
        <v>1.039749630898952</v>
      </c>
      <c r="C3">
        <v>3.9108651245158996</v>
      </c>
      <c r="D3">
        <v>5.0865320635075628</v>
      </c>
    </row>
    <row r="4" spans="1:4" x14ac:dyDescent="0.2">
      <c r="A4">
        <v>1</v>
      </c>
      <c r="B4">
        <v>1.7982954387809591</v>
      </c>
      <c r="C4">
        <v>4.1285751947561904</v>
      </c>
      <c r="D4">
        <v>1.1843609380461964</v>
      </c>
    </row>
    <row r="5" spans="1:4" x14ac:dyDescent="0.2">
      <c r="A5">
        <v>3</v>
      </c>
      <c r="B5">
        <v>0.1289844584351941</v>
      </c>
      <c r="C5">
        <v>2.1376047054749199</v>
      </c>
      <c r="D5">
        <v>4.8938284730368942</v>
      </c>
    </row>
    <row r="6" spans="1:4" x14ac:dyDescent="0.2">
      <c r="A6">
        <v>10</v>
      </c>
      <c r="B6">
        <v>2.2275456178183384</v>
      </c>
      <c r="C6">
        <v>1.5085483563848514</v>
      </c>
      <c r="D6">
        <v>3.1846802395475433</v>
      </c>
    </row>
    <row r="7" spans="1:4" x14ac:dyDescent="0.2">
      <c r="A7">
        <v>30</v>
      </c>
      <c r="B7">
        <v>6.2401857063100845</v>
      </c>
      <c r="C7">
        <v>2.3702636145872167</v>
      </c>
      <c r="D7">
        <v>2.8087164782867458</v>
      </c>
    </row>
    <row r="8" spans="1:4" x14ac:dyDescent="0.2">
      <c r="A8">
        <v>100</v>
      </c>
      <c r="B8">
        <v>13.442668696403985</v>
      </c>
      <c r="C8">
        <v>3.8885615589993732</v>
      </c>
      <c r="D8">
        <v>3.1066268852531245</v>
      </c>
    </row>
    <row r="9" spans="1:4" x14ac:dyDescent="0.2">
      <c r="A9">
        <v>300</v>
      </c>
      <c r="B9">
        <v>9.3671342041296537</v>
      </c>
      <c r="C9">
        <v>0.30315727497905598</v>
      </c>
      <c r="D9">
        <v>0.57889734231679191</v>
      </c>
    </row>
    <row r="10" spans="1:4" x14ac:dyDescent="0.2">
      <c r="A10">
        <v>1000</v>
      </c>
      <c r="B10">
        <v>0.33878680264880023</v>
      </c>
      <c r="C10">
        <v>1.0371980386637751</v>
      </c>
      <c r="D10">
        <v>1.1063041878272466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A737-7E62-B74E-88AE-858BE7243B94}">
  <dimension ref="A1:B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12</v>
      </c>
      <c r="B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Results</vt:lpstr>
      <vt:lpstr>RAW DATA</vt:lpstr>
      <vt:lpstr>ERROR BAR</vt:lpstr>
      <vt:lpstr>AXES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Matthew</dc:creator>
  <cp:lastModifiedBy>Smith, Matthew</cp:lastModifiedBy>
  <dcterms:created xsi:type="dcterms:W3CDTF">2021-05-14T19:39:22Z</dcterms:created>
  <dcterms:modified xsi:type="dcterms:W3CDTF">2021-05-14T20:05:32Z</dcterms:modified>
</cp:coreProperties>
</file>