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80A7FC0C-7E42-48EF-AC2B-731D8DCEE5D3}" xr6:coauthVersionLast="44" xr6:coauthVersionMax="44" xr10:uidLastSave="{00000000-0000-0000-0000-000000000000}"/>
  <bookViews>
    <workbookView xWindow="38235" yWindow="3600" windowWidth="13830" windowHeight="7170" xr2:uid="{5AD83EF6-E4BB-4C82-B9E1-36CEC15D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8" i="1" s="1"/>
  <c r="B19" i="1"/>
  <c r="C19" i="1" s="1"/>
  <c r="B18" i="1"/>
  <c r="C18" i="1" s="1"/>
  <c r="I19" i="1"/>
  <c r="H19" i="1"/>
  <c r="E15" i="1"/>
  <c r="C15" i="1"/>
  <c r="B16" i="1"/>
  <c r="D16" i="1"/>
  <c r="E16" i="1" s="1"/>
  <c r="C16" i="1"/>
  <c r="D7" i="1"/>
  <c r="E7" i="1" s="1"/>
  <c r="D6" i="1"/>
  <c r="E6" i="1" s="1"/>
  <c r="E8" i="1"/>
  <c r="C7" i="1"/>
  <c r="C8" i="1"/>
  <c r="C6" i="1"/>
  <c r="H1" i="1"/>
</calcChain>
</file>

<file path=xl/sharedStrings.xml><?xml version="1.0" encoding="utf-8"?>
<sst xmlns="http://schemas.openxmlformats.org/spreadsheetml/2006/main" count="28" uniqueCount="17">
  <si>
    <t>National Carbon Trust</t>
  </si>
  <si>
    <t>Onshore</t>
  </si>
  <si>
    <t>Fixed Bottom</t>
  </si>
  <si>
    <t>Floating</t>
  </si>
  <si>
    <t>Capex</t>
  </si>
  <si>
    <t>Opex</t>
  </si>
  <si>
    <t>JPY/lw</t>
  </si>
  <si>
    <t>JPY/kw</t>
  </si>
  <si>
    <t>USD/kw</t>
  </si>
  <si>
    <t>USD/JPY</t>
  </si>
  <si>
    <t>(https://www.nikkei.com/article/DGXNASFK1003Q_Q4A110C1000000/)</t>
  </si>
  <si>
    <t>https://exporttojapan.co.uk/download/detailed-appraisal-of-the-offshore-wind-industry-in-japan/?wpdmdl=2480&amp;refresh=5e6e6b8322db11584294787</t>
  </si>
  <si>
    <t>https://www.renewable-ei.org/activities/reports/img/20170614/20170614_JapanWindPowerCostReport.pdf)</t>
  </si>
  <si>
    <t>Onshore 2016</t>
  </si>
  <si>
    <t>Onshore 2010</t>
  </si>
  <si>
    <t>Ratio</t>
  </si>
  <si>
    <t>Derived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</si>
</sst>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newable-ei.org/activities/reports/img/20170614/20170614_JapanWindPowerCostReport.pdf" TargetMode="External"/><Relationship Id="rId2" Type="http://schemas.openxmlformats.org/officeDocument/2006/relationships/hyperlink" Target="https://exporttojapan.co.uk/download/detailed-appraisal-of-the-offshore-wind-industry-in-japan/?wpdmdl=2480&amp;refresh=5e6e6b8322db11584294787" TargetMode="External"/><Relationship Id="rId1" Type="http://schemas.openxmlformats.org/officeDocument/2006/relationships/hyperlink" Target="https://www.nikkei.com/article/DGXNASFK1003Q_Q4A110C100000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EA87-8943-45BA-ADD6-3EAB44304FF6}">
  <dimension ref="A1:I19"/>
  <sheetViews>
    <sheetView tabSelected="1" workbookViewId="0">
      <selection activeCell="L4" sqref="L4"/>
    </sheetView>
  </sheetViews>
  <sheetFormatPr defaultRowHeight="14.4" x14ac:dyDescent="0.3"/>
  <cols>
    <col min="1" max="1" width="14" customWidth="1"/>
    <col min="2" max="2" width="10" bestFit="1" customWidth="1"/>
  </cols>
  <sheetData>
    <row r="1" spans="1:8" x14ac:dyDescent="0.3">
      <c r="A1" s="1" t="s">
        <v>0</v>
      </c>
      <c r="B1" s="1"/>
      <c r="C1" s="1"/>
      <c r="D1" s="1">
        <v>2014</v>
      </c>
      <c r="G1" t="s">
        <v>9</v>
      </c>
      <c r="H1">
        <f>1/110</f>
        <v>9.0909090909090905E-3</v>
      </c>
    </row>
    <row r="2" spans="1:8" x14ac:dyDescent="0.3">
      <c r="A2" s="2" t="s">
        <v>10</v>
      </c>
      <c r="H2" s="2" t="s">
        <v>11</v>
      </c>
    </row>
    <row r="4" spans="1:8" x14ac:dyDescent="0.3">
      <c r="B4" s="1" t="s">
        <v>4</v>
      </c>
      <c r="C4" s="1"/>
      <c r="D4" s="1" t="s">
        <v>5</v>
      </c>
      <c r="E4" s="1"/>
    </row>
    <row r="5" spans="1:8" x14ac:dyDescent="0.3">
      <c r="B5" s="1" t="s">
        <v>6</v>
      </c>
      <c r="C5" s="1" t="s">
        <v>8</v>
      </c>
      <c r="D5" s="1" t="s">
        <v>7</v>
      </c>
      <c r="E5" s="1" t="s">
        <v>8</v>
      </c>
    </row>
    <row r="6" spans="1:8" x14ac:dyDescent="0.3">
      <c r="A6" s="1" t="s">
        <v>1</v>
      </c>
      <c r="B6">
        <v>300000</v>
      </c>
      <c r="C6">
        <f>B6*$H$1</f>
        <v>2727.272727272727</v>
      </c>
      <c r="D6">
        <f>0.6*10000</f>
        <v>6000</v>
      </c>
      <c r="E6">
        <f>D6*$H$1</f>
        <v>54.54545454545454</v>
      </c>
    </row>
    <row r="7" spans="1:8" x14ac:dyDescent="0.3">
      <c r="A7" s="1" t="s">
        <v>2</v>
      </c>
      <c r="B7">
        <v>675000</v>
      </c>
      <c r="C7">
        <f t="shared" ref="C7:C8" si="0">B7*$H$1</f>
        <v>6136.363636363636</v>
      </c>
      <c r="D7">
        <f>2.5*10000</f>
        <v>25000</v>
      </c>
      <c r="E7">
        <f t="shared" ref="E7:E8" si="1">D7*$H$1</f>
        <v>227.27272727272725</v>
      </c>
    </row>
    <row r="8" spans="1:8" x14ac:dyDescent="0.3">
      <c r="A8" s="1" t="s">
        <v>3</v>
      </c>
      <c r="B8">
        <v>1120000</v>
      </c>
      <c r="C8">
        <f t="shared" si="0"/>
        <v>10181.818181818182</v>
      </c>
      <c r="D8">
        <v>31000</v>
      </c>
      <c r="E8">
        <f t="shared" si="1"/>
        <v>281.81818181818181</v>
      </c>
    </row>
    <row r="10" spans="1:8" x14ac:dyDescent="0.3">
      <c r="A10" s="2" t="s">
        <v>12</v>
      </c>
    </row>
    <row r="11" spans="1:8" x14ac:dyDescent="0.3">
      <c r="A11" s="2">
        <v>2018</v>
      </c>
    </row>
    <row r="13" spans="1:8" x14ac:dyDescent="0.3">
      <c r="B13" s="1" t="s">
        <v>4</v>
      </c>
      <c r="C13" s="1"/>
      <c r="D13" s="1" t="s">
        <v>5</v>
      </c>
      <c r="E13" s="1"/>
    </row>
    <row r="14" spans="1:8" x14ac:dyDescent="0.3">
      <c r="B14" s="1" t="s">
        <v>6</v>
      </c>
      <c r="C14" s="1" t="s">
        <v>8</v>
      </c>
      <c r="D14" s="1" t="s">
        <v>7</v>
      </c>
      <c r="E14" s="1" t="s">
        <v>8</v>
      </c>
    </row>
    <row r="15" spans="1:8" x14ac:dyDescent="0.3">
      <c r="A15" s="1" t="s">
        <v>14</v>
      </c>
      <c r="B15">
        <v>300000</v>
      </c>
      <c r="C15">
        <f>B15*$H$1</f>
        <v>2727.272727272727</v>
      </c>
      <c r="D15">
        <v>10000</v>
      </c>
      <c r="E15">
        <f>D15*$H$1</f>
        <v>90.909090909090907</v>
      </c>
    </row>
    <row r="16" spans="1:8" x14ac:dyDescent="0.3">
      <c r="A16" s="1" t="s">
        <v>13</v>
      </c>
      <c r="B16">
        <f>38*10000</f>
        <v>380000</v>
      </c>
      <c r="C16">
        <f>B16*$H$1</f>
        <v>3454.5454545454545</v>
      </c>
      <c r="D16">
        <f>1.5*10000</f>
        <v>15000</v>
      </c>
      <c r="E16">
        <f>D16*$H$1</f>
        <v>136.36363636363635</v>
      </c>
    </row>
    <row r="17" spans="1:9" x14ac:dyDescent="0.3">
      <c r="A17" s="3" t="s">
        <v>16</v>
      </c>
    </row>
    <row r="18" spans="1:9" x14ac:dyDescent="0.3">
      <c r="A18" s="1" t="s">
        <v>2</v>
      </c>
      <c r="B18">
        <f>B7*H19</f>
        <v>855000</v>
      </c>
      <c r="C18">
        <f t="shared" ref="C18:C19" si="2">B18*$H$1</f>
        <v>7772.7272727272721</v>
      </c>
      <c r="D18">
        <f>I19*D7</f>
        <v>37499.999999999993</v>
      </c>
      <c r="E18">
        <f t="shared" ref="E18:E19" si="3">D18*$H$1</f>
        <v>340.90909090909082</v>
      </c>
      <c r="H18" t="s">
        <v>4</v>
      </c>
      <c r="I18" t="s">
        <v>5</v>
      </c>
    </row>
    <row r="19" spans="1:9" x14ac:dyDescent="0.3">
      <c r="A19" s="1" t="s">
        <v>3</v>
      </c>
      <c r="B19">
        <f>B8*H19</f>
        <v>1418666.6666666665</v>
      </c>
      <c r="C19">
        <f t="shared" si="2"/>
        <v>12896.969696969694</v>
      </c>
      <c r="D19">
        <f>D8*I19</f>
        <v>46499.999999999993</v>
      </c>
      <c r="E19">
        <f t="shared" si="3"/>
        <v>422.72727272727263</v>
      </c>
      <c r="G19" t="s">
        <v>15</v>
      </c>
      <c r="H19">
        <f>B16/B15</f>
        <v>1.2666666666666666</v>
      </c>
      <c r="I19">
        <f>E16/E15</f>
        <v>1.4999999999999998</v>
      </c>
    </row>
  </sheetData>
  <hyperlinks>
    <hyperlink ref="A2" r:id="rId1" display="https://www.nikkei.com/article/DGXNASFK1003Q_Q4A110C1000000/" xr:uid="{5EC42EC5-E108-458A-92B9-D56BB8DD3E4D}"/>
    <hyperlink ref="H2" r:id="rId2" xr:uid="{5AB392F9-FCF5-44F3-B82F-CC2A10510B53}"/>
    <hyperlink ref="A10" r:id="rId3" display="https://www.renewable-ei.org/activities/reports/img/20170614/20170614_JapanWindPowerCostReport.pdf" xr:uid="{E6A4247A-77FD-48E7-8748-2365F604699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2020-03-24T19:11:11Z</dcterms:created>
  <dcterms:modified xsi:type="dcterms:W3CDTF">2020-03-24T20:00:18Z</dcterms:modified>
</cp:coreProperties>
</file>