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720" windowWidth="29040" xWindow="-120" yWindow="-120"/>
  </bookViews>
  <sheets>
    <sheet name="company" sheetId="1" state="visible" r:id="rId1"/>
    <sheet name="subjects" sheetId="2" state="visible" r:id="rId2"/>
    <sheet name="subjects_PCA" sheetId="3" state="visible" r:id="rId3"/>
  </sheets>
  <definedNames>
    <definedName hidden="1" localSheetId="1" name="solver_eng">1</definedName>
    <definedName hidden="1" localSheetId="1" name="solver_neg">1</definedName>
    <definedName hidden="1" localSheetId="1" name="solver_num">0</definedName>
    <definedName hidden="1" localSheetId="1" name="solver_opt">subjects!$I$13</definedName>
    <definedName hidden="1" localSheetId="1" name="solver_typ">1</definedName>
    <definedName hidden="1" localSheetId="1" name="solver_val">0</definedName>
    <definedName hidden="1" localSheetId="1" name="solver_ver">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Times New Roman"/>
      <charset val="128"/>
      <family val="2"/>
      <color theme="1"/>
      <sz val="11"/>
    </font>
    <font>
      <name val="Times New Roman"/>
      <charset val="128"/>
      <family val="2"/>
      <sz val="6"/>
    </font>
    <font>
      <name val="ＭＳ Ｐゴシック"/>
      <charset val="128"/>
      <family val="2"/>
      <color theme="1"/>
      <sz val="11"/>
    </font>
    <font>
      <name val="Times New Roman"/>
      <charset val="161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</cellXfs>
  <cellStyles count="1">
    <cellStyle builtinId="0" name="標準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2" sqref="E2"/>
    </sheetView>
  </sheetViews>
  <sheetFormatPr baseColWidth="8" defaultRowHeight="15"/>
  <cols>
    <col bestFit="1" customWidth="1" max="1" min="1" style="3" width="11.5703125"/>
    <col bestFit="1" customWidth="1" max="3" min="3" style="3" width="10.28515625"/>
    <col bestFit="1" customWidth="1" max="4" min="4" style="3" width="15.140625"/>
    <col bestFit="1" customWidth="1" max="5" min="5" style="3" width="24"/>
  </cols>
  <sheetData>
    <row r="1">
      <c r="B1" s="1" t="inlineStr">
        <is>
          <t>売上高</t>
        </is>
      </c>
      <c r="C1" s="1" t="inlineStr">
        <is>
          <t>営業利益</t>
        </is>
      </c>
      <c r="D1" s="1" t="inlineStr">
        <is>
          <t>売上国内比率</t>
        </is>
      </c>
      <c r="E1" s="1" t="inlineStr">
        <is>
          <t>セキュリティ事業の売上</t>
        </is>
      </c>
    </row>
    <row r="2">
      <c r="A2" s="0" t="inlineStr">
        <is>
          <t>NTTデータ</t>
        </is>
      </c>
    </row>
    <row r="3">
      <c r="A3" s="0" t="inlineStr">
        <is>
          <t>NEC</t>
        </is>
      </c>
    </row>
    <row r="4">
      <c r="A4" s="1" t="inlineStr">
        <is>
          <t>日立</t>
        </is>
      </c>
    </row>
    <row r="5">
      <c r="A5" s="1" t="inlineStr">
        <is>
          <t>富士通</t>
        </is>
      </c>
    </row>
    <row r="6">
      <c r="A6" s="0" t="inlineStr">
        <is>
          <t>NRI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7"/>
  <sheetViews>
    <sheetView tabSelected="1" topLeftCell="R4" workbookViewId="0">
      <selection activeCell="T25" sqref="T25"/>
    </sheetView>
  </sheetViews>
  <sheetFormatPr baseColWidth="8" defaultRowHeight="15"/>
  <sheetData>
    <row r="1">
      <c r="B1" s="1" t="inlineStr">
        <is>
          <t>数学</t>
        </is>
      </c>
      <c r="C1" s="1" t="inlineStr">
        <is>
          <t>国語</t>
        </is>
      </c>
      <c r="D1" s="1" t="inlineStr">
        <is>
          <t>理科</t>
        </is>
      </c>
      <c r="E1" s="1" t="inlineStr">
        <is>
          <t>社会</t>
        </is>
      </c>
      <c r="G1" s="1" t="n"/>
      <c r="H1" s="0" t="inlineStr">
        <is>
          <t>数学</t>
        </is>
      </c>
      <c r="I1" s="0" t="inlineStr">
        <is>
          <t>国語</t>
        </is>
      </c>
      <c r="J1" s="0" t="inlineStr">
        <is>
          <t>理科</t>
        </is>
      </c>
      <c r="K1" s="0" t="inlineStr">
        <is>
          <t>社会</t>
        </is>
      </c>
      <c r="M1" s="0">
        <f ref="M1:AG5" t="array">TRANSPOSE(G1:K21)</f>
        <v/>
      </c>
      <c r="N1" s="0" t="n">
        <v>1</v>
      </c>
      <c r="O1" s="0" t="n">
        <v>2</v>
      </c>
      <c r="P1" s="0" t="n">
        <v>3</v>
      </c>
      <c r="Q1" s="0" t="n">
        <v>4</v>
      </c>
      <c r="R1" s="0" t="n">
        <v>5</v>
      </c>
      <c r="S1" s="0" t="n">
        <v>6</v>
      </c>
      <c r="T1" s="0" t="n">
        <v>7</v>
      </c>
      <c r="U1" s="0" t="n">
        <v>8</v>
      </c>
      <c r="V1" s="0" t="n">
        <v>9</v>
      </c>
      <c r="W1" s="0" t="n">
        <v>10</v>
      </c>
      <c r="X1" s="0" t="n">
        <v>11</v>
      </c>
      <c r="Y1" s="0" t="n">
        <v>12</v>
      </c>
      <c r="Z1" s="0" t="n">
        <v>13</v>
      </c>
      <c r="AA1" s="0" t="n">
        <v>14</v>
      </c>
      <c r="AB1" s="0" t="n">
        <v>15</v>
      </c>
      <c r="AC1" s="0" t="n">
        <v>16</v>
      </c>
      <c r="AD1" s="0" t="n">
        <v>17</v>
      </c>
      <c r="AE1" s="0" t="n">
        <v>18</v>
      </c>
      <c r="AF1" s="0" t="n">
        <v>19</v>
      </c>
      <c r="AG1" s="0" t="n">
        <v>20</v>
      </c>
    </row>
    <row r="2">
      <c r="A2" s="0" t="n">
        <v>1</v>
      </c>
      <c r="B2" s="0">
        <f>ROUND(_xlfn.NORM.INV(RAND(), 50, 20), 0)</f>
        <v/>
      </c>
      <c r="C2" s="0">
        <f>ROUND(B2+15*RAND(), 0)</f>
        <v/>
      </c>
      <c r="D2" s="0">
        <f>ROUND(B2-8*RAND(), 0)</f>
        <v/>
      </c>
      <c r="E2" s="0">
        <f>ROUND(B2+15*RAND(), 0)</f>
        <v/>
      </c>
      <c r="G2" s="2" t="n">
        <v>1</v>
      </c>
      <c r="H2" s="0" t="n">
        <v>52</v>
      </c>
      <c r="I2" s="0" t="n">
        <v>62</v>
      </c>
      <c r="J2" s="0" t="n">
        <v>44</v>
      </c>
      <c r="K2" s="0" t="n">
        <v>58</v>
      </c>
      <c r="M2" s="1" t="inlineStr">
        <is>
          <t>数学</t>
        </is>
      </c>
      <c r="N2" s="0" t="n">
        <v>52</v>
      </c>
      <c r="O2" s="0" t="n">
        <v>21</v>
      </c>
      <c r="P2" s="0" t="n">
        <v>74</v>
      </c>
      <c r="Q2" s="0" t="n">
        <v>50</v>
      </c>
      <c r="R2" s="0" t="n">
        <v>58</v>
      </c>
      <c r="S2" s="0" t="n">
        <v>40</v>
      </c>
      <c r="T2" s="0" t="n">
        <v>49</v>
      </c>
      <c r="U2" s="0" t="n">
        <v>54</v>
      </c>
      <c r="V2" s="0" t="n">
        <v>21</v>
      </c>
      <c r="W2" s="0" t="n">
        <v>50</v>
      </c>
      <c r="X2" s="0" t="n">
        <v>21</v>
      </c>
      <c r="Y2" s="0" t="n">
        <v>44</v>
      </c>
      <c r="Z2" s="0" t="n">
        <v>47</v>
      </c>
      <c r="AA2" s="0" t="n">
        <v>69</v>
      </c>
      <c r="AB2" s="0" t="n">
        <v>81</v>
      </c>
      <c r="AC2" s="0" t="n">
        <v>41</v>
      </c>
      <c r="AD2" s="0" t="n">
        <v>55</v>
      </c>
      <c r="AE2" s="0" t="n">
        <v>36</v>
      </c>
      <c r="AF2" s="0" t="n">
        <v>51</v>
      </c>
      <c r="AG2" s="0" t="n">
        <v>37</v>
      </c>
    </row>
    <row r="3">
      <c r="A3" s="0" t="n">
        <v>2</v>
      </c>
      <c r="B3" s="0">
        <f>ROUND(_xlfn.NORM.INV(RAND(), 50, 20), 0)</f>
        <v/>
      </c>
      <c r="C3" s="0">
        <f>ROUND(B3+15*RAND(), 0)</f>
        <v/>
      </c>
      <c r="D3" s="0">
        <f>ROUND(B3-8*RAND(), 0)</f>
        <v/>
      </c>
      <c r="E3" s="0">
        <f>ROUND(B3+15*RAND(), 0)</f>
        <v/>
      </c>
      <c r="G3" s="0" t="n">
        <v>2</v>
      </c>
      <c r="H3" s="0" t="n">
        <v>21</v>
      </c>
      <c r="I3" s="0" t="n">
        <v>25</v>
      </c>
      <c r="J3" s="0" t="n">
        <v>19</v>
      </c>
      <c r="K3" s="0" t="n">
        <v>24</v>
      </c>
      <c r="M3" s="1" t="inlineStr">
        <is>
          <t>国語</t>
        </is>
      </c>
      <c r="N3" s="0" t="n">
        <v>62</v>
      </c>
      <c r="O3" s="0" t="n">
        <v>25</v>
      </c>
      <c r="P3" s="0" t="n">
        <v>75</v>
      </c>
      <c r="Q3" s="0" t="n">
        <v>63</v>
      </c>
      <c r="R3" s="0" t="n">
        <v>65</v>
      </c>
      <c r="S3" s="0" t="n">
        <v>50</v>
      </c>
      <c r="T3" s="0" t="n">
        <v>56</v>
      </c>
      <c r="U3" s="0" t="n">
        <v>69</v>
      </c>
      <c r="V3" s="0" t="n">
        <v>24</v>
      </c>
      <c r="W3" s="0" t="n">
        <v>58</v>
      </c>
      <c r="X3" s="0" t="n">
        <v>15</v>
      </c>
      <c r="Y3" s="0" t="n">
        <v>34</v>
      </c>
      <c r="Z3" s="0" t="n">
        <v>32</v>
      </c>
      <c r="AA3" s="0" t="n">
        <v>63</v>
      </c>
      <c r="AB3" s="0" t="n">
        <v>79</v>
      </c>
      <c r="AC3" s="0" t="n">
        <v>34</v>
      </c>
      <c r="AD3" s="0" t="n">
        <v>47</v>
      </c>
      <c r="AE3" s="0" t="n">
        <v>32</v>
      </c>
      <c r="AF3" s="0" t="n">
        <v>40</v>
      </c>
      <c r="AG3" s="0" t="n">
        <v>27</v>
      </c>
    </row>
    <row r="4">
      <c r="A4" s="0" t="n">
        <v>3</v>
      </c>
      <c r="B4" s="0">
        <f>ROUND(_xlfn.NORM.INV(RAND(), 50, 20), 0)</f>
        <v/>
      </c>
      <c r="C4" s="0">
        <f>ROUND(B4+15*RAND(), 0)</f>
        <v/>
      </c>
      <c r="D4" s="0">
        <f>ROUND(B4-8*RAND(), 0)</f>
        <v/>
      </c>
      <c r="E4" s="0">
        <f>ROUND(B4+15*RAND(), 0)</f>
        <v/>
      </c>
      <c r="G4" s="0" t="n">
        <v>3</v>
      </c>
      <c r="H4" s="0" t="n">
        <v>74</v>
      </c>
      <c r="I4" s="0" t="n">
        <v>75</v>
      </c>
      <c r="J4" s="0" t="n">
        <v>69</v>
      </c>
      <c r="K4" s="0" t="n">
        <v>82</v>
      </c>
      <c r="M4" s="0" t="inlineStr">
        <is>
          <t>理科</t>
        </is>
      </c>
      <c r="N4" s="0" t="n">
        <v>44</v>
      </c>
      <c r="O4" s="0" t="n">
        <v>19</v>
      </c>
      <c r="P4" s="0" t="n">
        <v>69</v>
      </c>
      <c r="Q4" s="0" t="n">
        <v>43</v>
      </c>
      <c r="R4" s="0" t="n">
        <v>56</v>
      </c>
      <c r="S4" s="0" t="n">
        <v>32</v>
      </c>
      <c r="T4" s="0" t="n">
        <v>46</v>
      </c>
      <c r="U4" s="0" t="n">
        <v>52</v>
      </c>
      <c r="V4" s="0" t="n">
        <v>17</v>
      </c>
      <c r="W4" s="0" t="n">
        <v>45</v>
      </c>
      <c r="X4" s="0" t="n">
        <v>27</v>
      </c>
      <c r="Y4" s="0" t="n">
        <v>49</v>
      </c>
      <c r="Z4" s="0" t="n">
        <v>53</v>
      </c>
      <c r="AA4" s="0" t="n">
        <v>70</v>
      </c>
      <c r="AB4" s="0" t="n">
        <v>87</v>
      </c>
      <c r="AC4" s="0" t="n">
        <v>48</v>
      </c>
      <c r="AD4" s="0" t="n">
        <v>57</v>
      </c>
      <c r="AE4" s="0" t="n">
        <v>40</v>
      </c>
      <c r="AF4" s="0" t="n">
        <v>52</v>
      </c>
      <c r="AG4" s="0" t="n">
        <v>42</v>
      </c>
    </row>
    <row r="5">
      <c r="A5" s="0" t="n">
        <v>4</v>
      </c>
      <c r="B5" s="0">
        <f>ROUND(_xlfn.NORM.INV(RAND(), 50, 20), 0)</f>
        <v/>
      </c>
      <c r="C5" s="0">
        <f>ROUND(B5+15*RAND(), 0)</f>
        <v/>
      </c>
      <c r="D5" s="0">
        <f>ROUND(B5-8*RAND(), 0)</f>
        <v/>
      </c>
      <c r="E5" s="0">
        <f>ROUND(B5+15*RAND(), 0)</f>
        <v/>
      </c>
      <c r="G5" s="0" t="n">
        <v>4</v>
      </c>
      <c r="H5" s="0" t="n">
        <v>50</v>
      </c>
      <c r="I5" s="0" t="n">
        <v>63</v>
      </c>
      <c r="J5" s="0" t="n">
        <v>43</v>
      </c>
      <c r="K5" s="0" t="n">
        <v>63</v>
      </c>
      <c r="M5" s="0" t="inlineStr">
        <is>
          <t>社会</t>
        </is>
      </c>
      <c r="N5" s="0" t="n">
        <v>58</v>
      </c>
      <c r="O5" s="0" t="n">
        <v>24</v>
      </c>
      <c r="P5" s="0" t="n">
        <v>82</v>
      </c>
      <c r="Q5" s="0" t="n">
        <v>63</v>
      </c>
      <c r="R5" s="0" t="n">
        <v>63</v>
      </c>
      <c r="S5" s="0" t="n">
        <v>48</v>
      </c>
      <c r="T5" s="0" t="n">
        <v>59</v>
      </c>
      <c r="U5" s="0" t="n">
        <v>60</v>
      </c>
      <c r="V5" s="0" t="n">
        <v>30</v>
      </c>
      <c r="W5" s="0" t="n">
        <v>60</v>
      </c>
      <c r="X5" s="0" t="n">
        <v>12</v>
      </c>
      <c r="Y5" s="0" t="n">
        <v>37</v>
      </c>
      <c r="Z5" s="0" t="n">
        <v>45</v>
      </c>
      <c r="AA5" s="0" t="n">
        <v>61</v>
      </c>
      <c r="AB5" s="0" t="n">
        <v>68</v>
      </c>
      <c r="AC5" s="0" t="n">
        <v>28</v>
      </c>
      <c r="AD5" s="0" t="n">
        <v>42</v>
      </c>
      <c r="AE5" s="0" t="n">
        <v>24</v>
      </c>
      <c r="AF5" s="0" t="n">
        <v>50</v>
      </c>
      <c r="AG5" s="0" t="n">
        <v>26</v>
      </c>
    </row>
    <row r="6">
      <c r="A6" s="0" t="n">
        <v>5</v>
      </c>
      <c r="B6" s="0">
        <f>ROUND(_xlfn.NORM.INV(RAND(), 50, 20), 0)</f>
        <v/>
      </c>
      <c r="C6" s="0">
        <f>ROUND(B6+15*RAND(), 0)</f>
        <v/>
      </c>
      <c r="D6" s="0">
        <f>ROUND(B6-8*RAND(), 0)</f>
        <v/>
      </c>
      <c r="E6" s="0">
        <f>ROUND(B6+15*RAND(), 0)</f>
        <v/>
      </c>
      <c r="G6" s="0" t="n">
        <v>5</v>
      </c>
      <c r="H6" s="0" t="n">
        <v>58</v>
      </c>
      <c r="I6" s="0" t="n">
        <v>65</v>
      </c>
      <c r="J6" s="0" t="n">
        <v>56</v>
      </c>
      <c r="K6" s="0" t="n">
        <v>63</v>
      </c>
    </row>
    <row r="7">
      <c r="A7" s="0" t="n">
        <v>6</v>
      </c>
      <c r="B7" s="0">
        <f>ROUND(_xlfn.NORM.INV(RAND(), 50, 20), 0)</f>
        <v/>
      </c>
      <c r="C7" s="0">
        <f>ROUND(B7+15*RAND(), 0)</f>
        <v/>
      </c>
      <c r="D7" s="0">
        <f>ROUND(B7-8*RAND(), 0)</f>
        <v/>
      </c>
      <c r="E7" s="0">
        <f>ROUND(B7+15*RAND(), 0)</f>
        <v/>
      </c>
      <c r="G7" s="0" t="n">
        <v>6</v>
      </c>
      <c r="H7" s="0" t="n">
        <v>40</v>
      </c>
      <c r="I7" s="0" t="n">
        <v>50</v>
      </c>
      <c r="J7" s="0" t="n">
        <v>32</v>
      </c>
      <c r="K7" s="0" t="n">
        <v>48</v>
      </c>
    </row>
    <row r="8">
      <c r="A8" s="0" t="n">
        <v>7</v>
      </c>
      <c r="B8" s="0">
        <f>ROUND(_xlfn.NORM.INV(RAND(), 50, 20), 0)</f>
        <v/>
      </c>
      <c r="C8" s="0">
        <f>ROUND(B8+15*RAND(), 0)</f>
        <v/>
      </c>
      <c r="D8" s="0">
        <f>ROUND(B8-8*RAND(), 0)</f>
        <v/>
      </c>
      <c r="E8" s="0">
        <f>ROUND(B8+15*RAND(), 0)</f>
        <v/>
      </c>
      <c r="G8" s="0" t="n">
        <v>7</v>
      </c>
      <c r="H8" s="0" t="n">
        <v>49</v>
      </c>
      <c r="I8" s="0" t="n">
        <v>56</v>
      </c>
      <c r="J8" s="0" t="n">
        <v>46</v>
      </c>
      <c r="K8" s="0" t="n">
        <v>59</v>
      </c>
      <c r="N8" s="1" t="inlineStr">
        <is>
          <t>数学</t>
        </is>
      </c>
      <c r="O8" s="1" t="inlineStr">
        <is>
          <t>国語</t>
        </is>
      </c>
      <c r="P8" s="1" t="inlineStr">
        <is>
          <t>理科</t>
        </is>
      </c>
      <c r="Q8" s="1" t="inlineStr">
        <is>
          <t>社会</t>
        </is>
      </c>
      <c r="S8" s="1" t="inlineStr">
        <is>
          <t>固有値</t>
        </is>
      </c>
      <c r="T8" s="0" t="n">
        <v>1042.62095432</v>
      </c>
      <c r="U8" s="0" t="n">
        <v>119.29223483</v>
      </c>
      <c r="V8" s="0" t="n">
        <v>1.14147873</v>
      </c>
      <c r="W8" s="0" t="n">
        <v>17.98283212</v>
      </c>
    </row>
    <row r="9">
      <c r="A9" s="0" t="n">
        <v>8</v>
      </c>
      <c r="B9" s="0">
        <f>ROUND(_xlfn.NORM.INV(RAND(), 50, 20), 0)</f>
        <v/>
      </c>
      <c r="C9" s="0">
        <f>ROUND(B9+15*RAND(), 0)</f>
        <v/>
      </c>
      <c r="D9" s="0">
        <f>ROUND(B9-8*RAND(), 0)</f>
        <v/>
      </c>
      <c r="E9" s="0">
        <f>ROUND(B9+15*RAND(), 0)</f>
        <v/>
      </c>
      <c r="G9" s="0" t="n">
        <v>8</v>
      </c>
      <c r="H9" s="0" t="n">
        <v>54</v>
      </c>
      <c r="I9" s="0" t="n">
        <v>69</v>
      </c>
      <c r="J9" s="0" t="n">
        <v>52</v>
      </c>
      <c r="K9" s="0" t="n">
        <v>60</v>
      </c>
      <c r="M9" s="1" t="inlineStr">
        <is>
          <t>数学</t>
        </is>
      </c>
      <c r="N9" s="0">
        <f ref="N9:Q12" t="array">MMULT(N2:AG5, H2:K21)</f>
        <v/>
      </c>
      <c r="O9" s="0" t="n">
        <v>50324</v>
      </c>
      <c r="P9" s="0" t="n">
        <v>49980</v>
      </c>
      <c r="Q9" s="0" t="n">
        <v>49619</v>
      </c>
      <c r="S9" s="1" t="inlineStr">
        <is>
          <t>固有vec</t>
        </is>
      </c>
      <c r="T9" s="0" t="n">
        <v>-0.47786251</v>
      </c>
      <c r="U9" s="0" t="n">
        <v>-0.30659113</v>
      </c>
      <c r="V9" s="0" t="n">
        <v>0.82046527</v>
      </c>
      <c r="W9" s="0" t="n">
        <v>0.06697789</v>
      </c>
    </row>
    <row r="10">
      <c r="A10" s="0" t="n">
        <v>9</v>
      </c>
      <c r="B10" s="0">
        <f>ROUND(_xlfn.NORM.INV(RAND(), 50, 20), 0)</f>
        <v/>
      </c>
      <c r="C10" s="0">
        <f>ROUND(B10+15*RAND(), 0)</f>
        <v/>
      </c>
      <c r="D10" s="0">
        <f>ROUND(B10-8*RAND(), 0)</f>
        <v/>
      </c>
      <c r="E10" s="0">
        <f>ROUND(B10+15*RAND(), 0)</f>
        <v/>
      </c>
      <c r="G10" s="0" t="n">
        <v>9</v>
      </c>
      <c r="H10" s="0" t="n">
        <v>21</v>
      </c>
      <c r="I10" s="0" t="n">
        <v>24</v>
      </c>
      <c r="J10" s="0" t="n">
        <v>17</v>
      </c>
      <c r="K10" s="0" t="n">
        <v>30</v>
      </c>
      <c r="M10" s="1" t="inlineStr">
        <is>
          <t>国語</t>
        </is>
      </c>
      <c r="N10" s="0" t="n">
        <v>50324</v>
      </c>
      <c r="O10" s="0" t="n">
        <v>51958</v>
      </c>
      <c r="P10" s="0" t="n">
        <v>49364</v>
      </c>
      <c r="Q10" s="0" t="n">
        <v>50943</v>
      </c>
      <c r="T10" s="0" t="n">
        <v>-0.5481376100000001</v>
      </c>
      <c r="U10" s="0" t="n">
        <v>0.39763331</v>
      </c>
      <c r="V10" s="0" t="n">
        <v>-0.11128652</v>
      </c>
      <c r="W10" s="0" t="n">
        <v>-0.72735701</v>
      </c>
    </row>
    <row r="11">
      <c r="A11" s="0" t="n">
        <v>10</v>
      </c>
      <c r="B11" s="0">
        <f>ROUND(_xlfn.NORM.INV(RAND(), 50, 20), 0)</f>
        <v/>
      </c>
      <c r="C11" s="0">
        <f>ROUND(B11+15*RAND(), 0)</f>
        <v/>
      </c>
      <c r="D11" s="0">
        <f>ROUND(B11-8*RAND(), 0)</f>
        <v/>
      </c>
      <c r="E11" s="0">
        <f>ROUND(B11+15*RAND(), 0)</f>
        <v/>
      </c>
      <c r="G11" s="0" t="n">
        <v>10</v>
      </c>
      <c r="H11" s="0" t="n">
        <v>50</v>
      </c>
      <c r="I11" s="0" t="n">
        <v>58</v>
      </c>
      <c r="J11" s="0" t="n">
        <v>45</v>
      </c>
      <c r="K11" s="0" t="n">
        <v>60</v>
      </c>
      <c r="M11" s="1" t="inlineStr">
        <is>
          <t>理科</t>
        </is>
      </c>
      <c r="N11" s="0" t="n">
        <v>49980</v>
      </c>
      <c r="O11" s="0" t="n">
        <v>49364</v>
      </c>
      <c r="P11" s="0" t="n">
        <v>50230</v>
      </c>
      <c r="Q11" s="0" t="n">
        <v>48581</v>
      </c>
      <c r="T11" s="0" t="n">
        <v>-0.4396669</v>
      </c>
      <c r="U11" s="0" t="n">
        <v>-0.72597016</v>
      </c>
      <c r="V11" s="0" t="n">
        <v>-0.5286068</v>
      </c>
      <c r="W11" s="0" t="n">
        <v>0.01533616</v>
      </c>
    </row>
    <row r="12">
      <c r="A12" s="0" t="n">
        <v>11</v>
      </c>
      <c r="B12" s="0">
        <f>ROUND(_xlfn.NORM.INV(RAND(), 50, 20), 0)</f>
        <v/>
      </c>
      <c r="C12" s="0">
        <f>ROUND(B12-15*RAND(), 0)</f>
        <v/>
      </c>
      <c r="D12" s="0">
        <f>ROUND(B12+8*RAND(), 0)</f>
        <v/>
      </c>
      <c r="E12" s="0">
        <f>ROUND(B12-15*RAND(), 0)</f>
        <v/>
      </c>
      <c r="G12" s="0" t="n">
        <v>11</v>
      </c>
      <c r="H12" s="0" t="n">
        <v>21</v>
      </c>
      <c r="I12" s="0" t="n">
        <v>15</v>
      </c>
      <c r="J12" s="0" t="n">
        <v>27</v>
      </c>
      <c r="K12" s="0" t="n">
        <v>12</v>
      </c>
      <c r="M12" s="1" t="inlineStr">
        <is>
          <t>社会</t>
        </is>
      </c>
      <c r="N12" s="0" t="n">
        <v>49619</v>
      </c>
      <c r="O12" s="0" t="n">
        <v>50943</v>
      </c>
      <c r="P12" s="0" t="n">
        <v>48581</v>
      </c>
      <c r="Q12" s="0" t="n">
        <v>50670</v>
      </c>
      <c r="T12" s="0" t="n">
        <v>-0.52714856</v>
      </c>
      <c r="U12" s="0" t="n">
        <v>0.46995421</v>
      </c>
      <c r="V12" s="0" t="n">
        <v>-0.18715474</v>
      </c>
      <c r="W12" s="0" t="n">
        <v>0.68281077</v>
      </c>
    </row>
    <row r="13">
      <c r="A13" s="0" t="n">
        <v>12</v>
      </c>
      <c r="B13" s="0">
        <f>ROUND(_xlfn.NORM.INV(RAND(), 50, 20), 0)</f>
        <v/>
      </c>
      <c r="C13" s="0">
        <f>ROUND(B13-15*RAND(), 0)</f>
        <v/>
      </c>
      <c r="D13" s="0">
        <f>ROUND(B13+8*RAND(), 0)</f>
        <v/>
      </c>
      <c r="E13" s="0">
        <f>ROUND(B13-15*RAND(), 0)</f>
        <v/>
      </c>
      <c r="G13" s="0" t="n">
        <v>12</v>
      </c>
      <c r="H13" s="0" t="n">
        <v>44</v>
      </c>
      <c r="I13" s="0" t="n">
        <v>34</v>
      </c>
      <c r="J13" s="0" t="n">
        <v>49</v>
      </c>
      <c r="K13" s="0" t="n">
        <v>37</v>
      </c>
      <c r="S13" s="1" t="inlineStr">
        <is>
          <t>寄与率</t>
        </is>
      </c>
      <c r="T13" s="0">
        <f>T8/SUM($T$8:$W$8) * 100</f>
        <v/>
      </c>
      <c r="U13" s="0">
        <f>U8/SUM($T$8:$W$8) * 100</f>
        <v/>
      </c>
      <c r="V13" s="0">
        <f>V8/SUM($T$8:$W$8) * 100</f>
        <v/>
      </c>
      <c r="W13" s="0">
        <f>W8/SUM($T$8:$W$8) * 100</f>
        <v/>
      </c>
    </row>
    <row r="14">
      <c r="A14" s="0" t="n">
        <v>13</v>
      </c>
      <c r="B14" s="0">
        <f>ROUND(_xlfn.NORM.INV(RAND(), 50, 20), 0)</f>
        <v/>
      </c>
      <c r="C14" s="0">
        <f>ROUND(B14-15*RAND(), 0)</f>
        <v/>
      </c>
      <c r="D14" s="0">
        <f>ROUND(B14+8*RAND(), 0)</f>
        <v/>
      </c>
      <c r="E14" s="0">
        <f>ROUND(B14-15*RAND(), 0)</f>
        <v/>
      </c>
      <c r="G14" s="0" t="n">
        <v>13</v>
      </c>
      <c r="H14" s="0" t="n">
        <v>47</v>
      </c>
      <c r="I14" s="0" t="n">
        <v>32</v>
      </c>
      <c r="J14" s="0" t="n">
        <v>53</v>
      </c>
      <c r="K14" s="0" t="n">
        <v>45</v>
      </c>
      <c r="N14" s="0">
        <f ref="N14:Q17" t="array">MINVERSE(N9:Q12)</f>
        <v/>
      </c>
      <c r="O14" s="0" t="n">
        <v>-0.004175890984261691</v>
      </c>
      <c r="P14" s="0" t="n">
        <v>-0.01887621422082557</v>
      </c>
      <c r="Q14" s="0" t="n">
        <v>-0.006637920408366208</v>
      </c>
    </row>
    <row r="15">
      <c r="A15" s="0" t="n">
        <v>14</v>
      </c>
      <c r="B15" s="0">
        <f>ROUND(_xlfn.NORM.INV(RAND(), 50, 20), 0)</f>
        <v/>
      </c>
      <c r="C15" s="0">
        <f>ROUND(B15-15*RAND(), 0)</f>
        <v/>
      </c>
      <c r="D15" s="0">
        <f>ROUND(B15+8*RAND(), 0)</f>
        <v/>
      </c>
      <c r="E15" s="0">
        <f>ROUND(B15-15*RAND(), 0)</f>
        <v/>
      </c>
      <c r="G15" s="0" t="n">
        <v>14</v>
      </c>
      <c r="H15" s="0" t="n">
        <v>69</v>
      </c>
      <c r="I15" s="0" t="n">
        <v>63</v>
      </c>
      <c r="J15" s="0" t="n">
        <v>70</v>
      </c>
      <c r="K15" s="0" t="n">
        <v>61</v>
      </c>
      <c r="N15" s="0" t="n">
        <v>-0.004175890984261523</v>
      </c>
      <c r="O15" s="0" t="n">
        <v>0.002091392082735638</v>
      </c>
      <c r="P15" s="0" t="n">
        <v>0.002453490462930232</v>
      </c>
      <c r="Q15" s="0" t="n">
        <v>-0.000365724734603174</v>
      </c>
    </row>
    <row r="16">
      <c r="A16" s="0" t="n">
        <v>15</v>
      </c>
      <c r="B16" s="0">
        <f>ROUND(_xlfn.NORM.INV(RAND(), 50, 20), 0)</f>
        <v/>
      </c>
      <c r="C16" s="0">
        <f>ROUND(B16-15*RAND(), 0)</f>
        <v/>
      </c>
      <c r="D16" s="0">
        <f>ROUND(B16+8*RAND(), 0)</f>
        <v/>
      </c>
      <c r="E16" s="0">
        <f>ROUND(B16-15*RAND(), 0)</f>
        <v/>
      </c>
      <c r="G16" s="0" t="n">
        <v>15</v>
      </c>
      <c r="H16" s="0" t="n">
        <v>81</v>
      </c>
      <c r="I16" s="0" t="n">
        <v>79</v>
      </c>
      <c r="J16" s="0" t="n">
        <v>87</v>
      </c>
      <c r="K16" s="0" t="n">
        <v>68</v>
      </c>
      <c r="N16" s="0" t="n">
        <v>-0.01887621422082554</v>
      </c>
      <c r="O16" s="0" t="n">
        <v>0.002453490462930337</v>
      </c>
      <c r="P16" s="0" t="n">
        <v>0.01236348809194721</v>
      </c>
      <c r="Q16" s="0" t="n">
        <v>0.004164201574406852</v>
      </c>
    </row>
    <row r="17">
      <c r="A17" s="0" t="n">
        <v>16</v>
      </c>
      <c r="B17" s="0">
        <f>ROUND(_xlfn.NORM.INV(RAND(), 50, 20), 0)</f>
        <v/>
      </c>
      <c r="C17" s="0">
        <f>ROUND(B17-15*RAND(), 0)</f>
        <v/>
      </c>
      <c r="D17" s="0">
        <f>ROUND(B17+8*RAND(), 0)</f>
        <v/>
      </c>
      <c r="E17" s="0">
        <f>ROUND(B17-15*RAND(), 0)</f>
        <v/>
      </c>
      <c r="G17" s="0" t="n">
        <v>16</v>
      </c>
      <c r="H17" s="0" t="n">
        <v>41</v>
      </c>
      <c r="I17" s="0" t="n">
        <v>34</v>
      </c>
      <c r="J17" s="0" t="n">
        <v>48</v>
      </c>
      <c r="K17" s="0" t="n">
        <v>28</v>
      </c>
      <c r="N17" s="0" t="n">
        <v>-0.006637920408366409</v>
      </c>
      <c r="O17" s="0" t="n">
        <v>-0.0003657247346031075</v>
      </c>
      <c r="P17" s="0" t="n">
        <v>0.004164201574406987</v>
      </c>
      <c r="Q17" s="0" t="n">
        <v>0.002895145277508449</v>
      </c>
    </row>
    <row r="18">
      <c r="A18" s="0" t="n">
        <v>17</v>
      </c>
      <c r="B18" s="0">
        <f>ROUND(_xlfn.NORM.INV(RAND(), 50, 20), 0)</f>
        <v/>
      </c>
      <c r="C18" s="0">
        <f>ROUND(B18-15*RAND(), 0)</f>
        <v/>
      </c>
      <c r="D18" s="0">
        <f>ROUND(B18+8*RAND(), 0)</f>
        <v/>
      </c>
      <c r="E18" s="0">
        <f>ROUND(B18-15*RAND(), 0)</f>
        <v/>
      </c>
      <c r="G18" s="0" t="n">
        <v>17</v>
      </c>
      <c r="H18" s="0" t="n">
        <v>55</v>
      </c>
      <c r="I18" s="0" t="n">
        <v>47</v>
      </c>
      <c r="J18" s="0" t="n">
        <v>57</v>
      </c>
      <c r="K18" s="0" t="n">
        <v>42</v>
      </c>
    </row>
    <row r="19">
      <c r="A19" s="0" t="n">
        <v>18</v>
      </c>
      <c r="B19" s="0">
        <f>ROUND(_xlfn.NORM.INV(RAND(), 50, 20), 0)</f>
        <v/>
      </c>
      <c r="C19" s="0">
        <f>ROUND(B19-15*RAND(), 0)</f>
        <v/>
      </c>
      <c r="D19" s="0">
        <f>ROUND(B19+8*RAND(), 0)</f>
        <v/>
      </c>
      <c r="E19" s="0">
        <f>ROUND(B19-15*RAND(), 0)</f>
        <v/>
      </c>
      <c r="G19" s="0" t="n">
        <v>18</v>
      </c>
      <c r="H19" s="0" t="n">
        <v>36</v>
      </c>
      <c r="I19" s="0" t="n">
        <v>32</v>
      </c>
      <c r="J19" s="0" t="n">
        <v>40</v>
      </c>
      <c r="K19" s="0" t="n">
        <v>24</v>
      </c>
      <c r="N19" s="0" t="n">
        <v>-0.47786251</v>
      </c>
      <c r="O19" s="0" t="n">
        <v>-0.30659113</v>
      </c>
      <c r="P19" s="0" t="n">
        <v>0.82046527</v>
      </c>
      <c r="Q19" s="0" t="n">
        <v>0.06697789</v>
      </c>
    </row>
    <row r="20">
      <c r="A20" s="0" t="n">
        <v>19</v>
      </c>
      <c r="B20" s="0">
        <f>ROUND(_xlfn.NORM.INV(RAND(), 50, 20), 0)</f>
        <v/>
      </c>
      <c r="C20" s="0">
        <f>ROUND(B20-15*RAND(), 0)</f>
        <v/>
      </c>
      <c r="D20" s="0">
        <f>ROUND(B20+8*RAND(), 0)</f>
        <v/>
      </c>
      <c r="E20" s="0">
        <f>ROUND(B20-15*RAND(), 0)</f>
        <v/>
      </c>
      <c r="G20" s="0" t="n">
        <v>19</v>
      </c>
      <c r="H20" s="0" t="n">
        <v>51</v>
      </c>
      <c r="I20" s="0" t="n">
        <v>40</v>
      </c>
      <c r="J20" s="0" t="n">
        <v>52</v>
      </c>
      <c r="K20" s="0" t="n">
        <v>50</v>
      </c>
      <c r="N20" s="0" t="n">
        <v>-0.5481376100000001</v>
      </c>
      <c r="O20" s="0" t="n">
        <v>0.39763331</v>
      </c>
      <c r="P20" s="0" t="n">
        <v>-0.11128652</v>
      </c>
      <c r="Q20" s="0" t="n">
        <v>-0.72735701</v>
      </c>
    </row>
    <row r="21">
      <c r="A21" s="0" t="n">
        <v>20</v>
      </c>
      <c r="B21" s="0">
        <f>ROUND(_xlfn.NORM.INV(RAND(), 50, 20), 0)</f>
        <v/>
      </c>
      <c r="C21" s="0">
        <f>ROUND(B21-15*RAND(), 0)</f>
        <v/>
      </c>
      <c r="D21" s="0">
        <f>ROUND(B21+8*RAND(), 0)</f>
        <v/>
      </c>
      <c r="E21" s="0">
        <f>ROUND(B21-15*RAND(), 0)</f>
        <v/>
      </c>
      <c r="G21" s="0" t="n">
        <v>20</v>
      </c>
      <c r="H21" s="0" t="n">
        <v>37</v>
      </c>
      <c r="I21" s="0" t="n">
        <v>27</v>
      </c>
      <c r="J21" s="0" t="n">
        <v>42</v>
      </c>
      <c r="K21" s="0" t="n">
        <v>26</v>
      </c>
      <c r="N21" s="0" t="n">
        <v>-0.4396669</v>
      </c>
      <c r="O21" s="0" t="n">
        <v>-0.72597016</v>
      </c>
      <c r="P21" s="0" t="n">
        <v>-0.5286068</v>
      </c>
      <c r="Q21" s="0" t="n">
        <v>0.01533616</v>
      </c>
    </row>
    <row r="22">
      <c r="N22" s="0" t="n">
        <v>-0.52714856</v>
      </c>
      <c r="O22" s="0" t="n">
        <v>0.46995421</v>
      </c>
      <c r="P22" s="0" t="n">
        <v>-0.18715474</v>
      </c>
      <c r="Q22" s="0" t="n">
        <v>0.68281077</v>
      </c>
    </row>
    <row r="24">
      <c r="N24" s="0">
        <f ref="N24:Q27" t="array">TRANSPOSE(N19:Q22)</f>
        <v/>
      </c>
      <c r="O24" s="0" t="n">
        <v>-0.5481376100000001</v>
      </c>
      <c r="P24" s="0" t="n">
        <v>-0.4396669</v>
      </c>
      <c r="Q24" s="0" t="n">
        <v>-0.52714856</v>
      </c>
      <c r="S24" s="0">
        <f ref="S24:AL27" t="array" xml:space="preserve"> MMULT(_xlfn.ANCHORARRAY(N24),N2:AG5)</f>
        <v/>
      </c>
      <c r="T24" s="0" t="n">
        <v>-44.7437895</v>
      </c>
      <c r="U24" s="0" t="n">
        <v>-150.03534451</v>
      </c>
      <c r="V24" s="0" t="n">
        <v>-110.54183091</v>
      </c>
      <c r="W24" s="0" t="n">
        <v>-121.17667591</v>
      </c>
      <c r="X24" s="0" t="n">
        <v>-85.89385258</v>
      </c>
      <c r="Y24" s="0" t="n">
        <v>-105.43741159</v>
      </c>
      <c r="Z24" s="0" t="n">
        <v>-118.11766303</v>
      </c>
      <c r="AA24" s="0" t="n">
        <v>-46.47920945000001</v>
      </c>
      <c r="AB24" s="0" t="n">
        <v>-107.09903098</v>
      </c>
      <c r="AC24" s="0" t="n">
        <v>-36.45396588</v>
      </c>
      <c r="AD24" s="0" t="n">
        <v>-80.710804</v>
      </c>
      <c r="AE24" s="0" t="n">
        <v>-87.02397239</v>
      </c>
      <c r="AF24" s="0" t="n">
        <v>-130.43792778</v>
      </c>
      <c r="AG24" s="0" t="n">
        <v>-156.10685688</v>
      </c>
      <c r="AH24" s="0" t="n">
        <v>-74.09321253</v>
      </c>
      <c r="AI24" s="0" t="n">
        <v>-99.24615854</v>
      </c>
      <c r="AJ24" s="0" t="n">
        <v>-64.98169532</v>
      </c>
      <c r="AK24" s="0" t="n">
        <v>-95.51659921</v>
      </c>
      <c r="AL24" s="0" t="n">
        <v>-64.6525007</v>
      </c>
    </row>
    <row r="25">
      <c r="N25" s="0" t="n">
        <v>-0.30659113</v>
      </c>
      <c r="O25" s="0" t="n">
        <v>0.39763331</v>
      </c>
      <c r="P25" s="0" t="n">
        <v>-0.72597016</v>
      </c>
      <c r="Q25" s="0" t="n">
        <v>0.46995421</v>
      </c>
      <c r="S25" s="0" t="n">
        <v>4.025183600000002</v>
      </c>
      <c r="T25" s="0" t="n">
        <v>0.9878870200000005</v>
      </c>
      <c r="U25" s="0" t="n">
        <v>-4.420941190000001</v>
      </c>
      <c r="V25" s="0" t="n">
        <v>8.111740380000001</v>
      </c>
      <c r="W25" s="0" t="n">
        <v>-2.983334120000002</v>
      </c>
      <c r="X25" s="0" t="n">
        <v>6.944777259999999</v>
      </c>
      <c r="Y25" s="0" t="n">
        <v>1.577171019999998</v>
      </c>
      <c r="Z25" s="0" t="n">
        <v>1.327581649999996</v>
      </c>
      <c r="AA25" s="0" t="n">
        <v>4.861919289999999</v>
      </c>
      <c r="AB25" s="0" t="n">
        <v>3.261770880000004</v>
      </c>
      <c r="AC25" s="0" t="n">
        <v>-14.43565788</v>
      </c>
      <c r="AD25" s="0" t="n">
        <v>-18.15470925</v>
      </c>
      <c r="AE25" s="0" t="n">
        <v>-19.01399622</v>
      </c>
      <c r="AF25" s="0" t="n">
        <v>-18.25459383</v>
      </c>
      <c r="AG25" s="0" t="n">
        <v>-24.62336768</v>
      </c>
      <c r="AH25" s="0" t="n">
        <v>-20.73855359</v>
      </c>
      <c r="AI25" s="0" t="n">
        <v>-19.81596888</v>
      </c>
      <c r="AJ25" s="0" t="n">
        <v>-16.07292012</v>
      </c>
      <c r="AK25" s="0" t="n">
        <v>-13.98355305</v>
      </c>
      <c r="AL25" s="0" t="n">
        <v>-18.8797097</v>
      </c>
    </row>
    <row r="26">
      <c r="N26" s="0" t="n">
        <v>0.82046527</v>
      </c>
      <c r="O26" s="0" t="n">
        <v>-0.11128652</v>
      </c>
      <c r="P26" s="0" t="n">
        <v>-0.5286068</v>
      </c>
      <c r="Q26" s="0" t="n">
        <v>-0.18715474</v>
      </c>
      <c r="S26" s="0" t="n">
        <v>1.65075568</v>
      </c>
      <c r="T26" s="0" t="n">
        <v>-0.08763529000000059</v>
      </c>
      <c r="U26" s="0" t="n">
        <v>0.5473830999999958</v>
      </c>
      <c r="V26" s="0" t="n">
        <v>-0.5086282800000053</v>
      </c>
      <c r="W26" s="0" t="n">
        <v>-1.039367559999997</v>
      </c>
      <c r="X26" s="0" t="n">
        <v>1.355439679999998</v>
      </c>
      <c r="Y26" s="0" t="n">
        <v>-1.387289350000007</v>
      </c>
      <c r="Z26" s="0" t="n">
        <v>-2.090483299999995</v>
      </c>
      <c r="AA26" s="0" t="n">
        <v>-0.04206361000000136</v>
      </c>
      <c r="AB26" s="0" t="n">
        <v>-0.4479450600000057</v>
      </c>
      <c r="AC26" s="0" t="n">
        <v>-0.9577676100000017</v>
      </c>
      <c r="AD26" s="0" t="n">
        <v>-0.5097283800000012</v>
      </c>
      <c r="AE26" s="0" t="n">
        <v>-1.437424650000002</v>
      </c>
      <c r="AF26" s="0" t="n">
        <v>1.182137730000001</v>
      </c>
      <c r="AG26" s="0" t="n">
        <v>-1.049262130000002</v>
      </c>
      <c r="AH26" s="0" t="n">
        <v>-0.7581247300000014</v>
      </c>
      <c r="AI26" s="0" t="n">
        <v>1.904036730000001</v>
      </c>
      <c r="AJ26" s="0" t="n">
        <v>0.3395953199999964</v>
      </c>
      <c r="AK26" s="0" t="n">
        <v>0.5469773699999969</v>
      </c>
      <c r="AL26" s="0" t="n">
        <v>0.2849701099999962</v>
      </c>
    </row>
    <row r="27">
      <c r="N27" s="0" t="n">
        <v>0.06697789</v>
      </c>
      <c r="O27" s="0" t="n">
        <v>-0.72735701</v>
      </c>
      <c r="P27" s="0" t="n">
        <v>0.01533616</v>
      </c>
      <c r="Q27" s="0" t="n">
        <v>0.68281077</v>
      </c>
      <c r="S27" s="0" t="n">
        <v>-1.335468639999995</v>
      </c>
      <c r="T27" s="0" t="n">
        <v>-0.09854404000000017</v>
      </c>
      <c r="U27" s="0" t="n">
        <v>7.453266290000009</v>
      </c>
      <c r="V27" s="0" t="n">
        <v>1.201936259999997</v>
      </c>
      <c r="W27" s="0" t="n">
        <v>0.4824154399999969</v>
      </c>
      <c r="X27" s="0" t="n">
        <v>-0.4230608199999963</v>
      </c>
      <c r="Y27" s="0" t="n">
        <v>3.54122284000001</v>
      </c>
      <c r="Z27" s="0" t="n">
        <v>-4.804701109999996</v>
      </c>
      <c r="AA27" s="0" t="n">
        <v>4.695005269999999</v>
      </c>
      <c r="AB27" s="0" t="n">
        <v>2.820961320000002</v>
      </c>
      <c r="AC27" s="0" t="n">
        <v>-0.8960138999999998</v>
      </c>
      <c r="AD27" s="0" t="n">
        <v>4.232359150000001</v>
      </c>
      <c r="AE27" s="0" t="n">
        <v>11.41183764</v>
      </c>
      <c r="AF27" s="0" t="n">
        <v>1.522970949999994</v>
      </c>
      <c r="AG27" s="0" t="n">
        <v>-4.270616419999996</v>
      </c>
      <c r="AH27" s="0" t="n">
        <v>-2.129207609999998</v>
      </c>
      <c r="AI27" s="0" t="n">
        <v>-0.9497820600000004</v>
      </c>
      <c r="AJ27" s="0" t="n">
        <v>-3.863315399999998</v>
      </c>
      <c r="AK27" s="0" t="n">
        <v>9.259610809999998</v>
      </c>
      <c r="AL27" s="0" t="n">
        <v>1.2367414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要素0</t>
        </is>
      </c>
      <c r="C1" s="4" t="inlineStr">
        <is>
          <t>要素1</t>
        </is>
      </c>
      <c r="D1" s="4" t="inlineStr">
        <is>
          <t>要素2</t>
        </is>
      </c>
      <c r="E1" s="4" t="inlineStr">
        <is>
          <t>要素3</t>
        </is>
      </c>
      <c r="H1" s="4" t="n">
        <v>0</v>
      </c>
      <c r="I1" s="4" t="n">
        <v>1</v>
      </c>
      <c r="J1" s="4" t="n">
        <v>2</v>
      </c>
      <c r="K1" s="4" t="n">
        <v>3</v>
      </c>
      <c r="M1" s="4" t="inlineStr">
        <is>
          <t>PCS0</t>
        </is>
      </c>
      <c r="N1" s="4" t="inlineStr">
        <is>
          <t>PCS1</t>
        </is>
      </c>
      <c r="O1" s="4" t="inlineStr">
        <is>
          <t>PCS2</t>
        </is>
      </c>
      <c r="P1" s="4" t="inlineStr">
        <is>
          <t>PCS3</t>
        </is>
      </c>
    </row>
    <row r="2">
      <c r="A2" s="4" t="inlineStr">
        <is>
          <t>要素0</t>
        </is>
      </c>
      <c r="B2" t="n">
        <v>250.1475</v>
      </c>
      <c r="C2" t="n">
        <v>257.575</v>
      </c>
      <c r="D2" t="n">
        <v>245.13</v>
      </c>
      <c r="E2" t="n">
        <v>246.1</v>
      </c>
      <c r="G2" s="4" t="inlineStr">
        <is>
          <t>固有値</t>
        </is>
      </c>
      <c r="H2" t="n">
        <v>1042.620954321438</v>
      </c>
      <c r="I2" t="n">
        <v>119.2922348325974</v>
      </c>
      <c r="J2" t="n">
        <v>17.98283212041929</v>
      </c>
      <c r="K2" t="n">
        <v>1.141478725547238</v>
      </c>
      <c r="M2" t="n">
        <v>-108.7533421572588</v>
      </c>
      <c r="N2" t="n">
        <v>4.025183078057746</v>
      </c>
      <c r="O2" t="n">
        <v>-1.335468867814226</v>
      </c>
      <c r="P2" t="n">
        <v>1.650755498979804</v>
      </c>
    </row>
    <row r="3">
      <c r="A3" s="4" t="inlineStr">
        <is>
          <t>要素1</t>
        </is>
      </c>
      <c r="B3" t="n">
        <v>257.575</v>
      </c>
      <c r="C3" t="n">
        <v>341.65</v>
      </c>
      <c r="D3" t="n">
        <v>216.7</v>
      </c>
      <c r="E3" t="n">
        <v>314.65</v>
      </c>
      <c r="G3" s="4" t="inlineStr">
        <is>
          <t>固有Vec</t>
        </is>
      </c>
      <c r="H3" t="n">
        <v>-0.4778625073738407</v>
      </c>
      <c r="I3" t="n">
        <v>-0.3065911327598483</v>
      </c>
      <c r="J3" t="n">
        <v>0.06697789183191395</v>
      </c>
      <c r="K3" t="n">
        <v>0.8204652724918777</v>
      </c>
      <c r="M3" t="n">
        <v>-44.74378938748679</v>
      </c>
      <c r="N3" t="n">
        <v>0.9878868074210461</v>
      </c>
      <c r="O3" t="n">
        <v>-0.09854413759470226</v>
      </c>
      <c r="P3" t="n">
        <v>-0.08763536326027932</v>
      </c>
    </row>
    <row r="4">
      <c r="A4" s="4" t="inlineStr">
        <is>
          <t>要素2</t>
        </is>
      </c>
      <c r="B4" t="n">
        <v>245.13</v>
      </c>
      <c r="C4" t="n">
        <v>216.7</v>
      </c>
      <c r="D4" t="n">
        <v>264.74</v>
      </c>
      <c r="E4" t="n">
        <v>201.25</v>
      </c>
      <c r="G4" s="4" t="inlineStr"/>
      <c r="H4" t="n">
        <v>-0.5481376126982613</v>
      </c>
      <c r="I4" t="n">
        <v>0.3976333065496415</v>
      </c>
      <c r="J4" t="n">
        <v>-0.7273570103121751</v>
      </c>
      <c r="K4" t="n">
        <v>-0.1112865248697437</v>
      </c>
      <c r="M4" t="n">
        <v>-150.0353440741453</v>
      </c>
      <c r="N4" t="n">
        <v>-4.420941888077762</v>
      </c>
      <c r="O4" t="n">
        <v>7.453265950622587</v>
      </c>
      <c r="P4" t="n">
        <v>0.5473829047041303</v>
      </c>
    </row>
    <row r="5">
      <c r="A5" s="4" t="inlineStr">
        <is>
          <t>要素3</t>
        </is>
      </c>
      <c r="B5" t="n">
        <v>246.1</v>
      </c>
      <c r="C5" t="n">
        <v>314.65</v>
      </c>
      <c r="D5" t="n">
        <v>201.25</v>
      </c>
      <c r="E5" t="n">
        <v>324.5</v>
      </c>
      <c r="G5" s="4" t="inlineStr"/>
      <c r="H5" t="n">
        <v>-0.4396668957341665</v>
      </c>
      <c r="I5" t="n">
        <v>-0.7259701603668335</v>
      </c>
      <c r="J5" t="n">
        <v>0.01533615674224961</v>
      </c>
      <c r="K5" t="n">
        <v>-0.5286068003240335</v>
      </c>
      <c r="M5" t="n">
        <v>-110.5418306503565</v>
      </c>
      <c r="N5" t="n">
        <v>8.111739847703639</v>
      </c>
      <c r="O5" t="n">
        <v>1.20193601764184</v>
      </c>
      <c r="P5" t="n">
        <v>-0.5086284700682994</v>
      </c>
    </row>
    <row r="6">
      <c r="G6" s="4" t="inlineStr"/>
      <c r="H6" t="n">
        <v>-0.5271485581762682</v>
      </c>
      <c r="I6" t="n">
        <v>0.4699542074419442</v>
      </c>
      <c r="J6" t="n">
        <v>0.6828107672348642</v>
      </c>
      <c r="K6" t="n">
        <v>-0.1871547399037284</v>
      </c>
      <c r="M6" t="n">
        <v>-121.176675579288</v>
      </c>
      <c r="N6" t="n">
        <v>-2.983334686044699</v>
      </c>
      <c r="O6" t="n">
        <v>0.4824151693220509</v>
      </c>
      <c r="P6" t="n">
        <v>-1.039367744085201</v>
      </c>
    </row>
    <row r="7">
      <c r="M7" t="n">
        <v>-85.89385238582089</v>
      </c>
      <c r="N7" t="n">
        <v>6.944776842562788</v>
      </c>
      <c r="O7" t="n">
        <v>-0.4230609993067311</v>
      </c>
      <c r="P7" t="n">
        <v>1.355439530439883</v>
      </c>
    </row>
    <row r="8">
      <c r="M8" t="n">
        <v>-105.4374113085923</v>
      </c>
      <c r="N8" t="n">
        <v>1.577170523747721</v>
      </c>
      <c r="O8" t="n">
        <v>3.541222599282453</v>
      </c>
      <c r="P8" t="n">
        <v>-1.387289509829162</v>
      </c>
    </row>
    <row r="9">
      <c r="M9" t="n">
        <v>-118.1176627431202</v>
      </c>
      <c r="N9" t="n">
        <v>1.32758109033476</v>
      </c>
      <c r="O9" t="n">
        <v>-4.804701367927898</v>
      </c>
      <c r="P9" t="n">
        <v>-2.090483512524373</v>
      </c>
    </row>
    <row r="10">
      <c r="M10" t="n">
        <v>-46.47920933237781</v>
      </c>
      <c r="N10" t="n">
        <v>4.861919066256736</v>
      </c>
      <c r="O10" t="n">
        <v>4.695005162642159</v>
      </c>
      <c r="P10" t="n">
        <v>-0.04206367716483883</v>
      </c>
    </row>
    <row r="11">
      <c r="M11" t="n">
        <v>-107.0990307038048</v>
      </c>
      <c r="N11" t="n">
        <v>3.261770371895931</v>
      </c>
      <c r="O11" t="n">
        <v>2.820961080982626</v>
      </c>
      <c r="P11" t="n">
        <v>-0.4479452266564654</v>
      </c>
    </row>
    <row r="12">
      <c r="M12" t="n">
        <v>-36.45396572826229</v>
      </c>
      <c r="N12" t="n">
        <v>-14.43565803031337</v>
      </c>
      <c r="O12" t="n">
        <v>-0.8960139873533235</v>
      </c>
      <c r="P12" t="n">
        <v>-0.9577676383103686</v>
      </c>
    </row>
    <row r="13">
      <c r="M13" t="n">
        <v>-80.71080369968595</v>
      </c>
      <c r="N13" t="n">
        <v>-18.15470960136843</v>
      </c>
      <c r="O13" t="n">
        <v>4.232358958050464</v>
      </c>
      <c r="P13" t="n">
        <v>-0.5097284482442584</v>
      </c>
    </row>
    <row r="14">
      <c r="M14" t="n">
        <v>-87.02397204475776</v>
      </c>
      <c r="N14" t="n">
        <v>-19.01399659467903</v>
      </c>
      <c r="O14" t="n">
        <v>11.41183741901847</v>
      </c>
      <c r="P14" t="n">
        <v>-1.437424701555098</v>
      </c>
    </row>
    <row r="15">
      <c r="M15" t="n">
        <v>-130.4379273589295</v>
      </c>
      <c r="N15" t="n">
        <v>-18.25459441952187</v>
      </c>
      <c r="O15" t="n">
        <v>1.52297066001922</v>
      </c>
      <c r="P15" t="n">
        <v>1.182137578335926</v>
      </c>
    </row>
    <row r="16">
      <c r="M16" t="n">
        <v>-156.1068563853025</v>
      </c>
      <c r="N16" t="n">
        <v>-24.62336838198835</v>
      </c>
      <c r="O16" t="n">
        <v>-4.270616767730323</v>
      </c>
      <c r="P16" t="n">
        <v>-1.049262334512103</v>
      </c>
    </row>
    <row r="17">
      <c r="M17" t="n">
        <v>-74.09321225824385</v>
      </c>
      <c r="N17" t="n">
        <v>-20.73855390969954</v>
      </c>
      <c r="O17" t="n">
        <v>-2.129207779301301</v>
      </c>
      <c r="P17" t="n">
        <v>-0.7581248062623058</v>
      </c>
    </row>
    <row r="18">
      <c r="M18" t="n">
        <v>-99.24615820263027</v>
      </c>
      <c r="N18" t="n">
        <v>-19.81596932230636</v>
      </c>
      <c r="O18" t="n">
        <v>-0.9497822757444374</v>
      </c>
      <c r="P18" t="n">
        <v>1.904036623748818</v>
      </c>
    </row>
    <row r="19">
      <c r="M19" t="n">
        <v>-64.98169509739972</v>
      </c>
      <c r="N19" t="n">
        <v>-16.07292040583269</v>
      </c>
      <c r="O19" t="n">
        <v>-3.863315540713979</v>
      </c>
      <c r="P19" t="n">
        <v>0.3395952432249736</v>
      </c>
    </row>
    <row r="20">
      <c r="M20" t="n">
        <v>-95.51659887098639</v>
      </c>
      <c r="N20" t="n">
        <v>-13.98355347574474</v>
      </c>
      <c r="O20" t="n">
        <v>9.259610583280796</v>
      </c>
      <c r="P20" t="n">
        <v>0.5469772902598475</v>
      </c>
    </row>
    <row r="21">
      <c r="M21" t="n">
        <v>-64.65250044910313</v>
      </c>
      <c r="N21" t="n">
        <v>-18.87970997719053</v>
      </c>
      <c r="O21" t="n">
        <v>1.236741250633044</v>
      </c>
      <c r="P21" t="n">
        <v>0.2849700596100491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慧 名倉</dc:creator>
  <dcterms:created xsi:type="dcterms:W3CDTF">2024-03-11T12:57:19Z</dcterms:created>
  <dcterms:modified xsi:type="dcterms:W3CDTF">2024-03-13T14:33:31Z</dcterms:modified>
  <cp:lastModifiedBy>慧 名倉</cp:lastModifiedBy>
</cp:coreProperties>
</file>