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WUW\"/>
    </mc:Choice>
  </mc:AlternateContent>
  <xr:revisionPtr revIDLastSave="0" documentId="8_{AAE7EAC2-B783-4914-A042-3B97E50169B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le 1" sheetId="1" r:id="rId1"/>
  </sheets>
  <calcPr calcId="191029"/>
</workbook>
</file>

<file path=xl/calcChain.xml><?xml version="1.0" encoding="utf-8"?>
<calcChain xmlns="http://schemas.openxmlformats.org/spreadsheetml/2006/main">
  <c r="B273" i="1" l="1"/>
  <c r="B272" i="1"/>
  <c r="B271" i="1"/>
  <c r="B270" i="1"/>
  <c r="B269" i="1"/>
  <c r="B268" i="1"/>
  <c r="B267" i="1"/>
  <c r="B266" i="1"/>
  <c r="B265" i="1"/>
  <c r="B264" i="1"/>
  <c r="G232" i="1"/>
  <c r="E232" i="1"/>
  <c r="A158" i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G157" i="1"/>
  <c r="F157" i="1"/>
  <c r="E157" i="1"/>
  <c r="D157" i="1"/>
  <c r="C157" i="1"/>
  <c r="B157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F2" i="1"/>
  <c r="E2" i="1"/>
  <c r="C2" i="1"/>
  <c r="B2" i="1"/>
  <c r="A2" i="1"/>
  <c r="B254" i="1" l="1"/>
  <c r="B243" i="1"/>
  <c r="G233" i="1"/>
  <c r="D264" i="1"/>
  <c r="E233" i="1"/>
  <c r="D233" i="1"/>
  <c r="E158" i="1"/>
  <c r="D158" i="1"/>
  <c r="G158" i="1"/>
  <c r="C158" i="1"/>
  <c r="B136" i="1"/>
  <c r="F158" i="1"/>
  <c r="G79" i="1"/>
  <c r="C79" i="1"/>
  <c r="G77" i="1"/>
  <c r="B3" i="1"/>
  <c r="F3" i="1"/>
  <c r="B158" i="1"/>
  <c r="B117" i="1"/>
  <c r="F79" i="1"/>
  <c r="B79" i="1"/>
  <c r="A3" i="1"/>
  <c r="B98" i="1"/>
  <c r="G78" i="1"/>
  <c r="C3" i="1"/>
  <c r="E3" i="1"/>
  <c r="D79" i="1"/>
  <c r="D234" i="1" l="1"/>
  <c r="D265" i="1"/>
  <c r="B255" i="1"/>
  <c r="B244" i="1"/>
  <c r="G234" i="1"/>
  <c r="E234" i="1"/>
  <c r="F159" i="1"/>
  <c r="B159" i="1"/>
  <c r="B137" i="1"/>
  <c r="E159" i="1"/>
  <c r="D159" i="1"/>
  <c r="B99" i="1"/>
  <c r="F4" i="1"/>
  <c r="A4" i="1"/>
  <c r="B118" i="1"/>
  <c r="D80" i="1"/>
  <c r="E4" i="1"/>
  <c r="G159" i="1"/>
  <c r="G80" i="1"/>
  <c r="C80" i="1"/>
  <c r="F80" i="1"/>
  <c r="B80" i="1"/>
  <c r="C159" i="1"/>
  <c r="C4" i="1"/>
  <c r="B4" i="1"/>
  <c r="E235" i="1" l="1"/>
  <c r="D235" i="1"/>
  <c r="D266" i="1"/>
  <c r="B256" i="1"/>
  <c r="B245" i="1"/>
  <c r="G235" i="1"/>
  <c r="G160" i="1"/>
  <c r="C160" i="1"/>
  <c r="F160" i="1"/>
  <c r="B160" i="1"/>
  <c r="E160" i="1"/>
  <c r="B138" i="1"/>
  <c r="G81" i="1"/>
  <c r="C81" i="1"/>
  <c r="E5" i="1"/>
  <c r="C5" i="1"/>
  <c r="D160" i="1"/>
  <c r="B119" i="1"/>
  <c r="F81" i="1"/>
  <c r="B81" i="1"/>
  <c r="B100" i="1"/>
  <c r="B5" i="1"/>
  <c r="D81" i="1"/>
  <c r="F5" i="1"/>
  <c r="A5" i="1"/>
  <c r="B257" i="1" l="1"/>
  <c r="B246" i="1"/>
  <c r="G236" i="1"/>
  <c r="E236" i="1"/>
  <c r="D267" i="1"/>
  <c r="D236" i="1"/>
  <c r="D161" i="1"/>
  <c r="B139" i="1"/>
  <c r="G161" i="1"/>
  <c r="C161" i="1"/>
  <c r="F161" i="1"/>
  <c r="B161" i="1"/>
  <c r="B101" i="1"/>
  <c r="C6" i="1"/>
  <c r="B120" i="1"/>
  <c r="D82" i="1"/>
  <c r="B6" i="1"/>
  <c r="G82" i="1"/>
  <c r="C82" i="1"/>
  <c r="F6" i="1"/>
  <c r="E6" i="1"/>
  <c r="A6" i="1"/>
  <c r="E161" i="1"/>
  <c r="B82" i="1"/>
  <c r="F82" i="1"/>
  <c r="B258" i="1" l="1"/>
  <c r="B247" i="1"/>
  <c r="G237" i="1"/>
  <c r="D268" i="1"/>
  <c r="E237" i="1"/>
  <c r="D237" i="1"/>
  <c r="E162" i="1"/>
  <c r="D162" i="1"/>
  <c r="B121" i="1"/>
  <c r="G162" i="1"/>
  <c r="C162" i="1"/>
  <c r="B140" i="1"/>
  <c r="G83" i="1"/>
  <c r="C83" i="1"/>
  <c r="B7" i="1"/>
  <c r="A7" i="1"/>
  <c r="F162" i="1"/>
  <c r="F83" i="1"/>
  <c r="B83" i="1"/>
  <c r="F7" i="1"/>
  <c r="B162" i="1"/>
  <c r="B102" i="1"/>
  <c r="D83" i="1"/>
  <c r="E7" i="1"/>
  <c r="C7" i="1"/>
  <c r="D238" i="1" l="1"/>
  <c r="D269" i="1"/>
  <c r="B259" i="1"/>
  <c r="B248" i="1"/>
  <c r="G238" i="1"/>
  <c r="E238" i="1"/>
  <c r="F163" i="1"/>
  <c r="B163" i="1"/>
  <c r="B141" i="1"/>
  <c r="E163" i="1"/>
  <c r="D163" i="1"/>
  <c r="C163" i="1"/>
  <c r="B103" i="1"/>
  <c r="F8" i="1"/>
  <c r="A8" i="1"/>
  <c r="D84" i="1"/>
  <c r="E8" i="1"/>
  <c r="G84" i="1"/>
  <c r="C84" i="1"/>
  <c r="G163" i="1"/>
  <c r="B122" i="1"/>
  <c r="B84" i="1"/>
  <c r="C8" i="1"/>
  <c r="B8" i="1"/>
  <c r="F84" i="1"/>
  <c r="E239" i="1" l="1"/>
  <c r="D239" i="1"/>
  <c r="D270" i="1"/>
  <c r="B260" i="1"/>
  <c r="B249" i="1"/>
  <c r="G239" i="1"/>
  <c r="G164" i="1"/>
  <c r="C164" i="1"/>
  <c r="F164" i="1"/>
  <c r="B164" i="1"/>
  <c r="B123" i="1"/>
  <c r="E164" i="1"/>
  <c r="B142" i="1"/>
  <c r="G85" i="1"/>
  <c r="C85" i="1"/>
  <c r="E9" i="1"/>
  <c r="F85" i="1"/>
  <c r="B85" i="1"/>
  <c r="C9" i="1"/>
  <c r="D164" i="1"/>
  <c r="B104" i="1"/>
  <c r="F9" i="1"/>
  <c r="B9" i="1"/>
  <c r="A9" i="1"/>
  <c r="D85" i="1"/>
  <c r="B261" i="1" l="1"/>
  <c r="B250" i="1"/>
  <c r="G240" i="1"/>
  <c r="E240" i="1"/>
  <c r="D271" i="1"/>
  <c r="D240" i="1"/>
  <c r="D165" i="1"/>
  <c r="B143" i="1"/>
  <c r="G165" i="1"/>
  <c r="C165" i="1"/>
  <c r="F165" i="1"/>
  <c r="B165" i="1"/>
  <c r="E165" i="1"/>
  <c r="B105" i="1"/>
  <c r="C10" i="1"/>
  <c r="D86" i="1"/>
  <c r="B10" i="1"/>
  <c r="B124" i="1"/>
  <c r="G86" i="1"/>
  <c r="C86" i="1"/>
  <c r="A10" i="1"/>
  <c r="F10" i="1"/>
  <c r="B86" i="1"/>
  <c r="F86" i="1"/>
  <c r="E10" i="1"/>
  <c r="B262" i="1" l="1"/>
  <c r="B251" i="1"/>
  <c r="G241" i="1"/>
  <c r="D272" i="1"/>
  <c r="E241" i="1"/>
  <c r="D241" i="1"/>
  <c r="E166" i="1"/>
  <c r="D166" i="1"/>
  <c r="B125" i="1"/>
  <c r="G166" i="1"/>
  <c r="C166" i="1"/>
  <c r="B144" i="1"/>
  <c r="G87" i="1"/>
  <c r="C87" i="1"/>
  <c r="B11" i="1"/>
  <c r="F87" i="1"/>
  <c r="B87" i="1"/>
  <c r="F11" i="1"/>
  <c r="A11" i="1"/>
  <c r="F166" i="1"/>
  <c r="B106" i="1"/>
  <c r="D87" i="1"/>
  <c r="E11" i="1"/>
  <c r="C11" i="1"/>
  <c r="B166" i="1"/>
  <c r="D242" i="1" l="1"/>
  <c r="D273" i="1"/>
  <c r="B263" i="1"/>
  <c r="B252" i="1"/>
  <c r="G242" i="1"/>
  <c r="E242" i="1"/>
  <c r="E167" i="1"/>
  <c r="D167" i="1"/>
  <c r="C167" i="1"/>
  <c r="B145" i="1"/>
  <c r="B167" i="1"/>
  <c r="G167" i="1"/>
  <c r="B107" i="1"/>
  <c r="F12" i="1"/>
  <c r="A12" i="1"/>
  <c r="F167" i="1"/>
  <c r="B126" i="1"/>
  <c r="D88" i="1"/>
  <c r="E12" i="1"/>
  <c r="G88" i="1"/>
  <c r="C88" i="1"/>
  <c r="F88" i="1"/>
  <c r="B88" i="1"/>
  <c r="B12" i="1"/>
  <c r="C12" i="1"/>
  <c r="E243" i="1" l="1"/>
  <c r="G243" i="1"/>
  <c r="F168" i="1"/>
  <c r="B168" i="1"/>
  <c r="E168" i="1"/>
  <c r="D168" i="1"/>
  <c r="C168" i="1"/>
  <c r="B127" i="1"/>
  <c r="B146" i="1"/>
  <c r="G168" i="1"/>
  <c r="G89" i="1"/>
  <c r="C89" i="1"/>
  <c r="E13" i="1"/>
  <c r="F89" i="1"/>
  <c r="B89" i="1"/>
  <c r="C13" i="1"/>
  <c r="B108" i="1"/>
  <c r="B13" i="1"/>
  <c r="A13" i="1"/>
  <c r="F13" i="1"/>
  <c r="D89" i="1"/>
  <c r="G244" i="1" l="1"/>
  <c r="E244" i="1"/>
  <c r="G169" i="1"/>
  <c r="C169" i="1"/>
  <c r="F169" i="1"/>
  <c r="B169" i="1"/>
  <c r="E169" i="1"/>
  <c r="B147" i="1"/>
  <c r="D169" i="1"/>
  <c r="B128" i="1"/>
  <c r="B109" i="1"/>
  <c r="C14" i="1"/>
  <c r="D90" i="1"/>
  <c r="B14" i="1"/>
  <c r="G90" i="1"/>
  <c r="C90" i="1"/>
  <c r="F14" i="1"/>
  <c r="A14" i="1"/>
  <c r="B90" i="1"/>
  <c r="E14" i="1"/>
  <c r="F90" i="1"/>
  <c r="G245" i="1" l="1"/>
  <c r="E245" i="1"/>
  <c r="D170" i="1"/>
  <c r="G170" i="1"/>
  <c r="C170" i="1"/>
  <c r="F170" i="1"/>
  <c r="E170" i="1"/>
  <c r="B129" i="1"/>
  <c r="B170" i="1"/>
  <c r="B148" i="1"/>
  <c r="G91" i="1"/>
  <c r="C91" i="1"/>
  <c r="B15" i="1"/>
  <c r="F91" i="1"/>
  <c r="B91" i="1"/>
  <c r="F15" i="1"/>
  <c r="A15" i="1"/>
  <c r="B110" i="1"/>
  <c r="D91" i="1"/>
  <c r="E15" i="1"/>
  <c r="C15" i="1"/>
  <c r="G246" i="1" l="1"/>
  <c r="E246" i="1"/>
  <c r="E171" i="1"/>
  <c r="D171" i="1"/>
  <c r="G171" i="1"/>
  <c r="B149" i="1"/>
  <c r="F171" i="1"/>
  <c r="C171" i="1"/>
  <c r="B111" i="1"/>
  <c r="F16" i="1"/>
  <c r="A16" i="1"/>
  <c r="D92" i="1"/>
  <c r="E16" i="1"/>
  <c r="B171" i="1"/>
  <c r="G92" i="1"/>
  <c r="C92" i="1"/>
  <c r="B92" i="1"/>
  <c r="C16" i="1"/>
  <c r="B16" i="1"/>
  <c r="B130" i="1"/>
  <c r="F92" i="1"/>
  <c r="E247" i="1" l="1"/>
  <c r="G247" i="1"/>
  <c r="F172" i="1"/>
  <c r="B172" i="1"/>
  <c r="E172" i="1"/>
  <c r="G172" i="1"/>
  <c r="B131" i="1"/>
  <c r="D172" i="1"/>
  <c r="B150" i="1"/>
  <c r="G93" i="1"/>
  <c r="C93" i="1"/>
  <c r="E17" i="1"/>
  <c r="C172" i="1"/>
  <c r="F93" i="1"/>
  <c r="B93" i="1"/>
  <c r="C17" i="1"/>
  <c r="B112" i="1"/>
  <c r="B17" i="1"/>
  <c r="A17" i="1"/>
  <c r="D93" i="1"/>
  <c r="F17" i="1"/>
  <c r="G248" i="1" l="1"/>
  <c r="E248" i="1"/>
  <c r="G173" i="1"/>
  <c r="C173" i="1"/>
  <c r="F173" i="1"/>
  <c r="B173" i="1"/>
  <c r="B151" i="1"/>
  <c r="E173" i="1"/>
  <c r="D173" i="1"/>
  <c r="C18" i="1"/>
  <c r="B113" i="1"/>
  <c r="D94" i="1"/>
  <c r="B18" i="1"/>
  <c r="B132" i="1"/>
  <c r="G94" i="1"/>
  <c r="C94" i="1"/>
  <c r="A18" i="1"/>
  <c r="E18" i="1"/>
  <c r="F94" i="1"/>
  <c r="F18" i="1"/>
  <c r="B94" i="1"/>
  <c r="G249" i="1" l="1"/>
  <c r="E249" i="1"/>
  <c r="D174" i="1"/>
  <c r="G174" i="1"/>
  <c r="C174" i="1"/>
  <c r="B174" i="1"/>
  <c r="B133" i="1"/>
  <c r="F174" i="1"/>
  <c r="B152" i="1"/>
  <c r="G95" i="1"/>
  <c r="C95" i="1"/>
  <c r="B19" i="1"/>
  <c r="B114" i="1"/>
  <c r="F95" i="1"/>
  <c r="B95" i="1"/>
  <c r="F19" i="1"/>
  <c r="A19" i="1"/>
  <c r="D95" i="1"/>
  <c r="E19" i="1"/>
  <c r="C19" i="1"/>
  <c r="E174" i="1"/>
  <c r="G250" i="1" l="1"/>
  <c r="E250" i="1"/>
  <c r="E175" i="1"/>
  <c r="D175" i="1"/>
  <c r="C175" i="1"/>
  <c r="B153" i="1"/>
  <c r="B175" i="1"/>
  <c r="G175" i="1"/>
  <c r="F97" i="1"/>
  <c r="F20" i="1"/>
  <c r="A20" i="1"/>
  <c r="B134" i="1"/>
  <c r="D96" i="1"/>
  <c r="E20" i="1"/>
  <c r="F175" i="1"/>
  <c r="G96" i="1"/>
  <c r="C96" i="1"/>
  <c r="B115" i="1"/>
  <c r="F96" i="1"/>
  <c r="B96" i="1"/>
  <c r="C20" i="1"/>
  <c r="G97" i="1"/>
  <c r="B20" i="1"/>
  <c r="E251" i="1" l="1"/>
  <c r="G251" i="1"/>
  <c r="F176" i="1"/>
  <c r="B176" i="1"/>
  <c r="E176" i="1"/>
  <c r="D176" i="1"/>
  <c r="C176" i="1"/>
  <c r="D98" i="1"/>
  <c r="E21" i="1"/>
  <c r="G176" i="1"/>
  <c r="G98" i="1"/>
  <c r="C98" i="1"/>
  <c r="C21" i="1"/>
  <c r="F98" i="1"/>
  <c r="B21" i="1"/>
  <c r="F21" i="1"/>
  <c r="A21" i="1"/>
  <c r="G252" i="1" l="1"/>
  <c r="E252" i="1"/>
  <c r="G253" i="1"/>
  <c r="E253" i="1"/>
  <c r="G177" i="1"/>
  <c r="C177" i="1"/>
  <c r="F177" i="1"/>
  <c r="B177" i="1"/>
  <c r="E177" i="1"/>
  <c r="D177" i="1"/>
  <c r="F99" i="1"/>
  <c r="C22" i="1"/>
  <c r="B22" i="1"/>
  <c r="D99" i="1"/>
  <c r="C99" i="1"/>
  <c r="F22" i="1"/>
  <c r="E22" i="1"/>
  <c r="G99" i="1"/>
  <c r="A22" i="1"/>
  <c r="E254" i="1" l="1"/>
  <c r="G254" i="1"/>
  <c r="D178" i="1"/>
  <c r="G178" i="1"/>
  <c r="C178" i="1"/>
  <c r="F178" i="1"/>
  <c r="E178" i="1"/>
  <c r="B178" i="1"/>
  <c r="D100" i="1"/>
  <c r="B23" i="1"/>
  <c r="G100" i="1"/>
  <c r="C100" i="1"/>
  <c r="F23" i="1"/>
  <c r="A23" i="1"/>
  <c r="F100" i="1"/>
  <c r="E23" i="1"/>
  <c r="C23" i="1"/>
  <c r="G255" i="1" l="1"/>
  <c r="E255" i="1"/>
  <c r="E179" i="1"/>
  <c r="D179" i="1"/>
  <c r="G179" i="1"/>
  <c r="F179" i="1"/>
  <c r="C179" i="1"/>
  <c r="F101" i="1"/>
  <c r="F24" i="1"/>
  <c r="A24" i="1"/>
  <c r="E24" i="1"/>
  <c r="D101" i="1"/>
  <c r="B179" i="1"/>
  <c r="C101" i="1"/>
  <c r="C24" i="1"/>
  <c r="B24" i="1"/>
  <c r="G101" i="1"/>
  <c r="G256" i="1" l="1"/>
  <c r="E256" i="1"/>
  <c r="F180" i="1"/>
  <c r="B180" i="1"/>
  <c r="E180" i="1"/>
  <c r="G180" i="1"/>
  <c r="D180" i="1"/>
  <c r="D102" i="1"/>
  <c r="E25" i="1"/>
  <c r="G102" i="1"/>
  <c r="C102" i="1"/>
  <c r="C25" i="1"/>
  <c r="C180" i="1"/>
  <c r="F102" i="1"/>
  <c r="F25" i="1"/>
  <c r="A25" i="1"/>
  <c r="B25" i="1"/>
  <c r="G257" i="1" l="1"/>
  <c r="E257" i="1"/>
  <c r="G181" i="1"/>
  <c r="C181" i="1"/>
  <c r="F181" i="1"/>
  <c r="B181" i="1"/>
  <c r="E181" i="1"/>
  <c r="F103" i="1"/>
  <c r="C26" i="1"/>
  <c r="D181" i="1"/>
  <c r="B26" i="1"/>
  <c r="D103" i="1"/>
  <c r="C103" i="1"/>
  <c r="A26" i="1"/>
  <c r="G103" i="1"/>
  <c r="F26" i="1"/>
  <c r="E26" i="1"/>
  <c r="E258" i="1" l="1"/>
  <c r="G258" i="1"/>
  <c r="D182" i="1"/>
  <c r="G182" i="1"/>
  <c r="C182" i="1"/>
  <c r="B182" i="1"/>
  <c r="F182" i="1"/>
  <c r="E182" i="1"/>
  <c r="D104" i="1"/>
  <c r="B27" i="1"/>
  <c r="G104" i="1"/>
  <c r="C104" i="1"/>
  <c r="F27" i="1"/>
  <c r="A27" i="1"/>
  <c r="F104" i="1"/>
  <c r="E27" i="1"/>
  <c r="C27" i="1"/>
  <c r="G259" i="1" l="1"/>
  <c r="E259" i="1"/>
  <c r="E183" i="1"/>
  <c r="D183" i="1"/>
  <c r="C183" i="1"/>
  <c r="B183" i="1"/>
  <c r="G183" i="1"/>
  <c r="F105" i="1"/>
  <c r="F28" i="1"/>
  <c r="A28" i="1"/>
  <c r="E28" i="1"/>
  <c r="D105" i="1"/>
  <c r="C105" i="1"/>
  <c r="F183" i="1"/>
  <c r="B28" i="1"/>
  <c r="G105" i="1"/>
  <c r="C28" i="1"/>
  <c r="G260" i="1" l="1"/>
  <c r="E260" i="1"/>
  <c r="F184" i="1"/>
  <c r="B184" i="1"/>
  <c r="E184" i="1"/>
  <c r="D184" i="1"/>
  <c r="C184" i="1"/>
  <c r="D106" i="1"/>
  <c r="E29" i="1"/>
  <c r="G106" i="1"/>
  <c r="C106" i="1"/>
  <c r="C29" i="1"/>
  <c r="G184" i="1"/>
  <c r="F106" i="1"/>
  <c r="B29" i="1"/>
  <c r="A29" i="1"/>
  <c r="F29" i="1"/>
  <c r="G261" i="1" l="1"/>
  <c r="E261" i="1"/>
  <c r="G185" i="1"/>
  <c r="C185" i="1"/>
  <c r="F185" i="1"/>
  <c r="B185" i="1"/>
  <c r="E185" i="1"/>
  <c r="D185" i="1"/>
  <c r="F107" i="1"/>
  <c r="C30" i="1"/>
  <c r="B30" i="1"/>
  <c r="D107" i="1"/>
  <c r="C107" i="1"/>
  <c r="F30" i="1"/>
  <c r="G107" i="1"/>
  <c r="A30" i="1"/>
  <c r="E30" i="1"/>
  <c r="E262" i="1" l="1"/>
  <c r="G262" i="1"/>
  <c r="D186" i="1"/>
  <c r="G186" i="1"/>
  <c r="C186" i="1"/>
  <c r="F186" i="1"/>
  <c r="E186" i="1"/>
  <c r="B186" i="1"/>
  <c r="D108" i="1"/>
  <c r="B31" i="1"/>
  <c r="G108" i="1"/>
  <c r="C108" i="1"/>
  <c r="F31" i="1"/>
  <c r="A31" i="1"/>
  <c r="F108" i="1"/>
  <c r="C31" i="1"/>
  <c r="E31" i="1"/>
  <c r="G263" i="1" l="1"/>
  <c r="E263" i="1"/>
  <c r="E187" i="1"/>
  <c r="D187" i="1"/>
  <c r="G187" i="1"/>
  <c r="F187" i="1"/>
  <c r="C187" i="1"/>
  <c r="B187" i="1"/>
  <c r="F109" i="1"/>
  <c r="F32" i="1"/>
  <c r="A32" i="1"/>
  <c r="E32" i="1"/>
  <c r="D109" i="1"/>
  <c r="C109" i="1"/>
  <c r="C32" i="1"/>
  <c r="B32" i="1"/>
  <c r="G109" i="1"/>
  <c r="G264" i="1" l="1"/>
  <c r="E264" i="1"/>
  <c r="F188" i="1"/>
  <c r="B188" i="1"/>
  <c r="E188" i="1"/>
  <c r="G188" i="1"/>
  <c r="D188" i="1"/>
  <c r="D110" i="1"/>
  <c r="E33" i="1"/>
  <c r="G110" i="1"/>
  <c r="C110" i="1"/>
  <c r="C33" i="1"/>
  <c r="F110" i="1"/>
  <c r="B33" i="1"/>
  <c r="F33" i="1"/>
  <c r="C188" i="1"/>
  <c r="A33" i="1"/>
  <c r="G265" i="1" l="1"/>
  <c r="E265" i="1"/>
  <c r="G189" i="1"/>
  <c r="C189" i="1"/>
  <c r="F189" i="1"/>
  <c r="B189" i="1"/>
  <c r="E189" i="1"/>
  <c r="D189" i="1"/>
  <c r="G111" i="1"/>
  <c r="F111" i="1"/>
  <c r="C34" i="1"/>
  <c r="B34" i="1"/>
  <c r="D111" i="1"/>
  <c r="C111" i="1"/>
  <c r="A34" i="1"/>
  <c r="E34" i="1"/>
  <c r="F34" i="1"/>
  <c r="G266" i="1" l="1"/>
  <c r="E266" i="1"/>
  <c r="D190" i="1"/>
  <c r="G190" i="1"/>
  <c r="C190" i="1"/>
  <c r="F190" i="1"/>
  <c r="B190" i="1"/>
  <c r="E190" i="1"/>
  <c r="B35" i="1"/>
  <c r="D112" i="1"/>
  <c r="F35" i="1"/>
  <c r="A35" i="1"/>
  <c r="G112" i="1"/>
  <c r="C112" i="1"/>
  <c r="E35" i="1"/>
  <c r="F112" i="1"/>
  <c r="C35" i="1"/>
  <c r="G267" i="1" l="1"/>
  <c r="E267" i="1"/>
  <c r="E191" i="1"/>
  <c r="D191" i="1"/>
  <c r="G191" i="1"/>
  <c r="C191" i="1"/>
  <c r="F191" i="1"/>
  <c r="G113" i="1"/>
  <c r="C113" i="1"/>
  <c r="B191" i="1"/>
  <c r="D113" i="1"/>
  <c r="F36" i="1"/>
  <c r="A36" i="1"/>
  <c r="E36" i="1"/>
  <c r="C36" i="1"/>
  <c r="F113" i="1"/>
  <c r="B36" i="1"/>
  <c r="G268" i="1" l="1"/>
  <c r="E268" i="1"/>
  <c r="F192" i="1"/>
  <c r="B192" i="1"/>
  <c r="E192" i="1"/>
  <c r="D192" i="1"/>
  <c r="G192" i="1"/>
  <c r="G114" i="1"/>
  <c r="C114" i="1"/>
  <c r="E37" i="1"/>
  <c r="C192" i="1"/>
  <c r="F114" i="1"/>
  <c r="C37" i="1"/>
  <c r="B37" i="1"/>
  <c r="F37" i="1"/>
  <c r="D114" i="1"/>
  <c r="A37" i="1"/>
  <c r="G269" i="1" l="1"/>
  <c r="E269" i="1"/>
  <c r="G193" i="1"/>
  <c r="C193" i="1"/>
  <c r="F193" i="1"/>
  <c r="B193" i="1"/>
  <c r="E193" i="1"/>
  <c r="G115" i="1"/>
  <c r="C115" i="1"/>
  <c r="D193" i="1"/>
  <c r="F115" i="1"/>
  <c r="C38" i="1"/>
  <c r="B38" i="1"/>
  <c r="F38" i="1"/>
  <c r="A38" i="1"/>
  <c r="G116" i="1"/>
  <c r="D115" i="1"/>
  <c r="E38" i="1"/>
  <c r="G270" i="1" l="1"/>
  <c r="E270" i="1"/>
  <c r="D194" i="1"/>
  <c r="G194" i="1"/>
  <c r="C194" i="1"/>
  <c r="F194" i="1"/>
  <c r="B194" i="1"/>
  <c r="G117" i="1"/>
  <c r="C117" i="1"/>
  <c r="E194" i="1"/>
  <c r="D117" i="1"/>
  <c r="B39" i="1"/>
  <c r="F39" i="1"/>
  <c r="A39" i="1"/>
  <c r="F117" i="1"/>
  <c r="E39" i="1"/>
  <c r="C39" i="1"/>
  <c r="G271" i="1" l="1"/>
  <c r="E271" i="1"/>
  <c r="E195" i="1"/>
  <c r="D195" i="1"/>
  <c r="G195" i="1"/>
  <c r="C195" i="1"/>
  <c r="F195" i="1"/>
  <c r="B195" i="1"/>
  <c r="G118" i="1"/>
  <c r="C118" i="1"/>
  <c r="D118" i="1"/>
  <c r="F40" i="1"/>
  <c r="A40" i="1"/>
  <c r="E40" i="1"/>
  <c r="C40" i="1"/>
  <c r="F118" i="1"/>
  <c r="B40" i="1"/>
  <c r="G272" i="1" l="1"/>
  <c r="E272" i="1"/>
  <c r="F196" i="1"/>
  <c r="B196" i="1"/>
  <c r="E196" i="1"/>
  <c r="D196" i="1"/>
  <c r="C196" i="1"/>
  <c r="G119" i="1"/>
  <c r="C119" i="1"/>
  <c r="D119" i="1"/>
  <c r="E41" i="1"/>
  <c r="C41" i="1"/>
  <c r="B41" i="1"/>
  <c r="F119" i="1"/>
  <c r="G196" i="1"/>
  <c r="F41" i="1"/>
  <c r="A41" i="1"/>
  <c r="G273" i="1" l="1"/>
  <c r="E273" i="1"/>
  <c r="G197" i="1"/>
  <c r="C197" i="1"/>
  <c r="F197" i="1"/>
  <c r="B197" i="1"/>
  <c r="E197" i="1"/>
  <c r="D197" i="1"/>
  <c r="G120" i="1"/>
  <c r="C120" i="1"/>
  <c r="D120" i="1"/>
  <c r="C42" i="1"/>
  <c r="B42" i="1"/>
  <c r="F120" i="1"/>
  <c r="A42" i="1"/>
  <c r="E42" i="1"/>
  <c r="F42" i="1"/>
  <c r="D198" i="1" l="1"/>
  <c r="G198" i="1"/>
  <c r="C198" i="1"/>
  <c r="F198" i="1"/>
  <c r="B198" i="1"/>
  <c r="E198" i="1"/>
  <c r="G121" i="1"/>
  <c r="C121" i="1"/>
  <c r="F121" i="1"/>
  <c r="B43" i="1"/>
  <c r="D121" i="1"/>
  <c r="F43" i="1"/>
  <c r="A43" i="1"/>
  <c r="E43" i="1"/>
  <c r="C43" i="1"/>
  <c r="E199" i="1" l="1"/>
  <c r="D199" i="1"/>
  <c r="G199" i="1"/>
  <c r="C199" i="1"/>
  <c r="D122" i="1"/>
  <c r="F199" i="1"/>
  <c r="G122" i="1"/>
  <c r="C122" i="1"/>
  <c r="F44" i="1"/>
  <c r="A44" i="1"/>
  <c r="F122" i="1"/>
  <c r="E44" i="1"/>
  <c r="B199" i="1"/>
  <c r="C44" i="1"/>
  <c r="B44" i="1"/>
  <c r="F200" i="1" l="1"/>
  <c r="E200" i="1"/>
  <c r="B200" i="1"/>
  <c r="G200" i="1"/>
  <c r="D200" i="1"/>
  <c r="G123" i="1"/>
  <c r="C123" i="1"/>
  <c r="C200" i="1"/>
  <c r="F123" i="1"/>
  <c r="D123" i="1"/>
  <c r="E45" i="1"/>
  <c r="C45" i="1"/>
  <c r="B45" i="1"/>
  <c r="A45" i="1"/>
  <c r="F45" i="1"/>
  <c r="G201" i="1" l="1"/>
  <c r="C201" i="1"/>
  <c r="F201" i="1"/>
  <c r="B201" i="1"/>
  <c r="E201" i="1"/>
  <c r="D201" i="1"/>
  <c r="D124" i="1"/>
  <c r="G124" i="1"/>
  <c r="C124" i="1"/>
  <c r="F124" i="1"/>
  <c r="C46" i="1"/>
  <c r="B46" i="1"/>
  <c r="F46" i="1"/>
  <c r="A46" i="1"/>
  <c r="E46" i="1"/>
  <c r="D202" i="1" l="1"/>
  <c r="G202" i="1"/>
  <c r="C202" i="1"/>
  <c r="B202" i="1"/>
  <c r="F202" i="1"/>
  <c r="G125" i="1"/>
  <c r="C125" i="1"/>
  <c r="F125" i="1"/>
  <c r="B47" i="1"/>
  <c r="E202" i="1"/>
  <c r="F47" i="1"/>
  <c r="A47" i="1"/>
  <c r="E47" i="1"/>
  <c r="D125" i="1"/>
  <c r="C47" i="1"/>
  <c r="E203" i="1" l="1"/>
  <c r="D203" i="1"/>
  <c r="C203" i="1"/>
  <c r="B203" i="1"/>
  <c r="G203" i="1"/>
  <c r="D126" i="1"/>
  <c r="F203" i="1"/>
  <c r="G126" i="1"/>
  <c r="C126" i="1"/>
  <c r="F48" i="1"/>
  <c r="A48" i="1"/>
  <c r="E48" i="1"/>
  <c r="C48" i="1"/>
  <c r="B48" i="1"/>
  <c r="F126" i="1"/>
  <c r="F204" i="1" l="1"/>
  <c r="B204" i="1"/>
  <c r="E204" i="1"/>
  <c r="D204" i="1"/>
  <c r="C204" i="1"/>
  <c r="G127" i="1"/>
  <c r="C127" i="1"/>
  <c r="G204" i="1"/>
  <c r="F127" i="1"/>
  <c r="E49" i="1"/>
  <c r="C49" i="1"/>
  <c r="D127" i="1"/>
  <c r="B49" i="1"/>
  <c r="F49" i="1"/>
  <c r="A49" i="1"/>
  <c r="G205" i="1" l="1"/>
  <c r="C205" i="1"/>
  <c r="F205" i="1"/>
  <c r="B205" i="1"/>
  <c r="E205" i="1"/>
  <c r="D205" i="1"/>
  <c r="D128" i="1"/>
  <c r="G128" i="1"/>
  <c r="C128" i="1"/>
  <c r="C50" i="1"/>
  <c r="B50" i="1"/>
  <c r="F128" i="1"/>
  <c r="F50" i="1"/>
  <c r="A50" i="1"/>
  <c r="E50" i="1"/>
  <c r="D206" i="1" l="1"/>
  <c r="G206" i="1"/>
  <c r="C206" i="1"/>
  <c r="F206" i="1"/>
  <c r="E206" i="1"/>
  <c r="B206" i="1"/>
  <c r="G129" i="1"/>
  <c r="C129" i="1"/>
  <c r="F129" i="1"/>
  <c r="B51" i="1"/>
  <c r="D129" i="1"/>
  <c r="F51" i="1"/>
  <c r="A51" i="1"/>
  <c r="E51" i="1"/>
  <c r="C51" i="1"/>
  <c r="E207" i="1" l="1"/>
  <c r="D207" i="1"/>
  <c r="G207" i="1"/>
  <c r="F207" i="1"/>
  <c r="C207" i="1"/>
  <c r="D130" i="1"/>
  <c r="G130" i="1"/>
  <c r="C130" i="1"/>
  <c r="B207" i="1"/>
  <c r="F52" i="1"/>
  <c r="A52" i="1"/>
  <c r="F130" i="1"/>
  <c r="E52" i="1"/>
  <c r="C52" i="1"/>
  <c r="B52" i="1"/>
  <c r="F208" i="1" l="1"/>
  <c r="B208" i="1"/>
  <c r="E208" i="1"/>
  <c r="G208" i="1"/>
  <c r="D208" i="1"/>
  <c r="G131" i="1"/>
  <c r="C131" i="1"/>
  <c r="F131" i="1"/>
  <c r="C208" i="1"/>
  <c r="D131" i="1"/>
  <c r="E53" i="1"/>
  <c r="C53" i="1"/>
  <c r="B53" i="1"/>
  <c r="A53" i="1"/>
  <c r="F53" i="1"/>
  <c r="G209" i="1" l="1"/>
  <c r="C209" i="1"/>
  <c r="F209" i="1"/>
  <c r="B209" i="1"/>
  <c r="E209" i="1"/>
  <c r="D209" i="1"/>
  <c r="D132" i="1"/>
  <c r="G132" i="1"/>
  <c r="C132" i="1"/>
  <c r="F132" i="1"/>
  <c r="C54" i="1"/>
  <c r="B54" i="1"/>
  <c r="F54" i="1"/>
  <c r="A54" i="1"/>
  <c r="E54" i="1"/>
  <c r="D210" i="1" l="1"/>
  <c r="G210" i="1"/>
  <c r="C210" i="1"/>
  <c r="B210" i="1"/>
  <c r="F210" i="1"/>
  <c r="E210" i="1"/>
  <c r="G133" i="1"/>
  <c r="C133" i="1"/>
  <c r="F133" i="1"/>
  <c r="B55" i="1"/>
  <c r="F55" i="1"/>
  <c r="A55" i="1"/>
  <c r="E55" i="1"/>
  <c r="D133" i="1"/>
  <c r="C55" i="1"/>
  <c r="E211" i="1" l="1"/>
  <c r="D211" i="1"/>
  <c r="C211" i="1"/>
  <c r="B211" i="1"/>
  <c r="G211" i="1"/>
  <c r="F135" i="1"/>
  <c r="D134" i="1"/>
  <c r="G134" i="1"/>
  <c r="C134" i="1"/>
  <c r="F56" i="1"/>
  <c r="A56" i="1"/>
  <c r="G135" i="1"/>
  <c r="E56" i="1"/>
  <c r="C56" i="1"/>
  <c r="F211" i="1"/>
  <c r="F134" i="1"/>
  <c r="B56" i="1"/>
  <c r="F212" i="1" l="1"/>
  <c r="B212" i="1"/>
  <c r="E212" i="1"/>
  <c r="D212" i="1"/>
  <c r="C212" i="1"/>
  <c r="D136" i="1"/>
  <c r="G136" i="1"/>
  <c r="C136" i="1"/>
  <c r="G212" i="1"/>
  <c r="F136" i="1"/>
  <c r="E57" i="1"/>
  <c r="C57" i="1"/>
  <c r="B57" i="1"/>
  <c r="F57" i="1"/>
  <c r="A57" i="1"/>
  <c r="G213" i="1" l="1"/>
  <c r="C213" i="1"/>
  <c r="F213" i="1"/>
  <c r="B213" i="1"/>
  <c r="E213" i="1"/>
  <c r="D213" i="1"/>
  <c r="F137" i="1"/>
  <c r="D137" i="1"/>
  <c r="C58" i="1"/>
  <c r="G137" i="1"/>
  <c r="B58" i="1"/>
  <c r="F58" i="1"/>
  <c r="A58" i="1"/>
  <c r="E58" i="1"/>
  <c r="C137" i="1"/>
  <c r="D214" i="1" l="1"/>
  <c r="G214" i="1"/>
  <c r="C214" i="1"/>
  <c r="F214" i="1"/>
  <c r="E214" i="1"/>
  <c r="B214" i="1"/>
  <c r="D138" i="1"/>
  <c r="G138" i="1"/>
  <c r="C138" i="1"/>
  <c r="F138" i="1"/>
  <c r="B59" i="1"/>
  <c r="F59" i="1"/>
  <c r="A59" i="1"/>
  <c r="E59" i="1"/>
  <c r="C59" i="1"/>
  <c r="E215" i="1" l="1"/>
  <c r="D215" i="1"/>
  <c r="G215" i="1"/>
  <c r="F215" i="1"/>
  <c r="C215" i="1"/>
  <c r="B215" i="1"/>
  <c r="F139" i="1"/>
  <c r="D139" i="1"/>
  <c r="F60" i="1"/>
  <c r="A60" i="1"/>
  <c r="G139" i="1"/>
  <c r="E60" i="1"/>
  <c r="C60" i="1"/>
  <c r="C139" i="1"/>
  <c r="B60" i="1"/>
  <c r="F216" i="1" l="1"/>
  <c r="B216" i="1"/>
  <c r="E216" i="1"/>
  <c r="G216" i="1"/>
  <c r="D216" i="1"/>
  <c r="D140" i="1"/>
  <c r="G140" i="1"/>
  <c r="C140" i="1"/>
  <c r="F140" i="1"/>
  <c r="E61" i="1"/>
  <c r="C61" i="1"/>
  <c r="C216" i="1"/>
  <c r="B61" i="1"/>
  <c r="A61" i="1"/>
  <c r="F61" i="1"/>
  <c r="G217" i="1" l="1"/>
  <c r="C217" i="1"/>
  <c r="F217" i="1"/>
  <c r="B217" i="1"/>
  <c r="E217" i="1"/>
  <c r="F141" i="1"/>
  <c r="D217" i="1"/>
  <c r="D141" i="1"/>
  <c r="C62" i="1"/>
  <c r="G141" i="1"/>
  <c r="B62" i="1"/>
  <c r="F62" i="1"/>
  <c r="A62" i="1"/>
  <c r="E62" i="1"/>
  <c r="C141" i="1"/>
  <c r="D218" i="1" l="1"/>
  <c r="G218" i="1"/>
  <c r="C218" i="1"/>
  <c r="B218" i="1"/>
  <c r="F218" i="1"/>
  <c r="D142" i="1"/>
  <c r="E218" i="1"/>
  <c r="G142" i="1"/>
  <c r="C142" i="1"/>
  <c r="F142" i="1"/>
  <c r="B63" i="1"/>
  <c r="F63" i="1"/>
  <c r="A63" i="1"/>
  <c r="E63" i="1"/>
  <c r="C63" i="1"/>
  <c r="E219" i="1" l="1"/>
  <c r="D219" i="1"/>
  <c r="C219" i="1"/>
  <c r="B219" i="1"/>
  <c r="G219" i="1"/>
  <c r="F219" i="1"/>
  <c r="F143" i="1"/>
  <c r="D143" i="1"/>
  <c r="F64" i="1"/>
  <c r="A64" i="1"/>
  <c r="G143" i="1"/>
  <c r="E64" i="1"/>
  <c r="C64" i="1"/>
  <c r="B64" i="1"/>
  <c r="C143" i="1"/>
  <c r="F220" i="1" l="1"/>
  <c r="B220" i="1"/>
  <c r="E220" i="1"/>
  <c r="D220" i="1"/>
  <c r="C220" i="1"/>
  <c r="D144" i="1"/>
  <c r="G144" i="1"/>
  <c r="C144" i="1"/>
  <c r="F144" i="1"/>
  <c r="E65" i="1"/>
  <c r="G220" i="1"/>
  <c r="C65" i="1"/>
  <c r="B65" i="1"/>
  <c r="A65" i="1"/>
  <c r="F65" i="1"/>
  <c r="G221" i="1" l="1"/>
  <c r="C221" i="1"/>
  <c r="F221" i="1"/>
  <c r="B221" i="1"/>
  <c r="E221" i="1"/>
  <c r="D221" i="1"/>
  <c r="F145" i="1"/>
  <c r="D145" i="1"/>
  <c r="C66" i="1"/>
  <c r="G145" i="1"/>
  <c r="B66" i="1"/>
  <c r="F66" i="1"/>
  <c r="A66" i="1"/>
  <c r="E66" i="1"/>
  <c r="C145" i="1"/>
  <c r="D222" i="1" l="1"/>
  <c r="G222" i="1"/>
  <c r="C222" i="1"/>
  <c r="F222" i="1"/>
  <c r="E222" i="1"/>
  <c r="B222" i="1"/>
  <c r="D146" i="1"/>
  <c r="G146" i="1"/>
  <c r="C146" i="1"/>
  <c r="F146" i="1"/>
  <c r="B67" i="1"/>
  <c r="F67" i="1"/>
  <c r="A67" i="1"/>
  <c r="E67" i="1"/>
  <c r="C67" i="1"/>
  <c r="E223" i="1" l="1"/>
  <c r="D223" i="1"/>
  <c r="G223" i="1"/>
  <c r="F223" i="1"/>
  <c r="C223" i="1"/>
  <c r="F147" i="1"/>
  <c r="B223" i="1"/>
  <c r="D147" i="1"/>
  <c r="F68" i="1"/>
  <c r="A68" i="1"/>
  <c r="G147" i="1"/>
  <c r="E68" i="1"/>
  <c r="C68" i="1"/>
  <c r="C147" i="1"/>
  <c r="B68" i="1"/>
  <c r="F224" i="1" l="1"/>
  <c r="B224" i="1"/>
  <c r="E224" i="1"/>
  <c r="G224" i="1"/>
  <c r="D224" i="1"/>
  <c r="C224" i="1"/>
  <c r="D148" i="1"/>
  <c r="G148" i="1"/>
  <c r="C148" i="1"/>
  <c r="F148" i="1"/>
  <c r="E69" i="1"/>
  <c r="C69" i="1"/>
  <c r="B69" i="1"/>
  <c r="A69" i="1"/>
  <c r="F69" i="1"/>
  <c r="G225" i="1" l="1"/>
  <c r="C225" i="1"/>
  <c r="F225" i="1"/>
  <c r="B225" i="1"/>
  <c r="E225" i="1"/>
  <c r="F149" i="1"/>
  <c r="D149" i="1"/>
  <c r="D225" i="1"/>
  <c r="C70" i="1"/>
  <c r="G149" i="1"/>
  <c r="B70" i="1"/>
  <c r="F70" i="1"/>
  <c r="A70" i="1"/>
  <c r="E70" i="1"/>
  <c r="C149" i="1"/>
  <c r="D226" i="1" l="1"/>
  <c r="G226" i="1"/>
  <c r="C226" i="1"/>
  <c r="B226" i="1"/>
  <c r="F226" i="1"/>
  <c r="D150" i="1"/>
  <c r="G150" i="1"/>
  <c r="C150" i="1"/>
  <c r="E226" i="1"/>
  <c r="F150" i="1"/>
  <c r="B71" i="1"/>
  <c r="F71" i="1"/>
  <c r="A71" i="1"/>
  <c r="E71" i="1"/>
  <c r="C71" i="1"/>
  <c r="E227" i="1" l="1"/>
  <c r="D227" i="1"/>
  <c r="C227" i="1"/>
  <c r="B227" i="1"/>
  <c r="G227" i="1"/>
  <c r="F151" i="1"/>
  <c r="F227" i="1"/>
  <c r="D151" i="1"/>
  <c r="F72" i="1"/>
  <c r="A72" i="1"/>
  <c r="G151" i="1"/>
  <c r="E72" i="1"/>
  <c r="C72" i="1"/>
  <c r="C151" i="1"/>
  <c r="B72" i="1"/>
  <c r="F228" i="1" l="1"/>
  <c r="B228" i="1"/>
  <c r="E228" i="1"/>
  <c r="D228" i="1"/>
  <c r="C228" i="1"/>
  <c r="G228" i="1"/>
  <c r="D152" i="1"/>
  <c r="G152" i="1"/>
  <c r="C152" i="1"/>
  <c r="F152" i="1"/>
  <c r="E73" i="1"/>
  <c r="C73" i="1"/>
  <c r="B73" i="1"/>
  <c r="F73" i="1"/>
  <c r="A73" i="1"/>
  <c r="G229" i="1" l="1"/>
  <c r="C229" i="1"/>
  <c r="F229" i="1"/>
  <c r="B229" i="1"/>
  <c r="E229" i="1"/>
  <c r="D229" i="1"/>
  <c r="F153" i="1"/>
  <c r="D153" i="1"/>
  <c r="C74" i="1"/>
  <c r="G153" i="1"/>
  <c r="B74" i="1"/>
  <c r="F74" i="1"/>
  <c r="A74" i="1"/>
  <c r="C153" i="1"/>
  <c r="E74" i="1"/>
</calcChain>
</file>

<file path=xl/sharedStrings.xml><?xml version="1.0" encoding="utf-8"?>
<sst xmlns="http://schemas.openxmlformats.org/spreadsheetml/2006/main" count="34" uniqueCount="16">
  <si>
    <t>tube 138</t>
  </si>
  <si>
    <t>A</t>
  </si>
  <si>
    <t>B</t>
  </si>
  <si>
    <t>C</t>
  </si>
  <si>
    <t>D</t>
  </si>
  <si>
    <t>A'</t>
  </si>
  <si>
    <t>carré 300*400</t>
  </si>
  <si>
    <t>452.992</t>
  </si>
  <si>
    <t>397.85</t>
  </si>
  <si>
    <t>E</t>
  </si>
  <si>
    <t>F</t>
  </si>
  <si>
    <t>G</t>
  </si>
  <si>
    <t>H</t>
  </si>
  <si>
    <t>tube 220</t>
  </si>
  <si>
    <t>trajectoire U</t>
  </si>
  <si>
    <t>trajectoire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</si>
</sst>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Inconsolata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2" borderId="0" xfId="0" applyFont="1" applyFill="1"/>
    <xf numFmtId="0" fontId="4" fillId="2" borderId="0" xfId="0" applyFont="1" applyFill="1" applyAlignment="1"/>
    <xf numFmtId="0" fontId="3" fillId="2" borderId="0" xfId="0" applyFont="1" applyFill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7"/>
  <sheetViews>
    <sheetView tabSelected="1" topLeftCell="A64" workbookViewId="0"/>
  </sheetViews>
  <sheetFormatPr baseColWidth="10" defaultColWidth="14.453125" defaultRowHeight="15.75" customHeight="1"/>
  <sheetData>
    <row r="1" spans="1:8" ht="15.75" customHeight="1">
      <c r="A1" s="1">
        <v>0</v>
      </c>
      <c r="B1" s="2" t="s">
        <v>0</v>
      </c>
    </row>
    <row r="2" spans="1:8" ht="15.75" customHeight="1">
      <c r="A2" s="3">
        <f t="shared" ref="A2:A74" si="0">A1+1</f>
        <v>1</v>
      </c>
      <c r="B2" s="3">
        <f t="shared" ref="B2:B74" si="1">2513.906-69*COS(RADIANS(A1*5))</f>
        <v>2444.9059999999999</v>
      </c>
      <c r="C2" s="3">
        <f t="shared" ref="C2:C74" si="2">1450+69*SIN(RADIANS(A1*5))</f>
        <v>1450</v>
      </c>
      <c r="D2" s="1">
        <v>8</v>
      </c>
      <c r="E2" s="3">
        <f t="shared" ref="E2:E74" si="3">COS(RADIANS(A1*5))</f>
        <v>1</v>
      </c>
      <c r="F2" s="3">
        <f t="shared" ref="F2:F74" si="4">-SIN(RADIANS(A1*5))</f>
        <v>0</v>
      </c>
      <c r="G2" s="1">
        <v>1</v>
      </c>
      <c r="H2" s="1" t="s">
        <v>1</v>
      </c>
    </row>
    <row r="3" spans="1:8" ht="15.75" customHeight="1">
      <c r="A3" s="3">
        <f t="shared" si="0"/>
        <v>2</v>
      </c>
      <c r="B3" s="3">
        <f t="shared" si="1"/>
        <v>2445.1685658316696</v>
      </c>
      <c r="C3" s="3">
        <f t="shared" si="2"/>
        <v>1456.0137462495884</v>
      </c>
      <c r="D3" s="1">
        <v>8</v>
      </c>
      <c r="E3" s="3">
        <f t="shared" si="3"/>
        <v>0.99619469809174555</v>
      </c>
      <c r="F3" s="3">
        <f t="shared" si="4"/>
        <v>-8.7155742747658166E-2</v>
      </c>
      <c r="G3" s="1">
        <v>1</v>
      </c>
    </row>
    <row r="4" spans="1:8" ht="15.75" customHeight="1">
      <c r="A4" s="3">
        <f t="shared" si="0"/>
        <v>3</v>
      </c>
      <c r="B4" s="3">
        <f t="shared" si="1"/>
        <v>2445.9542650421577</v>
      </c>
      <c r="C4" s="3">
        <f t="shared" si="2"/>
        <v>1461.9817242590182</v>
      </c>
      <c r="D4" s="1">
        <v>8</v>
      </c>
      <c r="E4" s="3">
        <f t="shared" si="3"/>
        <v>0.98480775301220802</v>
      </c>
      <c r="F4" s="3">
        <f t="shared" si="4"/>
        <v>-0.17364817766693033</v>
      </c>
      <c r="G4" s="1">
        <v>1</v>
      </c>
    </row>
    <row r="5" spans="1:8" ht="15.75" customHeight="1">
      <c r="A5" s="3">
        <f t="shared" si="0"/>
        <v>4</v>
      </c>
      <c r="B5" s="3">
        <f t="shared" si="1"/>
        <v>2447.2571179860543</v>
      </c>
      <c r="C5" s="3">
        <f t="shared" si="2"/>
        <v>1467.8585141120739</v>
      </c>
      <c r="D5" s="1">
        <v>8</v>
      </c>
      <c r="E5" s="3">
        <f t="shared" si="3"/>
        <v>0.96592582628906831</v>
      </c>
      <c r="F5" s="3">
        <f t="shared" si="4"/>
        <v>-0.25881904510252074</v>
      </c>
      <c r="G5" s="1">
        <v>1</v>
      </c>
    </row>
    <row r="6" spans="1:8" ht="15.75" customHeight="1">
      <c r="A6" s="3">
        <f t="shared" si="0"/>
        <v>5</v>
      </c>
      <c r="B6" s="3">
        <f t="shared" si="1"/>
        <v>2449.0672091657721</v>
      </c>
      <c r="C6" s="3">
        <f t="shared" si="2"/>
        <v>1473.5993898894712</v>
      </c>
      <c r="D6" s="1">
        <v>8</v>
      </c>
      <c r="E6" s="3">
        <f t="shared" si="3"/>
        <v>0.93969262078590843</v>
      </c>
      <c r="F6" s="3">
        <f t="shared" si="4"/>
        <v>-0.34202014332566871</v>
      </c>
      <c r="G6" s="1">
        <v>1</v>
      </c>
    </row>
    <row r="7" spans="1:8" ht="15.75" customHeight="1">
      <c r="A7" s="3">
        <f t="shared" si="0"/>
        <v>6</v>
      </c>
      <c r="B7" s="3">
        <f t="shared" si="1"/>
        <v>2451.3707626944711</v>
      </c>
      <c r="C7" s="3">
        <f t="shared" si="2"/>
        <v>1479.1606600601083</v>
      </c>
      <c r="D7" s="1">
        <v>8</v>
      </c>
      <c r="E7" s="3">
        <f t="shared" si="3"/>
        <v>0.90630778703664994</v>
      </c>
      <c r="F7" s="3">
        <f t="shared" si="4"/>
        <v>-0.42261826174069944</v>
      </c>
      <c r="G7" s="1">
        <v>1</v>
      </c>
    </row>
    <row r="8" spans="1:8" ht="15.75" customHeight="1">
      <c r="A8" s="3">
        <f t="shared" si="0"/>
        <v>7</v>
      </c>
      <c r="B8" s="3">
        <f t="shared" si="1"/>
        <v>2454.1502471388735</v>
      </c>
      <c r="C8" s="3">
        <f t="shared" si="2"/>
        <v>1484.5</v>
      </c>
      <c r="D8" s="1">
        <v>8</v>
      </c>
      <c r="E8" s="3">
        <f t="shared" si="3"/>
        <v>0.86602540378443871</v>
      </c>
      <c r="F8" s="3">
        <f t="shared" si="4"/>
        <v>-0.49999999999999994</v>
      </c>
      <c r="G8" s="1">
        <v>1</v>
      </c>
    </row>
    <row r="9" spans="1:8" ht="15.75" customHeight="1">
      <c r="A9" s="3">
        <f t="shared" si="0"/>
        <v>8</v>
      </c>
      <c r="B9" s="3">
        <f t="shared" si="1"/>
        <v>2457.3845089440597</v>
      </c>
      <c r="C9" s="3">
        <f t="shared" si="2"/>
        <v>1489.5767741082223</v>
      </c>
      <c r="D9" s="1">
        <v>8</v>
      </c>
      <c r="E9" s="3">
        <f t="shared" si="3"/>
        <v>0.8191520442889918</v>
      </c>
      <c r="F9" s="3">
        <f t="shared" si="4"/>
        <v>-0.57357643635104605</v>
      </c>
      <c r="G9" s="1">
        <v>1</v>
      </c>
    </row>
    <row r="10" spans="1:8" ht="15.75" customHeight="1">
      <c r="A10" s="3">
        <f t="shared" si="0"/>
        <v>9</v>
      </c>
      <c r="B10" s="3">
        <f t="shared" si="1"/>
        <v>2461.0489334247904</v>
      </c>
      <c r="C10" s="3">
        <f t="shared" si="2"/>
        <v>1494.3523450683713</v>
      </c>
      <c r="D10" s="1">
        <v>8</v>
      </c>
      <c r="E10" s="3">
        <f t="shared" si="3"/>
        <v>0.76604444311897801</v>
      </c>
      <c r="F10" s="3">
        <f t="shared" si="4"/>
        <v>-0.64278760968653925</v>
      </c>
      <c r="G10" s="1">
        <v>1</v>
      </c>
    </row>
    <row r="11" spans="1:8" ht="15.75" customHeight="1">
      <c r="A11" s="3">
        <f t="shared" si="0"/>
        <v>10</v>
      </c>
      <c r="B11" s="3">
        <f t="shared" si="1"/>
        <v>2465.1156320981281</v>
      </c>
      <c r="C11" s="3">
        <f t="shared" si="2"/>
        <v>1498.7903679018718</v>
      </c>
      <c r="D11" s="1">
        <v>8</v>
      </c>
      <c r="E11" s="3">
        <f t="shared" si="3"/>
        <v>0.70710678118654757</v>
      </c>
      <c r="F11" s="3">
        <f t="shared" si="4"/>
        <v>-0.70710678118654746</v>
      </c>
      <c r="G11" s="1">
        <v>1</v>
      </c>
    </row>
    <row r="12" spans="1:8" ht="15.75" customHeight="1">
      <c r="A12" s="3">
        <f t="shared" si="0"/>
        <v>11</v>
      </c>
      <c r="B12" s="3">
        <f t="shared" si="1"/>
        <v>2469.5536549316289</v>
      </c>
      <c r="C12" s="3">
        <f t="shared" si="2"/>
        <v>1502.8570665752095</v>
      </c>
      <c r="D12" s="1">
        <v>8</v>
      </c>
      <c r="E12" s="3">
        <f t="shared" si="3"/>
        <v>0.64278760968653936</v>
      </c>
      <c r="F12" s="3">
        <f t="shared" si="4"/>
        <v>-0.76604444311897801</v>
      </c>
      <c r="G12" s="1">
        <v>1</v>
      </c>
    </row>
    <row r="13" spans="1:8" ht="15.75" customHeight="1">
      <c r="A13" s="3">
        <f t="shared" si="0"/>
        <v>12</v>
      </c>
      <c r="B13" s="3">
        <f t="shared" si="1"/>
        <v>2474.3292258917777</v>
      </c>
      <c r="C13" s="3">
        <f t="shared" si="2"/>
        <v>1506.5214910559405</v>
      </c>
      <c r="D13" s="1">
        <v>8</v>
      </c>
      <c r="E13" s="3">
        <f t="shared" si="3"/>
        <v>0.57357643635104616</v>
      </c>
      <c r="F13" s="3">
        <f t="shared" si="4"/>
        <v>-0.8191520442889918</v>
      </c>
      <c r="G13" s="1">
        <v>1</v>
      </c>
    </row>
    <row r="14" spans="1:8" ht="15.75" customHeight="1">
      <c r="A14" s="3">
        <f t="shared" si="0"/>
        <v>13</v>
      </c>
      <c r="B14" s="3">
        <f t="shared" si="1"/>
        <v>2479.4059999999999</v>
      </c>
      <c r="C14" s="3">
        <f t="shared" si="2"/>
        <v>1509.7557528611262</v>
      </c>
      <c r="D14" s="1">
        <v>8</v>
      </c>
      <c r="E14" s="3">
        <f t="shared" si="3"/>
        <v>0.50000000000000011</v>
      </c>
      <c r="F14" s="3">
        <f t="shared" si="4"/>
        <v>-0.8660254037844386</v>
      </c>
      <c r="G14" s="1">
        <v>1</v>
      </c>
    </row>
    <row r="15" spans="1:8" ht="15.75" customHeight="1">
      <c r="A15" s="3">
        <f t="shared" si="0"/>
        <v>14</v>
      </c>
      <c r="B15" s="3">
        <f t="shared" si="1"/>
        <v>2484.7453399398919</v>
      </c>
      <c r="C15" s="3">
        <f t="shared" si="2"/>
        <v>1512.5352373055289</v>
      </c>
      <c r="D15" s="1">
        <v>8</v>
      </c>
      <c r="E15" s="3">
        <f t="shared" si="3"/>
        <v>0.42261826174069944</v>
      </c>
      <c r="F15" s="3">
        <f t="shared" si="4"/>
        <v>-0.90630778703664994</v>
      </c>
      <c r="G15" s="1">
        <v>1</v>
      </c>
    </row>
    <row r="16" spans="1:8" ht="15.75" customHeight="1">
      <c r="A16" s="3">
        <f t="shared" si="0"/>
        <v>15</v>
      </c>
      <c r="B16" s="3">
        <f t="shared" si="1"/>
        <v>2490.3066101105287</v>
      </c>
      <c r="C16" s="3">
        <f t="shared" si="2"/>
        <v>1514.8387908342277</v>
      </c>
      <c r="D16" s="1">
        <v>8</v>
      </c>
      <c r="E16" s="3">
        <f t="shared" si="3"/>
        <v>0.34202014332566882</v>
      </c>
      <c r="F16" s="3">
        <f t="shared" si="4"/>
        <v>-0.93969262078590832</v>
      </c>
      <c r="G16" s="1">
        <v>1</v>
      </c>
    </row>
    <row r="17" spans="1:8" ht="15.75" customHeight="1">
      <c r="A17" s="3">
        <f t="shared" si="0"/>
        <v>16</v>
      </c>
      <c r="B17" s="3">
        <f t="shared" si="1"/>
        <v>2496.0474858879261</v>
      </c>
      <c r="C17" s="3">
        <f t="shared" si="2"/>
        <v>1516.6488820139457</v>
      </c>
      <c r="D17" s="1">
        <v>8</v>
      </c>
      <c r="E17" s="3">
        <f t="shared" si="3"/>
        <v>0.25881904510252074</v>
      </c>
      <c r="F17" s="3">
        <f t="shared" si="4"/>
        <v>-0.96592582628906831</v>
      </c>
      <c r="G17" s="1">
        <v>1</v>
      </c>
    </row>
    <row r="18" spans="1:8" ht="15.75" customHeight="1">
      <c r="A18" s="3">
        <f t="shared" si="0"/>
        <v>17</v>
      </c>
      <c r="B18" s="3">
        <f t="shared" si="1"/>
        <v>2501.9242757409816</v>
      </c>
      <c r="C18" s="3">
        <f t="shared" si="2"/>
        <v>1517.9517349578423</v>
      </c>
      <c r="D18" s="1">
        <v>8</v>
      </c>
      <c r="E18" s="3">
        <f t="shared" si="3"/>
        <v>0.17364817766693041</v>
      </c>
      <c r="F18" s="3">
        <f t="shared" si="4"/>
        <v>-0.98480775301220802</v>
      </c>
      <c r="G18" s="1">
        <v>1</v>
      </c>
    </row>
    <row r="19" spans="1:8" ht="15.75" customHeight="1">
      <c r="A19" s="3">
        <f t="shared" si="0"/>
        <v>18</v>
      </c>
      <c r="B19" s="3">
        <f t="shared" si="1"/>
        <v>2507.8922537504113</v>
      </c>
      <c r="C19" s="3">
        <f t="shared" si="2"/>
        <v>1518.7374341683305</v>
      </c>
      <c r="D19" s="1">
        <v>8</v>
      </c>
      <c r="E19" s="3">
        <f t="shared" si="3"/>
        <v>8.7155742747658138E-2</v>
      </c>
      <c r="F19" s="3">
        <f t="shared" si="4"/>
        <v>-0.99619469809174555</v>
      </c>
      <c r="G19" s="1">
        <v>1</v>
      </c>
    </row>
    <row r="20" spans="1:8" ht="15.75" customHeight="1">
      <c r="A20" s="3">
        <f t="shared" si="0"/>
        <v>19</v>
      </c>
      <c r="B20" s="3">
        <f t="shared" si="1"/>
        <v>2513.9059999999999</v>
      </c>
      <c r="C20" s="3">
        <f t="shared" si="2"/>
        <v>1519</v>
      </c>
      <c r="D20" s="1">
        <v>8</v>
      </c>
      <c r="E20" s="3">
        <f t="shared" si="3"/>
        <v>6.1257422745431001E-17</v>
      </c>
      <c r="F20" s="3">
        <f t="shared" si="4"/>
        <v>-1</v>
      </c>
      <c r="G20" s="1">
        <v>1</v>
      </c>
      <c r="H20" s="1" t="s">
        <v>2</v>
      </c>
    </row>
    <row r="21" spans="1:8" ht="15.75" customHeight="1">
      <c r="A21" s="3">
        <f t="shared" si="0"/>
        <v>20</v>
      </c>
      <c r="B21" s="3">
        <f t="shared" si="1"/>
        <v>2519.9197462495886</v>
      </c>
      <c r="C21" s="3">
        <f t="shared" si="2"/>
        <v>1518.7374341683305</v>
      </c>
      <c r="D21" s="1">
        <v>8</v>
      </c>
      <c r="E21" s="3">
        <f t="shared" si="3"/>
        <v>-8.7155742747658235E-2</v>
      </c>
      <c r="F21" s="3">
        <f t="shared" si="4"/>
        <v>-0.99619469809174555</v>
      </c>
      <c r="G21" s="1">
        <v>1</v>
      </c>
    </row>
    <row r="22" spans="1:8" ht="15.75" customHeight="1">
      <c r="A22" s="3">
        <f t="shared" si="0"/>
        <v>21</v>
      </c>
      <c r="B22" s="3">
        <f t="shared" si="1"/>
        <v>2525.8877242590183</v>
      </c>
      <c r="C22" s="3">
        <f t="shared" si="2"/>
        <v>1517.9517349578423</v>
      </c>
      <c r="D22" s="1">
        <v>8</v>
      </c>
      <c r="E22" s="3">
        <f t="shared" si="3"/>
        <v>-0.1736481776669303</v>
      </c>
      <c r="F22" s="3">
        <f t="shared" si="4"/>
        <v>-0.98480775301220802</v>
      </c>
      <c r="G22" s="1">
        <v>1</v>
      </c>
    </row>
    <row r="23" spans="1:8" ht="15.75" customHeight="1">
      <c r="A23" s="3">
        <f t="shared" si="0"/>
        <v>22</v>
      </c>
      <c r="B23" s="3">
        <f t="shared" si="1"/>
        <v>2531.7645141120738</v>
      </c>
      <c r="C23" s="3">
        <f t="shared" si="2"/>
        <v>1516.6488820139457</v>
      </c>
      <c r="D23" s="1">
        <v>8</v>
      </c>
      <c r="E23" s="3">
        <f t="shared" si="3"/>
        <v>-0.25881904510252085</v>
      </c>
      <c r="F23" s="3">
        <f t="shared" si="4"/>
        <v>-0.96592582628906831</v>
      </c>
      <c r="G23" s="1">
        <v>1</v>
      </c>
    </row>
    <row r="24" spans="1:8" ht="15.75" customHeight="1">
      <c r="A24" s="3">
        <f t="shared" si="0"/>
        <v>23</v>
      </c>
      <c r="B24" s="3">
        <f t="shared" si="1"/>
        <v>2537.5053898894712</v>
      </c>
      <c r="C24" s="3">
        <f t="shared" si="2"/>
        <v>1514.8387908342277</v>
      </c>
      <c r="D24" s="1">
        <v>8</v>
      </c>
      <c r="E24" s="3">
        <f t="shared" si="3"/>
        <v>-0.34202014332566871</v>
      </c>
      <c r="F24" s="3">
        <f t="shared" si="4"/>
        <v>-0.93969262078590843</v>
      </c>
      <c r="G24" s="1">
        <v>1</v>
      </c>
    </row>
    <row r="25" spans="1:8" ht="15.75" customHeight="1">
      <c r="A25" s="3">
        <f t="shared" si="0"/>
        <v>24</v>
      </c>
      <c r="B25" s="3">
        <f t="shared" si="1"/>
        <v>2543.066660060108</v>
      </c>
      <c r="C25" s="3">
        <f t="shared" si="2"/>
        <v>1512.5352373055289</v>
      </c>
      <c r="D25" s="1">
        <v>8</v>
      </c>
      <c r="E25" s="3">
        <f t="shared" si="3"/>
        <v>-0.42261826174069933</v>
      </c>
      <c r="F25" s="3">
        <f t="shared" si="4"/>
        <v>-0.90630778703665005</v>
      </c>
      <c r="G25" s="1">
        <v>1</v>
      </c>
    </row>
    <row r="26" spans="1:8" ht="12.5">
      <c r="A26" s="3">
        <f t="shared" si="0"/>
        <v>25</v>
      </c>
      <c r="B26" s="3">
        <f t="shared" si="1"/>
        <v>2548.4059999999999</v>
      </c>
      <c r="C26" s="3">
        <f t="shared" si="2"/>
        <v>1509.7557528611262</v>
      </c>
      <c r="D26" s="1">
        <v>8</v>
      </c>
      <c r="E26" s="3">
        <f t="shared" si="3"/>
        <v>-0.49999999999999978</v>
      </c>
      <c r="F26" s="3">
        <f t="shared" si="4"/>
        <v>-0.86602540378443871</v>
      </c>
      <c r="G26" s="1">
        <v>1</v>
      </c>
    </row>
    <row r="27" spans="1:8" ht="12.5">
      <c r="A27" s="3">
        <f t="shared" si="0"/>
        <v>26</v>
      </c>
      <c r="B27" s="3">
        <f t="shared" si="1"/>
        <v>2553.4827741082222</v>
      </c>
      <c r="C27" s="3">
        <f t="shared" si="2"/>
        <v>1506.5214910559405</v>
      </c>
      <c r="D27" s="1">
        <v>8</v>
      </c>
      <c r="E27" s="3">
        <f t="shared" si="3"/>
        <v>-0.57357643635104616</v>
      </c>
      <c r="F27" s="3">
        <f t="shared" si="4"/>
        <v>-0.81915204428899169</v>
      </c>
      <c r="G27" s="1">
        <v>1</v>
      </c>
    </row>
    <row r="28" spans="1:8" ht="12.5">
      <c r="A28" s="3">
        <f t="shared" si="0"/>
        <v>27</v>
      </c>
      <c r="B28" s="3">
        <f t="shared" si="1"/>
        <v>2558.258345068371</v>
      </c>
      <c r="C28" s="3">
        <f t="shared" si="2"/>
        <v>1502.8570665752095</v>
      </c>
      <c r="D28" s="1">
        <v>8</v>
      </c>
      <c r="E28" s="3">
        <f t="shared" si="3"/>
        <v>-0.64278760968653936</v>
      </c>
      <c r="F28" s="3">
        <f t="shared" si="4"/>
        <v>-0.76604444311897801</v>
      </c>
      <c r="G28" s="1">
        <v>1</v>
      </c>
    </row>
    <row r="29" spans="1:8" ht="12.5">
      <c r="A29" s="3">
        <f t="shared" si="0"/>
        <v>28</v>
      </c>
      <c r="B29" s="3">
        <f t="shared" si="1"/>
        <v>2562.6963679018718</v>
      </c>
      <c r="C29" s="3">
        <f t="shared" si="2"/>
        <v>1498.7903679018718</v>
      </c>
      <c r="D29" s="1">
        <v>8</v>
      </c>
      <c r="E29" s="3">
        <f t="shared" si="3"/>
        <v>-0.70710678118654746</v>
      </c>
      <c r="F29" s="3">
        <f t="shared" si="4"/>
        <v>-0.70710678118654757</v>
      </c>
      <c r="G29" s="1">
        <v>1</v>
      </c>
    </row>
    <row r="30" spans="1:8" ht="12.5">
      <c r="A30" s="3">
        <f t="shared" si="0"/>
        <v>29</v>
      </c>
      <c r="B30" s="3">
        <f t="shared" si="1"/>
        <v>2566.7630665752095</v>
      </c>
      <c r="C30" s="3">
        <f t="shared" si="2"/>
        <v>1494.3523450683713</v>
      </c>
      <c r="D30" s="1">
        <v>8</v>
      </c>
      <c r="E30" s="3">
        <f t="shared" si="3"/>
        <v>-0.7660444431189779</v>
      </c>
      <c r="F30" s="3">
        <f t="shared" si="4"/>
        <v>-0.64278760968653947</v>
      </c>
      <c r="G30" s="1">
        <v>1</v>
      </c>
    </row>
    <row r="31" spans="1:8" ht="12.5">
      <c r="A31" s="3">
        <f t="shared" si="0"/>
        <v>30</v>
      </c>
      <c r="B31" s="3">
        <f t="shared" si="1"/>
        <v>2570.4274910559402</v>
      </c>
      <c r="C31" s="3">
        <f t="shared" si="2"/>
        <v>1489.5767741082223</v>
      </c>
      <c r="D31" s="1">
        <v>8</v>
      </c>
      <c r="E31" s="3">
        <f t="shared" si="3"/>
        <v>-0.81915204428899191</v>
      </c>
      <c r="F31" s="3">
        <f t="shared" si="4"/>
        <v>-0.57357643635104594</v>
      </c>
      <c r="G31" s="1">
        <v>1</v>
      </c>
    </row>
    <row r="32" spans="1:8" ht="12.5">
      <c r="A32" s="3">
        <f t="shared" si="0"/>
        <v>31</v>
      </c>
      <c r="B32" s="3">
        <f t="shared" si="1"/>
        <v>2573.6617528611264</v>
      </c>
      <c r="C32" s="3">
        <f t="shared" si="2"/>
        <v>1484.5</v>
      </c>
      <c r="D32" s="1">
        <v>8</v>
      </c>
      <c r="E32" s="3">
        <f t="shared" si="3"/>
        <v>-0.86602540378443871</v>
      </c>
      <c r="F32" s="3">
        <f t="shared" si="4"/>
        <v>-0.49999999999999994</v>
      </c>
      <c r="G32" s="1">
        <v>1</v>
      </c>
    </row>
    <row r="33" spans="1:8" ht="12.5">
      <c r="A33" s="3">
        <f t="shared" si="0"/>
        <v>32</v>
      </c>
      <c r="B33" s="3">
        <f t="shared" si="1"/>
        <v>2576.4412373055288</v>
      </c>
      <c r="C33" s="3">
        <f t="shared" si="2"/>
        <v>1479.1606600601083</v>
      </c>
      <c r="D33" s="1">
        <v>8</v>
      </c>
      <c r="E33" s="3">
        <f t="shared" si="3"/>
        <v>-0.90630778703664994</v>
      </c>
      <c r="F33" s="3">
        <f t="shared" si="4"/>
        <v>-0.4226182617406995</v>
      </c>
      <c r="G33" s="1">
        <v>1</v>
      </c>
    </row>
    <row r="34" spans="1:8" ht="12.5">
      <c r="A34" s="3">
        <f t="shared" si="0"/>
        <v>33</v>
      </c>
      <c r="B34" s="3">
        <f t="shared" si="1"/>
        <v>2578.7447908342278</v>
      </c>
      <c r="C34" s="3">
        <f t="shared" si="2"/>
        <v>1473.5993898894712</v>
      </c>
      <c r="D34" s="1">
        <v>8</v>
      </c>
      <c r="E34" s="3">
        <f t="shared" si="3"/>
        <v>-0.93969262078590832</v>
      </c>
      <c r="F34" s="3">
        <f t="shared" si="4"/>
        <v>-0.34202014332566888</v>
      </c>
      <c r="G34" s="1">
        <v>1</v>
      </c>
    </row>
    <row r="35" spans="1:8" ht="12.5">
      <c r="A35" s="3">
        <f t="shared" si="0"/>
        <v>34</v>
      </c>
      <c r="B35" s="3">
        <f t="shared" si="1"/>
        <v>2580.5548820139456</v>
      </c>
      <c r="C35" s="3">
        <f t="shared" si="2"/>
        <v>1467.8585141120739</v>
      </c>
      <c r="D35" s="1">
        <v>8</v>
      </c>
      <c r="E35" s="3">
        <f t="shared" si="3"/>
        <v>-0.9659258262890682</v>
      </c>
      <c r="F35" s="3">
        <f t="shared" si="4"/>
        <v>-0.25881904510252102</v>
      </c>
      <c r="G35" s="1">
        <v>1</v>
      </c>
    </row>
    <row r="36" spans="1:8" ht="12.5">
      <c r="A36" s="3">
        <f t="shared" si="0"/>
        <v>35</v>
      </c>
      <c r="B36" s="3">
        <f t="shared" si="1"/>
        <v>2581.8577349578422</v>
      </c>
      <c r="C36" s="3">
        <f t="shared" si="2"/>
        <v>1461.9817242590182</v>
      </c>
      <c r="D36" s="1">
        <v>8</v>
      </c>
      <c r="E36" s="3">
        <f t="shared" si="3"/>
        <v>-0.98480775301220802</v>
      </c>
      <c r="F36" s="3">
        <f t="shared" si="4"/>
        <v>-0.17364817766693028</v>
      </c>
      <c r="G36" s="1">
        <v>1</v>
      </c>
    </row>
    <row r="37" spans="1:8" ht="12.5">
      <c r="A37" s="3">
        <f t="shared" si="0"/>
        <v>36</v>
      </c>
      <c r="B37" s="3">
        <f t="shared" si="1"/>
        <v>2582.6434341683303</v>
      </c>
      <c r="C37" s="3">
        <f t="shared" si="2"/>
        <v>1456.0137462495884</v>
      </c>
      <c r="D37" s="1">
        <v>8</v>
      </c>
      <c r="E37" s="3">
        <f t="shared" si="3"/>
        <v>-0.99619469809174555</v>
      </c>
      <c r="F37" s="3">
        <f t="shared" si="4"/>
        <v>-8.7155742747658194E-2</v>
      </c>
      <c r="G37" s="1">
        <v>1</v>
      </c>
    </row>
    <row r="38" spans="1:8" ht="12.5">
      <c r="A38" s="3">
        <f t="shared" si="0"/>
        <v>37</v>
      </c>
      <c r="B38" s="3">
        <f t="shared" si="1"/>
        <v>2582.9059999999999</v>
      </c>
      <c r="C38" s="3">
        <f t="shared" si="2"/>
        <v>1450</v>
      </c>
      <c r="D38" s="1">
        <v>8</v>
      </c>
      <c r="E38" s="3">
        <f t="shared" si="3"/>
        <v>-1</v>
      </c>
      <c r="F38" s="3">
        <f t="shared" si="4"/>
        <v>-1.22514845490862E-16</v>
      </c>
      <c r="G38" s="1">
        <v>1</v>
      </c>
      <c r="H38" s="1" t="s">
        <v>3</v>
      </c>
    </row>
    <row r="39" spans="1:8" ht="12.5">
      <c r="A39" s="3">
        <f t="shared" si="0"/>
        <v>38</v>
      </c>
      <c r="B39" s="3">
        <f t="shared" si="1"/>
        <v>2582.6434341683303</v>
      </c>
      <c r="C39" s="3">
        <f t="shared" si="2"/>
        <v>1443.9862537504116</v>
      </c>
      <c r="D39" s="1">
        <v>8</v>
      </c>
      <c r="E39" s="3">
        <f t="shared" si="3"/>
        <v>-0.99619469809174555</v>
      </c>
      <c r="F39" s="3">
        <f t="shared" si="4"/>
        <v>8.7155742747657944E-2</v>
      </c>
      <c r="G39" s="1">
        <v>1</v>
      </c>
    </row>
    <row r="40" spans="1:8" ht="12.5">
      <c r="A40" s="3">
        <f t="shared" si="0"/>
        <v>39</v>
      </c>
      <c r="B40" s="3">
        <f t="shared" si="1"/>
        <v>2581.8577349578422</v>
      </c>
      <c r="C40" s="3">
        <f t="shared" si="2"/>
        <v>1438.0182757409818</v>
      </c>
      <c r="D40" s="1">
        <v>8</v>
      </c>
      <c r="E40" s="3">
        <f t="shared" si="3"/>
        <v>-0.98480775301220802</v>
      </c>
      <c r="F40" s="3">
        <f t="shared" si="4"/>
        <v>0.17364817766693047</v>
      </c>
      <c r="G40" s="1">
        <v>1</v>
      </c>
    </row>
    <row r="41" spans="1:8" ht="12.5">
      <c r="A41" s="3">
        <f t="shared" si="0"/>
        <v>40</v>
      </c>
      <c r="B41" s="3">
        <f t="shared" si="1"/>
        <v>2580.5548820139456</v>
      </c>
      <c r="C41" s="3">
        <f t="shared" si="2"/>
        <v>1432.1414858879261</v>
      </c>
      <c r="D41" s="1">
        <v>8</v>
      </c>
      <c r="E41" s="3">
        <f t="shared" si="3"/>
        <v>-0.96592582628906831</v>
      </c>
      <c r="F41" s="3">
        <f t="shared" si="4"/>
        <v>0.25881904510252079</v>
      </c>
      <c r="G41" s="1">
        <v>1</v>
      </c>
    </row>
    <row r="42" spans="1:8" ht="12.5">
      <c r="A42" s="3">
        <f t="shared" si="0"/>
        <v>41</v>
      </c>
      <c r="B42" s="3">
        <f t="shared" si="1"/>
        <v>2578.7447908342278</v>
      </c>
      <c r="C42" s="3">
        <f t="shared" si="2"/>
        <v>1426.4006101105288</v>
      </c>
      <c r="D42" s="1">
        <v>8</v>
      </c>
      <c r="E42" s="3">
        <f t="shared" si="3"/>
        <v>-0.93969262078590843</v>
      </c>
      <c r="F42" s="3">
        <f t="shared" si="4"/>
        <v>0.34202014332566866</v>
      </c>
      <c r="G42" s="1">
        <v>1</v>
      </c>
    </row>
    <row r="43" spans="1:8" ht="12.5">
      <c r="A43" s="3">
        <f t="shared" si="0"/>
        <v>42</v>
      </c>
      <c r="B43" s="3">
        <f t="shared" si="1"/>
        <v>2576.4412373055288</v>
      </c>
      <c r="C43" s="3">
        <f t="shared" si="2"/>
        <v>1420.8393399398917</v>
      </c>
      <c r="D43" s="1">
        <v>8</v>
      </c>
      <c r="E43" s="3">
        <f t="shared" si="3"/>
        <v>-0.90630778703665005</v>
      </c>
      <c r="F43" s="3">
        <f t="shared" si="4"/>
        <v>0.42261826174069927</v>
      </c>
      <c r="G43" s="1">
        <v>1</v>
      </c>
    </row>
    <row r="44" spans="1:8" ht="12.5">
      <c r="A44" s="3">
        <f t="shared" si="0"/>
        <v>43</v>
      </c>
      <c r="B44" s="3">
        <f t="shared" si="1"/>
        <v>2573.6617528611264</v>
      </c>
      <c r="C44" s="3">
        <f t="shared" si="2"/>
        <v>1415.5</v>
      </c>
      <c r="D44" s="1">
        <v>8</v>
      </c>
      <c r="E44" s="3">
        <f t="shared" si="3"/>
        <v>-0.8660254037844386</v>
      </c>
      <c r="F44" s="3">
        <f t="shared" si="4"/>
        <v>0.50000000000000011</v>
      </c>
      <c r="G44" s="1">
        <v>1</v>
      </c>
    </row>
    <row r="45" spans="1:8" ht="12.5">
      <c r="A45" s="3">
        <f t="shared" si="0"/>
        <v>44</v>
      </c>
      <c r="B45" s="3">
        <f t="shared" si="1"/>
        <v>2570.4274910559402</v>
      </c>
      <c r="C45" s="3">
        <f t="shared" si="2"/>
        <v>1410.4232258917777</v>
      </c>
      <c r="D45" s="1">
        <v>8</v>
      </c>
      <c r="E45" s="3">
        <f t="shared" si="3"/>
        <v>-0.8191520442889918</v>
      </c>
      <c r="F45" s="3">
        <f t="shared" si="4"/>
        <v>0.57357643635104616</v>
      </c>
      <c r="G45" s="1">
        <v>1</v>
      </c>
    </row>
    <row r="46" spans="1:8" ht="12.5">
      <c r="A46" s="3">
        <f t="shared" si="0"/>
        <v>45</v>
      </c>
      <c r="B46" s="3">
        <f t="shared" si="1"/>
        <v>2566.7630665752095</v>
      </c>
      <c r="C46" s="3">
        <f t="shared" si="2"/>
        <v>1405.6476549316287</v>
      </c>
      <c r="D46" s="1">
        <v>8</v>
      </c>
      <c r="E46" s="3">
        <f t="shared" si="3"/>
        <v>-0.76604444311897801</v>
      </c>
      <c r="F46" s="3">
        <f t="shared" si="4"/>
        <v>0.64278760968653925</v>
      </c>
      <c r="G46" s="1">
        <v>1</v>
      </c>
    </row>
    <row r="47" spans="1:8" ht="12.5">
      <c r="A47" s="3">
        <f t="shared" si="0"/>
        <v>46</v>
      </c>
      <c r="B47" s="3">
        <f t="shared" si="1"/>
        <v>2562.6963679018718</v>
      </c>
      <c r="C47" s="3">
        <f t="shared" si="2"/>
        <v>1401.2096320981282</v>
      </c>
      <c r="D47" s="1">
        <v>8</v>
      </c>
      <c r="E47" s="3">
        <f t="shared" si="3"/>
        <v>-0.70710678118654768</v>
      </c>
      <c r="F47" s="3">
        <f t="shared" si="4"/>
        <v>0.70710678118654746</v>
      </c>
      <c r="G47" s="1">
        <v>1</v>
      </c>
    </row>
    <row r="48" spans="1:8" ht="12.5">
      <c r="A48" s="3">
        <f t="shared" si="0"/>
        <v>47</v>
      </c>
      <c r="B48" s="3">
        <f t="shared" si="1"/>
        <v>2558.258345068371</v>
      </c>
      <c r="C48" s="3">
        <f t="shared" si="2"/>
        <v>1397.1429334247905</v>
      </c>
      <c r="D48" s="1">
        <v>8</v>
      </c>
      <c r="E48" s="3">
        <f t="shared" si="3"/>
        <v>-0.64278760968653947</v>
      </c>
      <c r="F48" s="3">
        <f t="shared" si="4"/>
        <v>0.7660444431189779</v>
      </c>
      <c r="G48" s="1">
        <v>1</v>
      </c>
    </row>
    <row r="49" spans="1:8" ht="12.5">
      <c r="A49" s="3">
        <f t="shared" si="0"/>
        <v>48</v>
      </c>
      <c r="B49" s="3">
        <f t="shared" si="1"/>
        <v>2553.4827741082222</v>
      </c>
      <c r="C49" s="3">
        <f t="shared" si="2"/>
        <v>1393.4785089440595</v>
      </c>
      <c r="D49" s="1">
        <v>8</v>
      </c>
      <c r="E49" s="3">
        <f t="shared" si="3"/>
        <v>-0.57357643635104638</v>
      </c>
      <c r="F49" s="3">
        <f t="shared" si="4"/>
        <v>0.81915204428899158</v>
      </c>
      <c r="G49" s="1">
        <v>1</v>
      </c>
    </row>
    <row r="50" spans="1:8" ht="12.5">
      <c r="A50" s="3">
        <f t="shared" si="0"/>
        <v>49</v>
      </c>
      <c r="B50" s="3">
        <f t="shared" si="1"/>
        <v>2548.4059999999999</v>
      </c>
      <c r="C50" s="3">
        <f t="shared" si="2"/>
        <v>1390.2442471388738</v>
      </c>
      <c r="D50" s="1">
        <v>8</v>
      </c>
      <c r="E50" s="3">
        <f t="shared" si="3"/>
        <v>-0.50000000000000044</v>
      </c>
      <c r="F50" s="3">
        <f t="shared" si="4"/>
        <v>0.86602540378443837</v>
      </c>
      <c r="G50" s="1">
        <v>1</v>
      </c>
    </row>
    <row r="51" spans="1:8" ht="12.5">
      <c r="A51" s="3">
        <f t="shared" si="0"/>
        <v>50</v>
      </c>
      <c r="B51" s="3">
        <f t="shared" si="1"/>
        <v>2543.066660060108</v>
      </c>
      <c r="C51" s="3">
        <f t="shared" si="2"/>
        <v>1387.4647626944711</v>
      </c>
      <c r="D51" s="1">
        <v>8</v>
      </c>
      <c r="E51" s="3">
        <f t="shared" si="3"/>
        <v>-0.42261826174069916</v>
      </c>
      <c r="F51" s="3">
        <f t="shared" si="4"/>
        <v>0.90630778703665005</v>
      </c>
      <c r="G51" s="1">
        <v>1</v>
      </c>
    </row>
    <row r="52" spans="1:8" ht="12.5">
      <c r="A52" s="3">
        <f t="shared" si="0"/>
        <v>51</v>
      </c>
      <c r="B52" s="3">
        <f t="shared" si="1"/>
        <v>2537.5053898894712</v>
      </c>
      <c r="C52" s="3">
        <f t="shared" si="2"/>
        <v>1385.1612091657723</v>
      </c>
      <c r="D52" s="1">
        <v>8</v>
      </c>
      <c r="E52" s="3">
        <f t="shared" si="3"/>
        <v>-0.34202014332566855</v>
      </c>
      <c r="F52" s="3">
        <f t="shared" si="4"/>
        <v>0.93969262078590843</v>
      </c>
      <c r="G52" s="1">
        <v>1</v>
      </c>
    </row>
    <row r="53" spans="1:8" ht="12.5">
      <c r="A53" s="3">
        <f t="shared" si="0"/>
        <v>52</v>
      </c>
      <c r="B53" s="3">
        <f t="shared" si="1"/>
        <v>2531.7645141120738</v>
      </c>
      <c r="C53" s="3">
        <f t="shared" si="2"/>
        <v>1383.3511179860543</v>
      </c>
      <c r="D53" s="1">
        <v>8</v>
      </c>
      <c r="E53" s="3">
        <f t="shared" si="3"/>
        <v>-0.25881904510252063</v>
      </c>
      <c r="F53" s="3">
        <f t="shared" si="4"/>
        <v>0.96592582628906831</v>
      </c>
      <c r="G53" s="1">
        <v>1</v>
      </c>
    </row>
    <row r="54" spans="1:8" ht="12.5">
      <c r="A54" s="3">
        <f t="shared" si="0"/>
        <v>53</v>
      </c>
      <c r="B54" s="3">
        <f t="shared" si="1"/>
        <v>2525.8877242590183</v>
      </c>
      <c r="C54" s="3">
        <f t="shared" si="2"/>
        <v>1382.0482650421577</v>
      </c>
      <c r="D54" s="1">
        <v>8</v>
      </c>
      <c r="E54" s="3">
        <f t="shared" si="3"/>
        <v>-0.17364817766693033</v>
      </c>
      <c r="F54" s="3">
        <f t="shared" si="4"/>
        <v>0.98480775301220802</v>
      </c>
      <c r="G54" s="1">
        <v>1</v>
      </c>
    </row>
    <row r="55" spans="1:8" ht="12.5">
      <c r="A55" s="3">
        <f t="shared" si="0"/>
        <v>54</v>
      </c>
      <c r="B55" s="3">
        <f t="shared" si="1"/>
        <v>2519.9197462495886</v>
      </c>
      <c r="C55" s="3">
        <f t="shared" si="2"/>
        <v>1381.2625658316695</v>
      </c>
      <c r="D55" s="1">
        <v>8</v>
      </c>
      <c r="E55" s="3">
        <f t="shared" si="3"/>
        <v>-8.7155742747658249E-2</v>
      </c>
      <c r="F55" s="3">
        <f t="shared" si="4"/>
        <v>0.99619469809174555</v>
      </c>
      <c r="G55" s="1">
        <v>1</v>
      </c>
    </row>
    <row r="56" spans="1:8" ht="12.5">
      <c r="A56" s="3">
        <f t="shared" si="0"/>
        <v>55</v>
      </c>
      <c r="B56" s="3">
        <f t="shared" si="1"/>
        <v>2513.9059999999999</v>
      </c>
      <c r="C56" s="3">
        <f t="shared" si="2"/>
        <v>1381</v>
      </c>
      <c r="D56" s="1">
        <v>8</v>
      </c>
      <c r="E56" s="3">
        <f t="shared" si="3"/>
        <v>-1.83772268236293E-16</v>
      </c>
      <c r="F56" s="3">
        <f t="shared" si="4"/>
        <v>1</v>
      </c>
      <c r="G56" s="1">
        <v>1</v>
      </c>
      <c r="H56" s="1" t="s">
        <v>4</v>
      </c>
    </row>
    <row r="57" spans="1:8" ht="12.5">
      <c r="A57" s="3">
        <f t="shared" si="0"/>
        <v>56</v>
      </c>
      <c r="B57" s="3">
        <f t="shared" si="1"/>
        <v>2507.8922537504113</v>
      </c>
      <c r="C57" s="3">
        <f t="shared" si="2"/>
        <v>1381.2625658316695</v>
      </c>
      <c r="D57" s="1">
        <v>8</v>
      </c>
      <c r="E57" s="3">
        <f t="shared" si="3"/>
        <v>8.7155742747657888E-2</v>
      </c>
      <c r="F57" s="3">
        <f t="shared" si="4"/>
        <v>0.99619469809174555</v>
      </c>
      <c r="G57" s="1">
        <v>1</v>
      </c>
    </row>
    <row r="58" spans="1:8" ht="12.5">
      <c r="A58" s="3">
        <f t="shared" si="0"/>
        <v>57</v>
      </c>
      <c r="B58" s="3">
        <f t="shared" si="1"/>
        <v>2501.9242757409816</v>
      </c>
      <c r="C58" s="3">
        <f t="shared" si="2"/>
        <v>1382.0482650421577</v>
      </c>
      <c r="D58" s="1">
        <v>8</v>
      </c>
      <c r="E58" s="3">
        <f t="shared" si="3"/>
        <v>0.17364817766692997</v>
      </c>
      <c r="F58" s="3">
        <f t="shared" si="4"/>
        <v>0.98480775301220813</v>
      </c>
      <c r="G58" s="1">
        <v>1</v>
      </c>
    </row>
    <row r="59" spans="1:8" ht="12.5">
      <c r="A59" s="3">
        <f t="shared" si="0"/>
        <v>58</v>
      </c>
      <c r="B59" s="3">
        <f t="shared" si="1"/>
        <v>2496.0474858879261</v>
      </c>
      <c r="C59" s="3">
        <f t="shared" si="2"/>
        <v>1383.3511179860543</v>
      </c>
      <c r="D59" s="1">
        <v>8</v>
      </c>
      <c r="E59" s="3">
        <f t="shared" si="3"/>
        <v>0.2588190451025203</v>
      </c>
      <c r="F59" s="3">
        <f t="shared" si="4"/>
        <v>0.96592582628906842</v>
      </c>
      <c r="G59" s="1">
        <v>1</v>
      </c>
    </row>
    <row r="60" spans="1:8" ht="12.5">
      <c r="A60" s="3">
        <f t="shared" si="0"/>
        <v>59</v>
      </c>
      <c r="B60" s="3">
        <f t="shared" si="1"/>
        <v>2490.3066101105287</v>
      </c>
      <c r="C60" s="3">
        <f t="shared" si="2"/>
        <v>1385.1612091657723</v>
      </c>
      <c r="D60" s="1">
        <v>8</v>
      </c>
      <c r="E60" s="3">
        <f t="shared" si="3"/>
        <v>0.34202014332566899</v>
      </c>
      <c r="F60" s="3">
        <f t="shared" si="4"/>
        <v>0.93969262078590832</v>
      </c>
      <c r="G60" s="1">
        <v>1</v>
      </c>
    </row>
    <row r="61" spans="1:8" ht="12.5">
      <c r="A61" s="3">
        <f t="shared" si="0"/>
        <v>60</v>
      </c>
      <c r="B61" s="3">
        <f t="shared" si="1"/>
        <v>2484.7453399398919</v>
      </c>
      <c r="C61" s="3">
        <f t="shared" si="2"/>
        <v>1387.4647626944711</v>
      </c>
      <c r="D61" s="1">
        <v>8</v>
      </c>
      <c r="E61" s="3">
        <f t="shared" si="3"/>
        <v>0.42261826174069961</v>
      </c>
      <c r="F61" s="3">
        <f t="shared" si="4"/>
        <v>0.90630778703664994</v>
      </c>
      <c r="G61" s="1">
        <v>1</v>
      </c>
    </row>
    <row r="62" spans="1:8" ht="12.5">
      <c r="A62" s="3">
        <f t="shared" si="0"/>
        <v>61</v>
      </c>
      <c r="B62" s="3">
        <f t="shared" si="1"/>
        <v>2479.4059999999999</v>
      </c>
      <c r="C62" s="3">
        <f t="shared" si="2"/>
        <v>1390.2442471388738</v>
      </c>
      <c r="D62" s="1">
        <v>8</v>
      </c>
      <c r="E62" s="3">
        <f t="shared" si="3"/>
        <v>0.50000000000000011</v>
      </c>
      <c r="F62" s="3">
        <f t="shared" si="4"/>
        <v>0.8660254037844386</v>
      </c>
      <c r="G62" s="1">
        <v>1</v>
      </c>
    </row>
    <row r="63" spans="1:8" ht="12.5">
      <c r="A63" s="3">
        <f t="shared" si="0"/>
        <v>62</v>
      </c>
      <c r="B63" s="3">
        <f t="shared" si="1"/>
        <v>2474.3292258917777</v>
      </c>
      <c r="C63" s="3">
        <f t="shared" si="2"/>
        <v>1393.4785089440595</v>
      </c>
      <c r="D63" s="1">
        <v>8</v>
      </c>
      <c r="E63" s="3">
        <f t="shared" si="3"/>
        <v>0.57357643635104605</v>
      </c>
      <c r="F63" s="3">
        <f t="shared" si="4"/>
        <v>0.8191520442889918</v>
      </c>
      <c r="G63" s="1">
        <v>1</v>
      </c>
    </row>
    <row r="64" spans="1:8" ht="12.5">
      <c r="A64" s="3">
        <f t="shared" si="0"/>
        <v>63</v>
      </c>
      <c r="B64" s="3">
        <f t="shared" si="1"/>
        <v>2469.5536549316289</v>
      </c>
      <c r="C64" s="3">
        <f t="shared" si="2"/>
        <v>1397.1429334247905</v>
      </c>
      <c r="D64" s="1">
        <v>8</v>
      </c>
      <c r="E64" s="3">
        <f t="shared" si="3"/>
        <v>0.64278760968653925</v>
      </c>
      <c r="F64" s="3">
        <f t="shared" si="4"/>
        <v>0.76604444311897812</v>
      </c>
      <c r="G64" s="1">
        <v>1</v>
      </c>
    </row>
    <row r="65" spans="1:8" ht="12.5">
      <c r="A65" s="3">
        <f t="shared" si="0"/>
        <v>64</v>
      </c>
      <c r="B65" s="3">
        <f t="shared" si="1"/>
        <v>2465.1156320981281</v>
      </c>
      <c r="C65" s="3">
        <f t="shared" si="2"/>
        <v>1401.2096320981282</v>
      </c>
      <c r="D65" s="1">
        <v>8</v>
      </c>
      <c r="E65" s="3">
        <f t="shared" si="3"/>
        <v>0.70710678118654735</v>
      </c>
      <c r="F65" s="3">
        <f t="shared" si="4"/>
        <v>0.70710678118654768</v>
      </c>
      <c r="G65" s="1">
        <v>1</v>
      </c>
    </row>
    <row r="66" spans="1:8" ht="12.5">
      <c r="A66" s="3">
        <f t="shared" si="0"/>
        <v>65</v>
      </c>
      <c r="B66" s="3">
        <f t="shared" si="1"/>
        <v>2461.0489334247904</v>
      </c>
      <c r="C66" s="3">
        <f t="shared" si="2"/>
        <v>1405.6476549316287</v>
      </c>
      <c r="D66" s="1">
        <v>8</v>
      </c>
      <c r="E66" s="3">
        <f t="shared" si="3"/>
        <v>0.76604444311897779</v>
      </c>
      <c r="F66" s="3">
        <f t="shared" si="4"/>
        <v>0.64278760968653958</v>
      </c>
      <c r="G66" s="1">
        <v>1</v>
      </c>
    </row>
    <row r="67" spans="1:8" ht="12.5">
      <c r="A67" s="3">
        <f t="shared" si="0"/>
        <v>66</v>
      </c>
      <c r="B67" s="3">
        <f t="shared" si="1"/>
        <v>2457.3845089440597</v>
      </c>
      <c r="C67" s="3">
        <f t="shared" si="2"/>
        <v>1410.4232258917777</v>
      </c>
      <c r="D67" s="1">
        <v>8</v>
      </c>
      <c r="E67" s="3">
        <f t="shared" si="3"/>
        <v>0.81915204428899158</v>
      </c>
      <c r="F67" s="3">
        <f t="shared" si="4"/>
        <v>0.57357643635104649</v>
      </c>
      <c r="G67" s="1">
        <v>1</v>
      </c>
    </row>
    <row r="68" spans="1:8" ht="12.5">
      <c r="A68" s="3">
        <f t="shared" si="0"/>
        <v>67</v>
      </c>
      <c r="B68" s="3">
        <f t="shared" si="1"/>
        <v>2454.1502471388735</v>
      </c>
      <c r="C68" s="3">
        <f t="shared" si="2"/>
        <v>1415.5</v>
      </c>
      <c r="D68" s="1">
        <v>8</v>
      </c>
      <c r="E68" s="3">
        <f t="shared" si="3"/>
        <v>0.86602540378443837</v>
      </c>
      <c r="F68" s="3">
        <f t="shared" si="4"/>
        <v>0.50000000000000044</v>
      </c>
      <c r="G68" s="1">
        <v>1</v>
      </c>
    </row>
    <row r="69" spans="1:8" ht="12.5">
      <c r="A69" s="3">
        <f t="shared" si="0"/>
        <v>68</v>
      </c>
      <c r="B69" s="3">
        <f t="shared" si="1"/>
        <v>2451.3707626944711</v>
      </c>
      <c r="C69" s="3">
        <f t="shared" si="2"/>
        <v>1420.8393399398917</v>
      </c>
      <c r="D69" s="1">
        <v>8</v>
      </c>
      <c r="E69" s="3">
        <f t="shared" si="3"/>
        <v>0.90630778703665005</v>
      </c>
      <c r="F69" s="3">
        <f t="shared" si="4"/>
        <v>0.42261826174069922</v>
      </c>
      <c r="G69" s="1">
        <v>1</v>
      </c>
    </row>
    <row r="70" spans="1:8" ht="12.5">
      <c r="A70" s="3">
        <f t="shared" si="0"/>
        <v>69</v>
      </c>
      <c r="B70" s="3">
        <f t="shared" si="1"/>
        <v>2449.0672091657721</v>
      </c>
      <c r="C70" s="3">
        <f t="shared" si="2"/>
        <v>1426.4006101105288</v>
      </c>
      <c r="D70" s="1">
        <v>8</v>
      </c>
      <c r="E70" s="3">
        <f t="shared" si="3"/>
        <v>0.93969262078590843</v>
      </c>
      <c r="F70" s="3">
        <f t="shared" si="4"/>
        <v>0.3420201433256686</v>
      </c>
      <c r="G70" s="1">
        <v>1</v>
      </c>
    </row>
    <row r="71" spans="1:8" ht="12.5">
      <c r="A71" s="3">
        <f t="shared" si="0"/>
        <v>70</v>
      </c>
      <c r="B71" s="3">
        <f t="shared" si="1"/>
        <v>2447.2571179860543</v>
      </c>
      <c r="C71" s="3">
        <f t="shared" si="2"/>
        <v>1432.1414858879261</v>
      </c>
      <c r="D71" s="1">
        <v>8</v>
      </c>
      <c r="E71" s="3">
        <f t="shared" si="3"/>
        <v>0.96592582628906831</v>
      </c>
      <c r="F71" s="3">
        <f t="shared" si="4"/>
        <v>0.25881904510252068</v>
      </c>
      <c r="G71" s="1">
        <v>1</v>
      </c>
    </row>
    <row r="72" spans="1:8" ht="12.5">
      <c r="A72" s="3">
        <f t="shared" si="0"/>
        <v>71</v>
      </c>
      <c r="B72" s="3">
        <f t="shared" si="1"/>
        <v>2445.9542650421577</v>
      </c>
      <c r="C72" s="3">
        <f t="shared" si="2"/>
        <v>1438.0182757409818</v>
      </c>
      <c r="D72" s="1">
        <v>8</v>
      </c>
      <c r="E72" s="3">
        <f t="shared" si="3"/>
        <v>0.98480775301220802</v>
      </c>
      <c r="F72" s="3">
        <f t="shared" si="4"/>
        <v>0.17364817766693039</v>
      </c>
      <c r="G72" s="1">
        <v>1</v>
      </c>
    </row>
    <row r="73" spans="1:8" ht="12.5">
      <c r="A73" s="3">
        <f t="shared" si="0"/>
        <v>72</v>
      </c>
      <c r="B73" s="3">
        <f t="shared" si="1"/>
        <v>2445.1685658316696</v>
      </c>
      <c r="C73" s="3">
        <f t="shared" si="2"/>
        <v>1443.9862537504116</v>
      </c>
      <c r="D73" s="1">
        <v>8</v>
      </c>
      <c r="E73" s="3">
        <f t="shared" si="3"/>
        <v>0.99619469809174555</v>
      </c>
      <c r="F73" s="3">
        <f t="shared" si="4"/>
        <v>8.7155742747658319E-2</v>
      </c>
      <c r="G73" s="1">
        <v>1</v>
      </c>
    </row>
    <row r="74" spans="1:8" ht="12.5">
      <c r="A74" s="3">
        <f t="shared" si="0"/>
        <v>73</v>
      </c>
      <c r="B74" s="3">
        <f t="shared" si="1"/>
        <v>2444.9059999999999</v>
      </c>
      <c r="C74" s="3">
        <f t="shared" si="2"/>
        <v>1450</v>
      </c>
      <c r="D74" s="1">
        <v>8</v>
      </c>
      <c r="E74" s="3">
        <f t="shared" si="3"/>
        <v>1</v>
      </c>
      <c r="F74" s="3">
        <f t="shared" si="4"/>
        <v>2.45029690981724E-16</v>
      </c>
      <c r="G74" s="1">
        <v>1</v>
      </c>
      <c r="H74" s="1" t="s">
        <v>5</v>
      </c>
    </row>
    <row r="76" spans="1:8" ht="12.5">
      <c r="B76" s="1" t="s">
        <v>6</v>
      </c>
    </row>
    <row r="77" spans="1:8" ht="14">
      <c r="B77" s="1">
        <v>395.35</v>
      </c>
      <c r="C77" s="1">
        <v>1679</v>
      </c>
      <c r="D77" s="1">
        <v>452.99200000000002</v>
      </c>
      <c r="E77" s="4">
        <f t="shared" ref="E77:E153" si="5">-1</f>
        <v>-1</v>
      </c>
      <c r="F77" s="1">
        <v>0</v>
      </c>
      <c r="G77" s="3">
        <f>-COS(RADIANS(A2*5))</f>
        <v>-0.99619469809174555</v>
      </c>
      <c r="H77" s="1" t="s">
        <v>1</v>
      </c>
    </row>
    <row r="78" spans="1:8" ht="14">
      <c r="B78" s="1">
        <v>395.35</v>
      </c>
      <c r="C78" s="1">
        <v>1379</v>
      </c>
      <c r="D78" s="1" t="s">
        <v>7</v>
      </c>
      <c r="E78" s="4">
        <f t="shared" si="5"/>
        <v>-1</v>
      </c>
      <c r="F78" s="1">
        <v>0</v>
      </c>
      <c r="G78" s="5">
        <f>-COS(RADIANS(A2*5))</f>
        <v>-0.99619469809174555</v>
      </c>
      <c r="H78" s="1" t="s">
        <v>2</v>
      </c>
    </row>
    <row r="79" spans="1:8" ht="14">
      <c r="B79" s="3">
        <f t="shared" ref="B79:B96" si="6">395.35+0.5*A2/18</f>
        <v>395.37777777777779</v>
      </c>
      <c r="C79" s="3">
        <f t="shared" ref="C79:C96" si="7">1379-50*SIN(RADIANS(A2*5))</f>
        <v>1374.642212862617</v>
      </c>
      <c r="D79" s="3">
        <f t="shared" ref="D79:D96" si="8">402.995+50*COS(RADIANS(A2*5))</f>
        <v>452.80473490458729</v>
      </c>
      <c r="E79" s="4">
        <f t="shared" si="5"/>
        <v>-1</v>
      </c>
      <c r="F79" s="3">
        <f t="shared" ref="F79:F96" si="9">SIN(RADIANS(A2*5))</f>
        <v>8.7155742747658166E-2</v>
      </c>
      <c r="G79" s="4">
        <f t="shared" ref="G79:G96" si="10">-COS(RADIANS(A2*5))</f>
        <v>-0.99619469809174555</v>
      </c>
    </row>
    <row r="80" spans="1:8" ht="14">
      <c r="B80" s="3">
        <f t="shared" si="6"/>
        <v>395.40555555555557</v>
      </c>
      <c r="C80" s="3">
        <f t="shared" si="7"/>
        <v>1370.3175911166534</v>
      </c>
      <c r="D80" s="3">
        <f t="shared" si="8"/>
        <v>452.23538765061039</v>
      </c>
      <c r="E80" s="4">
        <f t="shared" si="5"/>
        <v>-1</v>
      </c>
      <c r="F80" s="3">
        <f t="shared" si="9"/>
        <v>0.17364817766693033</v>
      </c>
      <c r="G80" s="4">
        <f t="shared" si="10"/>
        <v>-0.98480775301220802</v>
      </c>
    </row>
    <row r="81" spans="2:8" ht="14">
      <c r="B81" s="3">
        <f t="shared" si="6"/>
        <v>395.43333333333334</v>
      </c>
      <c r="C81" s="3">
        <f t="shared" si="7"/>
        <v>1366.0590477448739</v>
      </c>
      <c r="D81" s="3">
        <f t="shared" si="8"/>
        <v>451.29129131445342</v>
      </c>
      <c r="E81" s="4">
        <f t="shared" si="5"/>
        <v>-1</v>
      </c>
      <c r="F81" s="3">
        <f t="shared" si="9"/>
        <v>0.25881904510252074</v>
      </c>
      <c r="G81" s="4">
        <f t="shared" si="10"/>
        <v>-0.96592582628906831</v>
      </c>
    </row>
    <row r="82" spans="2:8" ht="14">
      <c r="B82" s="3">
        <f t="shared" si="6"/>
        <v>395.46111111111111</v>
      </c>
      <c r="C82" s="3">
        <f t="shared" si="7"/>
        <v>1361.8989928337166</v>
      </c>
      <c r="D82" s="3">
        <f t="shared" si="8"/>
        <v>449.97963103929544</v>
      </c>
      <c r="E82" s="4">
        <f t="shared" si="5"/>
        <v>-1</v>
      </c>
      <c r="F82" s="3">
        <f t="shared" si="9"/>
        <v>0.34202014332566871</v>
      </c>
      <c r="G82" s="4">
        <f t="shared" si="10"/>
        <v>-0.93969262078590843</v>
      </c>
    </row>
    <row r="83" spans="2:8" ht="14">
      <c r="B83" s="3">
        <f t="shared" si="6"/>
        <v>395.48888888888894</v>
      </c>
      <c r="C83" s="3">
        <f t="shared" si="7"/>
        <v>1357.869086912965</v>
      </c>
      <c r="D83" s="3">
        <f t="shared" si="8"/>
        <v>448.3103893518325</v>
      </c>
      <c r="E83" s="4">
        <f t="shared" si="5"/>
        <v>-1</v>
      </c>
      <c r="F83" s="3">
        <f t="shared" si="9"/>
        <v>0.42261826174069944</v>
      </c>
      <c r="G83" s="4">
        <f t="shared" si="10"/>
        <v>-0.90630778703664994</v>
      </c>
    </row>
    <row r="84" spans="2:8" ht="14">
      <c r="B84" s="3">
        <f t="shared" si="6"/>
        <v>395.51666666666671</v>
      </c>
      <c r="C84" s="3">
        <f t="shared" si="7"/>
        <v>1354</v>
      </c>
      <c r="D84" s="3">
        <f t="shared" si="8"/>
        <v>446.29627018922196</v>
      </c>
      <c r="E84" s="4">
        <f t="shared" si="5"/>
        <v>-1</v>
      </c>
      <c r="F84" s="3">
        <f t="shared" si="9"/>
        <v>0.49999999999999994</v>
      </c>
      <c r="G84" s="4">
        <f t="shared" si="10"/>
        <v>-0.86602540378443871</v>
      </c>
    </row>
    <row r="85" spans="2:8" ht="14">
      <c r="B85" s="3">
        <f t="shared" si="6"/>
        <v>395.54444444444448</v>
      </c>
      <c r="C85" s="3">
        <f t="shared" si="7"/>
        <v>1350.3211781824477</v>
      </c>
      <c r="D85" s="3">
        <f t="shared" si="8"/>
        <v>443.9526022144496</v>
      </c>
      <c r="E85" s="4">
        <f t="shared" si="5"/>
        <v>-1</v>
      </c>
      <c r="F85" s="3">
        <f t="shared" si="9"/>
        <v>0.57357643635104605</v>
      </c>
      <c r="G85" s="4">
        <f t="shared" si="10"/>
        <v>-0.8191520442889918</v>
      </c>
    </row>
    <row r="86" spans="2:8" ht="14">
      <c r="B86" s="3">
        <f t="shared" si="6"/>
        <v>395.57222222222225</v>
      </c>
      <c r="C86" s="3">
        <f t="shared" si="7"/>
        <v>1346.8606195156731</v>
      </c>
      <c r="D86" s="3">
        <f t="shared" si="8"/>
        <v>441.29722215594893</v>
      </c>
      <c r="E86" s="4">
        <f t="shared" si="5"/>
        <v>-1</v>
      </c>
      <c r="F86" s="3">
        <f t="shared" si="9"/>
        <v>0.64278760968653925</v>
      </c>
      <c r="G86" s="4">
        <f t="shared" si="10"/>
        <v>-0.76604444311897801</v>
      </c>
    </row>
    <row r="87" spans="2:8" ht="14">
      <c r="B87" s="3">
        <f t="shared" si="6"/>
        <v>395.6</v>
      </c>
      <c r="C87" s="3">
        <f t="shared" si="7"/>
        <v>1343.6446609406726</v>
      </c>
      <c r="D87" s="3">
        <f t="shared" si="8"/>
        <v>438.35033905932738</v>
      </c>
      <c r="E87" s="4">
        <f t="shared" si="5"/>
        <v>-1</v>
      </c>
      <c r="F87" s="3">
        <f t="shared" si="9"/>
        <v>0.70710678118654746</v>
      </c>
      <c r="G87" s="4">
        <f t="shared" si="10"/>
        <v>-0.70710678118654757</v>
      </c>
    </row>
    <row r="88" spans="2:8" ht="14">
      <c r="B88" s="3">
        <f t="shared" si="6"/>
        <v>395.62777777777779</v>
      </c>
      <c r="C88" s="3">
        <f t="shared" si="7"/>
        <v>1340.6977778440512</v>
      </c>
      <c r="D88" s="3">
        <f t="shared" si="8"/>
        <v>435.13438048432698</v>
      </c>
      <c r="E88" s="4">
        <f t="shared" si="5"/>
        <v>-1</v>
      </c>
      <c r="F88" s="3">
        <f t="shared" si="9"/>
        <v>0.76604444311897801</v>
      </c>
      <c r="G88" s="4">
        <f t="shared" si="10"/>
        <v>-0.64278760968653936</v>
      </c>
    </row>
    <row r="89" spans="2:8" ht="14">
      <c r="B89" s="3">
        <f t="shared" si="6"/>
        <v>395.65555555555557</v>
      </c>
      <c r="C89" s="3">
        <f t="shared" si="7"/>
        <v>1338.0423977855505</v>
      </c>
      <c r="D89" s="3">
        <f t="shared" si="8"/>
        <v>431.67382181755232</v>
      </c>
      <c r="E89" s="4">
        <f t="shared" si="5"/>
        <v>-1</v>
      </c>
      <c r="F89" s="3">
        <f t="shared" si="9"/>
        <v>0.8191520442889918</v>
      </c>
      <c r="G89" s="4">
        <f t="shared" si="10"/>
        <v>-0.57357643635104616</v>
      </c>
    </row>
    <row r="90" spans="2:8" ht="14">
      <c r="B90" s="3">
        <f t="shared" si="6"/>
        <v>395.68333333333334</v>
      </c>
      <c r="C90" s="3">
        <f t="shared" si="7"/>
        <v>1335.6987298107781</v>
      </c>
      <c r="D90" s="3">
        <f t="shared" si="8"/>
        <v>427.995</v>
      </c>
      <c r="E90" s="4">
        <f t="shared" si="5"/>
        <v>-1</v>
      </c>
      <c r="F90" s="3">
        <f t="shared" si="9"/>
        <v>0.8660254037844386</v>
      </c>
      <c r="G90" s="4">
        <f t="shared" si="10"/>
        <v>-0.50000000000000011</v>
      </c>
    </row>
    <row r="91" spans="2:8" ht="14">
      <c r="B91" s="3">
        <f t="shared" si="6"/>
        <v>395.71111111111111</v>
      </c>
      <c r="C91" s="3">
        <f t="shared" si="7"/>
        <v>1333.6846106481676</v>
      </c>
      <c r="D91" s="3">
        <f t="shared" si="8"/>
        <v>424.12591308703497</v>
      </c>
      <c r="E91" s="4">
        <f t="shared" si="5"/>
        <v>-1</v>
      </c>
      <c r="F91" s="3">
        <f t="shared" si="9"/>
        <v>0.90630778703664994</v>
      </c>
      <c r="G91" s="4">
        <f t="shared" si="10"/>
        <v>-0.42261826174069944</v>
      </c>
    </row>
    <row r="92" spans="2:8" ht="14">
      <c r="B92" s="3">
        <f t="shared" si="6"/>
        <v>395.73888888888894</v>
      </c>
      <c r="C92" s="3">
        <f t="shared" si="7"/>
        <v>1332.0153689607046</v>
      </c>
      <c r="D92" s="3">
        <f t="shared" si="8"/>
        <v>420.09600716628347</v>
      </c>
      <c r="E92" s="4">
        <f t="shared" si="5"/>
        <v>-1</v>
      </c>
      <c r="F92" s="3">
        <f t="shared" si="9"/>
        <v>0.93969262078590832</v>
      </c>
      <c r="G92" s="4">
        <f t="shared" si="10"/>
        <v>-0.34202014332566882</v>
      </c>
    </row>
    <row r="93" spans="2:8" ht="14">
      <c r="B93" s="3">
        <f t="shared" si="6"/>
        <v>395.76666666666671</v>
      </c>
      <c r="C93" s="3">
        <f t="shared" si="7"/>
        <v>1330.7037086855466</v>
      </c>
      <c r="D93" s="3">
        <f t="shared" si="8"/>
        <v>415.93595225512604</v>
      </c>
      <c r="E93" s="4">
        <f t="shared" si="5"/>
        <v>-1</v>
      </c>
      <c r="F93" s="3">
        <f t="shared" si="9"/>
        <v>0.96592582628906831</v>
      </c>
      <c r="G93" s="4">
        <f t="shared" si="10"/>
        <v>-0.25881904510252074</v>
      </c>
    </row>
    <row r="94" spans="2:8" ht="14">
      <c r="B94" s="3">
        <f t="shared" si="6"/>
        <v>395.79444444444448</v>
      </c>
      <c r="C94" s="3">
        <f t="shared" si="7"/>
        <v>1329.7596123493895</v>
      </c>
      <c r="D94" s="3">
        <f t="shared" si="8"/>
        <v>411.67740888334652</v>
      </c>
      <c r="E94" s="4">
        <f t="shared" si="5"/>
        <v>-1</v>
      </c>
      <c r="F94" s="3">
        <f t="shared" si="9"/>
        <v>0.98480775301220802</v>
      </c>
      <c r="G94" s="4">
        <f t="shared" si="10"/>
        <v>-0.17364817766693041</v>
      </c>
    </row>
    <row r="95" spans="2:8" ht="14">
      <c r="B95" s="3">
        <f t="shared" si="6"/>
        <v>395.82222222222225</v>
      </c>
      <c r="C95" s="3">
        <f t="shared" si="7"/>
        <v>1329.1902650954128</v>
      </c>
      <c r="D95" s="3">
        <f t="shared" si="8"/>
        <v>407.3527871373829</v>
      </c>
      <c r="E95" s="4">
        <f t="shared" si="5"/>
        <v>-1</v>
      </c>
      <c r="F95" s="3">
        <f t="shared" si="9"/>
        <v>0.99619469809174555</v>
      </c>
      <c r="G95" s="4">
        <f t="shared" si="10"/>
        <v>-8.7155742747658138E-2</v>
      </c>
    </row>
    <row r="96" spans="2:8" ht="14">
      <c r="B96" s="3">
        <f t="shared" si="6"/>
        <v>395.85</v>
      </c>
      <c r="C96" s="3">
        <f t="shared" si="7"/>
        <v>1329</v>
      </c>
      <c r="D96" s="3">
        <f t="shared" si="8"/>
        <v>402.995</v>
      </c>
      <c r="E96" s="4">
        <f t="shared" si="5"/>
        <v>-1</v>
      </c>
      <c r="F96" s="3">
        <f t="shared" si="9"/>
        <v>1</v>
      </c>
      <c r="G96" s="4">
        <f t="shared" si="10"/>
        <v>-6.1257422745431001E-17</v>
      </c>
      <c r="H96" s="1" t="s">
        <v>3</v>
      </c>
    </row>
    <row r="97" spans="2:8" ht="14">
      <c r="B97" s="1" t="s">
        <v>8</v>
      </c>
      <c r="C97" s="1">
        <v>1329</v>
      </c>
      <c r="D97" s="1">
        <v>203.00399999999999</v>
      </c>
      <c r="E97" s="4">
        <f t="shared" si="5"/>
        <v>-1</v>
      </c>
      <c r="F97" s="6">
        <f t="shared" ref="F97:F115" si="11">SIN(RADIANS(A19*5))</f>
        <v>1</v>
      </c>
      <c r="G97" s="6">
        <f t="shared" ref="G97:G115" si="12">-COS(RADIANS(A19*5))</f>
        <v>-6.1257422745431001E-17</v>
      </c>
      <c r="H97" s="1" t="s">
        <v>4</v>
      </c>
    </row>
    <row r="98" spans="2:8" ht="14">
      <c r="B98" s="3">
        <f t="shared" ref="B98:B115" si="13">397.85+0.5*A2/18</f>
        <v>397.87777777777779</v>
      </c>
      <c r="C98" s="3">
        <f t="shared" ref="C98:C115" si="14">1379-50*SIN(RADIANS(A20*5))</f>
        <v>1329.1902650954128</v>
      </c>
      <c r="D98" s="4">
        <f t="shared" ref="D98:D115" si="15">203.004+50*COS(RADIANS(A20*5))</f>
        <v>198.64621286261709</v>
      </c>
      <c r="E98" s="4">
        <f t="shared" si="5"/>
        <v>-1</v>
      </c>
      <c r="F98" s="6">
        <f t="shared" si="11"/>
        <v>0.99619469809174555</v>
      </c>
      <c r="G98" s="6">
        <f t="shared" si="12"/>
        <v>8.7155742747658235E-2</v>
      </c>
    </row>
    <row r="99" spans="2:8" ht="14">
      <c r="B99" s="3">
        <f t="shared" si="13"/>
        <v>397.90555555555557</v>
      </c>
      <c r="C99" s="3">
        <f t="shared" si="14"/>
        <v>1329.7596123493895</v>
      </c>
      <c r="D99" s="4">
        <f t="shared" si="15"/>
        <v>194.32159111665348</v>
      </c>
      <c r="E99" s="4">
        <f t="shared" si="5"/>
        <v>-1</v>
      </c>
      <c r="F99" s="6">
        <f t="shared" si="11"/>
        <v>0.98480775301220802</v>
      </c>
      <c r="G99" s="6">
        <f t="shared" si="12"/>
        <v>0.1736481776669303</v>
      </c>
    </row>
    <row r="100" spans="2:8" ht="14">
      <c r="B100" s="3">
        <f t="shared" si="13"/>
        <v>397.93333333333334</v>
      </c>
      <c r="C100" s="3">
        <f t="shared" si="14"/>
        <v>1330.7037086855466</v>
      </c>
      <c r="D100" s="4">
        <f t="shared" si="15"/>
        <v>190.06304774487396</v>
      </c>
      <c r="E100" s="4">
        <f t="shared" si="5"/>
        <v>-1</v>
      </c>
      <c r="F100" s="6">
        <f t="shared" si="11"/>
        <v>0.96592582628906831</v>
      </c>
      <c r="G100" s="6">
        <f t="shared" si="12"/>
        <v>0.25881904510252085</v>
      </c>
    </row>
    <row r="101" spans="2:8" ht="14">
      <c r="B101" s="3">
        <f t="shared" si="13"/>
        <v>397.96111111111111</v>
      </c>
      <c r="C101" s="3">
        <f t="shared" si="14"/>
        <v>1332.0153689607046</v>
      </c>
      <c r="D101" s="4">
        <f t="shared" si="15"/>
        <v>185.90299283371655</v>
      </c>
      <c r="E101" s="4">
        <f t="shared" si="5"/>
        <v>-1</v>
      </c>
      <c r="F101" s="6">
        <f t="shared" si="11"/>
        <v>0.93969262078590843</v>
      </c>
      <c r="G101" s="6">
        <f t="shared" si="12"/>
        <v>0.34202014332566871</v>
      </c>
    </row>
    <row r="102" spans="2:8" ht="14">
      <c r="B102" s="3">
        <f t="shared" si="13"/>
        <v>397.98888888888894</v>
      </c>
      <c r="C102" s="3">
        <f t="shared" si="14"/>
        <v>1333.6846106481676</v>
      </c>
      <c r="D102" s="4">
        <f t="shared" si="15"/>
        <v>181.87308691296502</v>
      </c>
      <c r="E102" s="4">
        <f t="shared" si="5"/>
        <v>-1</v>
      </c>
      <c r="F102" s="6">
        <f t="shared" si="11"/>
        <v>0.90630778703665005</v>
      </c>
      <c r="G102" s="6">
        <f t="shared" si="12"/>
        <v>0.42261826174069933</v>
      </c>
    </row>
    <row r="103" spans="2:8" ht="14">
      <c r="B103" s="3">
        <f t="shared" si="13"/>
        <v>398.01666666666671</v>
      </c>
      <c r="C103" s="3">
        <f t="shared" si="14"/>
        <v>1335.6987298107781</v>
      </c>
      <c r="D103" s="4">
        <f t="shared" si="15"/>
        <v>178.00399999999999</v>
      </c>
      <c r="E103" s="4">
        <f t="shared" si="5"/>
        <v>-1</v>
      </c>
      <c r="F103" s="6">
        <f t="shared" si="11"/>
        <v>0.86602540378443871</v>
      </c>
      <c r="G103" s="6">
        <f t="shared" si="12"/>
        <v>0.49999999999999978</v>
      </c>
    </row>
    <row r="104" spans="2:8" ht="14">
      <c r="B104" s="3">
        <f t="shared" si="13"/>
        <v>398.04444444444448</v>
      </c>
      <c r="C104" s="3">
        <f t="shared" si="14"/>
        <v>1338.0423977855505</v>
      </c>
      <c r="D104" s="4">
        <f t="shared" si="15"/>
        <v>174.32517818244767</v>
      </c>
      <c r="E104" s="4">
        <f t="shared" si="5"/>
        <v>-1</v>
      </c>
      <c r="F104" s="6">
        <f t="shared" si="11"/>
        <v>0.81915204428899169</v>
      </c>
      <c r="G104" s="6">
        <f t="shared" si="12"/>
        <v>0.57357643635104616</v>
      </c>
    </row>
    <row r="105" spans="2:8" ht="14">
      <c r="B105" s="3">
        <f t="shared" si="13"/>
        <v>398.07222222222225</v>
      </c>
      <c r="C105" s="3">
        <f t="shared" si="14"/>
        <v>1340.6977778440512</v>
      </c>
      <c r="D105" s="4">
        <f t="shared" si="15"/>
        <v>170.86461951567301</v>
      </c>
      <c r="E105" s="4">
        <f t="shared" si="5"/>
        <v>-1</v>
      </c>
      <c r="F105" s="6">
        <f t="shared" si="11"/>
        <v>0.76604444311897801</v>
      </c>
      <c r="G105" s="6">
        <f t="shared" si="12"/>
        <v>0.64278760968653936</v>
      </c>
    </row>
    <row r="106" spans="2:8" ht="14">
      <c r="B106" s="3">
        <f t="shared" si="13"/>
        <v>398.1</v>
      </c>
      <c r="C106" s="3">
        <f t="shared" si="14"/>
        <v>1343.6446609406726</v>
      </c>
      <c r="D106" s="4">
        <f t="shared" si="15"/>
        <v>167.64866094067261</v>
      </c>
      <c r="E106" s="4">
        <f t="shared" si="5"/>
        <v>-1</v>
      </c>
      <c r="F106" s="6">
        <f t="shared" si="11"/>
        <v>0.70710678118654757</v>
      </c>
      <c r="G106" s="6">
        <f t="shared" si="12"/>
        <v>0.70710678118654746</v>
      </c>
    </row>
    <row r="107" spans="2:8" ht="14">
      <c r="B107" s="3">
        <f t="shared" si="13"/>
        <v>398.12777777777779</v>
      </c>
      <c r="C107" s="3">
        <f t="shared" si="14"/>
        <v>1346.8606195156731</v>
      </c>
      <c r="D107" s="4">
        <f t="shared" si="15"/>
        <v>164.70177784405109</v>
      </c>
      <c r="E107" s="4">
        <f t="shared" si="5"/>
        <v>-1</v>
      </c>
      <c r="F107" s="6">
        <f t="shared" si="11"/>
        <v>0.64278760968653947</v>
      </c>
      <c r="G107" s="6">
        <f t="shared" si="12"/>
        <v>0.7660444431189779</v>
      </c>
    </row>
    <row r="108" spans="2:8" ht="14">
      <c r="B108" s="3">
        <f t="shared" si="13"/>
        <v>398.15555555555557</v>
      </c>
      <c r="C108" s="3">
        <f t="shared" si="14"/>
        <v>1350.3211781824477</v>
      </c>
      <c r="D108" s="4">
        <f t="shared" si="15"/>
        <v>162.0463977855504</v>
      </c>
      <c r="E108" s="4">
        <f t="shared" si="5"/>
        <v>-1</v>
      </c>
      <c r="F108" s="6">
        <f t="shared" si="11"/>
        <v>0.57357643635104594</v>
      </c>
      <c r="G108" s="6">
        <f t="shared" si="12"/>
        <v>0.81915204428899191</v>
      </c>
    </row>
    <row r="109" spans="2:8" ht="14">
      <c r="B109" s="3">
        <f t="shared" si="13"/>
        <v>398.18333333333334</v>
      </c>
      <c r="C109" s="3">
        <f t="shared" si="14"/>
        <v>1354</v>
      </c>
      <c r="D109" s="4">
        <f t="shared" si="15"/>
        <v>159.70272981077807</v>
      </c>
      <c r="E109" s="4">
        <f t="shared" si="5"/>
        <v>-1</v>
      </c>
      <c r="F109" s="6">
        <f t="shared" si="11"/>
        <v>0.49999999999999994</v>
      </c>
      <c r="G109" s="6">
        <f t="shared" si="12"/>
        <v>0.86602540378443871</v>
      </c>
    </row>
    <row r="110" spans="2:8" ht="14">
      <c r="B110" s="3">
        <f t="shared" si="13"/>
        <v>398.21111111111111</v>
      </c>
      <c r="C110" s="3">
        <f t="shared" si="14"/>
        <v>1357.869086912965</v>
      </c>
      <c r="D110" s="4">
        <f t="shared" si="15"/>
        <v>157.6886106481675</v>
      </c>
      <c r="E110" s="4">
        <f t="shared" si="5"/>
        <v>-1</v>
      </c>
      <c r="F110" s="6">
        <f t="shared" si="11"/>
        <v>0.4226182617406995</v>
      </c>
      <c r="G110" s="6">
        <f t="shared" si="12"/>
        <v>0.90630778703664994</v>
      </c>
    </row>
    <row r="111" spans="2:8" ht="14">
      <c r="B111" s="3">
        <f t="shared" si="13"/>
        <v>398.23888888888894</v>
      </c>
      <c r="C111" s="3">
        <f t="shared" si="14"/>
        <v>1361.8989928337166</v>
      </c>
      <c r="D111" s="4">
        <f t="shared" si="15"/>
        <v>156.01936896070458</v>
      </c>
      <c r="E111" s="4">
        <f t="shared" si="5"/>
        <v>-1</v>
      </c>
      <c r="F111" s="6">
        <f t="shared" si="11"/>
        <v>0.34202014332566888</v>
      </c>
      <c r="G111" s="6">
        <f t="shared" si="12"/>
        <v>0.93969262078590832</v>
      </c>
    </row>
    <row r="112" spans="2:8" ht="14">
      <c r="B112" s="3">
        <f t="shared" si="13"/>
        <v>398.26666666666671</v>
      </c>
      <c r="C112" s="3">
        <f t="shared" si="14"/>
        <v>1366.0590477448739</v>
      </c>
      <c r="D112" s="4">
        <f t="shared" si="15"/>
        <v>154.70770868554658</v>
      </c>
      <c r="E112" s="4">
        <f t="shared" si="5"/>
        <v>-1</v>
      </c>
      <c r="F112" s="6">
        <f t="shared" si="11"/>
        <v>0.25881904510252102</v>
      </c>
      <c r="G112" s="6">
        <f t="shared" si="12"/>
        <v>0.9659258262890682</v>
      </c>
    </row>
    <row r="113" spans="2:8" ht="14">
      <c r="B113" s="3">
        <f t="shared" si="13"/>
        <v>398.29444444444448</v>
      </c>
      <c r="C113" s="3">
        <f t="shared" si="14"/>
        <v>1370.3175911166534</v>
      </c>
      <c r="D113" s="4">
        <f t="shared" si="15"/>
        <v>153.76361234938958</v>
      </c>
      <c r="E113" s="4">
        <f t="shared" si="5"/>
        <v>-1</v>
      </c>
      <c r="F113" s="6">
        <f t="shared" si="11"/>
        <v>0.17364817766693028</v>
      </c>
      <c r="G113" s="6">
        <f t="shared" si="12"/>
        <v>0.98480775301220802</v>
      </c>
    </row>
    <row r="114" spans="2:8" ht="14">
      <c r="B114" s="3">
        <f t="shared" si="13"/>
        <v>398.32222222222225</v>
      </c>
      <c r="C114" s="3">
        <f t="shared" si="14"/>
        <v>1374.642212862617</v>
      </c>
      <c r="D114" s="4">
        <f t="shared" si="15"/>
        <v>153.1942650954127</v>
      </c>
      <c r="E114" s="4">
        <f t="shared" si="5"/>
        <v>-1</v>
      </c>
      <c r="F114" s="6">
        <f t="shared" si="11"/>
        <v>8.7155742747658194E-2</v>
      </c>
      <c r="G114" s="6">
        <f t="shared" si="12"/>
        <v>0.99619469809174555</v>
      </c>
    </row>
    <row r="115" spans="2:8" ht="14">
      <c r="B115" s="3">
        <f t="shared" si="13"/>
        <v>398.35</v>
      </c>
      <c r="C115" s="3">
        <f t="shared" si="14"/>
        <v>1379</v>
      </c>
      <c r="D115" s="4">
        <f t="shared" si="15"/>
        <v>153.00399999999999</v>
      </c>
      <c r="E115" s="4">
        <f t="shared" si="5"/>
        <v>-1</v>
      </c>
      <c r="F115" s="6">
        <f t="shared" si="11"/>
        <v>1.22514845490862E-16</v>
      </c>
      <c r="G115" s="6">
        <f t="shared" si="12"/>
        <v>1</v>
      </c>
      <c r="H115" s="1" t="s">
        <v>9</v>
      </c>
    </row>
    <row r="116" spans="2:8" ht="14">
      <c r="B116" s="1">
        <v>398.35</v>
      </c>
      <c r="C116" s="1">
        <v>1679</v>
      </c>
      <c r="D116" s="5">
        <v>153.00399999999999</v>
      </c>
      <c r="E116" s="4">
        <f t="shared" si="5"/>
        <v>-1</v>
      </c>
      <c r="F116" s="1">
        <v>0</v>
      </c>
      <c r="G116" s="4">
        <f t="shared" ref="G116:G134" si="16">-COS(RADIANS(A37*5))</f>
        <v>1</v>
      </c>
      <c r="H116" s="1" t="s">
        <v>10</v>
      </c>
    </row>
    <row r="117" spans="2:8" ht="14">
      <c r="B117" s="3">
        <f t="shared" ref="B117:B134" si="17">398.35-0.5*A2/18</f>
        <v>398.32222222222225</v>
      </c>
      <c r="C117" s="4">
        <f t="shared" ref="C117:C134" si="18">1679-50*SIN(RADIANS(A38*5))</f>
        <v>1683.357787137383</v>
      </c>
      <c r="D117" s="4">
        <f t="shared" ref="D117:D134" si="19">203.004+50*COS(RADIANS(A38*5))</f>
        <v>153.1942650954127</v>
      </c>
      <c r="E117" s="4">
        <f t="shared" si="5"/>
        <v>-1</v>
      </c>
      <c r="F117" s="4">
        <f t="shared" ref="F117:F134" si="20">SIN(RADIANS(A38*5))</f>
        <v>-8.7155742747657944E-2</v>
      </c>
      <c r="G117" s="4">
        <f t="shared" si="16"/>
        <v>0.99619469809174555</v>
      </c>
    </row>
    <row r="118" spans="2:8" ht="14">
      <c r="B118" s="3">
        <f t="shared" si="17"/>
        <v>398.29444444444448</v>
      </c>
      <c r="C118" s="4">
        <f t="shared" si="18"/>
        <v>1687.6824088833466</v>
      </c>
      <c r="D118" s="4">
        <f t="shared" si="19"/>
        <v>153.76361234938958</v>
      </c>
      <c r="E118" s="4">
        <f t="shared" si="5"/>
        <v>-1</v>
      </c>
      <c r="F118" s="4">
        <f t="shared" si="20"/>
        <v>-0.17364817766693047</v>
      </c>
      <c r="G118" s="4">
        <f t="shared" si="16"/>
        <v>0.98480775301220802</v>
      </c>
    </row>
    <row r="119" spans="2:8" ht="14">
      <c r="B119" s="3">
        <f t="shared" si="17"/>
        <v>398.26666666666671</v>
      </c>
      <c r="C119" s="4">
        <f t="shared" si="18"/>
        <v>1691.9409522551261</v>
      </c>
      <c r="D119" s="4">
        <f t="shared" si="19"/>
        <v>154.70770868554658</v>
      </c>
      <c r="E119" s="4">
        <f t="shared" si="5"/>
        <v>-1</v>
      </c>
      <c r="F119" s="4">
        <f t="shared" si="20"/>
        <v>-0.25881904510252079</v>
      </c>
      <c r="G119" s="4">
        <f t="shared" si="16"/>
        <v>0.96592582628906831</v>
      </c>
    </row>
    <row r="120" spans="2:8" ht="14">
      <c r="B120" s="3">
        <f t="shared" si="17"/>
        <v>398.23888888888894</v>
      </c>
      <c r="C120" s="4">
        <f t="shared" si="18"/>
        <v>1696.1010071662834</v>
      </c>
      <c r="D120" s="4">
        <f t="shared" si="19"/>
        <v>156.01936896070458</v>
      </c>
      <c r="E120" s="4">
        <f t="shared" si="5"/>
        <v>-1</v>
      </c>
      <c r="F120" s="4">
        <f t="shared" si="20"/>
        <v>-0.34202014332566866</v>
      </c>
      <c r="G120" s="4">
        <f t="shared" si="16"/>
        <v>0.93969262078590843</v>
      </c>
    </row>
    <row r="121" spans="2:8" ht="14">
      <c r="B121" s="3">
        <f t="shared" si="17"/>
        <v>398.21111111111111</v>
      </c>
      <c r="C121" s="4">
        <f t="shared" si="18"/>
        <v>1700.130913087035</v>
      </c>
      <c r="D121" s="4">
        <f t="shared" si="19"/>
        <v>157.6886106481675</v>
      </c>
      <c r="E121" s="4">
        <f t="shared" si="5"/>
        <v>-1</v>
      </c>
      <c r="F121" s="4">
        <f t="shared" si="20"/>
        <v>-0.42261826174069927</v>
      </c>
      <c r="G121" s="4">
        <f t="shared" si="16"/>
        <v>0.90630778703665005</v>
      </c>
    </row>
    <row r="122" spans="2:8" ht="14">
      <c r="B122" s="3">
        <f t="shared" si="17"/>
        <v>398.18333333333334</v>
      </c>
      <c r="C122" s="4">
        <f t="shared" si="18"/>
        <v>1704</v>
      </c>
      <c r="D122" s="4">
        <f t="shared" si="19"/>
        <v>159.70272981077807</v>
      </c>
      <c r="E122" s="4">
        <f t="shared" si="5"/>
        <v>-1</v>
      </c>
      <c r="F122" s="4">
        <f t="shared" si="20"/>
        <v>-0.50000000000000011</v>
      </c>
      <c r="G122" s="4">
        <f t="shared" si="16"/>
        <v>0.8660254037844386</v>
      </c>
    </row>
    <row r="123" spans="2:8" ht="14">
      <c r="B123" s="3">
        <f t="shared" si="17"/>
        <v>398.15555555555557</v>
      </c>
      <c r="C123" s="4">
        <f t="shared" si="18"/>
        <v>1707.6788218175523</v>
      </c>
      <c r="D123" s="4">
        <f t="shared" si="19"/>
        <v>162.0463977855504</v>
      </c>
      <c r="E123" s="4">
        <f t="shared" si="5"/>
        <v>-1</v>
      </c>
      <c r="F123" s="4">
        <f t="shared" si="20"/>
        <v>-0.57357643635104616</v>
      </c>
      <c r="G123" s="4">
        <f t="shared" si="16"/>
        <v>0.8191520442889918</v>
      </c>
    </row>
    <row r="124" spans="2:8" ht="14">
      <c r="B124" s="3">
        <f t="shared" si="17"/>
        <v>398.12777777777779</v>
      </c>
      <c r="C124" s="4">
        <f t="shared" si="18"/>
        <v>1711.1393804843269</v>
      </c>
      <c r="D124" s="4">
        <f t="shared" si="19"/>
        <v>164.70177784405109</v>
      </c>
      <c r="E124" s="4">
        <f t="shared" si="5"/>
        <v>-1</v>
      </c>
      <c r="F124" s="4">
        <f t="shared" si="20"/>
        <v>-0.64278760968653925</v>
      </c>
      <c r="G124" s="4">
        <f t="shared" si="16"/>
        <v>0.76604444311897801</v>
      </c>
    </row>
    <row r="125" spans="2:8" ht="14">
      <c r="B125" s="3">
        <f t="shared" si="17"/>
        <v>398.1</v>
      </c>
      <c r="C125" s="4">
        <f t="shared" si="18"/>
        <v>1714.3553390593274</v>
      </c>
      <c r="D125" s="4">
        <f t="shared" si="19"/>
        <v>167.64866094067261</v>
      </c>
      <c r="E125" s="4">
        <f t="shared" si="5"/>
        <v>-1</v>
      </c>
      <c r="F125" s="4">
        <f t="shared" si="20"/>
        <v>-0.70710678118654746</v>
      </c>
      <c r="G125" s="4">
        <f t="shared" si="16"/>
        <v>0.70710678118654768</v>
      </c>
    </row>
    <row r="126" spans="2:8" ht="14">
      <c r="B126" s="3">
        <f t="shared" si="17"/>
        <v>398.07222222222225</v>
      </c>
      <c r="C126" s="4">
        <f t="shared" si="18"/>
        <v>1717.3022221559488</v>
      </c>
      <c r="D126" s="4">
        <f t="shared" si="19"/>
        <v>170.86461951567301</v>
      </c>
      <c r="E126" s="4">
        <f t="shared" si="5"/>
        <v>-1</v>
      </c>
      <c r="F126" s="4">
        <f t="shared" si="20"/>
        <v>-0.7660444431189779</v>
      </c>
      <c r="G126" s="4">
        <f t="shared" si="16"/>
        <v>0.64278760968653947</v>
      </c>
    </row>
    <row r="127" spans="2:8" ht="14">
      <c r="B127" s="3">
        <f t="shared" si="17"/>
        <v>398.04444444444448</v>
      </c>
      <c r="C127" s="4">
        <f t="shared" si="18"/>
        <v>1719.9576022144495</v>
      </c>
      <c r="D127" s="4">
        <f t="shared" si="19"/>
        <v>174.32517818244767</v>
      </c>
      <c r="E127" s="4">
        <f t="shared" si="5"/>
        <v>-1</v>
      </c>
      <c r="F127" s="4">
        <f t="shared" si="20"/>
        <v>-0.81915204428899158</v>
      </c>
      <c r="G127" s="4">
        <f t="shared" si="16"/>
        <v>0.57357643635104638</v>
      </c>
    </row>
    <row r="128" spans="2:8" ht="14">
      <c r="B128" s="3">
        <f t="shared" si="17"/>
        <v>398.01666666666671</v>
      </c>
      <c r="C128" s="4">
        <f t="shared" si="18"/>
        <v>1722.3012701892219</v>
      </c>
      <c r="D128" s="4">
        <f t="shared" si="19"/>
        <v>178.00399999999996</v>
      </c>
      <c r="E128" s="4">
        <f t="shared" si="5"/>
        <v>-1</v>
      </c>
      <c r="F128" s="4">
        <f t="shared" si="20"/>
        <v>-0.86602540378443837</v>
      </c>
      <c r="G128" s="4">
        <f t="shared" si="16"/>
        <v>0.50000000000000044</v>
      </c>
    </row>
    <row r="129" spans="2:8" ht="14">
      <c r="B129" s="3">
        <f t="shared" si="17"/>
        <v>397.98888888888894</v>
      </c>
      <c r="C129" s="4">
        <f t="shared" si="18"/>
        <v>1724.3153893518324</v>
      </c>
      <c r="D129" s="4">
        <f t="shared" si="19"/>
        <v>181.87308691296502</v>
      </c>
      <c r="E129" s="4">
        <f t="shared" si="5"/>
        <v>-1</v>
      </c>
      <c r="F129" s="4">
        <f t="shared" si="20"/>
        <v>-0.90630778703665005</v>
      </c>
      <c r="G129" s="4">
        <f t="shared" si="16"/>
        <v>0.42261826174069916</v>
      </c>
    </row>
    <row r="130" spans="2:8" ht="14">
      <c r="B130" s="3">
        <f t="shared" si="17"/>
        <v>397.96111111111111</v>
      </c>
      <c r="C130" s="4">
        <f t="shared" si="18"/>
        <v>1725.9846310392954</v>
      </c>
      <c r="D130" s="4">
        <f t="shared" si="19"/>
        <v>185.90299283371655</v>
      </c>
      <c r="E130" s="4">
        <f t="shared" si="5"/>
        <v>-1</v>
      </c>
      <c r="F130" s="4">
        <f t="shared" si="20"/>
        <v>-0.93969262078590843</v>
      </c>
      <c r="G130" s="4">
        <f t="shared" si="16"/>
        <v>0.34202014332566855</v>
      </c>
    </row>
    <row r="131" spans="2:8" ht="14">
      <c r="B131" s="3">
        <f t="shared" si="17"/>
        <v>397.93333333333334</v>
      </c>
      <c r="C131" s="4">
        <f t="shared" si="18"/>
        <v>1727.2962913144534</v>
      </c>
      <c r="D131" s="4">
        <f t="shared" si="19"/>
        <v>190.06304774487396</v>
      </c>
      <c r="E131" s="4">
        <f t="shared" si="5"/>
        <v>-1</v>
      </c>
      <c r="F131" s="4">
        <f t="shared" si="20"/>
        <v>-0.96592582628906831</v>
      </c>
      <c r="G131" s="4">
        <f t="shared" si="16"/>
        <v>0.25881904510252063</v>
      </c>
    </row>
    <row r="132" spans="2:8" ht="14">
      <c r="B132" s="3">
        <f t="shared" si="17"/>
        <v>397.90555555555557</v>
      </c>
      <c r="C132" s="4">
        <f t="shared" si="18"/>
        <v>1728.2403876506105</v>
      </c>
      <c r="D132" s="4">
        <f t="shared" si="19"/>
        <v>194.32159111665348</v>
      </c>
      <c r="E132" s="4">
        <f t="shared" si="5"/>
        <v>-1</v>
      </c>
      <c r="F132" s="4">
        <f t="shared" si="20"/>
        <v>-0.98480775301220802</v>
      </c>
      <c r="G132" s="4">
        <f t="shared" si="16"/>
        <v>0.17364817766693033</v>
      </c>
    </row>
    <row r="133" spans="2:8" ht="14">
      <c r="B133" s="3">
        <f t="shared" si="17"/>
        <v>397.87777777777779</v>
      </c>
      <c r="C133" s="4">
        <f t="shared" si="18"/>
        <v>1728.8097349045872</v>
      </c>
      <c r="D133" s="4">
        <f t="shared" si="19"/>
        <v>198.64621286261709</v>
      </c>
      <c r="E133" s="4">
        <f t="shared" si="5"/>
        <v>-1</v>
      </c>
      <c r="F133" s="4">
        <f t="shared" si="20"/>
        <v>-0.99619469809174555</v>
      </c>
      <c r="G133" s="4">
        <f t="shared" si="16"/>
        <v>8.7155742747658249E-2</v>
      </c>
    </row>
    <row r="134" spans="2:8" ht="14">
      <c r="B134" s="3">
        <f t="shared" si="17"/>
        <v>397.85</v>
      </c>
      <c r="C134" s="4">
        <f t="shared" si="18"/>
        <v>1729</v>
      </c>
      <c r="D134" s="4">
        <f t="shared" si="19"/>
        <v>203.00399999999999</v>
      </c>
      <c r="E134" s="4">
        <f t="shared" si="5"/>
        <v>-1</v>
      </c>
      <c r="F134" s="4">
        <f t="shared" si="20"/>
        <v>-1</v>
      </c>
      <c r="G134" s="4">
        <f t="shared" si="16"/>
        <v>1.83772268236293E-16</v>
      </c>
      <c r="H134" s="1" t="s">
        <v>11</v>
      </c>
    </row>
    <row r="135" spans="2:8" ht="14">
      <c r="B135" s="1">
        <v>395.85</v>
      </c>
      <c r="C135" s="1">
        <v>1729</v>
      </c>
      <c r="D135" s="1">
        <v>402.995</v>
      </c>
      <c r="E135" s="4">
        <f t="shared" si="5"/>
        <v>-1</v>
      </c>
      <c r="F135" s="4">
        <f t="shared" ref="F135:F153" si="21">SIN(RADIANS(A55*5))</f>
        <v>-1</v>
      </c>
      <c r="G135" s="6">
        <f t="shared" ref="G135:G153" si="22">-COS(RADIANS(A55*5))</f>
        <v>1.83772268236293E-16</v>
      </c>
      <c r="H135" s="1" t="s">
        <v>12</v>
      </c>
    </row>
    <row r="136" spans="2:8" ht="14">
      <c r="B136" s="3">
        <f t="shared" ref="B136:B153" si="23">395.85-0.5*A2/18</f>
        <v>395.82222222222225</v>
      </c>
      <c r="C136" s="4">
        <f t="shared" ref="C136:C153" si="24">1679-50*SIN(RADIANS(A56*5))</f>
        <v>1728.8097349045872</v>
      </c>
      <c r="D136" s="3">
        <f t="shared" ref="D136:D153" si="25">402.995+50*COS(RADIANS(A56*5))</f>
        <v>407.3527871373829</v>
      </c>
      <c r="E136" s="4">
        <f t="shared" si="5"/>
        <v>-1</v>
      </c>
      <c r="F136" s="4">
        <f t="shared" si="21"/>
        <v>-0.99619469809174555</v>
      </c>
      <c r="G136" s="6">
        <f t="shared" si="22"/>
        <v>-8.7155742747657888E-2</v>
      </c>
    </row>
    <row r="137" spans="2:8" ht="14">
      <c r="B137" s="3">
        <f t="shared" si="23"/>
        <v>395.79444444444448</v>
      </c>
      <c r="C137" s="4">
        <f t="shared" si="24"/>
        <v>1728.2403876506105</v>
      </c>
      <c r="D137" s="3">
        <f t="shared" si="25"/>
        <v>411.67740888334652</v>
      </c>
      <c r="E137" s="4">
        <f t="shared" si="5"/>
        <v>-1</v>
      </c>
      <c r="F137" s="4">
        <f t="shared" si="21"/>
        <v>-0.98480775301220813</v>
      </c>
      <c r="G137" s="6">
        <f t="shared" si="22"/>
        <v>-0.17364817766692997</v>
      </c>
    </row>
    <row r="138" spans="2:8" ht="14">
      <c r="B138" s="3">
        <f t="shared" si="23"/>
        <v>395.76666666666671</v>
      </c>
      <c r="C138" s="4">
        <f t="shared" si="24"/>
        <v>1727.2962913144534</v>
      </c>
      <c r="D138" s="3">
        <f t="shared" si="25"/>
        <v>415.93595225512604</v>
      </c>
      <c r="E138" s="4">
        <f t="shared" si="5"/>
        <v>-1</v>
      </c>
      <c r="F138" s="4">
        <f t="shared" si="21"/>
        <v>-0.96592582628906842</v>
      </c>
      <c r="G138" s="6">
        <f t="shared" si="22"/>
        <v>-0.2588190451025203</v>
      </c>
    </row>
    <row r="139" spans="2:8" ht="14">
      <c r="B139" s="3">
        <f t="shared" si="23"/>
        <v>395.73888888888894</v>
      </c>
      <c r="C139" s="4">
        <f t="shared" si="24"/>
        <v>1725.9846310392954</v>
      </c>
      <c r="D139" s="3">
        <f t="shared" si="25"/>
        <v>420.09600716628347</v>
      </c>
      <c r="E139" s="4">
        <f t="shared" si="5"/>
        <v>-1</v>
      </c>
      <c r="F139" s="4">
        <f t="shared" si="21"/>
        <v>-0.93969262078590832</v>
      </c>
      <c r="G139" s="6">
        <f t="shared" si="22"/>
        <v>-0.34202014332566899</v>
      </c>
    </row>
    <row r="140" spans="2:8" ht="14">
      <c r="B140" s="3">
        <f t="shared" si="23"/>
        <v>395.71111111111111</v>
      </c>
      <c r="C140" s="4">
        <f t="shared" si="24"/>
        <v>1724.3153893518324</v>
      </c>
      <c r="D140" s="3">
        <f t="shared" si="25"/>
        <v>424.12591308703497</v>
      </c>
      <c r="E140" s="4">
        <f t="shared" si="5"/>
        <v>-1</v>
      </c>
      <c r="F140" s="4">
        <f t="shared" si="21"/>
        <v>-0.90630778703664994</v>
      </c>
      <c r="G140" s="6">
        <f t="shared" si="22"/>
        <v>-0.42261826174069961</v>
      </c>
    </row>
    <row r="141" spans="2:8" ht="14">
      <c r="B141" s="3">
        <f t="shared" si="23"/>
        <v>395.68333333333334</v>
      </c>
      <c r="C141" s="4">
        <f t="shared" si="24"/>
        <v>1722.3012701892219</v>
      </c>
      <c r="D141" s="3">
        <f t="shared" si="25"/>
        <v>427.995</v>
      </c>
      <c r="E141" s="4">
        <f t="shared" si="5"/>
        <v>-1</v>
      </c>
      <c r="F141" s="4">
        <f t="shared" si="21"/>
        <v>-0.8660254037844386</v>
      </c>
      <c r="G141" s="6">
        <f t="shared" si="22"/>
        <v>-0.50000000000000011</v>
      </c>
    </row>
    <row r="142" spans="2:8" ht="14">
      <c r="B142" s="3">
        <f t="shared" si="23"/>
        <v>395.65555555555557</v>
      </c>
      <c r="C142" s="4">
        <f t="shared" si="24"/>
        <v>1719.9576022144495</v>
      </c>
      <c r="D142" s="3">
        <f t="shared" si="25"/>
        <v>431.67382181755232</v>
      </c>
      <c r="E142" s="4">
        <f t="shared" si="5"/>
        <v>-1</v>
      </c>
      <c r="F142" s="4">
        <f t="shared" si="21"/>
        <v>-0.8191520442889918</v>
      </c>
      <c r="G142" s="6">
        <f t="shared" si="22"/>
        <v>-0.57357643635104605</v>
      </c>
    </row>
    <row r="143" spans="2:8" ht="14">
      <c r="B143" s="3">
        <f t="shared" si="23"/>
        <v>395.62777777777779</v>
      </c>
      <c r="C143" s="4">
        <f t="shared" si="24"/>
        <v>1717.3022221559488</v>
      </c>
      <c r="D143" s="3">
        <f t="shared" si="25"/>
        <v>435.13438048432698</v>
      </c>
      <c r="E143" s="4">
        <f t="shared" si="5"/>
        <v>-1</v>
      </c>
      <c r="F143" s="4">
        <f t="shared" si="21"/>
        <v>-0.76604444311897812</v>
      </c>
      <c r="G143" s="6">
        <f t="shared" si="22"/>
        <v>-0.64278760968653925</v>
      </c>
    </row>
    <row r="144" spans="2:8" ht="14">
      <c r="B144" s="3">
        <f t="shared" si="23"/>
        <v>395.6</v>
      </c>
      <c r="C144" s="4">
        <f t="shared" si="24"/>
        <v>1714.3553390593274</v>
      </c>
      <c r="D144" s="3">
        <f t="shared" si="25"/>
        <v>438.35033905932738</v>
      </c>
      <c r="E144" s="4">
        <f t="shared" si="5"/>
        <v>-1</v>
      </c>
      <c r="F144" s="4">
        <f t="shared" si="21"/>
        <v>-0.70710678118654768</v>
      </c>
      <c r="G144" s="6">
        <f t="shared" si="22"/>
        <v>-0.70710678118654735</v>
      </c>
    </row>
    <row r="145" spans="1:8" ht="14">
      <c r="B145" s="3">
        <f t="shared" si="23"/>
        <v>395.57222222222225</v>
      </c>
      <c r="C145" s="4">
        <f t="shared" si="24"/>
        <v>1711.1393804843269</v>
      </c>
      <c r="D145" s="3">
        <f t="shared" si="25"/>
        <v>441.29722215594887</v>
      </c>
      <c r="E145" s="4">
        <f t="shared" si="5"/>
        <v>-1</v>
      </c>
      <c r="F145" s="4">
        <f t="shared" si="21"/>
        <v>-0.64278760968653958</v>
      </c>
      <c r="G145" s="6">
        <f t="shared" si="22"/>
        <v>-0.76604444311897779</v>
      </c>
    </row>
    <row r="146" spans="1:8" ht="14">
      <c r="B146" s="3">
        <f t="shared" si="23"/>
        <v>395.54444444444448</v>
      </c>
      <c r="C146" s="4">
        <f t="shared" si="24"/>
        <v>1707.6788218175523</v>
      </c>
      <c r="D146" s="3">
        <f t="shared" si="25"/>
        <v>443.9526022144496</v>
      </c>
      <c r="E146" s="4">
        <f t="shared" si="5"/>
        <v>-1</v>
      </c>
      <c r="F146" s="4">
        <f t="shared" si="21"/>
        <v>-0.57357643635104649</v>
      </c>
      <c r="G146" s="6">
        <f t="shared" si="22"/>
        <v>-0.81915204428899158</v>
      </c>
    </row>
    <row r="147" spans="1:8" ht="14">
      <c r="B147" s="3">
        <f t="shared" si="23"/>
        <v>395.51666666666671</v>
      </c>
      <c r="C147" s="4">
        <f t="shared" si="24"/>
        <v>1704</v>
      </c>
      <c r="D147" s="3">
        <f t="shared" si="25"/>
        <v>446.2962701892219</v>
      </c>
      <c r="E147" s="4">
        <f t="shared" si="5"/>
        <v>-1</v>
      </c>
      <c r="F147" s="4">
        <f t="shared" si="21"/>
        <v>-0.50000000000000044</v>
      </c>
      <c r="G147" s="6">
        <f t="shared" si="22"/>
        <v>-0.86602540378443837</v>
      </c>
    </row>
    <row r="148" spans="1:8" ht="14">
      <c r="B148" s="3">
        <f t="shared" si="23"/>
        <v>395.48888888888894</v>
      </c>
      <c r="C148" s="4">
        <f t="shared" si="24"/>
        <v>1700.130913087035</v>
      </c>
      <c r="D148" s="3">
        <f t="shared" si="25"/>
        <v>448.3103893518325</v>
      </c>
      <c r="E148" s="4">
        <f t="shared" si="5"/>
        <v>-1</v>
      </c>
      <c r="F148" s="4">
        <f t="shared" si="21"/>
        <v>-0.42261826174069922</v>
      </c>
      <c r="G148" s="6">
        <f t="shared" si="22"/>
        <v>-0.90630778703665005</v>
      </c>
    </row>
    <row r="149" spans="1:8" ht="14">
      <c r="B149" s="3">
        <f t="shared" si="23"/>
        <v>395.46111111111111</v>
      </c>
      <c r="C149" s="4">
        <f t="shared" si="24"/>
        <v>1696.1010071662834</v>
      </c>
      <c r="D149" s="3">
        <f t="shared" si="25"/>
        <v>449.97963103929544</v>
      </c>
      <c r="E149" s="4">
        <f t="shared" si="5"/>
        <v>-1</v>
      </c>
      <c r="F149" s="4">
        <f t="shared" si="21"/>
        <v>-0.3420201433256686</v>
      </c>
      <c r="G149" s="6">
        <f t="shared" si="22"/>
        <v>-0.93969262078590843</v>
      </c>
    </row>
    <row r="150" spans="1:8" ht="14">
      <c r="B150" s="3">
        <f t="shared" si="23"/>
        <v>395.43333333333334</v>
      </c>
      <c r="C150" s="4">
        <f t="shared" si="24"/>
        <v>1691.9409522551259</v>
      </c>
      <c r="D150" s="3">
        <f t="shared" si="25"/>
        <v>451.29129131445342</v>
      </c>
      <c r="E150" s="4">
        <f t="shared" si="5"/>
        <v>-1</v>
      </c>
      <c r="F150" s="4">
        <f t="shared" si="21"/>
        <v>-0.25881904510252068</v>
      </c>
      <c r="G150" s="6">
        <f t="shared" si="22"/>
        <v>-0.96592582628906831</v>
      </c>
    </row>
    <row r="151" spans="1:8" ht="14">
      <c r="B151" s="3">
        <f t="shared" si="23"/>
        <v>395.40555555555557</v>
      </c>
      <c r="C151" s="4">
        <f t="shared" si="24"/>
        <v>1687.6824088833466</v>
      </c>
      <c r="D151" s="3">
        <f t="shared" si="25"/>
        <v>452.23538765061039</v>
      </c>
      <c r="E151" s="4">
        <f t="shared" si="5"/>
        <v>-1</v>
      </c>
      <c r="F151" s="4">
        <f t="shared" si="21"/>
        <v>-0.17364817766693039</v>
      </c>
      <c r="G151" s="6">
        <f t="shared" si="22"/>
        <v>-0.98480775301220802</v>
      </c>
    </row>
    <row r="152" spans="1:8" ht="14">
      <c r="B152" s="3">
        <f t="shared" si="23"/>
        <v>395.37777777777779</v>
      </c>
      <c r="C152" s="4">
        <f t="shared" si="24"/>
        <v>1683.357787137383</v>
      </c>
      <c r="D152" s="3">
        <f t="shared" si="25"/>
        <v>452.80473490458729</v>
      </c>
      <c r="E152" s="4">
        <f t="shared" si="5"/>
        <v>-1</v>
      </c>
      <c r="F152" s="4">
        <f t="shared" si="21"/>
        <v>-8.7155742747658319E-2</v>
      </c>
      <c r="G152" s="6">
        <f t="shared" si="22"/>
        <v>-0.99619469809174555</v>
      </c>
    </row>
    <row r="153" spans="1:8" ht="14">
      <c r="B153" s="3">
        <f t="shared" si="23"/>
        <v>395.35</v>
      </c>
      <c r="C153" s="4">
        <f t="shared" si="24"/>
        <v>1679</v>
      </c>
      <c r="D153" s="3">
        <f t="shared" si="25"/>
        <v>452.995</v>
      </c>
      <c r="E153" s="4">
        <f t="shared" si="5"/>
        <v>-1</v>
      </c>
      <c r="F153" s="4">
        <f t="shared" si="21"/>
        <v>-2.45029690981724E-16</v>
      </c>
      <c r="G153" s="6">
        <f t="shared" si="22"/>
        <v>-1</v>
      </c>
      <c r="H153" s="1" t="s">
        <v>5</v>
      </c>
    </row>
    <row r="155" spans="1:8" ht="12.5">
      <c r="B155" s="2" t="s">
        <v>13</v>
      </c>
    </row>
    <row r="157" spans="1:8" ht="14">
      <c r="A157" s="1">
        <v>1</v>
      </c>
      <c r="B157" s="3">
        <f t="shared" ref="B157:B229" si="26">2650.241+110*COS(RADIANS(A1*5))</f>
        <v>2760.241</v>
      </c>
      <c r="C157" s="3">
        <f t="shared" ref="C157:C229" si="27">1751.169-COS(RADIANS(76.8))*110*SIN(RADIANS(A1*5))</f>
        <v>1751.1690000000001</v>
      </c>
      <c r="D157" s="3">
        <f t="shared" ref="D157:D229" si="28">1375.233+110*SIN(RADIANS(A1*5))*SIN(RADIANS(76.8))</f>
        <v>1375.2329999999999</v>
      </c>
      <c r="E157" s="7">
        <f t="shared" ref="E157:E229" si="29">-COS(RADIANS(A1*5))</f>
        <v>-1</v>
      </c>
      <c r="F157" s="7">
        <f t="shared" ref="F157:F229" si="30">COS(RADIANS(76.8))*SIN(RADIANS(A1*5))</f>
        <v>0</v>
      </c>
      <c r="G157" s="7">
        <f t="shared" ref="G157:G229" si="31">-SIN(RADIANS(A1*5))*SIN(RADIANS(76.8))</f>
        <v>0</v>
      </c>
      <c r="H157" s="1" t="s">
        <v>1</v>
      </c>
    </row>
    <row r="158" spans="1:8" ht="14">
      <c r="A158" s="3">
        <f t="shared" ref="A158:A229" si="32">A157+1</f>
        <v>2</v>
      </c>
      <c r="B158" s="3">
        <f t="shared" si="26"/>
        <v>2759.8224167900921</v>
      </c>
      <c r="C158" s="3">
        <f t="shared" si="27"/>
        <v>1748.9797701339276</v>
      </c>
      <c r="D158" s="3">
        <f t="shared" si="28"/>
        <v>1384.5668291643697</v>
      </c>
      <c r="E158" s="7">
        <f t="shared" si="29"/>
        <v>-0.99619469809174555</v>
      </c>
      <c r="F158" s="7">
        <f t="shared" si="30"/>
        <v>1.9902089691568228E-2</v>
      </c>
      <c r="G158" s="7">
        <f t="shared" si="31"/>
        <v>-8.485299240336043E-2</v>
      </c>
    </row>
    <row r="159" spans="1:8" ht="14">
      <c r="A159" s="3">
        <f t="shared" si="32"/>
        <v>3</v>
      </c>
      <c r="B159" s="3">
        <f t="shared" si="26"/>
        <v>2758.5698528313428</v>
      </c>
      <c r="C159" s="3">
        <f t="shared" si="27"/>
        <v>1746.8072016290291</v>
      </c>
      <c r="D159" s="3">
        <f t="shared" si="28"/>
        <v>1393.8296222528782</v>
      </c>
      <c r="E159" s="7">
        <f t="shared" si="29"/>
        <v>-0.98480775301220802</v>
      </c>
      <c r="F159" s="7">
        <f t="shared" si="30"/>
        <v>3.9652712463373305E-2</v>
      </c>
      <c r="G159" s="7">
        <f t="shared" si="31"/>
        <v>-0.16906020229889362</v>
      </c>
    </row>
    <row r="160" spans="1:8" ht="14">
      <c r="A160" s="3">
        <f t="shared" si="32"/>
        <v>4</v>
      </c>
      <c r="B160" s="3">
        <f t="shared" si="26"/>
        <v>2756.4928408917976</v>
      </c>
      <c r="C160" s="3">
        <f t="shared" si="27"/>
        <v>1744.6678290434595</v>
      </c>
      <c r="D160" s="3">
        <f t="shared" si="28"/>
        <v>1402.950883817095</v>
      </c>
      <c r="E160" s="7">
        <f t="shared" si="29"/>
        <v>-0.96592582628906831</v>
      </c>
      <c r="F160" s="7">
        <f t="shared" si="30"/>
        <v>5.9101554150369703E-2</v>
      </c>
      <c r="G160" s="7">
        <f t="shared" si="31"/>
        <v>-0.25198076197359109</v>
      </c>
    </row>
    <row r="161" spans="1:8" ht="14">
      <c r="A161" s="3">
        <f t="shared" si="32"/>
        <v>5</v>
      </c>
      <c r="B161" s="3">
        <f t="shared" si="26"/>
        <v>2753.6071882864499</v>
      </c>
      <c r="C161" s="3">
        <f t="shared" si="27"/>
        <v>1742.5779342943833</v>
      </c>
      <c r="D161" s="3">
        <f t="shared" si="28"/>
        <v>1411.8611955489478</v>
      </c>
      <c r="E161" s="7">
        <f t="shared" si="29"/>
        <v>-0.93969262078590843</v>
      </c>
      <c r="F161" s="7">
        <f t="shared" si="30"/>
        <v>7.8100597323787685E-2</v>
      </c>
      <c r="G161" s="7">
        <f t="shared" si="31"/>
        <v>-0.33298359589952553</v>
      </c>
    </row>
    <row r="162" spans="1:8" ht="14">
      <c r="A162" s="3">
        <f t="shared" si="32"/>
        <v>6</v>
      </c>
      <c r="B162" s="3">
        <f t="shared" si="26"/>
        <v>2749.9348565740315</v>
      </c>
      <c r="C162" s="3">
        <f t="shared" si="27"/>
        <v>1740.5534227427545</v>
      </c>
      <c r="D162" s="3">
        <f t="shared" si="28"/>
        <v>1420.4927445959638</v>
      </c>
      <c r="E162" s="7">
        <f t="shared" si="29"/>
        <v>-0.90630778703664994</v>
      </c>
      <c r="F162" s="7">
        <f t="shared" si="30"/>
        <v>9.6505247793141624E-2</v>
      </c>
      <c r="G162" s="7">
        <f t="shared" si="31"/>
        <v>-0.41145222359967221</v>
      </c>
    </row>
    <row r="163" spans="1:8" ht="14">
      <c r="A163" s="3">
        <f t="shared" si="32"/>
        <v>7</v>
      </c>
      <c r="B163" s="3">
        <f t="shared" si="26"/>
        <v>2745.5037944162882</v>
      </c>
      <c r="C163" s="3">
        <f t="shared" si="27"/>
        <v>1738.6097021439141</v>
      </c>
      <c r="D163" s="3">
        <f t="shared" si="28"/>
        <v>1428.7798396580238</v>
      </c>
      <c r="E163" s="7">
        <f t="shared" si="29"/>
        <v>-0.86602540378443871</v>
      </c>
      <c r="F163" s="7">
        <f t="shared" si="30"/>
        <v>0.11417543505532793</v>
      </c>
      <c r="G163" s="7">
        <f t="shared" si="31"/>
        <v>-0.48678945143658003</v>
      </c>
    </row>
    <row r="164" spans="1:8" ht="14">
      <c r="A164" s="3">
        <f t="shared" si="32"/>
        <v>8</v>
      </c>
      <c r="B164" s="3">
        <f t="shared" si="26"/>
        <v>2740.3477248717891</v>
      </c>
      <c r="C164" s="3">
        <f t="shared" si="27"/>
        <v>1736.7615653852697</v>
      </c>
      <c r="D164" s="3">
        <f t="shared" si="28"/>
        <v>1436.6594109378202</v>
      </c>
      <c r="E164" s="7">
        <f t="shared" si="29"/>
        <v>-0.8191520442889918</v>
      </c>
      <c r="F164" s="7">
        <f t="shared" si="30"/>
        <v>0.13097667831573059</v>
      </c>
      <c r="G164" s="7">
        <f t="shared" si="31"/>
        <v>-0.55842191761654836</v>
      </c>
    </row>
    <row r="165" spans="1:8" ht="14">
      <c r="A165" s="3">
        <f t="shared" si="32"/>
        <v>9</v>
      </c>
      <c r="B165" s="3">
        <f t="shared" si="26"/>
        <v>2734.5058887430878</v>
      </c>
      <c r="C165" s="3">
        <f t="shared" si="27"/>
        <v>1735.0230779034905</v>
      </c>
      <c r="D165" s="3">
        <f t="shared" si="28"/>
        <v>1444.0714901400991</v>
      </c>
      <c r="E165" s="7">
        <f t="shared" si="29"/>
        <v>-0.76604444311897801</v>
      </c>
      <c r="F165" s="7">
        <f t="shared" si="30"/>
        <v>0.1467811099682699</v>
      </c>
      <c r="G165" s="7">
        <f t="shared" si="31"/>
        <v>-0.62580445581908195</v>
      </c>
    </row>
    <row r="166" spans="1:8" ht="14">
      <c r="A166" s="3">
        <f t="shared" si="32"/>
        <v>10</v>
      </c>
      <c r="B166" s="3">
        <f t="shared" si="26"/>
        <v>2728.0227459305202</v>
      </c>
      <c r="C166" s="3">
        <f t="shared" si="27"/>
        <v>1733.4074706380397</v>
      </c>
      <c r="D166" s="3">
        <f t="shared" si="28"/>
        <v>1450.9596668665947</v>
      </c>
      <c r="E166" s="7">
        <f t="shared" si="29"/>
        <v>-0.70710678118654757</v>
      </c>
      <c r="F166" s="7">
        <f t="shared" si="30"/>
        <v>0.16146844874509328</v>
      </c>
      <c r="G166" s="7">
        <f t="shared" si="31"/>
        <v>-0.68842424424177062</v>
      </c>
    </row>
    <row r="167" spans="1:8" ht="14">
      <c r="A167" s="3">
        <f t="shared" si="32"/>
        <v>11</v>
      </c>
      <c r="B167" s="3">
        <f t="shared" si="26"/>
        <v>2720.9476370655193</v>
      </c>
      <c r="C167" s="3">
        <f t="shared" si="27"/>
        <v>1731.9270393357385</v>
      </c>
      <c r="D167" s="3">
        <f t="shared" si="28"/>
        <v>1457.271517933224</v>
      </c>
      <c r="E167" s="7">
        <f t="shared" si="29"/>
        <v>-0.64278760968653936</v>
      </c>
      <c r="F167" s="7">
        <f t="shared" si="30"/>
        <v>0.17492691512965147</v>
      </c>
      <c r="G167" s="7">
        <f t="shared" si="31"/>
        <v>-0.74580470848385561</v>
      </c>
    </row>
    <row r="168" spans="1:8" ht="14">
      <c r="A168" s="3">
        <f t="shared" si="32"/>
        <v>12</v>
      </c>
      <c r="B168" s="3">
        <f t="shared" si="26"/>
        <v>2713.334407998615</v>
      </c>
      <c r="C168" s="3">
        <f t="shared" si="27"/>
        <v>1730.5930509727057</v>
      </c>
      <c r="D168" s="3">
        <f t="shared" si="28"/>
        <v>1462.9590063421701</v>
      </c>
      <c r="E168" s="7">
        <f t="shared" si="29"/>
        <v>-0.57357643635104616</v>
      </c>
      <c r="F168" s="7">
        <f t="shared" si="30"/>
        <v>0.1870540820663138</v>
      </c>
      <c r="G168" s="7">
        <f t="shared" si="31"/>
        <v>-0.79750914856518296</v>
      </c>
    </row>
    <row r="169" spans="1:8" ht="14">
      <c r="A169" s="3">
        <f t="shared" si="32"/>
        <v>13</v>
      </c>
      <c r="B169" s="3">
        <f t="shared" si="26"/>
        <v>2705.241</v>
      </c>
      <c r="C169" s="3">
        <f t="shared" si="27"/>
        <v>1729.4156580058682</v>
      </c>
      <c r="D169" s="3">
        <f t="shared" si="28"/>
        <v>1467.9788468724412</v>
      </c>
      <c r="E169" s="7">
        <f t="shared" si="29"/>
        <v>-0.50000000000000011</v>
      </c>
      <c r="F169" s="7">
        <f t="shared" si="30"/>
        <v>0.19775765449210866</v>
      </c>
      <c r="G169" s="7">
        <f t="shared" si="31"/>
        <v>-0.84314406247673923</v>
      </c>
    </row>
    <row r="170" spans="1:8" ht="14">
      <c r="A170" s="3">
        <f t="shared" si="32"/>
        <v>14</v>
      </c>
      <c r="B170" s="3">
        <f t="shared" si="26"/>
        <v>2696.7290087914771</v>
      </c>
      <c r="C170" s="3">
        <f t="shared" si="27"/>
        <v>1728.4038211066331</v>
      </c>
      <c r="D170" s="3">
        <f t="shared" si="28"/>
        <v>1472.2928355065396</v>
      </c>
      <c r="E170" s="7">
        <f t="shared" si="29"/>
        <v>-0.42261826174069944</v>
      </c>
      <c r="F170" s="7">
        <f t="shared" si="30"/>
        <v>0.20695617175788203</v>
      </c>
      <c r="G170" s="7">
        <f t="shared" si="31"/>
        <v>-0.88236214096854337</v>
      </c>
    </row>
    <row r="171" spans="1:8" ht="14">
      <c r="A171" s="3">
        <f t="shared" si="32"/>
        <v>15</v>
      </c>
      <c r="B171" s="3">
        <f t="shared" si="26"/>
        <v>2687.8632157658235</v>
      </c>
      <c r="C171" s="3">
        <f t="shared" si="27"/>
        <v>1727.5652409647673</v>
      </c>
      <c r="D171" s="3">
        <f t="shared" si="28"/>
        <v>1475.8681401861024</v>
      </c>
      <c r="E171" s="7">
        <f t="shared" si="29"/>
        <v>-0.34202014332566882</v>
      </c>
      <c r="F171" s="7">
        <f t="shared" si="30"/>
        <v>0.21457962759302476</v>
      </c>
      <c r="G171" s="7">
        <f t="shared" si="31"/>
        <v>-0.91486491078274912</v>
      </c>
    </row>
    <row r="172" spans="1:8" ht="14">
      <c r="A172" s="3">
        <f t="shared" si="32"/>
        <v>16</v>
      </c>
      <c r="B172" s="3">
        <f t="shared" si="26"/>
        <v>2678.7110949612775</v>
      </c>
      <c r="C172" s="3">
        <f t="shared" si="27"/>
        <v>1726.9062996814991</v>
      </c>
      <c r="D172" s="3">
        <f t="shared" si="28"/>
        <v>1478.6775506836898</v>
      </c>
      <c r="E172" s="7">
        <f t="shared" si="29"/>
        <v>-0.25881904510252074</v>
      </c>
      <c r="F172" s="7">
        <f t="shared" si="30"/>
        <v>0.220570002895463</v>
      </c>
      <c r="G172" s="7">
        <f t="shared" si="31"/>
        <v>-0.94040500621536183</v>
      </c>
    </row>
    <row r="173" spans="1:8" ht="14">
      <c r="A173" s="3">
        <f t="shared" si="32"/>
        <v>17</v>
      </c>
      <c r="B173" s="3">
        <f t="shared" si="26"/>
        <v>2669.3422995433625</v>
      </c>
      <c r="C173" s="3">
        <f t="shared" si="27"/>
        <v>1726.4320121978737</v>
      </c>
      <c r="D173" s="3">
        <f t="shared" si="28"/>
        <v>1480.6996856890469</v>
      </c>
      <c r="E173" s="7">
        <f t="shared" si="29"/>
        <v>-0.17364817766693041</v>
      </c>
      <c r="F173" s="7">
        <f t="shared" si="30"/>
        <v>0.22488170729205759</v>
      </c>
      <c r="G173" s="7">
        <f t="shared" si="31"/>
        <v>-0.95878805171860759</v>
      </c>
    </row>
    <row r="174" spans="1:8" ht="14">
      <c r="A174" s="3">
        <f t="shared" si="32"/>
        <v>18</v>
      </c>
      <c r="B174" s="3">
        <f t="shared" si="26"/>
        <v>2659.8281317022424</v>
      </c>
      <c r="C174" s="3">
        <f t="shared" si="27"/>
        <v>1726.1459881280241</v>
      </c>
      <c r="D174" s="3">
        <f t="shared" si="28"/>
        <v>1481.9191555337843</v>
      </c>
      <c r="E174" s="7">
        <f t="shared" si="29"/>
        <v>-8.7155742747658138E-2</v>
      </c>
      <c r="F174" s="7">
        <f t="shared" si="30"/>
        <v>0.22748192610887225</v>
      </c>
      <c r="G174" s="7">
        <f t="shared" si="31"/>
        <v>-0.96987414121622062</v>
      </c>
    </row>
    <row r="175" spans="1:8" ht="14">
      <c r="A175" s="3">
        <f t="shared" si="32"/>
        <v>19</v>
      </c>
      <c r="B175" s="3">
        <f t="shared" si="26"/>
        <v>2650.241</v>
      </c>
      <c r="C175" s="3">
        <f t="shared" si="27"/>
        <v>1726.0504042878279</v>
      </c>
      <c r="D175" s="3">
        <f t="shared" si="28"/>
        <v>1482.3266793160476</v>
      </c>
      <c r="E175" s="7">
        <f t="shared" si="29"/>
        <v>-6.1257422745431001E-17</v>
      </c>
      <c r="F175" s="7">
        <f t="shared" si="30"/>
        <v>0.22835087011065588</v>
      </c>
      <c r="G175" s="7">
        <f t="shared" si="31"/>
        <v>-0.97357890287316018</v>
      </c>
      <c r="H175" s="1" t="s">
        <v>2</v>
      </c>
    </row>
    <row r="176" spans="1:8" ht="14">
      <c r="A176" s="3">
        <f t="shared" si="32"/>
        <v>20</v>
      </c>
      <c r="B176" s="3">
        <f t="shared" si="26"/>
        <v>2640.6538682977575</v>
      </c>
      <c r="C176" s="3">
        <f t="shared" si="27"/>
        <v>1726.1459881280241</v>
      </c>
      <c r="D176" s="3">
        <f t="shared" si="28"/>
        <v>1481.9191555337843</v>
      </c>
      <c r="E176" s="7">
        <f t="shared" si="29"/>
        <v>8.7155742747658235E-2</v>
      </c>
      <c r="F176" s="7">
        <f t="shared" si="30"/>
        <v>0.22748192610887225</v>
      </c>
      <c r="G176" s="7">
        <f t="shared" si="31"/>
        <v>-0.96987414121622062</v>
      </c>
    </row>
    <row r="177" spans="1:7" ht="14">
      <c r="A177" s="3">
        <f t="shared" si="32"/>
        <v>21</v>
      </c>
      <c r="B177" s="3">
        <f t="shared" si="26"/>
        <v>2631.1397004566375</v>
      </c>
      <c r="C177" s="3">
        <f t="shared" si="27"/>
        <v>1726.4320121978737</v>
      </c>
      <c r="D177" s="3">
        <f t="shared" si="28"/>
        <v>1480.6996856890469</v>
      </c>
      <c r="E177" s="7">
        <f t="shared" si="29"/>
        <v>0.1736481776669303</v>
      </c>
      <c r="F177" s="7">
        <f t="shared" si="30"/>
        <v>0.22488170729205759</v>
      </c>
      <c r="G177" s="7">
        <f t="shared" si="31"/>
        <v>-0.95878805171860759</v>
      </c>
    </row>
    <row r="178" spans="1:7" ht="14">
      <c r="A178" s="3">
        <f t="shared" si="32"/>
        <v>22</v>
      </c>
      <c r="B178" s="3">
        <f t="shared" si="26"/>
        <v>2621.7709050387225</v>
      </c>
      <c r="C178" s="3">
        <f t="shared" si="27"/>
        <v>1726.9062996814991</v>
      </c>
      <c r="D178" s="3">
        <f t="shared" si="28"/>
        <v>1478.6775506836898</v>
      </c>
      <c r="E178" s="7">
        <f t="shared" si="29"/>
        <v>0.25881904510252085</v>
      </c>
      <c r="F178" s="7">
        <f t="shared" si="30"/>
        <v>0.220570002895463</v>
      </c>
      <c r="G178" s="7">
        <f t="shared" si="31"/>
        <v>-0.94040500621536183</v>
      </c>
    </row>
    <row r="179" spans="1:7" ht="14">
      <c r="A179" s="3">
        <f t="shared" si="32"/>
        <v>23</v>
      </c>
      <c r="B179" s="3">
        <f t="shared" si="26"/>
        <v>2612.6187842341765</v>
      </c>
      <c r="C179" s="3">
        <f t="shared" si="27"/>
        <v>1727.5652409647673</v>
      </c>
      <c r="D179" s="3">
        <f t="shared" si="28"/>
        <v>1475.8681401861024</v>
      </c>
      <c r="E179" s="7">
        <f t="shared" si="29"/>
        <v>0.34202014332566871</v>
      </c>
      <c r="F179" s="7">
        <f t="shared" si="30"/>
        <v>0.21457962759302479</v>
      </c>
      <c r="G179" s="7">
        <f t="shared" si="31"/>
        <v>-0.91486491078274923</v>
      </c>
    </row>
    <row r="180" spans="1:7" ht="14">
      <c r="A180" s="3">
        <f t="shared" si="32"/>
        <v>24</v>
      </c>
      <c r="B180" s="3">
        <f t="shared" si="26"/>
        <v>2603.7529912085229</v>
      </c>
      <c r="C180" s="3">
        <f t="shared" si="27"/>
        <v>1728.4038211066331</v>
      </c>
      <c r="D180" s="3">
        <f t="shared" si="28"/>
        <v>1472.2928355065396</v>
      </c>
      <c r="E180" s="7">
        <f t="shared" si="29"/>
        <v>0.42261826174069933</v>
      </c>
      <c r="F180" s="7">
        <f t="shared" si="30"/>
        <v>0.20695617175788206</v>
      </c>
      <c r="G180" s="7">
        <f t="shared" si="31"/>
        <v>-0.88236214096854348</v>
      </c>
    </row>
    <row r="181" spans="1:7" ht="14">
      <c r="A181" s="3">
        <f t="shared" si="32"/>
        <v>25</v>
      </c>
      <c r="B181" s="3">
        <f t="shared" si="26"/>
        <v>2595.241</v>
      </c>
      <c r="C181" s="3">
        <f t="shared" si="27"/>
        <v>1729.4156580058682</v>
      </c>
      <c r="D181" s="3">
        <f t="shared" si="28"/>
        <v>1467.9788468724412</v>
      </c>
      <c r="E181" s="7">
        <f t="shared" si="29"/>
        <v>0.49999999999999978</v>
      </c>
      <c r="F181" s="7">
        <f t="shared" si="30"/>
        <v>0.19775765449210869</v>
      </c>
      <c r="G181" s="7">
        <f t="shared" si="31"/>
        <v>-0.84314406247673934</v>
      </c>
    </row>
    <row r="182" spans="1:7" ht="14">
      <c r="A182" s="3">
        <f t="shared" si="32"/>
        <v>26</v>
      </c>
      <c r="B182" s="3">
        <f t="shared" si="26"/>
        <v>2587.147592001385</v>
      </c>
      <c r="C182" s="3">
        <f t="shared" si="27"/>
        <v>1730.5930509727057</v>
      </c>
      <c r="D182" s="3">
        <f t="shared" si="28"/>
        <v>1462.9590063421701</v>
      </c>
      <c r="E182" s="7">
        <f t="shared" si="29"/>
        <v>0.57357643635104616</v>
      </c>
      <c r="F182" s="7">
        <f t="shared" si="30"/>
        <v>0.18705408206631377</v>
      </c>
      <c r="G182" s="7">
        <f t="shared" si="31"/>
        <v>-0.79750914856518285</v>
      </c>
    </row>
    <row r="183" spans="1:7" ht="14">
      <c r="A183" s="3">
        <f t="shared" si="32"/>
        <v>27</v>
      </c>
      <c r="B183" s="3">
        <f t="shared" si="26"/>
        <v>2579.5343629344807</v>
      </c>
      <c r="C183" s="3">
        <f t="shared" si="27"/>
        <v>1731.9270393357385</v>
      </c>
      <c r="D183" s="3">
        <f t="shared" si="28"/>
        <v>1457.271517933224</v>
      </c>
      <c r="E183" s="7">
        <f t="shared" si="29"/>
        <v>0.64278760968653936</v>
      </c>
      <c r="F183" s="7">
        <f t="shared" si="30"/>
        <v>0.17492691512965147</v>
      </c>
      <c r="G183" s="7">
        <f t="shared" si="31"/>
        <v>-0.74580470848385561</v>
      </c>
    </row>
    <row r="184" spans="1:7" ht="14">
      <c r="A184" s="3">
        <f t="shared" si="32"/>
        <v>28</v>
      </c>
      <c r="B184" s="3">
        <f t="shared" si="26"/>
        <v>2572.4592540694798</v>
      </c>
      <c r="C184" s="3">
        <f t="shared" si="27"/>
        <v>1733.4074706380397</v>
      </c>
      <c r="D184" s="3">
        <f t="shared" si="28"/>
        <v>1450.9596668665947</v>
      </c>
      <c r="E184" s="7">
        <f t="shared" si="29"/>
        <v>0.70710678118654746</v>
      </c>
      <c r="F184" s="7">
        <f t="shared" si="30"/>
        <v>0.16146844874509331</v>
      </c>
      <c r="G184" s="7">
        <f t="shared" si="31"/>
        <v>-0.68842424424177073</v>
      </c>
    </row>
    <row r="185" spans="1:7" ht="14">
      <c r="A185" s="3">
        <f t="shared" si="32"/>
        <v>29</v>
      </c>
      <c r="B185" s="3">
        <f t="shared" si="26"/>
        <v>2565.9761112569122</v>
      </c>
      <c r="C185" s="3">
        <f t="shared" si="27"/>
        <v>1735.0230779034905</v>
      </c>
      <c r="D185" s="3">
        <f t="shared" si="28"/>
        <v>1444.0714901400991</v>
      </c>
      <c r="E185" s="7">
        <f t="shared" si="29"/>
        <v>0.7660444431189779</v>
      </c>
      <c r="F185" s="7">
        <f t="shared" si="30"/>
        <v>0.14678110996826996</v>
      </c>
      <c r="G185" s="7">
        <f t="shared" si="31"/>
        <v>-0.62580445581908217</v>
      </c>
    </row>
    <row r="186" spans="1:7" ht="14">
      <c r="A186" s="3">
        <f t="shared" si="32"/>
        <v>30</v>
      </c>
      <c r="B186" s="3">
        <f t="shared" si="26"/>
        <v>2560.1342751282109</v>
      </c>
      <c r="C186" s="3">
        <f t="shared" si="27"/>
        <v>1736.7615653852697</v>
      </c>
      <c r="D186" s="3">
        <f t="shared" si="28"/>
        <v>1436.6594109378202</v>
      </c>
      <c r="E186" s="7">
        <f t="shared" si="29"/>
        <v>0.81915204428899191</v>
      </c>
      <c r="F186" s="7">
        <f t="shared" si="30"/>
        <v>0.13097667831573057</v>
      </c>
      <c r="G186" s="7">
        <f t="shared" si="31"/>
        <v>-0.55842191761654825</v>
      </c>
    </row>
    <row r="187" spans="1:7" ht="14">
      <c r="A187" s="3">
        <f t="shared" si="32"/>
        <v>31</v>
      </c>
      <c r="B187" s="3">
        <f t="shared" si="26"/>
        <v>2554.9782055837118</v>
      </c>
      <c r="C187" s="3">
        <f t="shared" si="27"/>
        <v>1738.6097021439141</v>
      </c>
      <c r="D187" s="3">
        <f t="shared" si="28"/>
        <v>1428.7798396580238</v>
      </c>
      <c r="E187" s="7">
        <f t="shared" si="29"/>
        <v>0.86602540378443871</v>
      </c>
      <c r="F187" s="7">
        <f t="shared" si="30"/>
        <v>0.11417543505532793</v>
      </c>
      <c r="G187" s="7">
        <f t="shared" si="31"/>
        <v>-0.48678945143658003</v>
      </c>
    </row>
    <row r="188" spans="1:7" ht="14">
      <c r="A188" s="3">
        <f t="shared" si="32"/>
        <v>32</v>
      </c>
      <c r="B188" s="3">
        <f t="shared" si="26"/>
        <v>2550.5471434259684</v>
      </c>
      <c r="C188" s="3">
        <f t="shared" si="27"/>
        <v>1740.5534227427545</v>
      </c>
      <c r="D188" s="3">
        <f t="shared" si="28"/>
        <v>1420.4927445959638</v>
      </c>
      <c r="E188" s="7">
        <f t="shared" si="29"/>
        <v>0.90630778703664994</v>
      </c>
      <c r="F188" s="7">
        <f t="shared" si="30"/>
        <v>9.6505247793141638E-2</v>
      </c>
      <c r="G188" s="7">
        <f t="shared" si="31"/>
        <v>-0.41145222359967226</v>
      </c>
    </row>
    <row r="189" spans="1:7" ht="14">
      <c r="A189" s="3">
        <f t="shared" si="32"/>
        <v>33</v>
      </c>
      <c r="B189" s="3">
        <f t="shared" si="26"/>
        <v>2546.8748117135501</v>
      </c>
      <c r="C189" s="3">
        <f t="shared" si="27"/>
        <v>1742.5779342943833</v>
      </c>
      <c r="D189" s="3">
        <f t="shared" si="28"/>
        <v>1411.8611955489478</v>
      </c>
      <c r="E189" s="7">
        <f t="shared" si="29"/>
        <v>0.93969262078590832</v>
      </c>
      <c r="F189" s="7">
        <f t="shared" si="30"/>
        <v>7.8100597323787727E-2</v>
      </c>
      <c r="G189" s="7">
        <f t="shared" si="31"/>
        <v>-0.3329835958995257</v>
      </c>
    </row>
    <row r="190" spans="1:7" ht="14">
      <c r="A190" s="3">
        <f t="shared" si="32"/>
        <v>34</v>
      </c>
      <c r="B190" s="3">
        <f t="shared" si="26"/>
        <v>2543.9891591082023</v>
      </c>
      <c r="C190" s="3">
        <f t="shared" si="27"/>
        <v>1744.6678290434595</v>
      </c>
      <c r="D190" s="3">
        <f t="shared" si="28"/>
        <v>1402.950883817095</v>
      </c>
      <c r="E190" s="7">
        <f t="shared" si="29"/>
        <v>0.9659258262890682</v>
      </c>
      <c r="F190" s="7">
        <f t="shared" si="30"/>
        <v>5.9101554150369766E-2</v>
      </c>
      <c r="G190" s="7">
        <f t="shared" si="31"/>
        <v>-0.25198076197359137</v>
      </c>
    </row>
    <row r="191" spans="1:7" ht="14">
      <c r="A191" s="3">
        <f t="shared" si="32"/>
        <v>35</v>
      </c>
      <c r="B191" s="3">
        <f t="shared" si="26"/>
        <v>2541.9121471686572</v>
      </c>
      <c r="C191" s="3">
        <f t="shared" si="27"/>
        <v>1746.8072016290291</v>
      </c>
      <c r="D191" s="3">
        <f t="shared" si="28"/>
        <v>1393.8296222528782</v>
      </c>
      <c r="E191" s="7">
        <f t="shared" si="29"/>
        <v>0.98480775301220802</v>
      </c>
      <c r="F191" s="7">
        <f t="shared" si="30"/>
        <v>3.9652712463373291E-2</v>
      </c>
      <c r="G191" s="7">
        <f t="shared" si="31"/>
        <v>-0.16906020229889357</v>
      </c>
    </row>
    <row r="192" spans="1:7" ht="14">
      <c r="A192" s="3">
        <f t="shared" si="32"/>
        <v>36</v>
      </c>
      <c r="B192" s="3">
        <f t="shared" si="26"/>
        <v>2540.6595832099079</v>
      </c>
      <c r="C192" s="3">
        <f t="shared" si="27"/>
        <v>1748.9797701339276</v>
      </c>
      <c r="D192" s="3">
        <f t="shared" si="28"/>
        <v>1384.5668291643697</v>
      </c>
      <c r="E192" s="7">
        <f t="shared" si="29"/>
        <v>0.99619469809174555</v>
      </c>
      <c r="F192" s="7">
        <f t="shared" si="30"/>
        <v>1.9902089691568235E-2</v>
      </c>
      <c r="G192" s="7">
        <f t="shared" si="31"/>
        <v>-8.4852992403360444E-2</v>
      </c>
    </row>
    <row r="193" spans="1:8" ht="14">
      <c r="A193" s="3">
        <f t="shared" si="32"/>
        <v>37</v>
      </c>
      <c r="B193" s="3">
        <f t="shared" si="26"/>
        <v>2540.241</v>
      </c>
      <c r="C193" s="3">
        <f t="shared" si="27"/>
        <v>1751.1690000000001</v>
      </c>
      <c r="D193" s="3">
        <f t="shared" si="28"/>
        <v>1375.2329999999999</v>
      </c>
      <c r="E193" s="7">
        <f t="shared" si="29"/>
        <v>1</v>
      </c>
      <c r="F193" s="7">
        <f t="shared" si="30"/>
        <v>2.7976371569310902E-17</v>
      </c>
      <c r="G193" s="7">
        <f t="shared" si="31"/>
        <v>-1.1927786885866816E-16</v>
      </c>
      <c r="H193" s="1" t="s">
        <v>3</v>
      </c>
    </row>
    <row r="194" spans="1:8" ht="14">
      <c r="A194" s="3">
        <f t="shared" si="32"/>
        <v>38</v>
      </c>
      <c r="B194" s="3">
        <f t="shared" si="26"/>
        <v>2540.6595832099079</v>
      </c>
      <c r="C194" s="3">
        <f t="shared" si="27"/>
        <v>1753.3582298660726</v>
      </c>
      <c r="D194" s="3">
        <f t="shared" si="28"/>
        <v>1365.8991708356302</v>
      </c>
      <c r="E194" s="7">
        <f t="shared" si="29"/>
        <v>0.99619469809174555</v>
      </c>
      <c r="F194" s="7">
        <f t="shared" si="30"/>
        <v>-1.9902089691568179E-2</v>
      </c>
      <c r="G194" s="7">
        <f t="shared" si="31"/>
        <v>8.4852992403360208E-2</v>
      </c>
    </row>
    <row r="195" spans="1:8" ht="14">
      <c r="A195" s="3">
        <f t="shared" si="32"/>
        <v>39</v>
      </c>
      <c r="B195" s="3">
        <f t="shared" si="26"/>
        <v>2541.9121471686572</v>
      </c>
      <c r="C195" s="3">
        <f t="shared" si="27"/>
        <v>1755.5307983709711</v>
      </c>
      <c r="D195" s="3">
        <f t="shared" si="28"/>
        <v>1356.6363777471217</v>
      </c>
      <c r="E195" s="7">
        <f t="shared" si="29"/>
        <v>0.98480775301220802</v>
      </c>
      <c r="F195" s="7">
        <f t="shared" si="30"/>
        <v>-3.9652712463373332E-2</v>
      </c>
      <c r="G195" s="7">
        <f t="shared" si="31"/>
        <v>0.16906020229889376</v>
      </c>
    </row>
    <row r="196" spans="1:8" ht="14">
      <c r="A196" s="3">
        <f t="shared" si="32"/>
        <v>40</v>
      </c>
      <c r="B196" s="3">
        <f t="shared" si="26"/>
        <v>2543.9891591082023</v>
      </c>
      <c r="C196" s="3">
        <f t="shared" si="27"/>
        <v>1757.6701709565407</v>
      </c>
      <c r="D196" s="3">
        <f t="shared" si="28"/>
        <v>1347.5151161829049</v>
      </c>
      <c r="E196" s="7">
        <f t="shared" si="29"/>
        <v>0.96592582628906831</v>
      </c>
      <c r="F196" s="7">
        <f t="shared" si="30"/>
        <v>-5.910155415036971E-2</v>
      </c>
      <c r="G196" s="7">
        <f t="shared" si="31"/>
        <v>0.25198076197359115</v>
      </c>
    </row>
    <row r="197" spans="1:8" ht="14">
      <c r="A197" s="3">
        <f t="shared" si="32"/>
        <v>41</v>
      </c>
      <c r="B197" s="3">
        <f t="shared" si="26"/>
        <v>2546.8748117135501</v>
      </c>
      <c r="C197" s="3">
        <f t="shared" si="27"/>
        <v>1759.7600657056169</v>
      </c>
      <c r="D197" s="3">
        <f t="shared" si="28"/>
        <v>1338.6048044510521</v>
      </c>
      <c r="E197" s="7">
        <f t="shared" si="29"/>
        <v>0.93969262078590843</v>
      </c>
      <c r="F197" s="7">
        <f t="shared" si="30"/>
        <v>-7.8100597323787671E-2</v>
      </c>
      <c r="G197" s="7">
        <f t="shared" si="31"/>
        <v>0.33298359589952548</v>
      </c>
    </row>
    <row r="198" spans="1:8" ht="14">
      <c r="A198" s="3">
        <f t="shared" si="32"/>
        <v>42</v>
      </c>
      <c r="B198" s="3">
        <f t="shared" si="26"/>
        <v>2550.5471434259684</v>
      </c>
      <c r="C198" s="3">
        <f t="shared" si="27"/>
        <v>1761.7845772572457</v>
      </c>
      <c r="D198" s="3">
        <f t="shared" si="28"/>
        <v>1329.9732554040361</v>
      </c>
      <c r="E198" s="7">
        <f t="shared" si="29"/>
        <v>0.90630778703665005</v>
      </c>
      <c r="F198" s="7">
        <f t="shared" si="30"/>
        <v>-9.6505247793141596E-2</v>
      </c>
      <c r="G198" s="7">
        <f t="shared" si="31"/>
        <v>0.41145222359967204</v>
      </c>
    </row>
    <row r="199" spans="1:8" ht="14">
      <c r="A199" s="3">
        <f t="shared" si="32"/>
        <v>43</v>
      </c>
      <c r="B199" s="3">
        <f t="shared" si="26"/>
        <v>2554.9782055837118</v>
      </c>
      <c r="C199" s="3">
        <f t="shared" si="27"/>
        <v>1763.7282978560861</v>
      </c>
      <c r="D199" s="3">
        <f t="shared" si="28"/>
        <v>1321.6861603419761</v>
      </c>
      <c r="E199" s="7">
        <f t="shared" si="29"/>
        <v>0.8660254037844386</v>
      </c>
      <c r="F199" s="7">
        <f t="shared" si="30"/>
        <v>-0.11417543505532797</v>
      </c>
      <c r="G199" s="7">
        <f t="shared" si="31"/>
        <v>0.4867894514365802</v>
      </c>
    </row>
    <row r="200" spans="1:8" ht="14">
      <c r="A200" s="3">
        <f t="shared" si="32"/>
        <v>44</v>
      </c>
      <c r="B200" s="3">
        <f t="shared" si="26"/>
        <v>2560.1342751282109</v>
      </c>
      <c r="C200" s="3">
        <f t="shared" si="27"/>
        <v>1765.5764346147305</v>
      </c>
      <c r="D200" s="3">
        <f t="shared" si="28"/>
        <v>1313.8065890621797</v>
      </c>
      <c r="E200" s="7">
        <f t="shared" si="29"/>
        <v>0.8191520442889918</v>
      </c>
      <c r="F200" s="7">
        <f t="shared" si="30"/>
        <v>-0.13097667831573062</v>
      </c>
      <c r="G200" s="7">
        <f t="shared" si="31"/>
        <v>0.55842191761654847</v>
      </c>
    </row>
    <row r="201" spans="1:8" ht="14">
      <c r="A201" s="3">
        <f t="shared" si="32"/>
        <v>45</v>
      </c>
      <c r="B201" s="3">
        <f t="shared" si="26"/>
        <v>2565.9761112569122</v>
      </c>
      <c r="C201" s="3">
        <f t="shared" si="27"/>
        <v>1767.3149220965097</v>
      </c>
      <c r="D201" s="3">
        <f t="shared" si="28"/>
        <v>1306.3945098599008</v>
      </c>
      <c r="E201" s="7">
        <f t="shared" si="29"/>
        <v>0.76604444311897801</v>
      </c>
      <c r="F201" s="7">
        <f t="shared" si="30"/>
        <v>-0.1467811099682699</v>
      </c>
      <c r="G201" s="7">
        <f t="shared" si="31"/>
        <v>0.62580445581908195</v>
      </c>
    </row>
    <row r="202" spans="1:8" ht="14">
      <c r="A202" s="3">
        <f t="shared" si="32"/>
        <v>46</v>
      </c>
      <c r="B202" s="3">
        <f t="shared" si="26"/>
        <v>2572.4592540694798</v>
      </c>
      <c r="C202" s="3">
        <f t="shared" si="27"/>
        <v>1768.9305293619605</v>
      </c>
      <c r="D202" s="3">
        <f t="shared" si="28"/>
        <v>1299.5063331334052</v>
      </c>
      <c r="E202" s="7">
        <f t="shared" si="29"/>
        <v>0.70710678118654768</v>
      </c>
      <c r="F202" s="7">
        <f t="shared" si="30"/>
        <v>-0.16146844874509328</v>
      </c>
      <c r="G202" s="7">
        <f t="shared" si="31"/>
        <v>0.68842424424177062</v>
      </c>
    </row>
    <row r="203" spans="1:8" ht="14">
      <c r="A203" s="3">
        <f t="shared" si="32"/>
        <v>47</v>
      </c>
      <c r="B203" s="3">
        <f t="shared" si="26"/>
        <v>2579.5343629344807</v>
      </c>
      <c r="C203" s="3">
        <f t="shared" si="27"/>
        <v>1770.4109606642617</v>
      </c>
      <c r="D203" s="3">
        <f t="shared" si="28"/>
        <v>1293.1944820667759</v>
      </c>
      <c r="E203" s="7">
        <f t="shared" si="29"/>
        <v>0.64278760968653947</v>
      </c>
      <c r="F203" s="7">
        <f t="shared" si="30"/>
        <v>-0.17492691512965144</v>
      </c>
      <c r="G203" s="7">
        <f t="shared" si="31"/>
        <v>0.74580470848385549</v>
      </c>
    </row>
    <row r="204" spans="1:8" ht="14">
      <c r="A204" s="3">
        <f t="shared" si="32"/>
        <v>48</v>
      </c>
      <c r="B204" s="3">
        <f t="shared" si="26"/>
        <v>2587.147592001385</v>
      </c>
      <c r="C204" s="3">
        <f t="shared" si="27"/>
        <v>1771.7449490272945</v>
      </c>
      <c r="D204" s="3">
        <f t="shared" si="28"/>
        <v>1287.5069936578298</v>
      </c>
      <c r="E204" s="7">
        <f t="shared" si="29"/>
        <v>0.57357643635104638</v>
      </c>
      <c r="F204" s="7">
        <f t="shared" si="30"/>
        <v>-0.18705408206631374</v>
      </c>
      <c r="G204" s="7">
        <f t="shared" si="31"/>
        <v>0.79750914856518273</v>
      </c>
    </row>
    <row r="205" spans="1:8" ht="14">
      <c r="A205" s="3">
        <f t="shared" si="32"/>
        <v>49</v>
      </c>
      <c r="B205" s="3">
        <f t="shared" si="26"/>
        <v>2595.241</v>
      </c>
      <c r="C205" s="3">
        <f t="shared" si="27"/>
        <v>1772.922341994132</v>
      </c>
      <c r="D205" s="3">
        <f t="shared" si="28"/>
        <v>1282.4871531275587</v>
      </c>
      <c r="E205" s="7">
        <f t="shared" si="29"/>
        <v>0.50000000000000044</v>
      </c>
      <c r="F205" s="7">
        <f t="shared" si="30"/>
        <v>-0.19775765449210861</v>
      </c>
      <c r="G205" s="7">
        <f t="shared" si="31"/>
        <v>0.84314406247673901</v>
      </c>
    </row>
    <row r="206" spans="1:8" ht="14">
      <c r="A206" s="3">
        <f t="shared" si="32"/>
        <v>50</v>
      </c>
      <c r="B206" s="3">
        <f t="shared" si="26"/>
        <v>2603.7529912085229</v>
      </c>
      <c r="C206" s="3">
        <f t="shared" si="27"/>
        <v>1773.9341788933671</v>
      </c>
      <c r="D206" s="3">
        <f t="shared" si="28"/>
        <v>1278.1731644934603</v>
      </c>
      <c r="E206" s="7">
        <f t="shared" si="29"/>
        <v>0.42261826174069916</v>
      </c>
      <c r="F206" s="7">
        <f t="shared" si="30"/>
        <v>-0.20695617175788206</v>
      </c>
      <c r="G206" s="7">
        <f t="shared" si="31"/>
        <v>0.88236214096854348</v>
      </c>
    </row>
    <row r="207" spans="1:8" ht="14">
      <c r="A207" s="3">
        <f t="shared" si="32"/>
        <v>51</v>
      </c>
      <c r="B207" s="3">
        <f t="shared" si="26"/>
        <v>2612.6187842341765</v>
      </c>
      <c r="C207" s="3">
        <f t="shared" si="27"/>
        <v>1774.7727590352329</v>
      </c>
      <c r="D207" s="3">
        <f t="shared" si="28"/>
        <v>1274.5978598138975</v>
      </c>
      <c r="E207" s="7">
        <f t="shared" si="29"/>
        <v>0.34202014332566855</v>
      </c>
      <c r="F207" s="7">
        <f t="shared" si="30"/>
        <v>-0.21457962759302479</v>
      </c>
      <c r="G207" s="7">
        <f t="shared" si="31"/>
        <v>0.91486491078274923</v>
      </c>
    </row>
    <row r="208" spans="1:8" ht="14">
      <c r="A208" s="3">
        <f t="shared" si="32"/>
        <v>52</v>
      </c>
      <c r="B208" s="3">
        <f t="shared" si="26"/>
        <v>2621.7709050387225</v>
      </c>
      <c r="C208" s="3">
        <f t="shared" si="27"/>
        <v>1775.431700318501</v>
      </c>
      <c r="D208" s="3">
        <f t="shared" si="28"/>
        <v>1271.7884493163101</v>
      </c>
      <c r="E208" s="7">
        <f t="shared" si="29"/>
        <v>0.25881904510252063</v>
      </c>
      <c r="F208" s="7">
        <f t="shared" si="30"/>
        <v>-0.220570002895463</v>
      </c>
      <c r="G208" s="7">
        <f t="shared" si="31"/>
        <v>0.94040500621536183</v>
      </c>
    </row>
    <row r="209" spans="1:8" ht="14">
      <c r="A209" s="3">
        <f t="shared" si="32"/>
        <v>53</v>
      </c>
      <c r="B209" s="3">
        <f t="shared" si="26"/>
        <v>2631.1397004566375</v>
      </c>
      <c r="C209" s="3">
        <f t="shared" si="27"/>
        <v>1775.9059878021264</v>
      </c>
      <c r="D209" s="3">
        <f t="shared" si="28"/>
        <v>1269.766314310953</v>
      </c>
      <c r="E209" s="7">
        <f t="shared" si="29"/>
        <v>0.17364817766693033</v>
      </c>
      <c r="F209" s="7">
        <f t="shared" si="30"/>
        <v>-0.22488170729205759</v>
      </c>
      <c r="G209" s="7">
        <f t="shared" si="31"/>
        <v>0.95878805171860759</v>
      </c>
    </row>
    <row r="210" spans="1:8" ht="14">
      <c r="A210" s="3">
        <f t="shared" si="32"/>
        <v>54</v>
      </c>
      <c r="B210" s="3">
        <f t="shared" si="26"/>
        <v>2640.6538682977575</v>
      </c>
      <c r="C210" s="3">
        <f t="shared" si="27"/>
        <v>1776.1920118719761</v>
      </c>
      <c r="D210" s="3">
        <f t="shared" si="28"/>
        <v>1268.5468444662156</v>
      </c>
      <c r="E210" s="7">
        <f t="shared" si="29"/>
        <v>8.7155742747658249E-2</v>
      </c>
      <c r="F210" s="7">
        <f t="shared" si="30"/>
        <v>-0.22748192610887225</v>
      </c>
      <c r="G210" s="7">
        <f t="shared" si="31"/>
        <v>0.96987414121622062</v>
      </c>
    </row>
    <row r="211" spans="1:8" ht="14">
      <c r="A211" s="3">
        <f t="shared" si="32"/>
        <v>55</v>
      </c>
      <c r="B211" s="3">
        <f t="shared" si="26"/>
        <v>2650.241</v>
      </c>
      <c r="C211" s="3">
        <f t="shared" si="27"/>
        <v>1776.2875957121723</v>
      </c>
      <c r="D211" s="3">
        <f t="shared" si="28"/>
        <v>1268.1393206839523</v>
      </c>
      <c r="E211" s="7">
        <f t="shared" si="29"/>
        <v>1.83772268236293E-16</v>
      </c>
      <c r="F211" s="7">
        <f t="shared" si="30"/>
        <v>-0.22835087011065588</v>
      </c>
      <c r="G211" s="7">
        <f t="shared" si="31"/>
        <v>0.97357890287316018</v>
      </c>
      <c r="H211" s="1" t="s">
        <v>4</v>
      </c>
    </row>
    <row r="212" spans="1:8" ht="14">
      <c r="A212" s="3">
        <f t="shared" si="32"/>
        <v>56</v>
      </c>
      <c r="B212" s="3">
        <f t="shared" si="26"/>
        <v>2659.8281317022424</v>
      </c>
      <c r="C212" s="3">
        <f t="shared" si="27"/>
        <v>1776.1920118719761</v>
      </c>
      <c r="D212" s="3">
        <f t="shared" si="28"/>
        <v>1268.5468444662156</v>
      </c>
      <c r="E212" s="7">
        <f t="shared" si="29"/>
        <v>-8.7155742747657888E-2</v>
      </c>
      <c r="F212" s="7">
        <f t="shared" si="30"/>
        <v>-0.22748192610887225</v>
      </c>
      <c r="G212" s="7">
        <f t="shared" si="31"/>
        <v>0.96987414121622062</v>
      </c>
    </row>
    <row r="213" spans="1:8" ht="14">
      <c r="A213" s="3">
        <f t="shared" si="32"/>
        <v>57</v>
      </c>
      <c r="B213" s="3">
        <f t="shared" si="26"/>
        <v>2669.3422995433621</v>
      </c>
      <c r="C213" s="3">
        <f t="shared" si="27"/>
        <v>1775.9059878021264</v>
      </c>
      <c r="D213" s="3">
        <f t="shared" si="28"/>
        <v>1269.766314310953</v>
      </c>
      <c r="E213" s="7">
        <f t="shared" si="29"/>
        <v>-0.17364817766692997</v>
      </c>
      <c r="F213" s="7">
        <f t="shared" si="30"/>
        <v>-0.22488170729205761</v>
      </c>
      <c r="G213" s="7">
        <f t="shared" si="31"/>
        <v>0.9587880517186077</v>
      </c>
    </row>
    <row r="214" spans="1:8" ht="14">
      <c r="A214" s="3">
        <f t="shared" si="32"/>
        <v>58</v>
      </c>
      <c r="B214" s="3">
        <f t="shared" si="26"/>
        <v>2678.711094961277</v>
      </c>
      <c r="C214" s="3">
        <f t="shared" si="27"/>
        <v>1775.431700318501</v>
      </c>
      <c r="D214" s="3">
        <f t="shared" si="28"/>
        <v>1271.7884493163101</v>
      </c>
      <c r="E214" s="7">
        <f t="shared" si="29"/>
        <v>-0.2588190451025203</v>
      </c>
      <c r="F214" s="7">
        <f t="shared" si="30"/>
        <v>-0.22057000289546302</v>
      </c>
      <c r="G214" s="7">
        <f t="shared" si="31"/>
        <v>0.94040500621536194</v>
      </c>
    </row>
    <row r="215" spans="1:8" ht="14">
      <c r="A215" s="3">
        <f t="shared" si="32"/>
        <v>59</v>
      </c>
      <c r="B215" s="3">
        <f t="shared" si="26"/>
        <v>2687.8632157658235</v>
      </c>
      <c r="C215" s="3">
        <f t="shared" si="27"/>
        <v>1774.7727590352329</v>
      </c>
      <c r="D215" s="3">
        <f t="shared" si="28"/>
        <v>1274.5978598138975</v>
      </c>
      <c r="E215" s="7">
        <f t="shared" si="29"/>
        <v>-0.34202014332566899</v>
      </c>
      <c r="F215" s="7">
        <f t="shared" si="30"/>
        <v>-0.21457962759302476</v>
      </c>
      <c r="G215" s="7">
        <f t="shared" si="31"/>
        <v>0.91486491078274912</v>
      </c>
    </row>
    <row r="216" spans="1:8" ht="14">
      <c r="A216" s="3">
        <f t="shared" si="32"/>
        <v>60</v>
      </c>
      <c r="B216" s="3">
        <f t="shared" si="26"/>
        <v>2696.7290087914771</v>
      </c>
      <c r="C216" s="3">
        <f t="shared" si="27"/>
        <v>1773.9341788933671</v>
      </c>
      <c r="D216" s="3">
        <f t="shared" si="28"/>
        <v>1278.1731644934603</v>
      </c>
      <c r="E216" s="7">
        <f t="shared" si="29"/>
        <v>-0.42261826174069961</v>
      </c>
      <c r="F216" s="7">
        <f t="shared" si="30"/>
        <v>-0.20695617175788203</v>
      </c>
      <c r="G216" s="7">
        <f t="shared" si="31"/>
        <v>0.88236214096854337</v>
      </c>
    </row>
    <row r="217" spans="1:8" ht="14">
      <c r="A217" s="3">
        <f t="shared" si="32"/>
        <v>61</v>
      </c>
      <c r="B217" s="3">
        <f t="shared" si="26"/>
        <v>2705.241</v>
      </c>
      <c r="C217" s="3">
        <f t="shared" si="27"/>
        <v>1772.922341994132</v>
      </c>
      <c r="D217" s="3">
        <f t="shared" si="28"/>
        <v>1282.4871531275587</v>
      </c>
      <c r="E217" s="7">
        <f t="shared" si="29"/>
        <v>-0.50000000000000011</v>
      </c>
      <c r="F217" s="7">
        <f t="shared" si="30"/>
        <v>-0.19775765449210866</v>
      </c>
      <c r="G217" s="7">
        <f t="shared" si="31"/>
        <v>0.84314406247673923</v>
      </c>
    </row>
    <row r="218" spans="1:8" ht="14">
      <c r="A218" s="3">
        <f t="shared" si="32"/>
        <v>62</v>
      </c>
      <c r="B218" s="3">
        <f t="shared" si="26"/>
        <v>2713.334407998615</v>
      </c>
      <c r="C218" s="3">
        <f t="shared" si="27"/>
        <v>1771.7449490272945</v>
      </c>
      <c r="D218" s="3">
        <f t="shared" si="28"/>
        <v>1287.5069936578298</v>
      </c>
      <c r="E218" s="7">
        <f t="shared" si="29"/>
        <v>-0.57357643635104605</v>
      </c>
      <c r="F218" s="7">
        <f t="shared" si="30"/>
        <v>-0.1870540820663138</v>
      </c>
      <c r="G218" s="7">
        <f t="shared" si="31"/>
        <v>0.79750914856518296</v>
      </c>
    </row>
    <row r="219" spans="1:8" ht="14">
      <c r="A219" s="3">
        <f t="shared" si="32"/>
        <v>63</v>
      </c>
      <c r="B219" s="3">
        <f t="shared" si="26"/>
        <v>2720.9476370655193</v>
      </c>
      <c r="C219" s="3">
        <f t="shared" si="27"/>
        <v>1770.4109606642617</v>
      </c>
      <c r="D219" s="3">
        <f t="shared" si="28"/>
        <v>1293.1944820667759</v>
      </c>
      <c r="E219" s="7">
        <f t="shared" si="29"/>
        <v>-0.64278760968653925</v>
      </c>
      <c r="F219" s="7">
        <f t="shared" si="30"/>
        <v>-0.1749269151296515</v>
      </c>
      <c r="G219" s="7">
        <f t="shared" si="31"/>
        <v>0.74580470848385572</v>
      </c>
    </row>
    <row r="220" spans="1:8" ht="14">
      <c r="A220" s="3">
        <f t="shared" si="32"/>
        <v>64</v>
      </c>
      <c r="B220" s="3">
        <f t="shared" si="26"/>
        <v>2728.0227459305202</v>
      </c>
      <c r="C220" s="3">
        <f t="shared" si="27"/>
        <v>1768.9305293619605</v>
      </c>
      <c r="D220" s="3">
        <f t="shared" si="28"/>
        <v>1299.5063331334052</v>
      </c>
      <c r="E220" s="7">
        <f t="shared" si="29"/>
        <v>-0.70710678118654735</v>
      </c>
      <c r="F220" s="7">
        <f t="shared" si="30"/>
        <v>-0.16146844874509333</v>
      </c>
      <c r="G220" s="7">
        <f t="shared" si="31"/>
        <v>0.68842424424177084</v>
      </c>
    </row>
    <row r="221" spans="1:8" ht="14">
      <c r="A221" s="3">
        <f t="shared" si="32"/>
        <v>65</v>
      </c>
      <c r="B221" s="3">
        <f t="shared" si="26"/>
        <v>2734.5058887430873</v>
      </c>
      <c r="C221" s="3">
        <f t="shared" si="27"/>
        <v>1767.3149220965097</v>
      </c>
      <c r="D221" s="3">
        <f t="shared" si="28"/>
        <v>1306.3945098599008</v>
      </c>
      <c r="E221" s="7">
        <f t="shared" si="29"/>
        <v>-0.76604444311897779</v>
      </c>
      <c r="F221" s="7">
        <f t="shared" si="30"/>
        <v>-0.14678110996826998</v>
      </c>
      <c r="G221" s="7">
        <f t="shared" si="31"/>
        <v>0.62580445581908228</v>
      </c>
    </row>
    <row r="222" spans="1:8" ht="14">
      <c r="A222" s="3">
        <f t="shared" si="32"/>
        <v>66</v>
      </c>
      <c r="B222" s="3">
        <f t="shared" si="26"/>
        <v>2740.3477248717891</v>
      </c>
      <c r="C222" s="3">
        <f t="shared" si="27"/>
        <v>1765.5764346147305</v>
      </c>
      <c r="D222" s="3">
        <f t="shared" si="28"/>
        <v>1313.8065890621797</v>
      </c>
      <c r="E222" s="7">
        <f t="shared" si="29"/>
        <v>-0.81915204428899158</v>
      </c>
      <c r="F222" s="7">
        <f t="shared" si="30"/>
        <v>-0.1309766783157307</v>
      </c>
      <c r="G222" s="7">
        <f t="shared" si="31"/>
        <v>0.5584219176165488</v>
      </c>
    </row>
    <row r="223" spans="1:8" ht="14">
      <c r="A223" s="3">
        <f t="shared" si="32"/>
        <v>67</v>
      </c>
      <c r="B223" s="3">
        <f t="shared" si="26"/>
        <v>2745.5037944162882</v>
      </c>
      <c r="C223" s="3">
        <f t="shared" si="27"/>
        <v>1763.7282978560861</v>
      </c>
      <c r="D223" s="3">
        <f t="shared" si="28"/>
        <v>1321.6861603419761</v>
      </c>
      <c r="E223" s="7">
        <f t="shared" si="29"/>
        <v>-0.86602540378443837</v>
      </c>
      <c r="F223" s="7">
        <f t="shared" si="30"/>
        <v>-0.11417543505532804</v>
      </c>
      <c r="G223" s="7">
        <f t="shared" si="31"/>
        <v>0.48678945143658053</v>
      </c>
    </row>
    <row r="224" spans="1:8" ht="14">
      <c r="A224" s="3">
        <f t="shared" si="32"/>
        <v>68</v>
      </c>
      <c r="B224" s="3">
        <f t="shared" si="26"/>
        <v>2749.9348565740315</v>
      </c>
      <c r="C224" s="3">
        <f t="shared" si="27"/>
        <v>1761.7845772572457</v>
      </c>
      <c r="D224" s="3">
        <f t="shared" si="28"/>
        <v>1329.9732554040361</v>
      </c>
      <c r="E224" s="7">
        <f t="shared" si="29"/>
        <v>-0.90630778703665005</v>
      </c>
      <c r="F224" s="7">
        <f t="shared" si="30"/>
        <v>-9.6505247793141583E-2</v>
      </c>
      <c r="G224" s="7">
        <f t="shared" si="31"/>
        <v>0.41145222359967198</v>
      </c>
    </row>
    <row r="225" spans="1:8" ht="14">
      <c r="A225" s="3">
        <f t="shared" si="32"/>
        <v>69</v>
      </c>
      <c r="B225" s="3">
        <f t="shared" si="26"/>
        <v>2753.6071882864499</v>
      </c>
      <c r="C225" s="3">
        <f t="shared" si="27"/>
        <v>1759.7600657056169</v>
      </c>
      <c r="D225" s="3">
        <f t="shared" si="28"/>
        <v>1338.6048044510521</v>
      </c>
      <c r="E225" s="7">
        <f t="shared" si="29"/>
        <v>-0.93969262078590843</v>
      </c>
      <c r="F225" s="7">
        <f t="shared" si="30"/>
        <v>-7.8100597323787657E-2</v>
      </c>
      <c r="G225" s="7">
        <f t="shared" si="31"/>
        <v>0.33298359589952542</v>
      </c>
    </row>
    <row r="226" spans="1:8" ht="14">
      <c r="A226" s="3">
        <f t="shared" si="32"/>
        <v>70</v>
      </c>
      <c r="B226" s="3">
        <f t="shared" si="26"/>
        <v>2756.4928408917976</v>
      </c>
      <c r="C226" s="3">
        <f t="shared" si="27"/>
        <v>1757.6701709565407</v>
      </c>
      <c r="D226" s="3">
        <f t="shared" si="28"/>
        <v>1347.5151161829049</v>
      </c>
      <c r="E226" s="7">
        <f t="shared" si="29"/>
        <v>-0.96592582628906831</v>
      </c>
      <c r="F226" s="7">
        <f t="shared" si="30"/>
        <v>-5.910155415036969E-2</v>
      </c>
      <c r="G226" s="7">
        <f t="shared" si="31"/>
        <v>0.25198076197359104</v>
      </c>
    </row>
    <row r="227" spans="1:8" ht="14">
      <c r="A227" s="3">
        <f t="shared" si="32"/>
        <v>71</v>
      </c>
      <c r="B227" s="3">
        <f t="shared" si="26"/>
        <v>2758.5698528313428</v>
      </c>
      <c r="C227" s="3">
        <f t="shared" si="27"/>
        <v>1755.5307983709711</v>
      </c>
      <c r="D227" s="3">
        <f t="shared" si="28"/>
        <v>1356.6363777471217</v>
      </c>
      <c r="E227" s="7">
        <f t="shared" si="29"/>
        <v>-0.98480775301220802</v>
      </c>
      <c r="F227" s="7">
        <f t="shared" si="30"/>
        <v>-3.9652712463373319E-2</v>
      </c>
      <c r="G227" s="7">
        <f t="shared" si="31"/>
        <v>0.16906020229889368</v>
      </c>
    </row>
    <row r="228" spans="1:8" ht="14">
      <c r="A228" s="3">
        <f t="shared" si="32"/>
        <v>72</v>
      </c>
      <c r="B228" s="3">
        <f t="shared" si="26"/>
        <v>2759.8224167900921</v>
      </c>
      <c r="C228" s="3">
        <f t="shared" si="27"/>
        <v>1753.3582298660726</v>
      </c>
      <c r="D228" s="3">
        <f t="shared" si="28"/>
        <v>1365.8991708356302</v>
      </c>
      <c r="E228" s="7">
        <f t="shared" si="29"/>
        <v>-0.99619469809174555</v>
      </c>
      <c r="F228" s="7">
        <f t="shared" si="30"/>
        <v>-1.9902089691568262E-2</v>
      </c>
      <c r="G228" s="7">
        <f t="shared" si="31"/>
        <v>8.4852992403360569E-2</v>
      </c>
    </row>
    <row r="229" spans="1:8" ht="14">
      <c r="A229" s="3">
        <f t="shared" si="32"/>
        <v>73</v>
      </c>
      <c r="B229" s="3">
        <f t="shared" si="26"/>
        <v>2760.241</v>
      </c>
      <c r="C229" s="3">
        <f t="shared" si="27"/>
        <v>1751.1690000000001</v>
      </c>
      <c r="D229" s="3">
        <f t="shared" si="28"/>
        <v>1375.2329999999999</v>
      </c>
      <c r="E229" s="7">
        <f t="shared" si="29"/>
        <v>-1</v>
      </c>
      <c r="F229" s="7">
        <f t="shared" si="30"/>
        <v>-5.5952743138621805E-17</v>
      </c>
      <c r="G229" s="7">
        <f t="shared" si="31"/>
        <v>2.3855573771733631E-16</v>
      </c>
      <c r="H229" s="1" t="s">
        <v>5</v>
      </c>
    </row>
    <row r="231" spans="1:8" ht="12.5">
      <c r="B231" s="2" t="s">
        <v>14</v>
      </c>
    </row>
    <row r="232" spans="1:8" ht="12.5">
      <c r="B232" s="1">
        <v>1275</v>
      </c>
      <c r="C232" s="1">
        <v>2000</v>
      </c>
      <c r="D232" s="1">
        <v>208</v>
      </c>
      <c r="E232" s="3">
        <f t="shared" ref="E232:E252" si="33">-COS(RADIANS(4.5*A1))</f>
        <v>-1</v>
      </c>
      <c r="F232" s="1">
        <v>1</v>
      </c>
      <c r="G232" s="3">
        <f t="shared" ref="G232:G252" si="34">-SIN(RADIANS(4.5*A1))</f>
        <v>0</v>
      </c>
      <c r="H232" s="1" t="s">
        <v>1</v>
      </c>
    </row>
    <row r="233" spans="1:8" ht="12.5">
      <c r="B233" s="1">
        <v>1275</v>
      </c>
      <c r="C233" s="1">
        <v>2000</v>
      </c>
      <c r="D233" s="3">
        <f t="shared" ref="D233:D242" si="35">208-20*A2</f>
        <v>188</v>
      </c>
      <c r="E233" s="3">
        <f t="shared" si="33"/>
        <v>-0.99691733373312796</v>
      </c>
      <c r="F233" s="1">
        <v>1</v>
      </c>
      <c r="G233" s="3">
        <f t="shared" si="34"/>
        <v>-7.8459095727844944E-2</v>
      </c>
    </row>
    <row r="234" spans="1:8" ht="12.5">
      <c r="B234" s="1">
        <v>1275</v>
      </c>
      <c r="C234" s="1">
        <v>2000</v>
      </c>
      <c r="D234" s="3">
        <f t="shared" si="35"/>
        <v>168</v>
      </c>
      <c r="E234" s="3">
        <f t="shared" si="33"/>
        <v>-0.98768834059513777</v>
      </c>
      <c r="F234" s="1">
        <v>1</v>
      </c>
      <c r="G234" s="3">
        <f t="shared" si="34"/>
        <v>-0.15643446504023087</v>
      </c>
    </row>
    <row r="235" spans="1:8" ht="12.5">
      <c r="B235" s="1">
        <v>1275</v>
      </c>
      <c r="C235" s="1">
        <v>2000</v>
      </c>
      <c r="D235" s="3">
        <f t="shared" si="35"/>
        <v>148</v>
      </c>
      <c r="E235" s="3">
        <f t="shared" si="33"/>
        <v>-0.97236992039767656</v>
      </c>
      <c r="F235" s="1">
        <v>1</v>
      </c>
      <c r="G235" s="3">
        <f t="shared" si="34"/>
        <v>-0.23344536385590539</v>
      </c>
    </row>
    <row r="236" spans="1:8" ht="12.5">
      <c r="B236" s="1">
        <v>1275</v>
      </c>
      <c r="C236" s="1">
        <v>2000</v>
      </c>
      <c r="D236" s="3">
        <f t="shared" si="35"/>
        <v>128</v>
      </c>
      <c r="E236" s="3">
        <f t="shared" si="33"/>
        <v>-0.95105651629515353</v>
      </c>
      <c r="F236" s="1">
        <v>1</v>
      </c>
      <c r="G236" s="3">
        <f t="shared" si="34"/>
        <v>-0.3090169943749474</v>
      </c>
    </row>
    <row r="237" spans="1:8" ht="12.5">
      <c r="B237" s="1">
        <v>1275</v>
      </c>
      <c r="C237" s="1">
        <v>2000</v>
      </c>
      <c r="D237" s="3">
        <f t="shared" si="35"/>
        <v>108</v>
      </c>
      <c r="E237" s="3">
        <f t="shared" si="33"/>
        <v>-0.92387953251128674</v>
      </c>
      <c r="F237" s="1">
        <v>1</v>
      </c>
      <c r="G237" s="3">
        <f t="shared" si="34"/>
        <v>-0.38268343236508978</v>
      </c>
    </row>
    <row r="238" spans="1:8" ht="12.5">
      <c r="B238" s="1">
        <v>1275</v>
      </c>
      <c r="C238" s="1">
        <v>2000</v>
      </c>
      <c r="D238" s="3">
        <f t="shared" si="35"/>
        <v>88</v>
      </c>
      <c r="E238" s="3">
        <f t="shared" si="33"/>
        <v>-0.8910065241883679</v>
      </c>
      <c r="F238" s="1">
        <v>1</v>
      </c>
      <c r="G238" s="3">
        <f t="shared" si="34"/>
        <v>-0.45399049973954675</v>
      </c>
    </row>
    <row r="239" spans="1:8" ht="12.5">
      <c r="B239" s="1">
        <v>1275</v>
      </c>
      <c r="C239" s="1">
        <v>2000</v>
      </c>
      <c r="D239" s="3">
        <f t="shared" si="35"/>
        <v>68</v>
      </c>
      <c r="E239" s="3">
        <f t="shared" si="33"/>
        <v>-0.85264016435409218</v>
      </c>
      <c r="F239" s="1">
        <v>1</v>
      </c>
      <c r="G239" s="3">
        <f t="shared" si="34"/>
        <v>-0.5224985647159488</v>
      </c>
    </row>
    <row r="240" spans="1:8" ht="12.5">
      <c r="B240" s="1">
        <v>1275</v>
      </c>
      <c r="C240" s="1">
        <v>2000</v>
      </c>
      <c r="D240" s="3">
        <f t="shared" si="35"/>
        <v>48</v>
      </c>
      <c r="E240" s="3">
        <f t="shared" si="33"/>
        <v>-0.80901699437494745</v>
      </c>
      <c r="F240" s="1">
        <v>1</v>
      </c>
      <c r="G240" s="3">
        <f t="shared" si="34"/>
        <v>-0.58778525229247314</v>
      </c>
    </row>
    <row r="241" spans="2:8" ht="12.5">
      <c r="B241" s="1">
        <v>1275</v>
      </c>
      <c r="C241" s="1">
        <v>2000</v>
      </c>
      <c r="D241" s="3">
        <f t="shared" si="35"/>
        <v>28</v>
      </c>
      <c r="E241" s="3">
        <f t="shared" si="33"/>
        <v>-0.76040596560003093</v>
      </c>
      <c r="F241" s="1">
        <v>1</v>
      </c>
      <c r="G241" s="3">
        <f t="shared" si="34"/>
        <v>-0.64944804833018366</v>
      </c>
    </row>
    <row r="242" spans="2:8" ht="12.5">
      <c r="B242" s="1">
        <v>1275</v>
      </c>
      <c r="C242" s="1">
        <v>2000</v>
      </c>
      <c r="D242" s="3">
        <f t="shared" si="35"/>
        <v>8</v>
      </c>
      <c r="E242" s="3">
        <f t="shared" si="33"/>
        <v>-0.70710678118654757</v>
      </c>
      <c r="F242" s="1">
        <v>1</v>
      </c>
      <c r="G242" s="3">
        <f t="shared" si="34"/>
        <v>-0.70710678118654746</v>
      </c>
      <c r="H242" s="1" t="s">
        <v>2</v>
      </c>
    </row>
    <row r="243" spans="2:8" ht="12.5">
      <c r="B243" s="3">
        <f t="shared" ref="B243:B252" si="36">1275+20*A2</f>
        <v>1295</v>
      </c>
      <c r="C243" s="1">
        <v>2000</v>
      </c>
      <c r="D243" s="1">
        <v>8</v>
      </c>
      <c r="E243" s="3">
        <f t="shared" si="33"/>
        <v>-0.64944804833018366</v>
      </c>
      <c r="F243" s="1">
        <v>1</v>
      </c>
      <c r="G243" s="3">
        <f t="shared" si="34"/>
        <v>-0.76040596560003093</v>
      </c>
    </row>
    <row r="244" spans="2:8" ht="12.5">
      <c r="B244" s="3">
        <f t="shared" si="36"/>
        <v>1315</v>
      </c>
      <c r="C244" s="1">
        <v>2000</v>
      </c>
      <c r="D244" s="1">
        <v>8</v>
      </c>
      <c r="E244" s="3">
        <f t="shared" si="33"/>
        <v>-0.58778525229247314</v>
      </c>
      <c r="F244" s="1">
        <v>1</v>
      </c>
      <c r="G244" s="3">
        <f t="shared" si="34"/>
        <v>-0.80901699437494745</v>
      </c>
    </row>
    <row r="245" spans="2:8" ht="12.5">
      <c r="B245" s="3">
        <f t="shared" si="36"/>
        <v>1335</v>
      </c>
      <c r="C245" s="1">
        <v>2000</v>
      </c>
      <c r="D245" s="1">
        <v>8</v>
      </c>
      <c r="E245" s="3">
        <f t="shared" si="33"/>
        <v>-0.52249856471594891</v>
      </c>
      <c r="F245" s="1">
        <v>1</v>
      </c>
      <c r="G245" s="3">
        <f t="shared" si="34"/>
        <v>-0.85264016435409218</v>
      </c>
    </row>
    <row r="246" spans="2:8" ht="12.5">
      <c r="B246" s="3">
        <f t="shared" si="36"/>
        <v>1355</v>
      </c>
      <c r="C246" s="1">
        <v>2000</v>
      </c>
      <c r="D246" s="1">
        <v>8</v>
      </c>
      <c r="E246" s="3">
        <f t="shared" si="33"/>
        <v>-0.4539904997395468</v>
      </c>
      <c r="F246" s="1">
        <v>1</v>
      </c>
      <c r="G246" s="3">
        <f t="shared" si="34"/>
        <v>-0.89100652418836779</v>
      </c>
    </row>
    <row r="247" spans="2:8" ht="12.5">
      <c r="B247" s="3">
        <f t="shared" si="36"/>
        <v>1375</v>
      </c>
      <c r="C247" s="1">
        <v>2000</v>
      </c>
      <c r="D247" s="1">
        <v>8</v>
      </c>
      <c r="E247" s="3">
        <f t="shared" si="33"/>
        <v>-0.38268343236508984</v>
      </c>
      <c r="F247" s="1">
        <v>1</v>
      </c>
      <c r="G247" s="3">
        <f t="shared" si="34"/>
        <v>-0.92387953251128674</v>
      </c>
    </row>
    <row r="248" spans="2:8" ht="12.5">
      <c r="B248" s="3">
        <f t="shared" si="36"/>
        <v>1395</v>
      </c>
      <c r="C248" s="1">
        <v>2000</v>
      </c>
      <c r="D248" s="1">
        <v>8</v>
      </c>
      <c r="E248" s="3">
        <f t="shared" si="33"/>
        <v>-0.30901699437494745</v>
      </c>
      <c r="F248" s="1">
        <v>1</v>
      </c>
      <c r="G248" s="3">
        <f t="shared" si="34"/>
        <v>-0.95105651629515353</v>
      </c>
    </row>
    <row r="249" spans="2:8" ht="12.5">
      <c r="B249" s="3">
        <f t="shared" si="36"/>
        <v>1415</v>
      </c>
      <c r="C249" s="1">
        <v>2000</v>
      </c>
      <c r="D249" s="1">
        <v>8</v>
      </c>
      <c r="E249" s="3">
        <f t="shared" si="33"/>
        <v>-0.23344536385590547</v>
      </c>
      <c r="F249" s="1">
        <v>1</v>
      </c>
      <c r="G249" s="3">
        <f t="shared" si="34"/>
        <v>-0.97236992039767656</v>
      </c>
    </row>
    <row r="250" spans="2:8" ht="12.5">
      <c r="B250" s="3">
        <f t="shared" si="36"/>
        <v>1435</v>
      </c>
      <c r="C250" s="1">
        <v>2000</v>
      </c>
      <c r="D250" s="1">
        <v>8</v>
      </c>
      <c r="E250" s="3">
        <f t="shared" si="33"/>
        <v>-0.15643446504023092</v>
      </c>
      <c r="F250" s="1">
        <v>1</v>
      </c>
      <c r="G250" s="3">
        <f t="shared" si="34"/>
        <v>-0.98768834059513777</v>
      </c>
    </row>
    <row r="251" spans="2:8" ht="12.5">
      <c r="B251" s="3">
        <f t="shared" si="36"/>
        <v>1455</v>
      </c>
      <c r="C251" s="1">
        <v>2000</v>
      </c>
      <c r="D251" s="1">
        <v>8</v>
      </c>
      <c r="E251" s="3">
        <f t="shared" si="33"/>
        <v>-7.8459095727844999E-2</v>
      </c>
      <c r="F251" s="1">
        <v>1</v>
      </c>
      <c r="G251" s="3">
        <f t="shared" si="34"/>
        <v>-0.99691733373312796</v>
      </c>
    </row>
    <row r="252" spans="2:8" ht="12.5">
      <c r="B252" s="3">
        <f t="shared" si="36"/>
        <v>1475</v>
      </c>
      <c r="C252" s="1">
        <v>2000</v>
      </c>
      <c r="D252" s="1">
        <v>8</v>
      </c>
      <c r="E252" s="3">
        <f t="shared" si="33"/>
        <v>-6.1257422745431001E-17</v>
      </c>
      <c r="F252" s="1">
        <v>1</v>
      </c>
      <c r="G252" s="3">
        <f t="shared" si="34"/>
        <v>-1</v>
      </c>
      <c r="H252" s="1" t="s">
        <v>3</v>
      </c>
    </row>
    <row r="253" spans="2:8" ht="14">
      <c r="B253" s="1">
        <v>1934</v>
      </c>
      <c r="C253" s="1">
        <v>2000</v>
      </c>
      <c r="D253" s="1">
        <v>8</v>
      </c>
      <c r="E253" s="4">
        <f t="shared" ref="E253:E273" si="37">-COS(RADIANS(4.5*A21))</f>
        <v>-6.1257422745431001E-17</v>
      </c>
      <c r="F253" s="1">
        <v>1</v>
      </c>
      <c r="G253" s="4">
        <f t="shared" ref="G253:G273" si="38">-SIN(RADIANS(4.5*A21))</f>
        <v>-1</v>
      </c>
      <c r="H253" s="2" t="s">
        <v>4</v>
      </c>
    </row>
    <row r="254" spans="2:8" ht="14">
      <c r="B254" s="3">
        <f t="shared" ref="B254:B263" si="39">1934+20*A2</f>
        <v>1954</v>
      </c>
      <c r="C254" s="1">
        <v>2000</v>
      </c>
      <c r="D254" s="1">
        <v>8</v>
      </c>
      <c r="E254" s="4">
        <f t="shared" si="37"/>
        <v>7.8459095727844874E-2</v>
      </c>
      <c r="F254" s="1">
        <v>1</v>
      </c>
      <c r="G254" s="4">
        <f t="shared" si="38"/>
        <v>-0.99691733373312796</v>
      </c>
    </row>
    <row r="255" spans="2:8" ht="14">
      <c r="B255" s="3">
        <f t="shared" si="39"/>
        <v>1974</v>
      </c>
      <c r="C255" s="1">
        <v>2000</v>
      </c>
      <c r="D255" s="1">
        <v>8</v>
      </c>
      <c r="E255" s="4">
        <f t="shared" si="37"/>
        <v>0.15643446504023081</v>
      </c>
      <c r="F255" s="1">
        <v>1</v>
      </c>
      <c r="G255" s="4">
        <f t="shared" si="38"/>
        <v>-0.98768834059513777</v>
      </c>
    </row>
    <row r="256" spans="2:8" ht="14">
      <c r="B256" s="3">
        <f t="shared" si="39"/>
        <v>1994</v>
      </c>
      <c r="C256" s="1">
        <v>2000</v>
      </c>
      <c r="D256" s="1">
        <v>8</v>
      </c>
      <c r="E256" s="4">
        <f t="shared" si="37"/>
        <v>0.23344536385590534</v>
      </c>
      <c r="F256" s="1">
        <v>1</v>
      </c>
      <c r="G256" s="4">
        <f t="shared" si="38"/>
        <v>-0.97236992039767667</v>
      </c>
    </row>
    <row r="257" spans="2:8" ht="14">
      <c r="B257" s="3">
        <f t="shared" si="39"/>
        <v>2014</v>
      </c>
      <c r="C257" s="1">
        <v>2000</v>
      </c>
      <c r="D257" s="1">
        <v>8</v>
      </c>
      <c r="E257" s="4">
        <f t="shared" si="37"/>
        <v>0.30901699437494734</v>
      </c>
      <c r="F257" s="1">
        <v>1</v>
      </c>
      <c r="G257" s="4">
        <f t="shared" si="38"/>
        <v>-0.95105651629515364</v>
      </c>
    </row>
    <row r="258" spans="2:8" ht="14">
      <c r="B258" s="3">
        <f t="shared" si="39"/>
        <v>2034</v>
      </c>
      <c r="C258" s="1">
        <v>2000</v>
      </c>
      <c r="D258" s="1">
        <v>8</v>
      </c>
      <c r="E258" s="4">
        <f t="shared" si="37"/>
        <v>0.38268343236508973</v>
      </c>
      <c r="F258" s="1">
        <v>1</v>
      </c>
      <c r="G258" s="4">
        <f t="shared" si="38"/>
        <v>-0.92387953251128674</v>
      </c>
    </row>
    <row r="259" spans="2:8" ht="14">
      <c r="B259" s="3">
        <f t="shared" si="39"/>
        <v>2054</v>
      </c>
      <c r="C259" s="1">
        <v>2000</v>
      </c>
      <c r="D259" s="1">
        <v>8</v>
      </c>
      <c r="E259" s="4">
        <f t="shared" si="37"/>
        <v>0.45399049973954669</v>
      </c>
      <c r="F259" s="1">
        <v>1</v>
      </c>
      <c r="G259" s="4">
        <f t="shared" si="38"/>
        <v>-0.8910065241883679</v>
      </c>
    </row>
    <row r="260" spans="2:8" ht="14">
      <c r="B260" s="3">
        <f t="shared" si="39"/>
        <v>2074</v>
      </c>
      <c r="C260" s="1">
        <v>2000</v>
      </c>
      <c r="D260" s="1">
        <v>8</v>
      </c>
      <c r="E260" s="4">
        <f t="shared" si="37"/>
        <v>0.5224985647159488</v>
      </c>
      <c r="F260" s="1">
        <v>1</v>
      </c>
      <c r="G260" s="4">
        <f t="shared" si="38"/>
        <v>-0.85264016435409229</v>
      </c>
    </row>
    <row r="261" spans="2:8" ht="14">
      <c r="B261" s="3">
        <f t="shared" si="39"/>
        <v>2094</v>
      </c>
      <c r="C261" s="1">
        <v>2000</v>
      </c>
      <c r="D261" s="1">
        <v>8</v>
      </c>
      <c r="E261" s="4">
        <f t="shared" si="37"/>
        <v>0.58778525229247303</v>
      </c>
      <c r="F261" s="1">
        <v>1</v>
      </c>
      <c r="G261" s="4">
        <f t="shared" si="38"/>
        <v>-0.80901699437494745</v>
      </c>
    </row>
    <row r="262" spans="2:8" ht="14">
      <c r="B262" s="3">
        <f t="shared" si="39"/>
        <v>2114</v>
      </c>
      <c r="C262" s="1">
        <v>2000</v>
      </c>
      <c r="D262" s="1">
        <v>8</v>
      </c>
      <c r="E262" s="4">
        <f t="shared" si="37"/>
        <v>0.64944804833018355</v>
      </c>
      <c r="F262" s="1">
        <v>1</v>
      </c>
      <c r="G262" s="4">
        <f t="shared" si="38"/>
        <v>-0.76040596560003104</v>
      </c>
    </row>
    <row r="263" spans="2:8" ht="14">
      <c r="B263" s="3">
        <f t="shared" si="39"/>
        <v>2134</v>
      </c>
      <c r="C263" s="1">
        <v>2000</v>
      </c>
      <c r="D263" s="1">
        <v>8</v>
      </c>
      <c r="E263" s="4">
        <f t="shared" si="37"/>
        <v>0.70710678118654746</v>
      </c>
      <c r="F263" s="1">
        <v>1</v>
      </c>
      <c r="G263" s="4">
        <f t="shared" si="38"/>
        <v>-0.70710678118654757</v>
      </c>
      <c r="H263" s="1" t="s">
        <v>9</v>
      </c>
    </row>
    <row r="264" spans="2:8" ht="14">
      <c r="B264" s="3">
        <f t="shared" ref="B264:B273" si="40">2134</f>
        <v>2134</v>
      </c>
      <c r="C264" s="1">
        <v>2000</v>
      </c>
      <c r="D264" s="3">
        <f t="shared" ref="D264:D273" si="41">8+20*A2</f>
        <v>28</v>
      </c>
      <c r="E264" s="4">
        <f t="shared" si="37"/>
        <v>0.76040596560003093</v>
      </c>
      <c r="F264" s="1">
        <v>1</v>
      </c>
      <c r="G264" s="4">
        <f t="shared" si="38"/>
        <v>-0.64944804833018377</v>
      </c>
    </row>
    <row r="265" spans="2:8" ht="14">
      <c r="B265" s="3">
        <f t="shared" si="40"/>
        <v>2134</v>
      </c>
      <c r="C265" s="1">
        <v>2000</v>
      </c>
      <c r="D265" s="3">
        <f t="shared" si="41"/>
        <v>48</v>
      </c>
      <c r="E265" s="4">
        <f t="shared" si="37"/>
        <v>0.80901699437494734</v>
      </c>
      <c r="F265" s="1">
        <v>1</v>
      </c>
      <c r="G265" s="4">
        <f t="shared" si="38"/>
        <v>-0.58778525229247325</v>
      </c>
    </row>
    <row r="266" spans="2:8" ht="14">
      <c r="B266" s="3">
        <f t="shared" si="40"/>
        <v>2134</v>
      </c>
      <c r="C266" s="1">
        <v>2000</v>
      </c>
      <c r="D266" s="3">
        <f t="shared" si="41"/>
        <v>68</v>
      </c>
      <c r="E266" s="4">
        <f t="shared" si="37"/>
        <v>0.85264016435409218</v>
      </c>
      <c r="F266" s="1">
        <v>1</v>
      </c>
      <c r="G266" s="4">
        <f t="shared" si="38"/>
        <v>-0.52249856471594891</v>
      </c>
    </row>
    <row r="267" spans="2:8" ht="14">
      <c r="B267" s="3">
        <f t="shared" si="40"/>
        <v>2134</v>
      </c>
      <c r="C267" s="1">
        <v>2000</v>
      </c>
      <c r="D267" s="3">
        <f t="shared" si="41"/>
        <v>88</v>
      </c>
      <c r="E267" s="4">
        <f t="shared" si="37"/>
        <v>0.89100652418836779</v>
      </c>
      <c r="F267" s="1">
        <v>1</v>
      </c>
      <c r="G267" s="4">
        <f t="shared" si="38"/>
        <v>-0.45399049973954686</v>
      </c>
    </row>
    <row r="268" spans="2:8" ht="14">
      <c r="B268" s="3">
        <f t="shared" si="40"/>
        <v>2134</v>
      </c>
      <c r="C268" s="1">
        <v>2000</v>
      </c>
      <c r="D268" s="3">
        <f t="shared" si="41"/>
        <v>108</v>
      </c>
      <c r="E268" s="4">
        <f t="shared" si="37"/>
        <v>0.92387953251128674</v>
      </c>
      <c r="F268" s="1">
        <v>1</v>
      </c>
      <c r="G268" s="4">
        <f t="shared" si="38"/>
        <v>-0.38268343236508989</v>
      </c>
    </row>
    <row r="269" spans="2:8" ht="14">
      <c r="B269" s="3">
        <f t="shared" si="40"/>
        <v>2134</v>
      </c>
      <c r="C269" s="1">
        <v>2000</v>
      </c>
      <c r="D269" s="3">
        <f t="shared" si="41"/>
        <v>128</v>
      </c>
      <c r="E269" s="4">
        <f t="shared" si="37"/>
        <v>0.95105651629515353</v>
      </c>
      <c r="F269" s="1">
        <v>1</v>
      </c>
      <c r="G269" s="4">
        <f t="shared" si="38"/>
        <v>-0.30901699437494751</v>
      </c>
    </row>
    <row r="270" spans="2:8" ht="14">
      <c r="B270" s="3">
        <f t="shared" si="40"/>
        <v>2134</v>
      </c>
      <c r="C270" s="1">
        <v>2000</v>
      </c>
      <c r="D270" s="3">
        <f t="shared" si="41"/>
        <v>148</v>
      </c>
      <c r="E270" s="4">
        <f t="shared" si="37"/>
        <v>0.97236992039767656</v>
      </c>
      <c r="F270" s="1">
        <v>1</v>
      </c>
      <c r="G270" s="4">
        <f t="shared" si="38"/>
        <v>-0.23344536385590553</v>
      </c>
    </row>
    <row r="271" spans="2:8" ht="14">
      <c r="B271" s="3">
        <f t="shared" si="40"/>
        <v>2134</v>
      </c>
      <c r="C271" s="1">
        <v>2000</v>
      </c>
      <c r="D271" s="3">
        <f t="shared" si="41"/>
        <v>168</v>
      </c>
      <c r="E271" s="4">
        <f t="shared" si="37"/>
        <v>0.98768834059513766</v>
      </c>
      <c r="F271" s="1">
        <v>1</v>
      </c>
      <c r="G271" s="4">
        <f t="shared" si="38"/>
        <v>-0.15643446504023098</v>
      </c>
    </row>
    <row r="272" spans="2:8" ht="14">
      <c r="B272" s="3">
        <f t="shared" si="40"/>
        <v>2134</v>
      </c>
      <c r="C272" s="1">
        <v>2000</v>
      </c>
      <c r="D272" s="3">
        <f t="shared" si="41"/>
        <v>188</v>
      </c>
      <c r="E272" s="4">
        <f t="shared" si="37"/>
        <v>0.99691733373312796</v>
      </c>
      <c r="F272" s="1">
        <v>1</v>
      </c>
      <c r="G272" s="4">
        <f t="shared" si="38"/>
        <v>-7.8459095727845068E-2</v>
      </c>
    </row>
    <row r="273" spans="2:8" ht="14">
      <c r="B273" s="3">
        <f t="shared" si="40"/>
        <v>2134</v>
      </c>
      <c r="C273" s="1">
        <v>2000</v>
      </c>
      <c r="D273" s="3">
        <f t="shared" si="41"/>
        <v>208</v>
      </c>
      <c r="E273" s="4">
        <f t="shared" si="37"/>
        <v>1</v>
      </c>
      <c r="F273" s="1">
        <v>1</v>
      </c>
      <c r="G273" s="4">
        <f t="shared" si="38"/>
        <v>-1.22514845490862E-16</v>
      </c>
      <c r="H273" s="1" t="s">
        <v>10</v>
      </c>
    </row>
    <row r="275" spans="2:8" ht="12.5">
      <c r="B275" s="1" t="s">
        <v>15</v>
      </c>
    </row>
    <row r="276" spans="2:8" ht="12.5">
      <c r="B276" s="1">
        <v>2141.857</v>
      </c>
      <c r="C276" s="1">
        <v>1500</v>
      </c>
      <c r="D276" s="1">
        <v>301.67</v>
      </c>
      <c r="E276" s="1">
        <v>0</v>
      </c>
      <c r="F276" s="1">
        <v>1</v>
      </c>
      <c r="G276" s="1">
        <v>0</v>
      </c>
      <c r="H276" s="1" t="s">
        <v>1</v>
      </c>
    </row>
    <row r="277" spans="2:8" ht="12.5">
      <c r="B277" s="1">
        <v>2130.9389999999999</v>
      </c>
      <c r="C277" s="1">
        <v>1500</v>
      </c>
      <c r="D277" s="1">
        <v>1393.4390000000001</v>
      </c>
      <c r="E277" s="1">
        <v>0</v>
      </c>
      <c r="F277" s="1">
        <v>1</v>
      </c>
      <c r="G277" s="1">
        <v>0</v>
      </c>
      <c r="H277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yanki</dc:creator>
  <cp:lastModifiedBy>yanki</cp:lastModifiedBy>
  <dcterms:created xsi:type="dcterms:W3CDTF">2020-11-17T06:21:56Z</dcterms:created>
  <dcterms:modified xsi:type="dcterms:W3CDTF">2020-11-17T06:21:56Z</dcterms:modified>
</cp:coreProperties>
</file>